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xml"/>
  <Override PartName="/xl/charts/chart3.xml" ContentType="application/vnd.openxmlformats-officedocument.drawingml.chart+xml"/>
  <Override PartName="/xl/theme/themeOverride2.xml" ContentType="application/vnd.openxmlformats-officedocument.themeOverride+xml"/>
  <Override PartName="/xl/pivotTables/pivotTable1.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3.xml" ContentType="application/vnd.openxmlformats-officedocument.themeOverride+xml"/>
  <Override PartName="/xl/drawings/drawing7.xml" ContentType="application/vnd.openxmlformats-officedocument.drawing+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4.xml" ContentType="application/vnd.openxmlformats-officedocument.themeOverride+xml"/>
  <Override PartName="/xl/drawings/drawing8.xml" ContentType="application/vnd.openxmlformats-officedocument.drawing+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5.xml" ContentType="application/vnd.openxmlformats-officedocument.themeOverride+xml"/>
  <Override PartName="/xl/drawings/drawing9.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10.xml" ContentType="application/vnd.openxmlformats-officedocument.drawing+xml"/>
  <Override PartName="/xl/charts/chart12.xml" ContentType="application/vnd.openxmlformats-officedocument.drawingml.chart+xml"/>
  <Override PartName="/xl/theme/themeOverride6.xml" ContentType="application/vnd.openxmlformats-officedocument.themeOverride+xml"/>
  <Override PartName="/xl/charts/chart13.xml" ContentType="application/vnd.openxmlformats-officedocument.drawingml.chart+xml"/>
  <Override PartName="/xl/theme/themeOverride7.xml" ContentType="application/vnd.openxmlformats-officedocument.themeOverride+xml"/>
  <Override PartName="/xl/drawings/drawing11.xml" ContentType="application/vnd.openxmlformats-officedocument.drawing+xml"/>
  <Override PartName="/xl/charts/chart14.xml" ContentType="application/vnd.openxmlformats-officedocument.drawingml.chart+xml"/>
  <Override PartName="/xl/theme/themeOverride8.xml" ContentType="application/vnd.openxmlformats-officedocument.themeOverride+xml"/>
  <Override PartName="/xl/drawings/drawing12.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1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7.xml" ContentType="application/vnd.openxmlformats-officedocument.drawing+xml"/>
  <Override PartName="/xl/charts/chart20.xml" ContentType="application/vnd.openxmlformats-officedocument.drawingml.chart+xml"/>
  <Override PartName="/xl/theme/themeOverride9.xml" ContentType="application/vnd.openxmlformats-officedocument.themeOverride+xml"/>
  <Override PartName="/xl/drawings/drawing18.xml" ContentType="application/vnd.openxmlformats-officedocument.drawing+xml"/>
  <Override PartName="/xl/charts/chart21.xml" ContentType="application/vnd.openxmlformats-officedocument.drawingml.chart+xml"/>
  <Override PartName="/xl/theme/themeOverride10.xml" ContentType="application/vnd.openxmlformats-officedocument.themeOverride+xml"/>
  <Override PartName="/xl/drawings/drawing19.xml" ContentType="application/vnd.openxmlformats-officedocument.drawing+xml"/>
  <Override PartName="/xl/charts/chart2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0.xml" ContentType="application/vnd.openxmlformats-officedocument.drawing+xml"/>
  <Override PartName="/xl/charts/chart23.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11.xml" ContentType="application/vnd.openxmlformats-officedocument.themeOverride+xml"/>
  <Override PartName="/xl/drawings/drawing21.xml" ContentType="application/vnd.openxmlformats-officedocument.drawing+xml"/>
  <Override PartName="/xl/charts/chart2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2.xml" ContentType="application/vnd.openxmlformats-officedocument.drawing+xml"/>
  <Override PartName="/xl/charts/chart25.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2.xml" ContentType="application/vnd.openxmlformats-officedocument.themeOverride+xml"/>
  <Override PartName="/xl/drawings/drawing23.xml" ContentType="application/vnd.openxmlformats-officedocument.drawing+xml"/>
  <Override PartName="/xl/charts/chart2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4.xml" ContentType="application/vnd.openxmlformats-officedocument.drawing+xml"/>
  <Override PartName="/xl/charts/chart27.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3.xml" ContentType="application/vnd.openxmlformats-officedocument.themeOverride+xml"/>
  <Override PartName="/xl/drawings/drawing25.xml" ContentType="application/vnd.openxmlformats-officedocument.drawing+xml"/>
  <Override PartName="/xl/charts/chart28.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4.xml" ContentType="application/vnd.openxmlformats-officedocument.themeOverride+xml"/>
  <Override PartName="/xl/drawings/drawing26.xml" ContentType="application/vnd.openxmlformats-officedocument.drawing+xml"/>
  <Override PartName="/xl/charts/chart29.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7.xml" ContentType="application/vnd.openxmlformats-officedocument.drawing+xml"/>
  <Override PartName="/xl/charts/chart30.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8.xml" ContentType="application/vnd.openxmlformats-officedocument.drawing+xml"/>
  <Override PartName="/xl/charts/chart31.xml" ContentType="application/vnd.openxmlformats-officedocument.drawingml.chart+xml"/>
  <Override PartName="/xl/theme/themeOverride15.xml" ContentType="application/vnd.openxmlformats-officedocument.themeOverride+xml"/>
  <Override PartName="/xl/drawings/drawing29.xml" ContentType="application/vnd.openxmlformats-officedocument.drawing+xml"/>
  <Override PartName="/xl/charts/chart32.xml" ContentType="application/vnd.openxmlformats-officedocument.drawingml.chart+xml"/>
  <Override PartName="/xl/theme/themeOverride16.xml" ContentType="application/vnd.openxmlformats-officedocument.themeOverride+xml"/>
  <Override PartName="/xl/drawings/drawing30.xml" ContentType="application/vnd.openxmlformats-officedocument.drawing+xml"/>
  <Override PartName="/xl/charts/chart33.xml" ContentType="application/vnd.openxmlformats-officedocument.drawingml.chart+xml"/>
  <Override PartName="/xl/theme/themeOverride17.xml" ContentType="application/vnd.openxmlformats-officedocument.themeOverride+xml"/>
  <Override PartName="/xl/drawings/drawing31.xml" ContentType="application/vnd.openxmlformats-officedocument.drawing+xml"/>
  <Override PartName="/xl/charts/chart34.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2.xml" ContentType="application/vnd.openxmlformats-officedocument.drawing+xml"/>
  <Override PartName="/xl/charts/chart35.xml" ContentType="application/vnd.openxmlformats-officedocument.drawingml.chart+xml"/>
  <Override PartName="/xl/theme/themeOverride18.xml" ContentType="application/vnd.openxmlformats-officedocument.themeOverride+xml"/>
  <Override PartName="/xl/drawings/drawing33.xml" ContentType="application/vnd.openxmlformats-officedocument.drawing+xml"/>
  <Override PartName="/xl/charts/chart36.xml" ContentType="application/vnd.openxmlformats-officedocument.drawingml.chart+xml"/>
  <Override PartName="/xl/theme/themeOverride19.xml" ContentType="application/vnd.openxmlformats-officedocument.themeOverride+xml"/>
  <Override PartName="/xl/drawings/drawing34.xml" ContentType="application/vnd.openxmlformats-officedocument.drawing+xml"/>
  <Override PartName="/xl/charts/chart37.xml" ContentType="application/vnd.openxmlformats-officedocument.drawingml.chart+xml"/>
  <Override PartName="/xl/theme/themeOverride20.xml" ContentType="application/vnd.openxmlformats-officedocument.themeOverride+xml"/>
  <Override PartName="/xl/drawings/drawing35.xml" ContentType="application/vnd.openxmlformats-officedocument.drawing+xml"/>
  <Override PartName="/xl/charts/chart38.xml" ContentType="application/vnd.openxmlformats-officedocument.drawingml.chart+xml"/>
  <Override PartName="/xl/theme/themeOverride21.xml" ContentType="application/vnd.openxmlformats-officedocument.themeOverride+xml"/>
  <Override PartName="/xl/drawings/drawing36.xml" ContentType="application/vnd.openxmlformats-officedocument.drawing+xml"/>
  <Override PartName="/xl/charts/chart39.xml" ContentType="application/vnd.openxmlformats-officedocument.drawingml.chart+xml"/>
  <Override PartName="/xl/theme/themeOverride22.xml" ContentType="application/vnd.openxmlformats-officedocument.themeOverride+xml"/>
  <Override PartName="/xl/drawings/drawing37.xml" ContentType="application/vnd.openxmlformats-officedocument.drawing+xml"/>
  <Override PartName="/xl/charts/chart40.xml" ContentType="application/vnd.openxmlformats-officedocument.drawingml.chart+xml"/>
  <Override PartName="/xl/theme/themeOverride23.xml" ContentType="application/vnd.openxmlformats-officedocument.themeOverride+xml"/>
  <Override PartName="/xl/drawings/drawing38.xml" ContentType="application/vnd.openxmlformats-officedocument.drawing+xml"/>
  <Override PartName="/xl/charts/chart41.xml" ContentType="application/vnd.openxmlformats-officedocument.drawingml.chart+xml"/>
  <Override PartName="/xl/theme/themeOverride24.xml" ContentType="application/vnd.openxmlformats-officedocument.themeOverride+xml"/>
  <Override PartName="/xl/drawings/drawing39.xml" ContentType="application/vnd.openxmlformats-officedocument.drawing+xml"/>
  <Override PartName="/xl/charts/chart42.xml" ContentType="application/vnd.openxmlformats-officedocument.drawingml.chart+xml"/>
  <Override PartName="/xl/theme/themeOverride25.xml" ContentType="application/vnd.openxmlformats-officedocument.themeOverride+xml"/>
  <Override PartName="/xl/drawings/drawing40.xml" ContentType="application/vnd.openxmlformats-officedocument.drawing+xml"/>
  <Override PartName="/xl/charts/chart43.xml" ContentType="application/vnd.openxmlformats-officedocument.drawingml.chart+xml"/>
  <Override PartName="/xl/theme/themeOverride26.xml" ContentType="application/vnd.openxmlformats-officedocument.themeOverride+xml"/>
  <Override PartName="/xl/drawings/drawing41.xml" ContentType="application/vnd.openxmlformats-officedocument.drawing+xml"/>
  <Override PartName="/xl/charts/chart44.xml" ContentType="application/vnd.openxmlformats-officedocument.drawingml.chart+xml"/>
  <Override PartName="/xl/theme/themeOverride27.xml" ContentType="application/vnd.openxmlformats-officedocument.themeOverride+xml"/>
  <Override PartName="/xl/charts/chart45.xml" ContentType="application/vnd.openxmlformats-officedocument.drawingml.chart+xml"/>
  <Override PartName="/xl/theme/themeOverride28.xml" ContentType="application/vnd.openxmlformats-officedocument.themeOverride+xml"/>
  <Override PartName="/xl/drawings/drawing42.xml" ContentType="application/vnd.openxmlformats-officedocument.drawing+xml"/>
  <Override PartName="/xl/charts/chart46.xml" ContentType="application/vnd.openxmlformats-officedocument.drawingml.chart+xml"/>
  <Override PartName="/xl/theme/themeOverride29.xml" ContentType="application/vnd.openxmlformats-officedocument.themeOverride+xml"/>
  <Override PartName="/xl/charts/chart47.xml" ContentType="application/vnd.openxmlformats-officedocument.drawingml.chart+xml"/>
  <Override PartName="/xl/theme/themeOverride30.xml" ContentType="application/vnd.openxmlformats-officedocument.themeOverride+xml"/>
  <Override PartName="/xl/drawings/drawing43.xml" ContentType="application/vnd.openxmlformats-officedocument.drawing+xml"/>
  <Override PartName="/xl/charts/chart48.xml" ContentType="application/vnd.openxmlformats-officedocument.drawingml.chart+xml"/>
  <Override PartName="/xl/theme/themeOverride31.xml" ContentType="application/vnd.openxmlformats-officedocument.themeOverride+xml"/>
  <Override PartName="/xl/charts/chart49.xml" ContentType="application/vnd.openxmlformats-officedocument.drawingml.chart+xml"/>
  <Override PartName="/xl/theme/themeOverride32.xml" ContentType="application/vnd.openxmlformats-officedocument.themeOverride+xml"/>
  <Override PartName="/xl/drawings/drawing44.xml" ContentType="application/vnd.openxmlformats-officedocument.drawing+xml"/>
  <Override PartName="/xl/charts/chart50.xml" ContentType="application/vnd.openxmlformats-officedocument.drawingml.chart+xml"/>
  <Override PartName="/xl/theme/themeOverride33.xml" ContentType="application/vnd.openxmlformats-officedocument.themeOverride+xml"/>
  <Override PartName="/xl/drawings/drawing45.xml" ContentType="application/vnd.openxmlformats-officedocument.drawing+xml"/>
  <Override PartName="/xl/charts/chart51.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6.xml" ContentType="application/vnd.openxmlformats-officedocument.drawing+xml"/>
  <Override PartName="/xl/charts/chart52.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7.xml" ContentType="application/vnd.openxmlformats-officedocument.drawing+xml"/>
  <Override PartName="/xl/charts/chart53.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8.xml" ContentType="application/vnd.openxmlformats-officedocument.drawing+xml"/>
  <Override PartName="/xl/charts/chart54.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9.xml" ContentType="application/vnd.openxmlformats-officedocument.drawing+xml"/>
  <Override PartName="/xl/charts/chart55.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0.xml" ContentType="application/vnd.openxmlformats-officedocument.drawing+xml"/>
  <Override PartName="/xl/charts/chart56.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1.xml" ContentType="application/vnd.openxmlformats-officedocument.drawing+xml"/>
  <Override PartName="/xl/charts/chart57.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2.xml" ContentType="application/vnd.openxmlformats-officedocument.drawing+xml"/>
  <Override PartName="/xl/charts/chart58.xml" ContentType="application/vnd.openxmlformats-officedocument.drawingml.chart+xml"/>
  <Override PartName="/xl/drawings/drawing53.xml" ContentType="application/vnd.openxmlformats-officedocument.drawing+xml"/>
  <Override PartName="/xl/charts/chart59.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4.xml" ContentType="application/vnd.openxmlformats-officedocument.drawing+xml"/>
  <Override PartName="/xl/charts/chart60.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55.xml" ContentType="application/vnd.openxmlformats-officedocument.drawing+xml"/>
  <Override PartName="/xl/charts/chart61.xml" ContentType="application/vnd.openxmlformats-officedocument.drawingml.chart+xml"/>
  <Override PartName="/xl/drawings/drawing56.xml" ContentType="application/vnd.openxmlformats-officedocument.drawing+xml"/>
  <Override PartName="/xl/charts/chart62.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7.xml" ContentType="application/vnd.openxmlformats-officedocument.drawing+xml"/>
  <Override PartName="/xl/charts/chart63.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8.xml" ContentType="application/vnd.openxmlformats-officedocument.drawing+xml"/>
  <Override PartName="/xl/charts/chart64.xml" ContentType="application/vnd.openxmlformats-officedocument.drawingml.chart+xml"/>
  <Override PartName="/xl/drawings/drawing59.xml" ContentType="application/vnd.openxmlformats-officedocument.drawing+xml"/>
  <Override PartName="/xl/charts/chart65.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60.xml" ContentType="application/vnd.openxmlformats-officedocument.drawing+xml"/>
  <Override PartName="/xl/charts/chart66.xml" ContentType="application/vnd.openxmlformats-officedocument.drawingml.chart+xml"/>
  <Override PartName="/xl/theme/themeOverride34.xml" ContentType="application/vnd.openxmlformats-officedocument.themeOverride+xml"/>
  <Override PartName="/xl/charts/chart67.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35.xml" ContentType="application/vnd.openxmlformats-officedocument.themeOverride+xml"/>
  <Override PartName="/xl/charts/chart68.xml" ContentType="application/vnd.openxmlformats-officedocument.drawingml.chart+xml"/>
  <Override PartName="/xl/theme/themeOverride36.xml" ContentType="application/vnd.openxmlformats-officedocument.themeOverride+xml"/>
  <Override PartName="/xl/charts/chart6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37.xml" ContentType="application/vnd.openxmlformats-officedocument.themeOverride+xml"/>
  <Override PartName="/xl/drawings/drawing61.xml" ContentType="application/vnd.openxmlformats-officedocument.drawing+xml"/>
  <Override PartName="/xl/charts/chart70.xml" ContentType="application/vnd.openxmlformats-officedocument.drawingml.chart+xml"/>
  <Override PartName="/xl/theme/themeOverride38.xml" ContentType="application/vnd.openxmlformats-officedocument.themeOverride+xml"/>
  <Override PartName="/xl/drawings/drawing62.xml" ContentType="application/vnd.openxmlformats-officedocument.drawing+xml"/>
  <Override PartName="/xl/charts/chart71.xml" ContentType="application/vnd.openxmlformats-officedocument.drawingml.chart+xml"/>
  <Override PartName="/xl/theme/themeOverride39.xml" ContentType="application/vnd.openxmlformats-officedocument.themeOverride+xml"/>
  <Override PartName="/xl/charts/chart72.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40.xml" ContentType="application/vnd.openxmlformats-officedocument.themeOverride+xml"/>
  <Override PartName="/xl/drawings/drawing63.xml" ContentType="application/vnd.openxmlformats-officedocument.drawing+xml"/>
  <Override PartName="/xl/charts/chart73.xml" ContentType="application/vnd.openxmlformats-officedocument.drawingml.chart+xml"/>
  <Override PartName="/xl/theme/themeOverride41.xml" ContentType="application/vnd.openxmlformats-officedocument.themeOverride+xml"/>
  <Override PartName="/xl/drawings/drawing64.xml" ContentType="application/vnd.openxmlformats-officedocument.drawing+xml"/>
  <Override PartName="/xl/charts/chart74.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5.xml" ContentType="application/vnd.openxmlformats-officedocument.drawing+xml"/>
  <Override PartName="/xl/charts/chart75.xml" ContentType="application/vnd.openxmlformats-officedocument.drawingml.chart+xml"/>
  <Override PartName="/xl/theme/themeOverride42.xml" ContentType="application/vnd.openxmlformats-officedocument.themeOverride+xml"/>
  <Override PartName="/xl/drawings/drawing66.xml" ContentType="application/vnd.openxmlformats-officedocument.drawing+xml"/>
  <Override PartName="/xl/charts/chart76.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7.xml" ContentType="application/vnd.openxmlformats-officedocument.drawing+xml"/>
  <Override PartName="/xl/charts/chart77.xml" ContentType="application/vnd.openxmlformats-officedocument.drawingml.chart+xml"/>
  <Override PartName="/xl/theme/themeOverride43.xml" ContentType="application/vnd.openxmlformats-officedocument.themeOverride+xml"/>
  <Override PartName="/xl/drawings/drawing68.xml" ContentType="application/vnd.openxmlformats-officedocument.drawing+xml"/>
  <Override PartName="/xl/charts/chart78.xml" ContentType="application/vnd.openxmlformats-officedocument.drawingml.chart+xml"/>
  <Override PartName="/xl/theme/themeOverride44.xml" ContentType="application/vnd.openxmlformats-officedocument.themeOverride+xml"/>
  <Override PartName="/xl/drawings/drawing69.xml" ContentType="application/vnd.openxmlformats-officedocument.drawing+xml"/>
  <Override PartName="/xl/charts/chart79.xml" ContentType="application/vnd.openxmlformats-officedocument.drawingml.chart+xml"/>
  <Override PartName="/xl/theme/themeOverride45.xml" ContentType="application/vnd.openxmlformats-officedocument.themeOverride+xml"/>
  <Override PartName="/xl/drawings/drawing70.xml" ContentType="application/vnd.openxmlformats-officedocument.drawing+xml"/>
  <Override PartName="/xl/charts/chart80.xml" ContentType="application/vnd.openxmlformats-officedocument.drawingml.chart+xml"/>
  <Override PartName="/xl/theme/themeOverride46.xml" ContentType="application/vnd.openxmlformats-officedocument.themeOverride+xml"/>
  <Override PartName="/xl/drawings/drawing71.xml" ContentType="application/vnd.openxmlformats-officedocument.drawing+xml"/>
  <Override PartName="/xl/charts/chart81.xml" ContentType="application/vnd.openxmlformats-officedocument.drawingml.chart+xml"/>
  <Override PartName="/xl/theme/themeOverride47.xml" ContentType="application/vnd.openxmlformats-officedocument.themeOverride+xml"/>
  <Override PartName="/xl/drawings/drawing72.xml" ContentType="application/vnd.openxmlformats-officedocument.drawing+xml"/>
  <Override PartName="/xl/charts/chart82.xml" ContentType="application/vnd.openxmlformats-officedocument.drawingml.chart+xml"/>
  <Override PartName="/xl/theme/themeOverride48.xml" ContentType="application/vnd.openxmlformats-officedocument.themeOverride+xml"/>
  <Override PartName="/xl/drawings/drawing73.xml" ContentType="application/vnd.openxmlformats-officedocument.drawing+xml"/>
  <Override PartName="/xl/charts/chart8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74.xml" ContentType="application/vnd.openxmlformats-officedocument.drawing+xml"/>
  <Override PartName="/xl/charts/chart8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75.xml" ContentType="application/vnd.openxmlformats-officedocument.drawing+xml"/>
  <Override PartName="/xl/charts/chart8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76.xml" ContentType="application/vnd.openxmlformats-officedocument.drawing+xml"/>
  <Override PartName="/xl/charts/chart86.xml" ContentType="application/vnd.openxmlformats-officedocument.drawingml.chart+xml"/>
  <Override PartName="/xl/theme/themeOverride49.xml" ContentType="application/vnd.openxmlformats-officedocument.themeOverride+xml"/>
  <Override PartName="/xl/charts/chart87.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50.xml" ContentType="application/vnd.openxmlformats-officedocument.themeOverride+xml"/>
  <Override PartName="/xl/drawings/drawing77.xml" ContentType="application/vnd.openxmlformats-officedocument.drawing+xml"/>
  <Override PartName="/xl/charts/chart88.xml" ContentType="application/vnd.openxmlformats-officedocument.drawingml.chart+xml"/>
  <Override PartName="/xl/theme/themeOverride51.xml" ContentType="application/vnd.openxmlformats-officedocument.themeOverride+xml"/>
  <Override PartName="/xl/charts/chart89.xml" ContentType="application/vnd.openxmlformats-officedocument.drawingml.chart+xml"/>
  <Override PartName="/xl/theme/themeOverride52.xml" ContentType="application/vnd.openxmlformats-officedocument.themeOverride+xml"/>
  <Override PartName="/xl/charts/chart90.xml" ContentType="application/vnd.openxmlformats-officedocument.drawingml.chart+xml"/>
  <Override PartName="/xl/theme/themeOverride53.xml" ContentType="application/vnd.openxmlformats-officedocument.themeOverride+xml"/>
  <Override PartName="/xl/drawings/drawing78.xml" ContentType="application/vnd.openxmlformats-officedocument.drawing+xml"/>
  <Override PartName="/xl/charts/chart91.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54.xml" ContentType="application/vnd.openxmlformats-officedocument.themeOverride+xml"/>
  <Override PartName="/xl/charts/chart92.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55.xml" ContentType="application/vnd.openxmlformats-officedocument.themeOverride+xml"/>
  <Override PartName="/xl/drawings/drawing79.xml" ContentType="application/vnd.openxmlformats-officedocument.drawing+xml"/>
  <Override PartName="/xl/charts/chart93.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80.xml" ContentType="application/vnd.openxmlformats-officedocument.drawing+xml"/>
  <Override PartName="/xl/charts/chart94.xml" ContentType="application/vnd.openxmlformats-officedocument.drawingml.chart+xml"/>
  <Override PartName="/xl/theme/themeOverride56.xml" ContentType="application/vnd.openxmlformats-officedocument.themeOverride+xml"/>
  <Override PartName="/xl/drawings/drawing81.xml" ContentType="application/vnd.openxmlformats-officedocument.drawing+xml"/>
  <Override PartName="/xl/charts/chart95.xml" ContentType="application/vnd.openxmlformats-officedocument.drawingml.chart+xml"/>
  <Override PartName="/xl/theme/themeOverride57.xml" ContentType="application/vnd.openxmlformats-officedocument.themeOverride+xml"/>
  <Override PartName="/xl/drawings/drawing82.xml" ContentType="application/vnd.openxmlformats-officedocument.drawing+xml"/>
  <Override PartName="/xl/charts/chart96.xml" ContentType="application/vnd.openxmlformats-officedocument.drawingml.chart+xml"/>
  <Override PartName="/xl/drawings/drawing83.xml" ContentType="application/vnd.openxmlformats-officedocument.drawing+xml"/>
  <Override PartName="/xl/charts/chart97.xml" ContentType="application/vnd.openxmlformats-officedocument.drawingml.chart+xml"/>
  <Override PartName="/xl/drawings/drawing84.xml" ContentType="application/vnd.openxmlformats-officedocument.drawing+xml"/>
  <Override PartName="/xl/charts/chart98.xml" ContentType="application/vnd.openxmlformats-officedocument.drawingml.chart+xml"/>
  <Override PartName="/xl/drawings/drawing85.xml" ContentType="application/vnd.openxmlformats-officedocument.drawing+xml"/>
  <Override PartName="/xl/charts/chart99.xml" ContentType="application/vnd.openxmlformats-officedocument.drawingml.chart+xml"/>
  <Override PartName="/xl/drawings/drawing86.xml" ContentType="application/vnd.openxmlformats-officedocument.drawing+xml"/>
  <Override PartName="/xl/charts/chart100.xml" ContentType="application/vnd.openxmlformats-officedocument.drawingml.chart+xml"/>
  <Override PartName="/xl/drawings/drawing87.xml" ContentType="application/vnd.openxmlformats-officedocument.drawing+xml"/>
  <Override PartName="/xl/charts/chart101.xml" ContentType="application/vnd.openxmlformats-officedocument.drawingml.chart+xml"/>
  <Override PartName="/xl/drawings/drawing88.xml" ContentType="application/vnd.openxmlformats-officedocument.drawing+xml"/>
  <Override PartName="/xl/charts/chart102.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58.xml" ContentType="application/vnd.openxmlformats-officedocument.themeOverride+xml"/>
  <Override PartName="/xl/drawings/drawing89.xml" ContentType="application/vnd.openxmlformats-officedocument.drawing+xml"/>
  <Override PartName="/xl/charts/chart103.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59.xml" ContentType="application/vnd.openxmlformats-officedocument.themeOverride+xml"/>
  <Override PartName="/xl/drawings/drawing90.xml" ContentType="application/vnd.openxmlformats-officedocument.drawing+xml"/>
  <Override PartName="/xl/charts/chart104.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60.xml" ContentType="application/vnd.openxmlformats-officedocument.themeOverride+xml"/>
  <Override PartName="/xl/drawings/drawing91.xml" ContentType="application/vnd.openxmlformats-officedocument.drawing+xml"/>
  <Override PartName="/xl/charts/chart105.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61.xml" ContentType="application/vnd.openxmlformats-officedocument.themeOverride+xml"/>
  <Override PartName="/xl/drawings/drawing92.xml" ContentType="application/vnd.openxmlformats-officedocument.drawing+xml"/>
  <Override PartName="/xl/charts/chart106.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62.xml" ContentType="application/vnd.openxmlformats-officedocument.themeOverride+xml"/>
  <Override PartName="/xl/drawings/drawing93.xml" ContentType="application/vnd.openxmlformats-officedocument.drawing+xml"/>
  <Override PartName="/xl/charts/chart107.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63.xml" ContentType="application/vnd.openxmlformats-officedocument.themeOverride+xml"/>
  <Override PartName="/xl/drawings/drawing94.xml" ContentType="application/vnd.openxmlformats-officedocument.drawing+xml"/>
  <Override PartName="/xl/charts/chart108.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64.xml" ContentType="application/vnd.openxmlformats-officedocument.themeOverride+xml"/>
  <Override PartName="/xl/drawings/drawing95.xml" ContentType="application/vnd.openxmlformats-officedocument.drawing+xml"/>
  <Override PartName="/xl/charts/chart109.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65.xml" ContentType="application/vnd.openxmlformats-officedocument.themeOverride+xml"/>
  <Override PartName="/xl/drawings/drawing96.xml" ContentType="application/vnd.openxmlformats-officedocument.drawing+xml"/>
  <Override PartName="/xl/charts/chart110.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66.xml" ContentType="application/vnd.openxmlformats-officedocument.themeOverride+xml"/>
  <Override PartName="/xl/drawings/drawing97.xml" ContentType="application/vnd.openxmlformats-officedocument.drawing+xml"/>
  <Override PartName="/xl/charts/chart111.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67.xml" ContentType="application/vnd.openxmlformats-officedocument.themeOverride+xml"/>
  <Override PartName="/xl/drawings/drawing98.xml" ContentType="application/vnd.openxmlformats-officedocument.drawing+xml"/>
  <Override PartName="/xl/charts/chart112.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68.xml" ContentType="application/vnd.openxmlformats-officedocument.themeOverride+xml"/>
  <Override PartName="/xl/drawings/drawing99.xml" ContentType="application/vnd.openxmlformats-officedocument.drawing+xml"/>
  <Override PartName="/xl/charts/chart113.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69.xml" ContentType="application/vnd.openxmlformats-officedocument.themeOverride+xml"/>
  <Override PartName="/xl/drawings/drawing100.xml" ContentType="application/vnd.openxmlformats-officedocument.drawing+xml"/>
  <Override PartName="/xl/charts/chart114.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70.xml" ContentType="application/vnd.openxmlformats-officedocument.themeOverride+xml"/>
  <Override PartName="/xl/drawings/drawing101.xml" ContentType="application/vnd.openxmlformats-officedocument.drawing+xml"/>
  <Override PartName="/xl/charts/chart115.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71.xml" ContentType="application/vnd.openxmlformats-officedocument.themeOverride+xml"/>
  <Override PartName="/xl/drawings/drawing102.xml" ContentType="application/vnd.openxmlformats-officedocument.drawing+xml"/>
  <Override PartName="/xl/charts/chart116.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72.xml" ContentType="application/vnd.openxmlformats-officedocument.themeOverride+xml"/>
  <Override PartName="/xl/drawings/drawing103.xml" ContentType="application/vnd.openxmlformats-officedocument.drawing+xml"/>
  <Override PartName="/xl/charts/chart117.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73.xml" ContentType="application/vnd.openxmlformats-officedocument.themeOverride+xml"/>
  <Override PartName="/xl/drawings/drawing104.xml" ContentType="application/vnd.openxmlformats-officedocument.drawing+xml"/>
  <Override PartName="/xl/charts/chart118.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74.xml" ContentType="application/vnd.openxmlformats-officedocument.themeOverride+xml"/>
  <Override PartName="/xl/drawings/drawing105.xml" ContentType="application/vnd.openxmlformats-officedocument.drawing+xml"/>
  <Override PartName="/xl/charts/chart119.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75.xml" ContentType="application/vnd.openxmlformats-officedocument.themeOverride+xml"/>
  <Override PartName="/xl/drawings/drawing106.xml" ContentType="application/vnd.openxmlformats-officedocument.drawing+xml"/>
  <Override PartName="/xl/charts/chart120.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76.xml" ContentType="application/vnd.openxmlformats-officedocument.themeOverride+xml"/>
  <Override PartName="/xl/drawings/drawing107.xml" ContentType="application/vnd.openxmlformats-officedocument.drawing+xml"/>
  <Override PartName="/xl/charts/chart121.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77.xml" ContentType="application/vnd.openxmlformats-officedocument.themeOverride+xml"/>
  <Override PartName="/xl/drawings/drawing108.xml" ContentType="application/vnd.openxmlformats-officedocument.drawing+xml"/>
  <Override PartName="/xl/charts/chart122.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78.xml" ContentType="application/vnd.openxmlformats-officedocument.themeOverride+xml"/>
  <Override PartName="/xl/drawings/drawing109.xml" ContentType="application/vnd.openxmlformats-officedocument.drawing+xml"/>
  <Override PartName="/xl/charts/chart123.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79.xml" ContentType="application/vnd.openxmlformats-officedocument.themeOverride+xml"/>
  <Override PartName="/xl/drawings/drawing110.xml" ContentType="application/vnd.openxmlformats-officedocument.drawing+xml"/>
  <Override PartName="/xl/charts/chart124.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80.xml" ContentType="application/vnd.openxmlformats-officedocument.themeOverride+xml"/>
  <Override PartName="/xl/drawings/drawing111.xml" ContentType="application/vnd.openxmlformats-officedocument.drawing+xml"/>
  <Override PartName="/xl/charts/chart125.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81.xml" ContentType="application/vnd.openxmlformats-officedocument.themeOverride+xml"/>
  <Override PartName="/xl/drawings/drawing112.xml" ContentType="application/vnd.openxmlformats-officedocument.drawing+xml"/>
  <Override PartName="/xl/charts/chart126.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82.xml" ContentType="application/vnd.openxmlformats-officedocument.themeOverride+xml"/>
  <Override PartName="/xl/drawings/drawing113.xml" ContentType="application/vnd.openxmlformats-officedocument.drawing+xml"/>
  <Override PartName="/xl/charts/chart127.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83.xml" ContentType="application/vnd.openxmlformats-officedocument.themeOverride+xml"/>
  <Override PartName="/xl/drawings/drawing114.xml" ContentType="application/vnd.openxmlformats-officedocument.drawing+xml"/>
  <Override PartName="/xl/drawings/drawing115.xml" ContentType="application/vnd.openxmlformats-officedocument.drawing+xml"/>
  <Override PartName="/xl/charts/chart128.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84.xml" ContentType="application/vnd.openxmlformats-officedocument.themeOverride+xml"/>
  <Override PartName="/xl/drawings/drawing116.xml" ContentType="application/vnd.openxmlformats-officedocument.drawing+xml"/>
  <Override PartName="/xl/charts/chart129.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85.xml" ContentType="application/vnd.openxmlformats-officedocument.themeOverride+xml"/>
  <Override PartName="/xl/drawings/drawing117.xml" ContentType="application/vnd.openxmlformats-officedocument.drawing+xml"/>
  <Override PartName="/xl/drawings/drawing118.xml" ContentType="application/vnd.openxmlformats-officedocument.drawing+xml"/>
  <Override PartName="/xl/charts/chart130.xml" ContentType="application/vnd.openxmlformats-officedocument.drawingml.chart+xml"/>
  <Override PartName="/xl/charts/style68.xml" ContentType="application/vnd.ms-office.chartstyle+xml"/>
  <Override PartName="/xl/charts/colors68.xml" ContentType="application/vnd.ms-office.chartcolorstyle+xml"/>
  <Override PartName="/xl/theme/themeOverride86.xml" ContentType="application/vnd.openxmlformats-officedocument.themeOverride+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charts/chart131.xml" ContentType="application/vnd.openxmlformats-officedocument.drawingml.chart+xml"/>
  <Override PartName="/xl/theme/themeOverride87.xml" ContentType="application/vnd.openxmlformats-officedocument.themeOverride+xml"/>
  <Override PartName="/xl/charts/chart132.xml" ContentType="application/vnd.openxmlformats-officedocument.drawingml.chart+xml"/>
  <Override PartName="/xl/theme/themeOverride88.xml" ContentType="application/vnd.openxmlformats-officedocument.themeOverride+xml"/>
  <Override PartName="/xl/charts/chart133.xml" ContentType="application/vnd.openxmlformats-officedocument.drawingml.chart+xml"/>
  <Override PartName="/xl/theme/themeOverride89.xml" ContentType="application/vnd.openxmlformats-officedocument.themeOverride+xml"/>
  <Override PartName="/xl/charts/chart134.xml" ContentType="application/vnd.openxmlformats-officedocument.drawingml.chart+xml"/>
  <Override PartName="/xl/theme/themeOverride90.xml" ContentType="application/vnd.openxmlformats-officedocument.themeOverride+xml"/>
  <Override PartName="/xl/charts/chart135.xml" ContentType="application/vnd.openxmlformats-officedocument.drawingml.chart+xml"/>
  <Override PartName="/xl/theme/themeOverride91.xml" ContentType="application/vnd.openxmlformats-officedocument.themeOverride+xml"/>
  <Override PartName="/xl/charts/chart136.xml" ContentType="application/vnd.openxmlformats-officedocument.drawingml.chart+xml"/>
  <Override PartName="/xl/theme/themeOverride92.xml" ContentType="application/vnd.openxmlformats-officedocument.themeOverride+xml"/>
  <Override PartName="/xl/charts/chart137.xml" ContentType="application/vnd.openxmlformats-officedocument.drawingml.chart+xml"/>
  <Override PartName="/xl/theme/themeOverride93.xml" ContentType="application/vnd.openxmlformats-officedocument.themeOverride+xml"/>
  <Override PartName="/xl/drawings/drawing132.xml" ContentType="application/vnd.openxmlformats-officedocument.drawing+xml"/>
  <Override PartName="/xl/charts/chart138.xml" ContentType="application/vnd.openxmlformats-officedocument.drawingml.chart+xml"/>
  <Override PartName="/xl/theme/themeOverride94.xml" ContentType="application/vnd.openxmlformats-officedocument.themeOverride+xml"/>
  <Override PartName="/xl/drawings/drawing133.xml" ContentType="application/vnd.openxmlformats-officedocument.drawing+xml"/>
  <Override PartName="/xl/charts/chart139.xml" ContentType="application/vnd.openxmlformats-officedocument.drawingml.chart+xml"/>
  <Override PartName="/xl/charts/style69.xml" ContentType="application/vnd.ms-office.chartstyle+xml"/>
  <Override PartName="/xl/charts/colors69.xml" ContentType="application/vnd.ms-office.chartcolorstyle+xml"/>
  <Override PartName="/xl/theme/themeOverride95.xml" ContentType="application/vnd.openxmlformats-officedocument.themeOverride+xml"/>
  <Override PartName="/xl/drawings/drawing134.xml" ContentType="application/vnd.openxmlformats-officedocument.drawing+xml"/>
  <Override PartName="/xl/charts/chart14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135.xml" ContentType="application/vnd.openxmlformats-officedocument.drawing+xml"/>
  <Override PartName="/xl/charts/chart141.xml" ContentType="application/vnd.openxmlformats-officedocument.drawingml.chart+xml"/>
  <Override PartName="/xl/drawings/drawing136.xml" ContentType="application/vnd.openxmlformats-officedocument.drawing+xml"/>
  <Override PartName="/xl/charts/chart142.xml" ContentType="application/vnd.openxmlformats-officedocument.drawingml.chart+xml"/>
  <Override PartName="/xl/drawings/drawing137.xml" ContentType="application/vnd.openxmlformats-officedocument.drawing+xml"/>
  <Override PartName="/xl/charts/chart143.xml" ContentType="application/vnd.openxmlformats-officedocument.drawingml.chart+xml"/>
  <Override PartName="/xl/drawings/drawing138.xml" ContentType="application/vnd.openxmlformats-officedocument.drawing+xml"/>
  <Override PartName="/xl/charts/chart144.xml" ContentType="application/vnd.openxmlformats-officedocument.drawingml.chart+xml"/>
  <Override PartName="/xl/drawings/drawing139.xml" ContentType="application/vnd.openxmlformats-officedocument.drawing+xml"/>
  <Override PartName="/xl/charts/chart145.xml" ContentType="application/vnd.openxmlformats-officedocument.drawingml.chart+xml"/>
  <Override PartName="/xl/drawings/drawing140.xml" ContentType="application/vnd.openxmlformats-officedocument.drawing+xml"/>
  <Override PartName="/xl/charts/chart146.xml" ContentType="application/vnd.openxmlformats-officedocument.drawingml.chart+xml"/>
  <Override PartName="/xl/drawings/drawing141.xml" ContentType="application/vnd.openxmlformats-officedocument.drawing+xml"/>
  <Override PartName="/xl/charts/chart147.xml" ContentType="application/vnd.openxmlformats-officedocument.drawingml.chart+xml"/>
  <Override PartName="/xl/drawings/drawing142.xml" ContentType="application/vnd.openxmlformats-officedocument.drawing+xml"/>
  <Override PartName="/xl/charts/chart148.xml" ContentType="application/vnd.openxmlformats-officedocument.drawingml.chart+xml"/>
  <Override PartName="/xl/drawings/drawing143.xml" ContentType="application/vnd.openxmlformats-officedocument.drawing+xml"/>
  <Override PartName="/xl/charts/chart149.xml" ContentType="application/vnd.openxmlformats-officedocument.drawingml.chart+xml"/>
  <Override PartName="/xl/drawings/drawing144.xml" ContentType="application/vnd.openxmlformats-officedocument.drawing+xml"/>
  <Override PartName="/xl/charts/chart150.xml" ContentType="application/vnd.openxmlformats-officedocument.drawingml.chart+xml"/>
  <Override PartName="/xl/drawings/drawing145.xml" ContentType="application/vnd.openxmlformats-officedocument.drawing+xml"/>
  <Override PartName="/xl/charts/chart151.xml" ContentType="application/vnd.openxmlformats-officedocument.drawingml.chart+xml"/>
  <Override PartName="/xl/drawings/drawing146.xml" ContentType="application/vnd.openxmlformats-officedocument.drawing+xml"/>
  <Override PartName="/xl/charts/chart15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3"/>
  <workbookPr updateLinks="never" codeName="ThisWorkbook" hidePivotFieldList="1"/>
  <mc:AlternateContent xmlns:mc="http://schemas.openxmlformats.org/markup-compatibility/2006">
    <mc:Choice Requires="x15">
      <x15ac:absPath xmlns:x15ac="http://schemas.microsoft.com/office/spreadsheetml/2010/11/ac" url="L:\UEF\Boletín_Económico\2022\12_diciembre\"/>
    </mc:Choice>
  </mc:AlternateContent>
  <xr:revisionPtr revIDLastSave="0" documentId="13_ncr:1_{8C50599B-C378-48E9-94D0-78392EBDD94C}" xr6:coauthVersionLast="36" xr6:coauthVersionMax="36" xr10:uidLastSave="{00000000-0000-0000-0000-000000000000}"/>
  <bookViews>
    <workbookView xWindow="0" yWindow="0" windowWidth="28800" windowHeight="12270" tabRatio="878" xr2:uid="{00000000-000D-0000-FFFF-FFFF00000000}"/>
  </bookViews>
  <sheets>
    <sheet name="Index" sheetId="125" r:id="rId1"/>
    <sheet name="T1" sheetId="3392" r:id="rId2"/>
    <sheet name="T2" sheetId="3513" r:id="rId3"/>
    <sheet name="T3" sheetId="3518" r:id="rId4"/>
    <sheet name="T4" sheetId="3413" r:id="rId5"/>
    <sheet name="T5" sheetId="3414" r:id="rId6"/>
    <sheet name="T6" sheetId="3415" r:id="rId7"/>
    <sheet name="T7" sheetId="3416" r:id="rId8"/>
    <sheet name="T8" sheetId="3417" r:id="rId9"/>
    <sheet name="T9" sheetId="3418" r:id="rId10"/>
    <sheet name="T10" sheetId="3419" r:id="rId11"/>
    <sheet name="T11" sheetId="3420" r:id="rId12"/>
    <sheet name="T12" sheetId="3421" r:id="rId13"/>
    <sheet name="T13" sheetId="3427" r:id="rId14"/>
    <sheet name="T14" sheetId="3422" r:id="rId15"/>
    <sheet name="T15" sheetId="3423" r:id="rId16"/>
    <sheet name="T16" sheetId="3424" r:id="rId17"/>
    <sheet name="T17" sheetId="3425" r:id="rId18"/>
    <sheet name="T18" sheetId="3426" r:id="rId19"/>
    <sheet name="T19" sheetId="3428" r:id="rId20"/>
    <sheet name="T20" sheetId="3429" r:id="rId21"/>
    <sheet name="T21" sheetId="3430" r:id="rId22"/>
    <sheet name="T22" sheetId="3431" r:id="rId23"/>
    <sheet name="T23" sheetId="3432" r:id="rId24"/>
    <sheet name="T24" sheetId="3433" r:id="rId25"/>
    <sheet name="T25" sheetId="3434" r:id="rId26"/>
    <sheet name="F1" sheetId="3498" r:id="rId27"/>
    <sheet name="F2" sheetId="3499" r:id="rId28"/>
    <sheet name="F3" sheetId="3500" r:id="rId29"/>
    <sheet name="F4" sheetId="3501" r:id="rId30"/>
    <sheet name="F5" sheetId="3502" r:id="rId31"/>
    <sheet name="F6" sheetId="3503" r:id="rId32"/>
    <sheet name="F7" sheetId="3504" r:id="rId33"/>
    <sheet name="F8" sheetId="3505" r:id="rId34"/>
    <sheet name="F9-10" sheetId="3507" r:id="rId35"/>
    <sheet name="F11-12" sheetId="3508" r:id="rId36"/>
    <sheet name="F13" sheetId="3509" r:id="rId37"/>
    <sheet name="F14" sheetId="3510" r:id="rId38"/>
    <sheet name="F15" sheetId="3511" r:id="rId39"/>
    <sheet name="F16" sheetId="3512" r:id="rId40"/>
    <sheet name="F17" sheetId="3514" r:id="rId41"/>
    <sheet name="F18" sheetId="3517" r:id="rId42"/>
    <sheet name="F19" sheetId="3515" r:id="rId43"/>
    <sheet name="F20" sheetId="3516" r:id="rId44"/>
    <sheet name="F21" sheetId="1320" r:id="rId45"/>
    <sheet name="F22" sheetId="903" r:id="rId46"/>
    <sheet name="F23" sheetId="3363" r:id="rId47"/>
    <sheet name="F24" sheetId="3364" r:id="rId48"/>
    <sheet name="F25" sheetId="3365" r:id="rId49"/>
    <sheet name="F26" sheetId="3519" r:id="rId50"/>
    <sheet name="F27" sheetId="3520" r:id="rId51"/>
    <sheet name="F28" sheetId="3521" r:id="rId52"/>
    <sheet name="F29" sheetId="3522" r:id="rId53"/>
    <sheet name="F30" sheetId="3523" r:id="rId54"/>
    <sheet name="F31" sheetId="3524" r:id="rId55"/>
    <sheet name="F32" sheetId="3525" r:id="rId56"/>
    <sheet name="F33" sheetId="3526" r:id="rId57"/>
    <sheet name="F34" sheetId="3527" r:id="rId58"/>
    <sheet name="F35" sheetId="3528" r:id="rId59"/>
    <sheet name="F36" sheetId="3529" r:id="rId60"/>
    <sheet name="F37" sheetId="3530" r:id="rId61"/>
    <sheet name="F38" sheetId="3531" r:id="rId62"/>
    <sheet name="F39" sheetId="3532" r:id="rId63"/>
    <sheet name="F40" sheetId="3533" r:id="rId64"/>
    <sheet name="F41" sheetId="3534" r:id="rId65"/>
    <sheet name="F42" sheetId="3535" r:id="rId66"/>
    <sheet name="F43-44" sheetId="3536" r:id="rId67"/>
    <sheet name="F45-46" sheetId="3537" r:id="rId68"/>
    <sheet name="F47-48" sheetId="3538" r:id="rId69"/>
    <sheet name="F49" sheetId="3539" r:id="rId70"/>
    <sheet name="F50" sheetId="2726" r:id="rId71"/>
    <sheet name="F51" sheetId="2727" r:id="rId72"/>
    <sheet name="F52" sheetId="2728" r:id="rId73"/>
    <sheet name="F53" sheetId="3553" r:id="rId74"/>
    <sheet name="F54" sheetId="3543" r:id="rId75"/>
    <sheet name="F55" sheetId="3544" r:id="rId76"/>
    <sheet name="F56" sheetId="3545" r:id="rId77"/>
    <sheet name="F57" sheetId="3546" r:id="rId78"/>
    <sheet name="F58" sheetId="3554" r:id="rId79"/>
    <sheet name="F59" sheetId="3547" r:id="rId80"/>
    <sheet name="F60" sheetId="3548" r:id="rId81"/>
    <sheet name="F61" sheetId="3549" r:id="rId82"/>
    <sheet name="F62" sheetId="3550" r:id="rId83"/>
    <sheet name="F63" sheetId="3551" r:id="rId84"/>
    <sheet name="F64" sheetId="3552" r:id="rId85"/>
    <sheet name="F65-68" sheetId="3555" r:id="rId86"/>
    <sheet name="F69" sheetId="2839" r:id="rId87"/>
    <sheet name="F70-71" sheetId="2841" r:id="rId88"/>
    <sheet name="F72" sheetId="2845" r:id="rId89"/>
    <sheet name="F73" sheetId="2846" r:id="rId90"/>
    <sheet name="F74" sheetId="2847" r:id="rId91"/>
    <sheet name="F75" sheetId="2848" r:id="rId92"/>
    <sheet name="F76" sheetId="2849" r:id="rId93"/>
    <sheet name="F77" sheetId="2850" r:id="rId94"/>
    <sheet name="F78" sheetId="2851" r:id="rId95"/>
    <sheet name="F79" sheetId="2852" r:id="rId96"/>
    <sheet name="F80" sheetId="2853" r:id="rId97"/>
    <sheet name="F81" sheetId="2854" r:id="rId98"/>
    <sheet name="F82" sheetId="2855" r:id="rId99"/>
    <sheet name="F83" sheetId="2856" r:id="rId100"/>
    <sheet name="F84" sheetId="2857" r:id="rId101"/>
    <sheet name="F85-86" sheetId="2868" r:id="rId102"/>
    <sheet name="F87-88" sheetId="2869" r:id="rId103"/>
    <sheet name="F89-90" sheetId="2870" r:id="rId104"/>
    <sheet name="F91" sheetId="3560" r:id="rId105"/>
    <sheet name="F92" sheetId="884" r:id="rId106"/>
    <sheet name="F93" sheetId="885" r:id="rId107"/>
    <sheet name="F94" sheetId="3561" r:id="rId108"/>
    <sheet name="F95" sheetId="3562" r:id="rId109"/>
    <sheet name="F96" sheetId="3563" r:id="rId110"/>
    <sheet name="F97" sheetId="3564" r:id="rId111"/>
    <sheet name="F98" sheetId="3565" r:id="rId112"/>
    <sheet name="F99" sheetId="3566" r:id="rId113"/>
    <sheet name="F100" sheetId="3567" r:id="rId114"/>
    <sheet name="F101" sheetId="3568" r:id="rId115"/>
    <sheet name="F102" sheetId="3569" r:id="rId116"/>
    <sheet name="F103" sheetId="3570" r:id="rId117"/>
    <sheet name="F104" sheetId="3571" r:id="rId118"/>
    <sheet name="F105" sheetId="3572" r:id="rId119"/>
    <sheet name="F106" sheetId="3573" r:id="rId120"/>
    <sheet name="F107" sheetId="3574" r:id="rId121"/>
    <sheet name="F108" sheetId="3575" r:id="rId122"/>
    <sheet name="F109" sheetId="3576" r:id="rId123"/>
    <sheet name="F110" sheetId="3577" r:id="rId124"/>
    <sheet name="F111" sheetId="3578" r:id="rId125"/>
    <sheet name="F112" sheetId="3579" r:id="rId126"/>
    <sheet name="F113" sheetId="3580" r:id="rId127"/>
    <sheet name="F114" sheetId="3581" r:id="rId128"/>
    <sheet name="F115" sheetId="3582" r:id="rId129"/>
    <sheet name="F116" sheetId="3583" r:id="rId130"/>
    <sheet name="F117" sheetId="3584" r:id="rId131"/>
    <sheet name="F118" sheetId="3585" r:id="rId132"/>
    <sheet name="F119" sheetId="3586" r:id="rId133"/>
    <sheet name="F120" sheetId="3587" r:id="rId134"/>
    <sheet name="F121" sheetId="3588" r:id="rId135"/>
    <sheet name="F122" sheetId="3589" r:id="rId136"/>
    <sheet name="F123" sheetId="3590" r:id="rId137"/>
    <sheet name="F124" sheetId="3591" r:id="rId138"/>
    <sheet name="F125" sheetId="3592" r:id="rId139"/>
    <sheet name="F126" sheetId="2191" r:id="rId140"/>
    <sheet name="F127" sheetId="2192" r:id="rId141"/>
    <sheet name="F128" sheetId="2193" r:id="rId142"/>
    <sheet name="F129" sheetId="2194" r:id="rId143"/>
    <sheet name="F130" sheetId="2195" r:id="rId144"/>
    <sheet name="F131" sheetId="2197" r:id="rId145"/>
    <sheet name="F132" sheetId="2198" r:id="rId146"/>
    <sheet name="F133" sheetId="2199" r:id="rId147"/>
    <sheet name="F134" sheetId="2200" r:id="rId148"/>
    <sheet name="F135" sheetId="2201" r:id="rId149"/>
    <sheet name="F136" sheetId="2202" r:id="rId150"/>
    <sheet name="F137" sheetId="2203" r:id="rId151"/>
    <sheet name="F138" sheetId="2204" r:id="rId152"/>
    <sheet name="F139" sheetId="2205" r:id="rId153"/>
    <sheet name="F140" sheetId="2206" r:id="rId154"/>
    <sheet name="F141" sheetId="2207" r:id="rId155"/>
    <sheet name="F142" sheetId="2208" r:id="rId156"/>
    <sheet name="F143" sheetId="3593" r:id="rId157"/>
    <sheet name="F144" sheetId="3386" r:id="rId158"/>
    <sheet name="F145" sheetId="3387" r:id="rId159"/>
    <sheet name="F146" sheetId="3388" r:id="rId160"/>
    <sheet name="F147" sheetId="2277" r:id="rId161"/>
    <sheet name="F148" sheetId="2278" r:id="rId162"/>
    <sheet name="F149" sheetId="2279" r:id="rId163"/>
    <sheet name="F150" sheetId="2280" r:id="rId164"/>
    <sheet name="F151" sheetId="2281" r:id="rId165"/>
    <sheet name="F152" sheetId="2282" r:id="rId166"/>
    <sheet name="F153" sheetId="2283" r:id="rId167"/>
    <sheet name="F154" sheetId="2284" r:id="rId168"/>
    <sheet name="F155 Bovino" sheetId="3366" r:id="rId169"/>
    <sheet name="F155 Caprino" sheetId="3367" r:id="rId170"/>
    <sheet name="F155 Ovino" sheetId="3368" r:id="rId171"/>
    <sheet name="F155 Porcino" sheetId="3369" r:id="rId172"/>
    <sheet name="F156-167 empleo por municipio" sheetId="3046" r:id="rId173"/>
  </sheets>
  <externalReferences>
    <externalReference r:id="rId174"/>
    <externalReference r:id="rId175"/>
  </externalReferences>
  <definedNames>
    <definedName name="_xlnm._FilterDatabase" localSheetId="114" hidden="1">'F101'!$A$5:$B$38</definedName>
    <definedName name="_xlnm._FilterDatabase" localSheetId="116" hidden="1">'F103'!$A$5:$B$38</definedName>
    <definedName name="_xlnm._FilterDatabase" localSheetId="117" hidden="1">'F104'!$A$5:$B$38</definedName>
    <definedName name="_xlnm._FilterDatabase" localSheetId="120" hidden="1">'F107'!$A$5:$B$38</definedName>
    <definedName name="_xlnm._FilterDatabase" localSheetId="122" hidden="1">'F109'!$A$5:$B$38</definedName>
    <definedName name="_xlnm._FilterDatabase" localSheetId="126" hidden="1">'F113'!$A$5:$B$37</definedName>
    <definedName name="_xlnm._FilterDatabase" localSheetId="127" hidden="1">'F114'!$A$5:$B$38</definedName>
    <definedName name="_xlnm._FilterDatabase" localSheetId="128" hidden="1">'F115'!$A$5:$B$38</definedName>
    <definedName name="_xlnm._FilterDatabase" localSheetId="129" hidden="1">'F116'!$A$5:$B$38</definedName>
    <definedName name="_xlnm._FilterDatabase" localSheetId="130" hidden="1">'F117'!$A$5:$B$38</definedName>
    <definedName name="_xlnm._FilterDatabase" localSheetId="135" hidden="1">'F122'!$A$5:$B$24</definedName>
    <definedName name="_xlnm._FilterDatabase" localSheetId="138" hidden="1">'F125'!$A$5:$B$24</definedName>
    <definedName name="_xlnm._FilterDatabase" localSheetId="140" hidden="1">'F127'!$A$6:$B$6</definedName>
    <definedName name="_xlnm._FilterDatabase" localSheetId="141" hidden="1">'F128'!$A$6:$B$39</definedName>
    <definedName name="_xlnm._FilterDatabase" localSheetId="36" hidden="1">'F13'!$A$7:$D$40</definedName>
    <definedName name="_xlnm._FilterDatabase" localSheetId="143" hidden="1">'F130'!$A$6:$B$39</definedName>
    <definedName name="_xlnm._FilterDatabase" localSheetId="156" hidden="1">'F143'!$A$6:$E$38</definedName>
    <definedName name="_xlnm._FilterDatabase" localSheetId="157" hidden="1">'F144'!$A$6:$E$6</definedName>
    <definedName name="_xlnm._FilterDatabase" localSheetId="158" hidden="1">'F145'!$A$6:$E$6</definedName>
    <definedName name="_xlnm._FilterDatabase" localSheetId="159" hidden="1">'F146'!$A$5:$D$5</definedName>
    <definedName name="_xlnm._FilterDatabase" localSheetId="43" hidden="1">'F20'!$A$7:$C$20</definedName>
    <definedName name="_xlnm._FilterDatabase" localSheetId="50" hidden="1">'F27'!$A$6:$B$39</definedName>
    <definedName name="_xlnm._FilterDatabase" localSheetId="57" hidden="1">'F34'!$A$6:$D$6</definedName>
    <definedName name="_xlnm._FilterDatabase" localSheetId="58" hidden="1">'F35'!$A$6:$D$37</definedName>
    <definedName name="_xlnm._FilterDatabase" localSheetId="59" hidden="1">'F36'!$A$6:$D$37</definedName>
    <definedName name="_xlnm._FilterDatabase" localSheetId="60" hidden="1">'F37'!$A$6:$D$37</definedName>
    <definedName name="_xlnm._FilterDatabase" localSheetId="61" hidden="1">'F38'!$A$6:$D$37</definedName>
    <definedName name="_xlnm._FilterDatabase" localSheetId="62" hidden="1">'F39'!$A$6:$D$37</definedName>
    <definedName name="_xlnm._FilterDatabase" localSheetId="63" hidden="1">'F40'!$A$6:$D$38</definedName>
    <definedName name="_xlnm._FilterDatabase" localSheetId="64" hidden="1">'F41'!$A$6:$D$38</definedName>
    <definedName name="_xlnm._FilterDatabase" localSheetId="69" hidden="1">'F49'!$A$6:$D$39</definedName>
    <definedName name="_xlnm._FilterDatabase" localSheetId="71" hidden="1">'F51'!$A$6:$B$6</definedName>
    <definedName name="_xlnm._FilterDatabase" localSheetId="72" hidden="1">'F52'!$A$6:$B$6</definedName>
    <definedName name="_xlnm._FilterDatabase" localSheetId="76" hidden="1">'F56'!$A$6:$D$6</definedName>
    <definedName name="_xlnm._FilterDatabase" localSheetId="78" hidden="1">'F58'!$A$6:$S$39</definedName>
    <definedName name="_xlnm._FilterDatabase" localSheetId="79" hidden="1">'F59'!$A$6:$F$6</definedName>
    <definedName name="_xlnm._FilterDatabase" localSheetId="80" hidden="1">'F60'!$A$6:$F$6</definedName>
    <definedName name="_xlnm._FilterDatabase" localSheetId="85" hidden="1">'F65-68'!$A$6:$I$131</definedName>
    <definedName name="_xlnm._FilterDatabase" localSheetId="86" hidden="1">'F69'!$A$5:$C$97</definedName>
    <definedName name="_xlnm._FilterDatabase" localSheetId="88" hidden="1">'F72'!#REF!</definedName>
    <definedName name="_xlnm._FilterDatabase" localSheetId="102" hidden="1">'F87-88'!$A$6:$D$6</definedName>
    <definedName name="_xlnm._FilterDatabase" localSheetId="19" hidden="1">'T19'!#REF!</definedName>
    <definedName name="_xlnm._FilterDatabase" localSheetId="3" hidden="1">'T3'!$A$5:$C$5</definedName>
    <definedName name="_xlnm._FilterDatabase" localSheetId="5" hidden="1">'T5'!$B$5:$C$129</definedName>
    <definedName name="_xlnm._FilterDatabase" localSheetId="7" hidden="1">'T7'!#REF!</definedName>
    <definedName name="actividad" localSheetId="25" hidden="1">{"'III15-0095'!$A$1:$N$151"}</definedName>
    <definedName name="actividad" hidden="1">{"'III15-0095'!$A$1:$N$151"}</definedName>
    <definedName name="dos" hidden="1">{"'III15-0095'!$A$1:$N$151"}</definedName>
    <definedName name="dos_1" hidden="1">{"'III15-0095'!$A$1:$N$151"}</definedName>
    <definedName name="dos_Dos" hidden="1">{"'III15-0095'!$A$1:$N$151"}</definedName>
    <definedName name="HTLML" hidden="1">{"'III15-0095'!$A$1:$N$151"}</definedName>
    <definedName name="HTML_CodePage" hidden="1">1252</definedName>
    <definedName name="HTML_Control" localSheetId="100" hidden="1">{"'III15-0095'!$A$1:$N$151"}</definedName>
    <definedName name="HTML_Control" localSheetId="12" hidden="1">{"'III15-0095'!$A$1:$N$151"}</definedName>
    <definedName name="HTML_Control" localSheetId="25" hidden="1">{"'III15-0095'!$A$1:$N$151"}</definedName>
    <definedName name="HTML_Control" hidden="1">{"'III15-0095'!$A$1:$N$151"}</definedName>
    <definedName name="HTML_Description" hidden="1">""</definedName>
    <definedName name="HTML_Email" hidden="1">""</definedName>
    <definedName name="HTML_Header" hidden="1">""</definedName>
    <definedName name="HTML_LastUpdate" hidden="1">"07/02/2007"</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"G:\EstadInternet\Cap-3\0095.htm"</definedName>
    <definedName name="HTML_Title" hidden="1">""</definedName>
    <definedName name="Start10">'T9'!$H$1:$I$1</definedName>
    <definedName name="Start100">'F83'!$H$1:$I$1</definedName>
    <definedName name="Start101">'F84'!$H$1:$I$1</definedName>
    <definedName name="Start102">'F85-86'!$H$1:$I$1</definedName>
    <definedName name="Start103">'F87-88'!$H$1:$I$1</definedName>
    <definedName name="Start104">'F89-90'!$H$1:$I$1</definedName>
    <definedName name="Start105">'F91'!$H$1:$I$1</definedName>
    <definedName name="Start106">'F92'!$H$1:$I$1</definedName>
    <definedName name="Start107">'F93'!$H$1:$I$1</definedName>
    <definedName name="Start108">'F94'!$H$1:$I$1</definedName>
    <definedName name="Start109">'F95'!$H$1:$I$1</definedName>
    <definedName name="Start11">'T10'!$H$1:$I$1</definedName>
    <definedName name="Start110">'F96'!$H$1:$I$1</definedName>
    <definedName name="Start111">'F97'!$H$1:$I$1</definedName>
    <definedName name="Start112">'F98'!$H$1:$I$1</definedName>
    <definedName name="Start113">'F99'!$H$1:$I$1</definedName>
    <definedName name="Start114">'F100'!$H$1:$I$1</definedName>
    <definedName name="Start115">'F101'!$H$1:$I$1</definedName>
    <definedName name="Start116">'F102'!$H$1:$I$1</definedName>
    <definedName name="Start117">'F103'!$H$1:$I$1</definedName>
    <definedName name="Start118">'F104'!$H$1:$I$1</definedName>
    <definedName name="Start119">'F105'!$H$1:$I$1</definedName>
    <definedName name="Start12">'T11'!$H$1:$I$1</definedName>
    <definedName name="Start120">'F106'!$H$1:$I$1</definedName>
    <definedName name="Start121">'F107'!$H$1:$I$1</definedName>
    <definedName name="Start122">'F108'!$H$1:$I$1</definedName>
    <definedName name="Start123">'F109'!$H$1:$I$1</definedName>
    <definedName name="Start124">'F110'!$H$1:$I$1</definedName>
    <definedName name="Start125">'F111'!$H$1:$I$1</definedName>
    <definedName name="Start126">'F112'!$H$1:$I$1</definedName>
    <definedName name="Start127">'F113'!$H$1:$I$1</definedName>
    <definedName name="Start128">'F114'!$H$1:$I$1</definedName>
    <definedName name="Start129">'F115'!$H$1:$I$1</definedName>
    <definedName name="Start13">'T12'!$H$1:$I$1</definedName>
    <definedName name="Start130">'F116'!$H$1:$I$1</definedName>
    <definedName name="Start131">'F117'!$H$1:$I$1</definedName>
    <definedName name="Start132">'F118'!$H$1:$I$1</definedName>
    <definedName name="Start133">'F119'!$H$1:$I$1</definedName>
    <definedName name="Start134">'F120'!$H$1:$I$1</definedName>
    <definedName name="Start135">'F121'!$H$1:$I$1</definedName>
    <definedName name="Start136">'F122'!$H$1:$I$1</definedName>
    <definedName name="Start137">'F123'!$H$1:$I$1</definedName>
    <definedName name="Start138">'F124'!$H$1:$I$1</definedName>
    <definedName name="Start139">'F125'!$H$1:$I$1</definedName>
    <definedName name="Start14">'T13'!$H$1:$I$1</definedName>
    <definedName name="Start140">'F126'!$H$1:$I$1</definedName>
    <definedName name="Start141">'F127'!$H$1:$I$1</definedName>
    <definedName name="Start142">'F128'!$H$1:$I$1</definedName>
    <definedName name="Start143">'F129'!$H$1:$I$1</definedName>
    <definedName name="Start144">'F130'!$H$1:$I$1</definedName>
    <definedName name="Start145">'F131'!$H$1:$I$1</definedName>
    <definedName name="Start146">'F132'!$H$1:$I$1</definedName>
    <definedName name="Start147">'F133'!$H$1:$I$1</definedName>
    <definedName name="Start148">'F134'!$H$1:$I$1</definedName>
    <definedName name="Start149">'F135'!$H$1:$I$1</definedName>
    <definedName name="Start15">'T14'!$H$1:$I$1</definedName>
    <definedName name="Start150">'F136'!$H$1:$I$1</definedName>
    <definedName name="Start151">'F137'!$H$1:$I$1</definedName>
    <definedName name="Start152">'F138'!$H$1:$I$1</definedName>
    <definedName name="Start153">'F139'!$H$1:$I$1</definedName>
    <definedName name="Start154">'F140'!$H$1:$I$1</definedName>
    <definedName name="Start155">'F141'!$H$1:$I$1</definedName>
    <definedName name="Start156">'F142'!$H$1:$I$1</definedName>
    <definedName name="Start157">'F143'!$H$1:$I$1</definedName>
    <definedName name="Start158">'F144'!$H$1:$I$1</definedName>
    <definedName name="Start159">'F145'!$H$1:$I$1</definedName>
    <definedName name="Start16">'T15'!$H$1:$I$1</definedName>
    <definedName name="Start160">'F146'!$H$1:$I$1</definedName>
    <definedName name="Start161">'F147'!$H$1:$I$1</definedName>
    <definedName name="Start162">'F148'!$H$1:$I$1</definedName>
    <definedName name="Start163">'F149'!$H$1:$I$1</definedName>
    <definedName name="Start164">'F150'!$H$1:$I$1</definedName>
    <definedName name="Start165">'F151'!$H$1:$I$1</definedName>
    <definedName name="Start166">'F152'!$H$1:$I$1</definedName>
    <definedName name="Start167">'F153'!$H$1:$I$1</definedName>
    <definedName name="Start168">'F154'!$H$1:$I$1</definedName>
    <definedName name="Start169">'F155 Bovino'!$H$1:$I$1</definedName>
    <definedName name="Start17">'T16'!$H$1:$I$1</definedName>
    <definedName name="Start170">'F155 Caprino'!$H$1:$I$1</definedName>
    <definedName name="Start171">'F155 Ovino'!$H$1:$I$1</definedName>
    <definedName name="Start172">'F155 Porcino'!$H$1:$I$1</definedName>
    <definedName name="Start173">'F156-167 empleo por municipio'!$H$1:$I$1</definedName>
    <definedName name="Start174">'F148'!$H$1:$I$1</definedName>
    <definedName name="Start175">'F149'!$H$1:$I$1</definedName>
    <definedName name="Start176">'F150'!$H$1:$I$1</definedName>
    <definedName name="Start177">'F151'!$H$1:$I$1</definedName>
    <definedName name="Start178">'F152'!$H$1:$I$1</definedName>
    <definedName name="Start179">'F153'!$H$1:$I$1</definedName>
    <definedName name="Start18">'T17'!$H$1:$I$1</definedName>
    <definedName name="Start180">'F154'!$H$1:$I$1</definedName>
    <definedName name="Start181">'F155 Bovino'!$H$1:$I$1</definedName>
    <definedName name="Start182">'F155 Caprino'!$H$1:$I$1</definedName>
    <definedName name="Start183">'F155 Ovino'!$H$1:$I$1</definedName>
    <definedName name="Start184">'F155 Porcino'!$H$1:$I$1</definedName>
    <definedName name="Start185">'F156-167 empleo por municipio'!$H$1:$I$1</definedName>
    <definedName name="Start186">'F133'!$H$1:$I$1</definedName>
    <definedName name="Start187">'F134'!$H$1:$I$1</definedName>
    <definedName name="Start188">'F135'!$H$1:$I$1</definedName>
    <definedName name="Start189">'F136'!$H$1:$I$1</definedName>
    <definedName name="Start19">'T18'!$H$1:$I$1</definedName>
    <definedName name="Start190">'F137'!$H$1:$I$1</definedName>
    <definedName name="Start191">'F138'!$H$1:$I$1</definedName>
    <definedName name="Start192">'F139'!$H$1:$I$1</definedName>
    <definedName name="Start193">'F140'!$H$1:$I$1</definedName>
    <definedName name="Start194">'F141'!$H$1:$I$1</definedName>
    <definedName name="Start195">'F142'!$H$1:$I$1</definedName>
    <definedName name="Start196">#REF!</definedName>
    <definedName name="Start197">'F144'!$H$1:$I$1</definedName>
    <definedName name="Start198">'F145'!$H$1:$I$1</definedName>
    <definedName name="Start199">'F146'!$H$1:$I$1</definedName>
    <definedName name="Start2">'T1'!$H$1:$I$1</definedName>
    <definedName name="Start20">'T19'!$H$1:$I$1</definedName>
    <definedName name="Start200">'F147'!$H$1:$I$1</definedName>
    <definedName name="Start201">'F148'!$H$1:$I$1</definedName>
    <definedName name="Start202">'F149'!$H$1:$I$1</definedName>
    <definedName name="Start203">'F150'!$H$1:$I$1</definedName>
    <definedName name="Start204">'F151'!$H$1:$I$1</definedName>
    <definedName name="Start205">'F152'!$H$1:$I$1</definedName>
    <definedName name="Start206">'F153'!$H$1:$I$1</definedName>
    <definedName name="Start207">'F154'!$H$1:$I$1</definedName>
    <definedName name="Start208">'F155 Bovino'!$H$1:$I$1</definedName>
    <definedName name="Start209">'F155 Caprino'!$H$1:$I$1</definedName>
    <definedName name="Start21">'T20'!$H$1:$I$1</definedName>
    <definedName name="Start210">'F155 Ovino'!$H$1:$I$1</definedName>
    <definedName name="Start211">'F155 Porcino'!$H$1:$I$1</definedName>
    <definedName name="Start212">'F156-167 empleo por municipio'!$H$1:$I$1</definedName>
    <definedName name="Start213">'F156-167 empleo por municipio'!$H$1:$I$1</definedName>
    <definedName name="Start22">'T21'!$H$1:$I$1</definedName>
    <definedName name="Start23">'T22'!$H$1:$I$1</definedName>
    <definedName name="Start24">'T23'!$H$1:$I$1</definedName>
    <definedName name="Start25">'T24'!$H$1:$I$1</definedName>
    <definedName name="Start26">'T25'!$H$1:$I$1</definedName>
    <definedName name="Start27">'F1'!$H$1:$I$1</definedName>
    <definedName name="Start28">'F2'!$H$1:$I$1</definedName>
    <definedName name="Start29">'F3'!$H$1:$I$1</definedName>
    <definedName name="Start3">'T2'!$H$1:$I$1</definedName>
    <definedName name="Start30">'F4'!$H$1:$I$1</definedName>
    <definedName name="Start31">'F5'!$H$1:$I$1</definedName>
    <definedName name="Start32">'F6'!$H$1:$I$1</definedName>
    <definedName name="Start33">'F7'!$H$1:$I$1</definedName>
    <definedName name="Start34">'F8'!$H$1:$I$1</definedName>
    <definedName name="Start35">'F9-10'!$H$1:$I$1</definedName>
    <definedName name="Start36">'F11-12'!$H$1:$I$1</definedName>
    <definedName name="Start37">'F13'!$H$1:$I$1</definedName>
    <definedName name="Start38">'F14'!$H$1:$I$1</definedName>
    <definedName name="Start39">'F15'!$H$1:$I$1</definedName>
    <definedName name="Start4" localSheetId="9">'T9'!$H$1:$I$1</definedName>
    <definedName name="Start4">'T3'!$H$1:$I$1</definedName>
    <definedName name="Start40">'F16'!$H$1:$I$1</definedName>
    <definedName name="Start41">'F17'!$H$1:$I$1</definedName>
    <definedName name="Start42">'F18'!$H$1:$I$1</definedName>
    <definedName name="Start43">'F19'!$H$1:$I$1</definedName>
    <definedName name="Start44">'F20'!$H$1:$I$1</definedName>
    <definedName name="Start45">'F21'!$H$1:$I$1</definedName>
    <definedName name="Start46">'F22'!$H$1:$I$1</definedName>
    <definedName name="Start47">'F23'!$H$1:$I$1</definedName>
    <definedName name="Start48">'F24'!$H$1:$I$1</definedName>
    <definedName name="Start49">'F25'!$H$1:$I$1</definedName>
    <definedName name="Start5">'T4'!$H$1:$I$1</definedName>
    <definedName name="Start50">'F26'!$H$1:$I$1</definedName>
    <definedName name="Start51">'F27'!$H$1:$I$1</definedName>
    <definedName name="Start52">'F28'!$H$1:$I$1</definedName>
    <definedName name="Start53">'F29'!$H$1:$I$1</definedName>
    <definedName name="Start54">'F30'!$H$1:$I$1</definedName>
    <definedName name="Start55">'F31'!$H$1:$I$1</definedName>
    <definedName name="Start56">'F32'!$H$1:$I$1</definedName>
    <definedName name="Start57">'F33'!$H$1:$I$1</definedName>
    <definedName name="Start58">'F34'!$H$1:$I$1</definedName>
    <definedName name="Start59">'F35'!$H$1:$I$1</definedName>
    <definedName name="Start6">'T5'!$H$1:$I$1</definedName>
    <definedName name="Start60">'F36'!$H$1:$I$1</definedName>
    <definedName name="Start61">'F37'!$H$1:$I$1</definedName>
    <definedName name="Start62">'F38'!$H$1:$I$1</definedName>
    <definedName name="Start63">'F39'!$H$1:$I$1</definedName>
    <definedName name="Start64">'F40'!$H$1:$I$1</definedName>
    <definedName name="Start65">'F41'!$H$1:$I$1</definedName>
    <definedName name="Start66">'F42'!$H$1:$I$1</definedName>
    <definedName name="Start67">'F43-44'!$H$1:$I$1</definedName>
    <definedName name="Start68">'F45-46'!$H$1:$I$1</definedName>
    <definedName name="Start69">'F47-48'!$H$1:$I$1</definedName>
    <definedName name="Start7">'T6'!$H$1:$I$1</definedName>
    <definedName name="Start70">'F49'!$H$1:$I$1</definedName>
    <definedName name="Start71">'F50'!$H$1:$I$1</definedName>
    <definedName name="Start72">'F51'!$H$1:$I$1</definedName>
    <definedName name="Start73">'F52'!$H$1:$I$1</definedName>
    <definedName name="Start74">'F53'!$H$1:$I$1</definedName>
    <definedName name="Start75">'F54'!$H$1:$I$1</definedName>
    <definedName name="Start76">'F55'!$H$1:$I$1</definedName>
    <definedName name="Start77">'F56'!$H$1:$I$1</definedName>
    <definedName name="Start78">'F57'!$H$1:$I$1</definedName>
    <definedName name="Start79">'F58'!$H$1:$I$1</definedName>
    <definedName name="Start8" localSheetId="15">'T15'!$H$1:$I$1</definedName>
    <definedName name="Start8">'T7'!$H$1:$I$1</definedName>
    <definedName name="Start80">'F59'!$H$1:$I$1</definedName>
    <definedName name="Start81">'F60'!$H$1:$I$1</definedName>
    <definedName name="Start82">'F61'!$H$1:$I$1</definedName>
    <definedName name="Start83">'F62'!$H$1:$I$1</definedName>
    <definedName name="Start84">'F63'!$H$1:$I$1</definedName>
    <definedName name="Start85">'F64'!$H$1:$I$1</definedName>
    <definedName name="Start86">'F65-68'!$H$1:$I$1</definedName>
    <definedName name="Start87">'F69'!$H$1:$I$1</definedName>
    <definedName name="Start88">'F70-71'!$H$1:$I$1</definedName>
    <definedName name="Start89">'F72'!$H$1:$I$1</definedName>
    <definedName name="Start9">'T8'!$H$1:$I$1</definedName>
    <definedName name="Start90">'F73'!$H$1:$I$1</definedName>
    <definedName name="Start91">'F74'!$H$1:$I$1</definedName>
    <definedName name="Start92">'F75'!$H$1:$I$1</definedName>
    <definedName name="Start93">'F76'!$H$1:$I$1</definedName>
    <definedName name="Start94">'F77'!$H$1:$I$1</definedName>
    <definedName name="Start95">'F78'!$H$1:$I$1</definedName>
    <definedName name="Start96">'F79'!$H$1:$I$1</definedName>
    <definedName name="Start97">'F80'!$H$1:$I$1</definedName>
    <definedName name="Start98">'F81'!$H$1:$I$1</definedName>
    <definedName name="Start99">'F82'!$H$1:$I$1</definedName>
  </definedNames>
  <calcPr calcId="191029"/>
  <pivotCaches>
    <pivotCache cacheId="0" r:id="rId176"/>
  </pivotCaches>
  <extLst>
    <ext xmlns:x15="http://schemas.microsoft.com/office/spreadsheetml/2010/11/main" uri="{FCE2AD5D-F65C-4FA6-A056-5C36A1767C68}">
      <x15:dataModel>
        <x15:modelTables>
          <x15:modelTable id="PIB-68ec75f6-bbc0-436b-b2d0-854d6d018720" name="PIB" connection="Excel base_PIBE"/>
        </x15:modelTables>
      </x15:dataModel>
    </ext>
  </extLst>
</workbook>
</file>

<file path=xl/calcChain.xml><?xml version="1.0" encoding="utf-8"?>
<calcChain xmlns="http://schemas.openxmlformats.org/spreadsheetml/2006/main">
  <c r="G13" i="3433" l="1"/>
  <c r="F13" i="3433"/>
  <c r="E13" i="3433"/>
  <c r="J13" i="3433" s="1"/>
  <c r="D13" i="3433"/>
  <c r="C13" i="3433"/>
  <c r="B13" i="3433"/>
  <c r="J12" i="3433"/>
  <c r="I12" i="3433"/>
  <c r="H12" i="3433"/>
  <c r="J11" i="3433"/>
  <c r="I11" i="3433"/>
  <c r="H11" i="3433"/>
  <c r="J10" i="3433"/>
  <c r="I10" i="3433"/>
  <c r="H10" i="3433"/>
  <c r="J9" i="3433"/>
  <c r="I9" i="3433"/>
  <c r="H9" i="3433"/>
  <c r="G12" i="3432"/>
  <c r="H12" i="3432" s="1"/>
  <c r="F12" i="3432"/>
  <c r="E12" i="3432"/>
  <c r="J12" i="3432" s="1"/>
  <c r="D12" i="3432"/>
  <c r="C12" i="3432"/>
  <c r="B12" i="3432"/>
  <c r="J11" i="3432"/>
  <c r="I11" i="3432"/>
  <c r="H11" i="3432"/>
  <c r="J10" i="3432"/>
  <c r="I10" i="3432"/>
  <c r="H10" i="3432"/>
  <c r="J9" i="3432"/>
  <c r="I9" i="3432"/>
  <c r="H9" i="3432"/>
  <c r="J8" i="3432"/>
  <c r="I8" i="3432"/>
  <c r="H8" i="3432"/>
  <c r="I10" i="3431"/>
  <c r="G10" i="3431"/>
  <c r="H10" i="3431" s="1"/>
  <c r="F10" i="3431"/>
  <c r="E10" i="3431"/>
  <c r="J10" i="3431" s="1"/>
  <c r="D10" i="3431"/>
  <c r="C10" i="3431"/>
  <c r="B10" i="3431"/>
  <c r="J9" i="3431"/>
  <c r="I9" i="3431"/>
  <c r="H9" i="3431"/>
  <c r="J8" i="3431"/>
  <c r="I8" i="3431"/>
  <c r="H8" i="3431"/>
  <c r="J7" i="3431"/>
  <c r="I7" i="3431"/>
  <c r="H7" i="3431"/>
  <c r="J6" i="3431"/>
  <c r="I6" i="3431"/>
  <c r="H6" i="3431"/>
  <c r="I77" i="3369"/>
  <c r="J77" i="3369"/>
  <c r="I77" i="3368"/>
  <c r="J77" i="3368"/>
  <c r="I81" i="3367"/>
  <c r="J81" i="3367"/>
  <c r="I80" i="3366"/>
  <c r="J80" i="3366"/>
  <c r="H13" i="3433" l="1"/>
  <c r="I13" i="3433"/>
  <c r="I12" i="3432"/>
  <c r="X11" i="3593" l="1"/>
  <c r="X15" i="3593"/>
  <c r="G39" i="3566" l="1"/>
  <c r="G38" i="3566"/>
  <c r="G37" i="3566"/>
  <c r="G36" i="3566"/>
  <c r="G35" i="3566"/>
  <c r="G34" i="3566"/>
  <c r="G33" i="3566"/>
  <c r="G32" i="3566"/>
  <c r="G31" i="3566"/>
  <c r="G30" i="3566"/>
  <c r="G29" i="3566"/>
  <c r="G28" i="3566"/>
  <c r="G27" i="3566"/>
  <c r="G26" i="3566"/>
  <c r="G25" i="3566"/>
  <c r="G24" i="3566"/>
  <c r="G23" i="3566"/>
  <c r="G22" i="3566"/>
  <c r="G21" i="3566"/>
  <c r="G20" i="3566"/>
  <c r="G19" i="3566"/>
  <c r="G18" i="3566"/>
  <c r="G17" i="3566"/>
  <c r="G16" i="3566"/>
  <c r="G15" i="3566"/>
  <c r="G14" i="3566"/>
  <c r="G13" i="3566"/>
  <c r="G12" i="3566"/>
  <c r="G11" i="3566"/>
  <c r="G10" i="3566"/>
  <c r="G9" i="3566"/>
  <c r="G8" i="3566"/>
  <c r="G7" i="3566"/>
  <c r="G39" i="3565"/>
  <c r="G38" i="3565"/>
  <c r="G37" i="3565"/>
  <c r="G36" i="3565"/>
  <c r="G35" i="3565"/>
  <c r="G34" i="3565"/>
  <c r="G33" i="3565"/>
  <c r="G32" i="3565"/>
  <c r="G31" i="3565"/>
  <c r="G30" i="3565"/>
  <c r="G29" i="3565"/>
  <c r="G28" i="3565"/>
  <c r="G27" i="3565"/>
  <c r="G26" i="3565"/>
  <c r="G25" i="3565"/>
  <c r="G24" i="3565"/>
  <c r="G23" i="3565"/>
  <c r="G22" i="3565"/>
  <c r="G21" i="3565"/>
  <c r="G20" i="3565"/>
  <c r="G19" i="3565"/>
  <c r="G18" i="3565"/>
  <c r="G17" i="3565"/>
  <c r="G16" i="3565"/>
  <c r="G15" i="3565"/>
  <c r="G14" i="3565"/>
  <c r="G13" i="3565"/>
  <c r="G12" i="3565"/>
  <c r="G11" i="3565"/>
  <c r="G10" i="3565"/>
  <c r="G9" i="3565"/>
  <c r="G8" i="3565"/>
  <c r="G7" i="3565"/>
  <c r="G39" i="3564"/>
  <c r="G38" i="3564"/>
  <c r="G37" i="3564"/>
  <c r="G36" i="3564"/>
  <c r="G35" i="3564"/>
  <c r="G34" i="3564"/>
  <c r="G33" i="3564"/>
  <c r="G32" i="3564"/>
  <c r="G31" i="3564"/>
  <c r="G30" i="3564"/>
  <c r="G29" i="3564"/>
  <c r="G28" i="3564"/>
  <c r="G27" i="3564"/>
  <c r="G26" i="3564"/>
  <c r="G25" i="3564"/>
  <c r="G24" i="3564"/>
  <c r="G23" i="3564"/>
  <c r="G22" i="3564"/>
  <c r="G21" i="3564"/>
  <c r="G20" i="3564"/>
  <c r="G19" i="3564"/>
  <c r="G18" i="3564"/>
  <c r="G17" i="3564"/>
  <c r="G16" i="3564"/>
  <c r="G15" i="3564"/>
  <c r="G14" i="3564"/>
  <c r="G13" i="3564"/>
  <c r="G12" i="3564"/>
  <c r="G11" i="3564"/>
  <c r="G10" i="3564"/>
  <c r="G9" i="3564"/>
  <c r="G8" i="3564"/>
  <c r="G7" i="3564"/>
  <c r="G39" i="3563"/>
  <c r="G38" i="3563"/>
  <c r="G37" i="3563"/>
  <c r="G36" i="3563"/>
  <c r="G35" i="3563"/>
  <c r="G34" i="3563"/>
  <c r="G33" i="3563"/>
  <c r="G32" i="3563"/>
  <c r="G31" i="3563"/>
  <c r="G30" i="3563"/>
  <c r="G29" i="3563"/>
  <c r="G28" i="3563"/>
  <c r="G27" i="3563"/>
  <c r="G26" i="3563"/>
  <c r="G25" i="3563"/>
  <c r="G24" i="3563"/>
  <c r="G23" i="3563"/>
  <c r="G22" i="3563"/>
  <c r="G21" i="3563"/>
  <c r="G20" i="3563"/>
  <c r="G19" i="3563"/>
  <c r="G18" i="3563"/>
  <c r="G17" i="3563"/>
  <c r="G16" i="3563"/>
  <c r="G15" i="3563"/>
  <c r="G14" i="3563"/>
  <c r="G13" i="3563"/>
  <c r="G12" i="3563"/>
  <c r="G11" i="3563"/>
  <c r="G10" i="3563"/>
  <c r="G9" i="3563"/>
  <c r="G8" i="3563"/>
  <c r="G7" i="3563"/>
  <c r="G39" i="3562"/>
  <c r="G38" i="3562"/>
  <c r="G37" i="3562"/>
  <c r="G36" i="3562"/>
  <c r="G35" i="3562"/>
  <c r="G34" i="3562"/>
  <c r="G33" i="3562"/>
  <c r="G32" i="3562"/>
  <c r="G31" i="3562"/>
  <c r="G30" i="3562"/>
  <c r="G29" i="3562"/>
  <c r="G28" i="3562"/>
  <c r="G27" i="3562"/>
  <c r="G26" i="3562"/>
  <c r="G25" i="3562"/>
  <c r="G24" i="3562"/>
  <c r="G23" i="3562"/>
  <c r="G22" i="3562"/>
  <c r="G21" i="3562"/>
  <c r="G20" i="3562"/>
  <c r="G19" i="3562"/>
  <c r="G18" i="3562"/>
  <c r="G17" i="3562"/>
  <c r="G16" i="3562"/>
  <c r="G15" i="3562"/>
  <c r="G14" i="3562"/>
  <c r="G13" i="3562"/>
  <c r="G12" i="3562"/>
  <c r="G11" i="3562"/>
  <c r="G10" i="3562"/>
  <c r="G9" i="3562"/>
  <c r="G8" i="3562"/>
  <c r="G7" i="3562"/>
  <c r="G38" i="3561"/>
  <c r="G37" i="3561"/>
  <c r="G36" i="3561"/>
  <c r="G35" i="3561"/>
  <c r="G34" i="3561"/>
  <c r="G33" i="3561"/>
  <c r="G32" i="3561"/>
  <c r="G31" i="3561"/>
  <c r="G30" i="3561"/>
  <c r="G29" i="3561"/>
  <c r="G28" i="3561"/>
  <c r="G27" i="3561"/>
  <c r="G26" i="3561"/>
  <c r="G25" i="3561"/>
  <c r="G24" i="3561"/>
  <c r="G23" i="3561"/>
  <c r="G22" i="3561"/>
  <c r="G21" i="3561"/>
  <c r="G20" i="3561"/>
  <c r="G19" i="3561"/>
  <c r="G18" i="3561"/>
  <c r="G17" i="3561"/>
  <c r="G16" i="3561"/>
  <c r="G15" i="3561"/>
  <c r="G14" i="3561"/>
  <c r="G13" i="3561"/>
  <c r="G12" i="3561"/>
  <c r="G11" i="3561"/>
  <c r="G10" i="3561"/>
  <c r="G9" i="3561"/>
  <c r="G8" i="3561"/>
  <c r="G7" i="3561"/>
  <c r="D100" i="2841" l="1"/>
  <c r="E100" i="2841"/>
  <c r="F100" i="2841"/>
  <c r="G100" i="2841"/>
  <c r="G135" i="3555"/>
  <c r="G134" i="3555"/>
  <c r="G133" i="3555"/>
  <c r="H74" i="3554" l="1"/>
  <c r="E74" i="3554"/>
  <c r="D74" i="3554"/>
  <c r="H73" i="3554"/>
  <c r="E73" i="3554"/>
  <c r="D73" i="3554"/>
  <c r="H72" i="3554"/>
  <c r="E72" i="3554"/>
  <c r="D72" i="3554"/>
  <c r="H71" i="3554"/>
  <c r="E71" i="3554"/>
  <c r="D71" i="3554"/>
  <c r="H70" i="3554"/>
  <c r="E70" i="3554"/>
  <c r="D70" i="3554"/>
  <c r="H69" i="3554"/>
  <c r="E69" i="3554"/>
  <c r="D69" i="3554"/>
  <c r="H68" i="3554"/>
  <c r="E68" i="3554"/>
  <c r="D68" i="3554"/>
  <c r="H67" i="3554"/>
  <c r="E67" i="3554"/>
  <c r="D67" i="3554"/>
  <c r="H66" i="3554"/>
  <c r="E66" i="3554"/>
  <c r="D66" i="3554"/>
  <c r="H65" i="3554"/>
  <c r="E65" i="3554"/>
  <c r="D65" i="3554"/>
  <c r="H64" i="3554"/>
  <c r="E64" i="3554"/>
  <c r="D64" i="3554"/>
  <c r="H63" i="3554"/>
  <c r="E63" i="3554"/>
  <c r="D63" i="3554"/>
  <c r="H62" i="3554"/>
  <c r="E62" i="3554"/>
  <c r="D62" i="3554"/>
  <c r="H61" i="3554"/>
  <c r="E61" i="3554"/>
  <c r="D61" i="3554"/>
  <c r="H60" i="3554"/>
  <c r="E60" i="3554"/>
  <c r="D60" i="3554"/>
  <c r="H59" i="3554"/>
  <c r="E59" i="3554"/>
  <c r="D59" i="3554"/>
  <c r="H58" i="3554"/>
  <c r="E58" i="3554"/>
  <c r="D58" i="3554"/>
  <c r="H57" i="3554"/>
  <c r="E57" i="3554"/>
  <c r="D57" i="3554"/>
  <c r="H56" i="3554"/>
  <c r="E56" i="3554"/>
  <c r="D56" i="3554"/>
  <c r="H55" i="3554"/>
  <c r="E55" i="3554"/>
  <c r="D55" i="3554"/>
  <c r="H54" i="3554"/>
  <c r="E54" i="3554"/>
  <c r="D54" i="3554"/>
  <c r="H53" i="3554"/>
  <c r="E53" i="3554"/>
  <c r="D53" i="3554"/>
  <c r="H52" i="3554"/>
  <c r="E52" i="3554"/>
  <c r="D52" i="3554"/>
  <c r="H51" i="3554"/>
  <c r="E51" i="3554"/>
  <c r="D51" i="3554"/>
  <c r="H50" i="3554"/>
  <c r="E50" i="3554"/>
  <c r="D50" i="3554"/>
  <c r="H49" i="3554"/>
  <c r="E49" i="3554"/>
  <c r="D49" i="3554"/>
  <c r="H48" i="3554"/>
  <c r="E48" i="3554"/>
  <c r="D48" i="3554"/>
  <c r="H47" i="3554"/>
  <c r="E47" i="3554"/>
  <c r="D47" i="3554"/>
  <c r="H46" i="3554"/>
  <c r="E46" i="3554"/>
  <c r="D46" i="3554"/>
  <c r="H45" i="3554"/>
  <c r="E45" i="3554"/>
  <c r="D45" i="3554"/>
  <c r="H44" i="3554"/>
  <c r="E44" i="3554"/>
  <c r="D44" i="3554"/>
  <c r="H43" i="3554"/>
  <c r="E43" i="3554"/>
  <c r="D43" i="3554"/>
  <c r="H42" i="3554"/>
  <c r="E42" i="3554"/>
  <c r="D42" i="3554"/>
  <c r="AJ40" i="3554"/>
  <c r="AI40" i="3554"/>
  <c r="AH40" i="3554"/>
  <c r="AG40" i="3554"/>
  <c r="AF40" i="3554"/>
  <c r="AK40" i="3554" s="1"/>
  <c r="AK39" i="3554"/>
  <c r="AJ39" i="3554"/>
  <c r="AI39" i="3554"/>
  <c r="AH39" i="3554"/>
  <c r="AG39" i="3554"/>
  <c r="AF39" i="3554"/>
  <c r="AJ38" i="3554"/>
  <c r="AI38" i="3554"/>
  <c r="AH38" i="3554"/>
  <c r="AG38" i="3554"/>
  <c r="AF38" i="3554"/>
  <c r="AK38" i="3554" s="1"/>
  <c r="AJ37" i="3554"/>
  <c r="AI37" i="3554"/>
  <c r="AH37" i="3554"/>
  <c r="AG37" i="3554"/>
  <c r="AK37" i="3554" s="1"/>
  <c r="AF37" i="3554"/>
  <c r="AJ36" i="3554"/>
  <c r="AI36" i="3554"/>
  <c r="AH36" i="3554"/>
  <c r="AG36" i="3554"/>
  <c r="AF36" i="3554"/>
  <c r="AK36" i="3554" s="1"/>
  <c r="AK35" i="3554"/>
  <c r="AJ35" i="3554"/>
  <c r="AI35" i="3554"/>
  <c r="AH35" i="3554"/>
  <c r="AG35" i="3554"/>
  <c r="AF35" i="3554"/>
  <c r="AJ34" i="3554"/>
  <c r="AI34" i="3554"/>
  <c r="AH34" i="3554"/>
  <c r="AG34" i="3554"/>
  <c r="AF34" i="3554"/>
  <c r="AK34" i="3554" s="1"/>
  <c r="AJ33" i="3554"/>
  <c r="AI33" i="3554"/>
  <c r="AH33" i="3554"/>
  <c r="AG33" i="3554"/>
  <c r="AK33" i="3554" s="1"/>
  <c r="AF33" i="3554"/>
  <c r="AJ32" i="3554"/>
  <c r="AI32" i="3554"/>
  <c r="AH32" i="3554"/>
  <c r="AG32" i="3554"/>
  <c r="AF32" i="3554"/>
  <c r="AK32" i="3554" s="1"/>
  <c r="AK31" i="3554"/>
  <c r="AJ31" i="3554"/>
  <c r="AI31" i="3554"/>
  <c r="AH31" i="3554"/>
  <c r="AG31" i="3554"/>
  <c r="AF31" i="3554"/>
  <c r="AJ30" i="3554"/>
  <c r="AI30" i="3554"/>
  <c r="AH30" i="3554"/>
  <c r="AG30" i="3554"/>
  <c r="AF30" i="3554"/>
  <c r="AK30" i="3554" s="1"/>
  <c r="AJ29" i="3554"/>
  <c r="AI29" i="3554"/>
  <c r="AH29" i="3554"/>
  <c r="AG29" i="3554"/>
  <c r="AK29" i="3554" s="1"/>
  <c r="AF29" i="3554"/>
  <c r="AJ28" i="3554"/>
  <c r="AI28" i="3554"/>
  <c r="AH28" i="3554"/>
  <c r="AG28" i="3554"/>
  <c r="AF28" i="3554"/>
  <c r="AK28" i="3554" s="1"/>
  <c r="AK27" i="3554"/>
  <c r="AJ27" i="3554"/>
  <c r="AI27" i="3554"/>
  <c r="AH27" i="3554"/>
  <c r="AG27" i="3554"/>
  <c r="AF27" i="3554"/>
  <c r="AJ26" i="3554"/>
  <c r="AI26" i="3554"/>
  <c r="AH26" i="3554"/>
  <c r="AG26" i="3554"/>
  <c r="AF26" i="3554"/>
  <c r="AK26" i="3554" s="1"/>
  <c r="AJ25" i="3554"/>
  <c r="AI25" i="3554"/>
  <c r="AH25" i="3554"/>
  <c r="AG25" i="3554"/>
  <c r="AK25" i="3554" s="1"/>
  <c r="AF25" i="3554"/>
  <c r="AJ24" i="3554"/>
  <c r="AI24" i="3554"/>
  <c r="AH24" i="3554"/>
  <c r="AG24" i="3554"/>
  <c r="AF24" i="3554"/>
  <c r="AK24" i="3554" s="1"/>
  <c r="AK23" i="3554"/>
  <c r="AJ23" i="3554"/>
  <c r="AI23" i="3554"/>
  <c r="AH23" i="3554"/>
  <c r="AG23" i="3554"/>
  <c r="AF23" i="3554"/>
  <c r="AJ22" i="3554"/>
  <c r="AI22" i="3554"/>
  <c r="AH22" i="3554"/>
  <c r="AG22" i="3554"/>
  <c r="AF22" i="3554"/>
  <c r="AK22" i="3554" s="1"/>
  <c r="AJ21" i="3554"/>
  <c r="AI21" i="3554"/>
  <c r="AH21" i="3554"/>
  <c r="AG21" i="3554"/>
  <c r="AK21" i="3554" s="1"/>
  <c r="AF21" i="3554"/>
  <c r="AJ20" i="3554"/>
  <c r="AI20" i="3554"/>
  <c r="AH20" i="3554"/>
  <c r="AG20" i="3554"/>
  <c r="AF20" i="3554"/>
  <c r="AK20" i="3554" s="1"/>
  <c r="AK19" i="3554"/>
  <c r="AJ19" i="3554"/>
  <c r="AI19" i="3554"/>
  <c r="AH19" i="3554"/>
  <c r="AG19" i="3554"/>
  <c r="AF19" i="3554"/>
  <c r="AJ18" i="3554"/>
  <c r="AI18" i="3554"/>
  <c r="AH18" i="3554"/>
  <c r="AG18" i="3554"/>
  <c r="AF18" i="3554"/>
  <c r="AK18" i="3554" s="1"/>
  <c r="AJ17" i="3554"/>
  <c r="AI17" i="3554"/>
  <c r="AH17" i="3554"/>
  <c r="AG17" i="3554"/>
  <c r="AK17" i="3554" s="1"/>
  <c r="AF17" i="3554"/>
  <c r="AJ16" i="3554"/>
  <c r="AI16" i="3554"/>
  <c r="AH16" i="3554"/>
  <c r="AG16" i="3554"/>
  <c r="AF16" i="3554"/>
  <c r="AK16" i="3554" s="1"/>
  <c r="AK15" i="3554"/>
  <c r="AJ15" i="3554"/>
  <c r="AI15" i="3554"/>
  <c r="AH15" i="3554"/>
  <c r="AG15" i="3554"/>
  <c r="AF15" i="3554"/>
  <c r="AJ14" i="3554"/>
  <c r="AI14" i="3554"/>
  <c r="AH14" i="3554"/>
  <c r="AG14" i="3554"/>
  <c r="AF14" i="3554"/>
  <c r="AK14" i="3554" s="1"/>
  <c r="AJ13" i="3554"/>
  <c r="AI13" i="3554"/>
  <c r="AH13" i="3554"/>
  <c r="AG13" i="3554"/>
  <c r="AK13" i="3554" s="1"/>
  <c r="AF13" i="3554"/>
  <c r="AJ12" i="3554"/>
  <c r="AI12" i="3554"/>
  <c r="AH12" i="3554"/>
  <c r="AG12" i="3554"/>
  <c r="AF12" i="3554"/>
  <c r="AK12" i="3554" s="1"/>
  <c r="AK11" i="3554"/>
  <c r="AJ11" i="3554"/>
  <c r="AI11" i="3554"/>
  <c r="AH11" i="3554"/>
  <c r="AG11" i="3554"/>
  <c r="AF11" i="3554"/>
  <c r="AJ10" i="3554"/>
  <c r="AI10" i="3554"/>
  <c r="AH10" i="3554"/>
  <c r="AG10" i="3554"/>
  <c r="AF10" i="3554"/>
  <c r="AK10" i="3554" s="1"/>
  <c r="AJ9" i="3554"/>
  <c r="AI9" i="3554"/>
  <c r="AH9" i="3554"/>
  <c r="AG9" i="3554"/>
  <c r="AK9" i="3554" s="1"/>
  <c r="AF9" i="3554"/>
  <c r="AJ8" i="3554"/>
  <c r="AI8" i="3554"/>
  <c r="AH8" i="3554"/>
  <c r="AG8" i="3554"/>
  <c r="AF8" i="3554"/>
  <c r="AK8" i="3554" s="1"/>
  <c r="G46" i="3552"/>
  <c r="F46" i="3552"/>
  <c r="H40" i="3552"/>
  <c r="G40" i="3552"/>
  <c r="E39" i="3551"/>
  <c r="E38" i="3551"/>
  <c r="E37" i="3551"/>
  <c r="E36" i="3551"/>
  <c r="E35" i="3551"/>
  <c r="E34" i="3551"/>
  <c r="E33" i="3551"/>
  <c r="E32" i="3551"/>
  <c r="E31" i="3551"/>
  <c r="E30" i="3551"/>
  <c r="E29" i="3551"/>
  <c r="E28" i="3551"/>
  <c r="E27" i="3551"/>
  <c r="E26" i="3551"/>
  <c r="E25" i="3551"/>
  <c r="E24" i="3551"/>
  <c r="E23" i="3551"/>
  <c r="E22" i="3551"/>
  <c r="E21" i="3551"/>
  <c r="E20" i="3551"/>
  <c r="E19" i="3551"/>
  <c r="E18" i="3551"/>
  <c r="E17" i="3551"/>
  <c r="E16" i="3551"/>
  <c r="E15" i="3551"/>
  <c r="E14" i="3551"/>
  <c r="E13" i="3551"/>
  <c r="E12" i="3551"/>
  <c r="E11" i="3551"/>
  <c r="E10" i="3551"/>
  <c r="E9" i="3551"/>
  <c r="E8" i="3551"/>
  <c r="E7" i="3551"/>
  <c r="E39" i="3550"/>
  <c r="E38" i="3550"/>
  <c r="E37" i="3550"/>
  <c r="E36" i="3550"/>
  <c r="E35" i="3550"/>
  <c r="E34" i="3550"/>
  <c r="E33" i="3550"/>
  <c r="E32" i="3550"/>
  <c r="E31" i="3550"/>
  <c r="E30" i="3550"/>
  <c r="E29" i="3550"/>
  <c r="E28" i="3550"/>
  <c r="E27" i="3550"/>
  <c r="E26" i="3550"/>
  <c r="E25" i="3550"/>
  <c r="E24" i="3550"/>
  <c r="E23" i="3550"/>
  <c r="E22" i="3550"/>
  <c r="E21" i="3550"/>
  <c r="E20" i="3550"/>
  <c r="E19" i="3550"/>
  <c r="E18" i="3550"/>
  <c r="E17" i="3550"/>
  <c r="E16" i="3550"/>
  <c r="E15" i="3550"/>
  <c r="E14" i="3550"/>
  <c r="E13" i="3550"/>
  <c r="E12" i="3550"/>
  <c r="E11" i="3550"/>
  <c r="E10" i="3550"/>
  <c r="E9" i="3550"/>
  <c r="E8" i="3550"/>
  <c r="E40" i="3548"/>
  <c r="F39" i="3548"/>
  <c r="F38" i="3548"/>
  <c r="F37" i="3548"/>
  <c r="F36" i="3548"/>
  <c r="F35" i="3548"/>
  <c r="F34" i="3548"/>
  <c r="F33" i="3548"/>
  <c r="F32" i="3548"/>
  <c r="F31" i="3548"/>
  <c r="F30" i="3548"/>
  <c r="F29" i="3548"/>
  <c r="F28" i="3548"/>
  <c r="F27" i="3548"/>
  <c r="F26" i="3548"/>
  <c r="F25" i="3548"/>
  <c r="F24" i="3548"/>
  <c r="F23" i="3548"/>
  <c r="F22" i="3548"/>
  <c r="F21" i="3548"/>
  <c r="F20" i="3548"/>
  <c r="F19" i="3548"/>
  <c r="F18" i="3548"/>
  <c r="F17" i="3548"/>
  <c r="F16" i="3548"/>
  <c r="F15" i="3548"/>
  <c r="F14" i="3548"/>
  <c r="F13" i="3548"/>
  <c r="F12" i="3548"/>
  <c r="F11" i="3548"/>
  <c r="F10" i="3548"/>
  <c r="F9" i="3548"/>
  <c r="F8" i="3548"/>
  <c r="F7" i="3548"/>
  <c r="E40" i="3547"/>
  <c r="F39" i="3547"/>
  <c r="F38" i="3547"/>
  <c r="F37" i="3547"/>
  <c r="F36" i="3547"/>
  <c r="F35" i="3547"/>
  <c r="F34" i="3547"/>
  <c r="F33" i="3547"/>
  <c r="F32" i="3547"/>
  <c r="F31" i="3547"/>
  <c r="F30" i="3547"/>
  <c r="F29" i="3547"/>
  <c r="F28" i="3547"/>
  <c r="F27" i="3547"/>
  <c r="F26" i="3547"/>
  <c r="F25" i="3547"/>
  <c r="F24" i="3547"/>
  <c r="F23" i="3547"/>
  <c r="F22" i="3547"/>
  <c r="F21" i="3547"/>
  <c r="F20" i="3547"/>
  <c r="F19" i="3547"/>
  <c r="F18" i="3547"/>
  <c r="F17" i="3547"/>
  <c r="F16" i="3547"/>
  <c r="F15" i="3547"/>
  <c r="F14" i="3547"/>
  <c r="F13" i="3547"/>
  <c r="F12" i="3547"/>
  <c r="F11" i="3547"/>
  <c r="F10" i="3547"/>
  <c r="F9" i="3547"/>
  <c r="F8" i="3547"/>
  <c r="F7" i="3547"/>
  <c r="E39" i="3546"/>
  <c r="E38" i="3546"/>
  <c r="E37" i="3546"/>
  <c r="E36" i="3546"/>
  <c r="E35" i="3546"/>
  <c r="E34" i="3546"/>
  <c r="E33" i="3546"/>
  <c r="E32" i="3546"/>
  <c r="E31" i="3546"/>
  <c r="E30" i="3546"/>
  <c r="E29" i="3546"/>
  <c r="E28" i="3546"/>
  <c r="E27" i="3546"/>
  <c r="E26" i="3546"/>
  <c r="E25" i="3546"/>
  <c r="E24" i="3546"/>
  <c r="E23" i="3546"/>
  <c r="E22" i="3546"/>
  <c r="E21" i="3546"/>
  <c r="E20" i="3546"/>
  <c r="E19" i="3546"/>
  <c r="E18" i="3546"/>
  <c r="E17" i="3546"/>
  <c r="E16" i="3546"/>
  <c r="E15" i="3546"/>
  <c r="E14" i="3546"/>
  <c r="E13" i="3546"/>
  <c r="E12" i="3546"/>
  <c r="E11" i="3546"/>
  <c r="E10" i="3546"/>
  <c r="E9" i="3546"/>
  <c r="E8" i="3546"/>
  <c r="E7" i="3546"/>
  <c r="E38" i="3545"/>
  <c r="E37" i="3545"/>
  <c r="E36" i="3545"/>
  <c r="E35" i="3545"/>
  <c r="E34" i="3545"/>
  <c r="E33" i="3545"/>
  <c r="E32" i="3545"/>
  <c r="E31" i="3545"/>
  <c r="E30" i="3545"/>
  <c r="E29" i="3545"/>
  <c r="E28" i="3545"/>
  <c r="E27" i="3545"/>
  <c r="E26" i="3545"/>
  <c r="E25" i="3545"/>
  <c r="E24" i="3545"/>
  <c r="E23" i="3545"/>
  <c r="E22" i="3545"/>
  <c r="E21" i="3545"/>
  <c r="E20" i="3545"/>
  <c r="E19" i="3545"/>
  <c r="E18" i="3545"/>
  <c r="E17" i="3545"/>
  <c r="E16" i="3545"/>
  <c r="E15" i="3545"/>
  <c r="E14" i="3545"/>
  <c r="E13" i="3545"/>
  <c r="E12" i="3545"/>
  <c r="E11" i="3545"/>
  <c r="E10" i="3545"/>
  <c r="E9" i="3545"/>
  <c r="E8" i="3545"/>
  <c r="G29" i="3543"/>
  <c r="D29" i="3543"/>
  <c r="G28" i="3543"/>
  <c r="G27" i="3543"/>
  <c r="G26" i="3543"/>
  <c r="G25" i="3543"/>
  <c r="G24" i="3543"/>
  <c r="G23" i="3543"/>
  <c r="G22" i="3543"/>
  <c r="G21" i="3543"/>
  <c r="G20" i="3543"/>
  <c r="G19" i="3543"/>
  <c r="G18" i="3543"/>
  <c r="G17" i="3543"/>
  <c r="G16" i="3543"/>
  <c r="G15" i="3543"/>
  <c r="G14" i="3543"/>
  <c r="G13" i="3543"/>
  <c r="G12" i="3543"/>
  <c r="G11" i="3543"/>
  <c r="G10" i="3543"/>
  <c r="G9" i="3543"/>
  <c r="G8" i="3543"/>
  <c r="G7" i="3543"/>
  <c r="D40" i="3534" l="1"/>
  <c r="D41" i="3534" s="1"/>
  <c r="D38" i="3534"/>
  <c r="D37" i="3534"/>
  <c r="D36" i="3534"/>
  <c r="D35" i="3534"/>
  <c r="D34" i="3534"/>
  <c r="D33" i="3534"/>
  <c r="D32" i="3534"/>
  <c r="D31" i="3534"/>
  <c r="D30" i="3534"/>
  <c r="D29" i="3534"/>
  <c r="D28" i="3534"/>
  <c r="D27" i="3534"/>
  <c r="D26" i="3534"/>
  <c r="D25" i="3534"/>
  <c r="D24" i="3534"/>
  <c r="D23" i="3534"/>
  <c r="D22" i="3534"/>
  <c r="D21" i="3534"/>
  <c r="D20" i="3534"/>
  <c r="D19" i="3534"/>
  <c r="D18" i="3534"/>
  <c r="D17" i="3534"/>
  <c r="D16" i="3534"/>
  <c r="D15" i="3534"/>
  <c r="D14" i="3534"/>
  <c r="D13" i="3534"/>
  <c r="D12" i="3534"/>
  <c r="D11" i="3534"/>
  <c r="D10" i="3534"/>
  <c r="D9" i="3534"/>
  <c r="D8" i="3534"/>
  <c r="D7" i="3534"/>
  <c r="D40" i="3533"/>
  <c r="D41" i="3533" s="1"/>
  <c r="D38" i="3533"/>
  <c r="D37" i="3533"/>
  <c r="D36" i="3533"/>
  <c r="D35" i="3533"/>
  <c r="D34" i="3533"/>
  <c r="D33" i="3533"/>
  <c r="D32" i="3533"/>
  <c r="D31" i="3533"/>
  <c r="D30" i="3533"/>
  <c r="D29" i="3533"/>
  <c r="D28" i="3533"/>
  <c r="D27" i="3533"/>
  <c r="D26" i="3533"/>
  <c r="D25" i="3533"/>
  <c r="D24" i="3533"/>
  <c r="D23" i="3533"/>
  <c r="D22" i="3533"/>
  <c r="D21" i="3533"/>
  <c r="D20" i="3533"/>
  <c r="D19" i="3533"/>
  <c r="D18" i="3533"/>
  <c r="D17" i="3533"/>
  <c r="D16" i="3533"/>
  <c r="D15" i="3533"/>
  <c r="D14" i="3533"/>
  <c r="D13" i="3533"/>
  <c r="D12" i="3533"/>
  <c r="D11" i="3533"/>
  <c r="D10" i="3533"/>
  <c r="D9" i="3533"/>
  <c r="D8" i="3533"/>
  <c r="D7" i="3533"/>
  <c r="D40" i="3532"/>
  <c r="D41" i="3532" s="1"/>
  <c r="D38" i="3532"/>
  <c r="D37" i="3532"/>
  <c r="D36" i="3532"/>
  <c r="D35" i="3532"/>
  <c r="D34" i="3532"/>
  <c r="D33" i="3532"/>
  <c r="D32" i="3532"/>
  <c r="D31" i="3532"/>
  <c r="D30" i="3532"/>
  <c r="D29" i="3532"/>
  <c r="D28" i="3532"/>
  <c r="D27" i="3532"/>
  <c r="D26" i="3532"/>
  <c r="D25" i="3532"/>
  <c r="D24" i="3532"/>
  <c r="D23" i="3532"/>
  <c r="D22" i="3532"/>
  <c r="D21" i="3532"/>
  <c r="D20" i="3532"/>
  <c r="D19" i="3532"/>
  <c r="D18" i="3532"/>
  <c r="D17" i="3532"/>
  <c r="D16" i="3532"/>
  <c r="D15" i="3532"/>
  <c r="D14" i="3532"/>
  <c r="D13" i="3532"/>
  <c r="D12" i="3532"/>
  <c r="D11" i="3532"/>
  <c r="D10" i="3532"/>
  <c r="D9" i="3532"/>
  <c r="D8" i="3532"/>
  <c r="D7" i="3532"/>
  <c r="D40" i="3531"/>
  <c r="D41" i="3531" s="1"/>
  <c r="D38" i="3531"/>
  <c r="D37" i="3531"/>
  <c r="D36" i="3531"/>
  <c r="D35" i="3531"/>
  <c r="D34" i="3531"/>
  <c r="D33" i="3531"/>
  <c r="D32" i="3531"/>
  <c r="D31" i="3531"/>
  <c r="D30" i="3531"/>
  <c r="D29" i="3531"/>
  <c r="D28" i="3531"/>
  <c r="D27" i="3531"/>
  <c r="D26" i="3531"/>
  <c r="D25" i="3531"/>
  <c r="D24" i="3531"/>
  <c r="D23" i="3531"/>
  <c r="D22" i="3531"/>
  <c r="D21" i="3531"/>
  <c r="D20" i="3531"/>
  <c r="D19" i="3531"/>
  <c r="D18" i="3531"/>
  <c r="D17" i="3531"/>
  <c r="D16" i="3531"/>
  <c r="D15" i="3531"/>
  <c r="D14" i="3531"/>
  <c r="D13" i="3531"/>
  <c r="D12" i="3531"/>
  <c r="D11" i="3531"/>
  <c r="D10" i="3531"/>
  <c r="D9" i="3531"/>
  <c r="D8" i="3531"/>
  <c r="D7" i="3531"/>
  <c r="D41" i="3530"/>
  <c r="D40" i="3530"/>
  <c r="D38" i="3530"/>
  <c r="D37" i="3530"/>
  <c r="D36" i="3530"/>
  <c r="D35" i="3530"/>
  <c r="D34" i="3530"/>
  <c r="D33" i="3530"/>
  <c r="D32" i="3530"/>
  <c r="D31" i="3530"/>
  <c r="D30" i="3530"/>
  <c r="D29" i="3530"/>
  <c r="D28" i="3530"/>
  <c r="D27" i="3530"/>
  <c r="D26" i="3530"/>
  <c r="D25" i="3530"/>
  <c r="D24" i="3530"/>
  <c r="D23" i="3530"/>
  <c r="D22" i="3530"/>
  <c r="D21" i="3530"/>
  <c r="D20" i="3530"/>
  <c r="D19" i="3530"/>
  <c r="D18" i="3530"/>
  <c r="D17" i="3530"/>
  <c r="D16" i="3530"/>
  <c r="D15" i="3530"/>
  <c r="D14" i="3530"/>
  <c r="D13" i="3530"/>
  <c r="D12" i="3530"/>
  <c r="D11" i="3530"/>
  <c r="D10" i="3530"/>
  <c r="D9" i="3530"/>
  <c r="D8" i="3530"/>
  <c r="D7" i="3530"/>
  <c r="D40" i="3529"/>
  <c r="D41" i="3529" s="1"/>
  <c r="D38" i="3529"/>
  <c r="D37" i="3529"/>
  <c r="D36" i="3529"/>
  <c r="D35" i="3529"/>
  <c r="D34" i="3529"/>
  <c r="D33" i="3529"/>
  <c r="D32" i="3529"/>
  <c r="D31" i="3529"/>
  <c r="D30" i="3529"/>
  <c r="D29" i="3529"/>
  <c r="D28" i="3529"/>
  <c r="D27" i="3529"/>
  <c r="D26" i="3529"/>
  <c r="D25" i="3529"/>
  <c r="D24" i="3529"/>
  <c r="D23" i="3529"/>
  <c r="D22" i="3529"/>
  <c r="D21" i="3529"/>
  <c r="D20" i="3529"/>
  <c r="D19" i="3529"/>
  <c r="D18" i="3529"/>
  <c r="D17" i="3529"/>
  <c r="D16" i="3529"/>
  <c r="D15" i="3529"/>
  <c r="D14" i="3529"/>
  <c r="D13" i="3529"/>
  <c r="D12" i="3529"/>
  <c r="D11" i="3529"/>
  <c r="D10" i="3529"/>
  <c r="D9" i="3529"/>
  <c r="D8" i="3529"/>
  <c r="D7" i="3529"/>
  <c r="D40" i="3528"/>
  <c r="D41" i="3528" s="1"/>
  <c r="D38" i="3528"/>
  <c r="D37" i="3528"/>
  <c r="D36" i="3528"/>
  <c r="D35" i="3528"/>
  <c r="D34" i="3528"/>
  <c r="D33" i="3528"/>
  <c r="D32" i="3528"/>
  <c r="D31" i="3528"/>
  <c r="D30" i="3528"/>
  <c r="D29" i="3528"/>
  <c r="D28" i="3528"/>
  <c r="D27" i="3528"/>
  <c r="D26" i="3528"/>
  <c r="D25" i="3528"/>
  <c r="D24" i="3528"/>
  <c r="D23" i="3528"/>
  <c r="D22" i="3528"/>
  <c r="D21" i="3528"/>
  <c r="D20" i="3528"/>
  <c r="D19" i="3528"/>
  <c r="D18" i="3528"/>
  <c r="D17" i="3528"/>
  <c r="D16" i="3528"/>
  <c r="D15" i="3528"/>
  <c r="D14" i="3528"/>
  <c r="D13" i="3528"/>
  <c r="D12" i="3528"/>
  <c r="D11" i="3528"/>
  <c r="D10" i="3528"/>
  <c r="D9" i="3528"/>
  <c r="D8" i="3528"/>
  <c r="D7" i="3528"/>
  <c r="D40" i="3527"/>
  <c r="D41" i="3527" s="1"/>
  <c r="D38" i="3527"/>
  <c r="D37" i="3527"/>
  <c r="D36" i="3527"/>
  <c r="D35" i="3527"/>
  <c r="D34" i="3527"/>
  <c r="D33" i="3527"/>
  <c r="D32" i="3527"/>
  <c r="D31" i="3527"/>
  <c r="D30" i="3527"/>
  <c r="D29" i="3527"/>
  <c r="D28" i="3527"/>
  <c r="D27" i="3527"/>
  <c r="D26" i="3527"/>
  <c r="D25" i="3527"/>
  <c r="D24" i="3527"/>
  <c r="D23" i="3527"/>
  <c r="D22" i="3527"/>
  <c r="D21" i="3527"/>
  <c r="D20" i="3527"/>
  <c r="D19" i="3527"/>
  <c r="D18" i="3527"/>
  <c r="D17" i="3527"/>
  <c r="D16" i="3527"/>
  <c r="D15" i="3527"/>
  <c r="D14" i="3527"/>
  <c r="D13" i="3527"/>
  <c r="D12" i="3527"/>
  <c r="D11" i="3527"/>
  <c r="D10" i="3527"/>
  <c r="D9" i="3527"/>
  <c r="D8" i="3527"/>
  <c r="D7" i="3527"/>
  <c r="C16" i="3522" l="1"/>
  <c r="E15" i="3522"/>
  <c r="D15" i="3522"/>
  <c r="C15" i="3522"/>
  <c r="C11" i="3521"/>
  <c r="E6" i="3521" s="1"/>
  <c r="F79" i="3520"/>
  <c r="E79" i="3520"/>
  <c r="F78" i="3520"/>
  <c r="E78" i="3520"/>
  <c r="F77" i="3520"/>
  <c r="E77" i="3520"/>
  <c r="F76" i="3520"/>
  <c r="G76" i="3520" s="1"/>
  <c r="E76" i="3520"/>
  <c r="F75" i="3520"/>
  <c r="G75" i="3520" s="1"/>
  <c r="E75" i="3520"/>
  <c r="F74" i="3520"/>
  <c r="G74" i="3520" s="1"/>
  <c r="E74" i="3520"/>
  <c r="F73" i="3520"/>
  <c r="E73" i="3520"/>
  <c r="G73" i="3520" s="1"/>
  <c r="F72" i="3520"/>
  <c r="E72" i="3520"/>
  <c r="F71" i="3520"/>
  <c r="E71" i="3520"/>
  <c r="F70" i="3520"/>
  <c r="E70" i="3520"/>
  <c r="F69" i="3520"/>
  <c r="E69" i="3520"/>
  <c r="G69" i="3520" s="1"/>
  <c r="F68" i="3520"/>
  <c r="G68" i="3520" s="1"/>
  <c r="E68" i="3520"/>
  <c r="F67" i="3520"/>
  <c r="E67" i="3520"/>
  <c r="F66" i="3520"/>
  <c r="E66" i="3520"/>
  <c r="G66" i="3520" s="1"/>
  <c r="F65" i="3520"/>
  <c r="G65" i="3520" s="1"/>
  <c r="E65" i="3520"/>
  <c r="F64" i="3520"/>
  <c r="E64" i="3520"/>
  <c r="F63" i="3520"/>
  <c r="E63" i="3520"/>
  <c r="F62" i="3520"/>
  <c r="E62" i="3520"/>
  <c r="G62" i="3520" s="1"/>
  <c r="F61" i="3520"/>
  <c r="E61" i="3520"/>
  <c r="F60" i="3520"/>
  <c r="E60" i="3520"/>
  <c r="G60" i="3520" s="1"/>
  <c r="F59" i="3520"/>
  <c r="E59" i="3520"/>
  <c r="F58" i="3520"/>
  <c r="E58" i="3520"/>
  <c r="G58" i="3520" s="1"/>
  <c r="F57" i="3520"/>
  <c r="G57" i="3520" s="1"/>
  <c r="E57" i="3520"/>
  <c r="F56" i="3520"/>
  <c r="E56" i="3520"/>
  <c r="G56" i="3520" s="1"/>
  <c r="F55" i="3520"/>
  <c r="E55" i="3520"/>
  <c r="F54" i="3520"/>
  <c r="E54" i="3520"/>
  <c r="G54" i="3520" s="1"/>
  <c r="F53" i="3520"/>
  <c r="E53" i="3520"/>
  <c r="F52" i="3520"/>
  <c r="E52" i="3520"/>
  <c r="G52" i="3520" s="1"/>
  <c r="F51" i="3520"/>
  <c r="E51" i="3520"/>
  <c r="F50" i="3520"/>
  <c r="G50" i="3520" s="1"/>
  <c r="E50" i="3520"/>
  <c r="F49" i="3520"/>
  <c r="E49" i="3520"/>
  <c r="F48" i="3520"/>
  <c r="E48" i="3520"/>
  <c r="G48" i="3520" s="1"/>
  <c r="F47" i="3520"/>
  <c r="E47" i="3520"/>
  <c r="C15" i="3519"/>
  <c r="C14" i="3519"/>
  <c r="C13" i="3519"/>
  <c r="C12" i="3519"/>
  <c r="C11" i="3519"/>
  <c r="C10" i="3519"/>
  <c r="C9" i="3519"/>
  <c r="C8" i="3519"/>
  <c r="C7" i="3519"/>
  <c r="G51" i="3520" l="1"/>
  <c r="G55" i="3520"/>
  <c r="G59" i="3520"/>
  <c r="G63" i="3520"/>
  <c r="G49" i="3520"/>
  <c r="G53" i="3520"/>
  <c r="G64" i="3520"/>
  <c r="G67" i="3520"/>
  <c r="G71" i="3520"/>
  <c r="G78" i="3520"/>
  <c r="G47" i="3520"/>
  <c r="G61" i="3520"/>
  <c r="G72" i="3520"/>
  <c r="G79" i="3520"/>
  <c r="G70" i="3520"/>
  <c r="G77" i="3520"/>
  <c r="D13" i="3521"/>
  <c r="E8" i="3521"/>
  <c r="C17" i="3521"/>
  <c r="E7" i="3521"/>
  <c r="E10" i="3521" s="1"/>
  <c r="E9" i="3521"/>
  <c r="G46" i="3520" l="1"/>
  <c r="D10" i="3521"/>
  <c r="D6" i="3521"/>
  <c r="D7" i="3521"/>
  <c r="D9" i="3521"/>
  <c r="C16" i="3521"/>
  <c r="D8" i="3521"/>
  <c r="E12" i="3521" l="1"/>
  <c r="AJ13" i="3413" l="1"/>
  <c r="AI13" i="3413"/>
  <c r="AH13" i="3413"/>
  <c r="AG13" i="3413"/>
  <c r="AJ12" i="3413"/>
  <c r="AI12" i="3413"/>
  <c r="AH12" i="3413"/>
  <c r="AG12" i="3413"/>
  <c r="AJ11" i="3413"/>
  <c r="AI11" i="3413"/>
  <c r="AH11" i="3413"/>
  <c r="AG11" i="3413"/>
  <c r="AJ10" i="3413"/>
  <c r="AI10" i="3413"/>
  <c r="AH10" i="3413"/>
  <c r="AG10" i="3413"/>
  <c r="AJ9" i="3413"/>
  <c r="AI9" i="3413"/>
  <c r="AH9" i="3413"/>
  <c r="AG9" i="3413"/>
  <c r="AJ8" i="3413"/>
  <c r="AI8" i="3413"/>
  <c r="AH8" i="3413"/>
  <c r="AG8" i="3413"/>
  <c r="C40" i="1320" l="1"/>
  <c r="D6" i="3517"/>
  <c r="B33" i="3518" l="1"/>
  <c r="C30" i="3518" s="1"/>
  <c r="D20" i="3517"/>
  <c r="C20" i="3517"/>
  <c r="D19" i="3517"/>
  <c r="C19" i="3517"/>
  <c r="D18" i="3517"/>
  <c r="C18" i="3517"/>
  <c r="D17" i="3517"/>
  <c r="C17" i="3517"/>
  <c r="D16" i="3517"/>
  <c r="C16" i="3517"/>
  <c r="D15" i="3517"/>
  <c r="C15" i="3517"/>
  <c r="D14" i="3517"/>
  <c r="C14" i="3517"/>
  <c r="D13" i="3517"/>
  <c r="C13" i="3517"/>
  <c r="D12" i="3517"/>
  <c r="C12" i="3517"/>
  <c r="D11" i="3517"/>
  <c r="C11" i="3517"/>
  <c r="D10" i="3517"/>
  <c r="C10" i="3517"/>
  <c r="D9" i="3517"/>
  <c r="C9" i="3517"/>
  <c r="D8" i="3517"/>
  <c r="C8" i="3517"/>
  <c r="D7" i="3517"/>
  <c r="C7" i="3517"/>
  <c r="C6" i="3517"/>
  <c r="C5" i="3517"/>
  <c r="D22" i="3516"/>
  <c r="C20" i="3516"/>
  <c r="D20" i="3516" s="1"/>
  <c r="C19" i="3516"/>
  <c r="C18" i="3516"/>
  <c r="C17" i="3516"/>
  <c r="C16" i="3516"/>
  <c r="C15" i="3516"/>
  <c r="D15" i="3516" s="1"/>
  <c r="C14" i="3516"/>
  <c r="C13" i="3516"/>
  <c r="C12" i="3516"/>
  <c r="D12" i="3516" s="1"/>
  <c r="C11" i="3516"/>
  <c r="C10" i="3516"/>
  <c r="C9" i="3516"/>
  <c r="C8" i="3516"/>
  <c r="C37" i="3515"/>
  <c r="C36" i="3515"/>
  <c r="C35" i="3515"/>
  <c r="C34" i="3515"/>
  <c r="C33" i="3515"/>
  <c r="C32" i="3515"/>
  <c r="C31" i="3515"/>
  <c r="C30" i="3515"/>
  <c r="C29" i="3515"/>
  <c r="C28" i="3515"/>
  <c r="C27" i="3515"/>
  <c r="C26" i="3515"/>
  <c r="C25" i="3515"/>
  <c r="C24" i="3515"/>
  <c r="C23" i="3515"/>
  <c r="C22" i="3515"/>
  <c r="C21" i="3515"/>
  <c r="C20" i="3515"/>
  <c r="C19" i="3515"/>
  <c r="C18" i="3515"/>
  <c r="C17" i="3515"/>
  <c r="C16" i="3515"/>
  <c r="C15" i="3515"/>
  <c r="C14" i="3515"/>
  <c r="C13" i="3515"/>
  <c r="C12" i="3515"/>
  <c r="C11" i="3515"/>
  <c r="C10" i="3515"/>
  <c r="C9" i="3515"/>
  <c r="C8" i="3515"/>
  <c r="C7" i="3515"/>
  <c r="C6" i="3515"/>
  <c r="C24" i="3518" l="1"/>
  <c r="C27" i="3518"/>
  <c r="C28" i="3518"/>
  <c r="C11" i="3518"/>
  <c r="C12" i="3518"/>
  <c r="C8" i="3518"/>
  <c r="C19" i="3518"/>
  <c r="C6" i="3518"/>
  <c r="C20" i="3518"/>
  <c r="C7" i="3518"/>
  <c r="C23" i="3518"/>
  <c r="C15" i="3518"/>
  <c r="C31" i="3518"/>
  <c r="C21" i="3516"/>
  <c r="C16" i="3518"/>
  <c r="C32" i="3518"/>
  <c r="C9" i="3518"/>
  <c r="C13" i="3518"/>
  <c r="C17" i="3518"/>
  <c r="C21" i="3518"/>
  <c r="C25" i="3518"/>
  <c r="C29" i="3518"/>
  <c r="C33" i="3518"/>
  <c r="C10" i="3518"/>
  <c r="C14" i="3518"/>
  <c r="C18" i="3518"/>
  <c r="C22" i="3518"/>
  <c r="C26" i="3518"/>
  <c r="D10" i="3516"/>
  <c r="D18" i="3516"/>
  <c r="D13" i="3516"/>
  <c r="D8" i="3516"/>
  <c r="D16" i="3516"/>
  <c r="D11" i="3516"/>
  <c r="D19" i="3516"/>
  <c r="D14" i="3516"/>
  <c r="D9" i="3516"/>
  <c r="D17" i="3516"/>
  <c r="E13" i="3516" l="1"/>
  <c r="E15" i="3516"/>
  <c r="E17" i="3516"/>
  <c r="E10" i="3516"/>
  <c r="D21" i="3516"/>
  <c r="E22" i="3516"/>
  <c r="E18" i="3516"/>
  <c r="E19" i="3516"/>
  <c r="E21" i="3516"/>
  <c r="E8" i="3516"/>
  <c r="E11" i="3516"/>
  <c r="E16" i="3516"/>
  <c r="E14" i="3516"/>
  <c r="E12" i="3516"/>
  <c r="E9" i="3516"/>
  <c r="E20" i="3516"/>
  <c r="D19" i="3514"/>
  <c r="E13" i="3514" s="1"/>
  <c r="E11" i="3514"/>
  <c r="D39" i="3512"/>
  <c r="E33" i="3512" s="1"/>
  <c r="H64" i="3511"/>
  <c r="E7" i="3514" l="1"/>
  <c r="E8" i="3514"/>
  <c r="E9" i="3514"/>
  <c r="E14" i="3514"/>
  <c r="E16" i="3514"/>
  <c r="E17" i="3514"/>
  <c r="E6" i="3514"/>
  <c r="E18" i="3514"/>
  <c r="E15" i="3514"/>
  <c r="E10" i="3514"/>
  <c r="E18" i="3512"/>
  <c r="E19" i="3512"/>
  <c r="E20" i="3512"/>
  <c r="E32" i="3512"/>
  <c r="E11" i="3512"/>
  <c r="E22" i="3512"/>
  <c r="E12" i="3512"/>
  <c r="E26" i="3512"/>
  <c r="E13" i="3512"/>
  <c r="E27" i="3512"/>
  <c r="E14" i="3512"/>
  <c r="E28" i="3512"/>
  <c r="E29" i="3512"/>
  <c r="E30" i="3512"/>
  <c r="E6" i="3512"/>
  <c r="E10" i="3512"/>
  <c r="E21" i="3512"/>
  <c r="E34" i="3512"/>
  <c r="E35" i="3512"/>
  <c r="E36" i="3512"/>
  <c r="E37" i="3512"/>
  <c r="E12" i="3514"/>
  <c r="E7" i="3512"/>
  <c r="E15" i="3512"/>
  <c r="E23" i="3512"/>
  <c r="E31" i="3512"/>
  <c r="E8" i="3512"/>
  <c r="E16" i="3512"/>
  <c r="E24" i="3512"/>
  <c r="E9" i="3512"/>
  <c r="E17" i="3512"/>
  <c r="E25" i="3512"/>
  <c r="D40" i="3509"/>
  <c r="E33" i="3509" s="1"/>
  <c r="B40" i="3509"/>
  <c r="C36" i="3509" s="1"/>
  <c r="F39" i="3509"/>
  <c r="F38" i="3509"/>
  <c r="F37" i="3509"/>
  <c r="F36" i="3509"/>
  <c r="F35" i="3509"/>
  <c r="F34" i="3509"/>
  <c r="F33" i="3509"/>
  <c r="F32" i="3509"/>
  <c r="F31" i="3509"/>
  <c r="F30" i="3509"/>
  <c r="F29" i="3509"/>
  <c r="F28" i="3509"/>
  <c r="F27" i="3509"/>
  <c r="F26" i="3509"/>
  <c r="F25" i="3509"/>
  <c r="F24" i="3509"/>
  <c r="F23" i="3509"/>
  <c r="F22" i="3509"/>
  <c r="F21" i="3509"/>
  <c r="F20" i="3509"/>
  <c r="F19" i="3509"/>
  <c r="F18" i="3509"/>
  <c r="F17" i="3509"/>
  <c r="F16" i="3509"/>
  <c r="C16" i="3509"/>
  <c r="F15" i="3509"/>
  <c r="F14" i="3509"/>
  <c r="F13" i="3509"/>
  <c r="F12" i="3509"/>
  <c r="F11" i="3509"/>
  <c r="F10" i="3509"/>
  <c r="F9" i="3509"/>
  <c r="F8" i="3509"/>
  <c r="Q42" i="3507"/>
  <c r="P42" i="3507"/>
  <c r="O42" i="3507"/>
  <c r="N42" i="3507"/>
  <c r="M42" i="3507"/>
  <c r="L42" i="3507"/>
  <c r="K42" i="3507"/>
  <c r="J42" i="3507"/>
  <c r="I42" i="3507"/>
  <c r="H42" i="3507"/>
  <c r="G42" i="3507"/>
  <c r="F42" i="3507"/>
  <c r="E42" i="3507"/>
  <c r="D42" i="3507"/>
  <c r="C42" i="3507"/>
  <c r="B42" i="3507"/>
  <c r="Q40" i="3507"/>
  <c r="M41" i="3507" s="1"/>
  <c r="R39" i="3507"/>
  <c r="R38" i="3507"/>
  <c r="R37" i="3507"/>
  <c r="R36" i="3507"/>
  <c r="R35" i="3507"/>
  <c r="R34" i="3507"/>
  <c r="R33" i="3507"/>
  <c r="R32" i="3507"/>
  <c r="R31" i="3507"/>
  <c r="R30" i="3507"/>
  <c r="R29" i="3507"/>
  <c r="R28" i="3507"/>
  <c r="R27" i="3507"/>
  <c r="R26" i="3507"/>
  <c r="R25" i="3507"/>
  <c r="R24" i="3507"/>
  <c r="R23" i="3507"/>
  <c r="R22" i="3507"/>
  <c r="R42" i="3507" s="1"/>
  <c r="R21" i="3507"/>
  <c r="R20" i="3507"/>
  <c r="R19" i="3507"/>
  <c r="R18" i="3507"/>
  <c r="R17" i="3507"/>
  <c r="R16" i="3507"/>
  <c r="R15" i="3507"/>
  <c r="R14" i="3507"/>
  <c r="R13" i="3507"/>
  <c r="R12" i="3507"/>
  <c r="R11" i="3507"/>
  <c r="R10" i="3507"/>
  <c r="R9" i="3507"/>
  <c r="R8" i="3507"/>
  <c r="E10" i="3509" l="1"/>
  <c r="E20" i="3509"/>
  <c r="E29" i="3509"/>
  <c r="E12" i="3509"/>
  <c r="C21" i="3509"/>
  <c r="C8" i="3509"/>
  <c r="C26" i="3509"/>
  <c r="C31" i="3509"/>
  <c r="E8" i="3509"/>
  <c r="C13" i="3509"/>
  <c r="C18" i="3509"/>
  <c r="C23" i="3509"/>
  <c r="C32" i="3509"/>
  <c r="C37" i="3509"/>
  <c r="E23" i="3509"/>
  <c r="C10" i="3509"/>
  <c r="C29" i="3509"/>
  <c r="C15" i="3509"/>
  <c r="C24" i="3509"/>
  <c r="C34" i="3509"/>
  <c r="C39" i="3509"/>
  <c r="E34" i="3509"/>
  <c r="E18" i="3509"/>
  <c r="E37" i="3509"/>
  <c r="E15" i="3509"/>
  <c r="E26" i="3509"/>
  <c r="E31" i="3509"/>
  <c r="E16" i="3509"/>
  <c r="E28" i="3509"/>
  <c r="E39" i="3509"/>
  <c r="E13" i="3509"/>
  <c r="E24" i="3509"/>
  <c r="E36" i="3509"/>
  <c r="E21" i="3509"/>
  <c r="E32" i="3509"/>
  <c r="C11" i="3509"/>
  <c r="C19" i="3509"/>
  <c r="C27" i="3509"/>
  <c r="C35" i="3509"/>
  <c r="E11" i="3509"/>
  <c r="C14" i="3509"/>
  <c r="E19" i="3509"/>
  <c r="C22" i="3509"/>
  <c r="E27" i="3509"/>
  <c r="C30" i="3509"/>
  <c r="E35" i="3509"/>
  <c r="C38" i="3509"/>
  <c r="F40" i="3509"/>
  <c r="C9" i="3509"/>
  <c r="E14" i="3509"/>
  <c r="C17" i="3509"/>
  <c r="E22" i="3509"/>
  <c r="C25" i="3509"/>
  <c r="E30" i="3509"/>
  <c r="C33" i="3509"/>
  <c r="E38" i="3509"/>
  <c r="E9" i="3509"/>
  <c r="C12" i="3509"/>
  <c r="E17" i="3509"/>
  <c r="C20" i="3509"/>
  <c r="E25" i="3509"/>
  <c r="C28" i="3509"/>
  <c r="F41" i="3507"/>
  <c r="G41" i="3507"/>
  <c r="N41" i="3507"/>
  <c r="O41" i="3507"/>
  <c r="H41" i="3507"/>
  <c r="P41" i="3507"/>
  <c r="R40" i="3507"/>
  <c r="R41" i="3507" s="1"/>
  <c r="I41" i="3507"/>
  <c r="Q41" i="3507"/>
  <c r="B41" i="3507"/>
  <c r="J41" i="3507"/>
  <c r="C41" i="3507"/>
  <c r="K41" i="3507"/>
  <c r="D41" i="3507"/>
  <c r="L41" i="3507"/>
  <c r="E41" i="3507"/>
  <c r="I12" i="3427" l="1"/>
  <c r="I11" i="3427"/>
  <c r="H11" i="3427"/>
  <c r="G11" i="3427"/>
  <c r="F11" i="3427"/>
  <c r="B42" i="2869"/>
  <c r="D14" i="2857" l="1"/>
  <c r="C22" i="2857" s="1"/>
  <c r="C14" i="2857"/>
  <c r="F13" i="2857"/>
  <c r="E13" i="2857"/>
  <c r="F12" i="2857"/>
  <c r="E12" i="2857"/>
  <c r="F11" i="2857"/>
  <c r="E11" i="2857"/>
  <c r="F10" i="2857"/>
  <c r="E10" i="2857"/>
  <c r="F9" i="2857"/>
  <c r="E9" i="2857"/>
  <c r="F8" i="2857"/>
  <c r="E8" i="2857"/>
  <c r="F7" i="2857"/>
  <c r="E7" i="2857"/>
  <c r="F6" i="2857"/>
  <c r="E6" i="2857"/>
  <c r="F5" i="2857"/>
  <c r="E5" i="2857"/>
  <c r="C23" i="2857" l="1"/>
  <c r="C24" i="2857"/>
  <c r="C25" i="2857"/>
  <c r="C19" i="2857"/>
  <c r="C20" i="2857"/>
  <c r="C21" i="2857"/>
  <c r="F14" i="2857"/>
  <c r="C18" i="2857"/>
  <c r="C26" i="2857"/>
  <c r="E14" i="2857"/>
  <c r="O7" i="2845" l="1"/>
  <c r="C13" i="3426"/>
  <c r="B13" i="3426"/>
  <c r="E12" i="3426"/>
  <c r="D12" i="3426"/>
  <c r="E11" i="3426"/>
  <c r="D11" i="3426"/>
  <c r="E10" i="3426"/>
  <c r="D10" i="3426"/>
  <c r="E9" i="3426"/>
  <c r="D9" i="3426"/>
  <c r="E8" i="3426"/>
  <c r="D8" i="3426"/>
  <c r="E7" i="3426"/>
  <c r="D7" i="3426"/>
  <c r="E6" i="3426"/>
  <c r="D6" i="3426"/>
  <c r="C13" i="3425"/>
  <c r="B13" i="3425"/>
  <c r="E12" i="3425"/>
  <c r="D12" i="3425"/>
  <c r="E11" i="3425"/>
  <c r="D11" i="3425"/>
  <c r="E10" i="3425"/>
  <c r="D10" i="3425"/>
  <c r="E9" i="3425"/>
  <c r="D9" i="3425"/>
  <c r="E8" i="3425"/>
  <c r="D8" i="3425"/>
  <c r="E7" i="3425"/>
  <c r="D7" i="3425"/>
  <c r="E6" i="3425"/>
  <c r="D6" i="3425"/>
  <c r="C14" i="3424"/>
  <c r="B14" i="3424"/>
  <c r="E13" i="3424"/>
  <c r="D13" i="3424"/>
  <c r="E12" i="3424"/>
  <c r="D12" i="3424"/>
  <c r="E11" i="3424"/>
  <c r="D11" i="3424"/>
  <c r="E10" i="3424"/>
  <c r="D10" i="3424"/>
  <c r="E9" i="3424"/>
  <c r="D9" i="3424"/>
  <c r="E8" i="3424"/>
  <c r="D8" i="3424"/>
  <c r="E7" i="3424"/>
  <c r="D7" i="3424"/>
  <c r="E6" i="3424"/>
  <c r="D6" i="3424"/>
  <c r="C14" i="3423"/>
  <c r="B14" i="3423"/>
  <c r="E13" i="3423"/>
  <c r="D13" i="3423"/>
  <c r="E12" i="3423"/>
  <c r="D12" i="3423"/>
  <c r="E11" i="3423"/>
  <c r="D11" i="3423"/>
  <c r="E10" i="3423"/>
  <c r="D10" i="3423"/>
  <c r="E9" i="3423"/>
  <c r="D9" i="3423"/>
  <c r="E8" i="3423"/>
  <c r="D8" i="3423"/>
  <c r="E7" i="3423"/>
  <c r="D7" i="3423"/>
  <c r="E6" i="3423"/>
  <c r="D6" i="3423"/>
  <c r="C14" i="3422"/>
  <c r="B14" i="3422"/>
  <c r="E13" i="3422"/>
  <c r="D13" i="3422"/>
  <c r="E12" i="3422"/>
  <c r="D12" i="3422"/>
  <c r="E11" i="3422"/>
  <c r="D11" i="3422"/>
  <c r="E10" i="3422"/>
  <c r="D10" i="3422"/>
  <c r="E9" i="3422"/>
  <c r="D9" i="3422"/>
  <c r="E8" i="3422"/>
  <c r="D8" i="3422"/>
  <c r="E7" i="3422"/>
  <c r="D7" i="3422"/>
  <c r="E6" i="3422"/>
  <c r="D6" i="3422"/>
  <c r="C15" i="3421"/>
  <c r="B15" i="3421"/>
  <c r="E14" i="3421"/>
  <c r="D14" i="3421"/>
  <c r="E13" i="3421"/>
  <c r="D13" i="3421"/>
  <c r="E12" i="3421"/>
  <c r="D12" i="3421"/>
  <c r="E11" i="3421"/>
  <c r="D11" i="3421"/>
  <c r="E10" i="3421"/>
  <c r="D10" i="3421"/>
  <c r="E9" i="3421"/>
  <c r="D9" i="3421"/>
  <c r="E8" i="3421"/>
  <c r="D8" i="3421"/>
  <c r="E7" i="3421"/>
  <c r="D7" i="3421"/>
  <c r="E6" i="3421"/>
  <c r="D6" i="3421"/>
  <c r="G14" i="3420"/>
  <c r="F14" i="3420"/>
  <c r="E14" i="3420"/>
  <c r="D14" i="3420"/>
  <c r="C14" i="3420"/>
  <c r="B14" i="3420"/>
  <c r="I13" i="3420"/>
  <c r="H13" i="3420"/>
  <c r="I12" i="3420"/>
  <c r="H12" i="3420"/>
  <c r="I11" i="3420"/>
  <c r="H11" i="3420"/>
  <c r="I10" i="3420"/>
  <c r="H10" i="3420"/>
  <c r="I9" i="3420"/>
  <c r="H9" i="3420"/>
  <c r="I8" i="3420"/>
  <c r="H8" i="3420"/>
  <c r="I7" i="3420"/>
  <c r="H7" i="3420"/>
  <c r="I6" i="3420"/>
  <c r="H6" i="3420"/>
  <c r="C13" i="3419"/>
  <c r="B13" i="3419"/>
  <c r="E12" i="3419"/>
  <c r="D12" i="3419"/>
  <c r="E11" i="3419"/>
  <c r="D11" i="3419"/>
  <c r="E10" i="3419"/>
  <c r="D10" i="3419"/>
  <c r="E9" i="3419"/>
  <c r="D9" i="3419"/>
  <c r="E8" i="3419"/>
  <c r="D8" i="3419"/>
  <c r="E7" i="3419"/>
  <c r="D7" i="3419"/>
  <c r="E6" i="3419"/>
  <c r="D6" i="3419"/>
  <c r="E5" i="3419"/>
  <c r="D5" i="3419"/>
  <c r="C13" i="3418"/>
  <c r="B13" i="3418"/>
  <c r="E12" i="3418"/>
  <c r="D12" i="3418"/>
  <c r="E11" i="3418"/>
  <c r="D11" i="3418"/>
  <c r="E10" i="3418"/>
  <c r="D10" i="3418"/>
  <c r="E9" i="3418"/>
  <c r="D9" i="3418"/>
  <c r="E8" i="3418"/>
  <c r="D8" i="3418"/>
  <c r="E7" i="3418"/>
  <c r="D7" i="3418"/>
  <c r="E6" i="3418"/>
  <c r="D6" i="3418"/>
  <c r="E5" i="3418"/>
  <c r="D5" i="3418"/>
  <c r="C13" i="3417"/>
  <c r="B13" i="3417"/>
  <c r="E12" i="3417"/>
  <c r="D12" i="3417"/>
  <c r="E11" i="3417"/>
  <c r="D11" i="3417"/>
  <c r="E10" i="3417"/>
  <c r="D10" i="3417"/>
  <c r="E9" i="3417"/>
  <c r="D9" i="3417"/>
  <c r="E8" i="3417"/>
  <c r="D8" i="3417"/>
  <c r="E7" i="3417"/>
  <c r="D7" i="3417"/>
  <c r="E6" i="3417"/>
  <c r="D6" i="3417"/>
  <c r="E5" i="3417"/>
  <c r="D5" i="3417"/>
  <c r="J7" i="3420" l="1"/>
  <c r="E13" i="3417"/>
  <c r="D13" i="3418"/>
  <c r="E13" i="3425"/>
  <c r="D13" i="3419"/>
  <c r="J13" i="3420"/>
  <c r="E14" i="3422"/>
  <c r="E13" i="3418"/>
  <c r="I14" i="3420"/>
  <c r="J6" i="3420"/>
  <c r="J10" i="3420"/>
  <c r="J11" i="3420"/>
  <c r="H14" i="3420"/>
  <c r="E14" i="3423"/>
  <c r="E13" i="3419"/>
  <c r="J9" i="3420"/>
  <c r="D13" i="3417"/>
  <c r="E14" i="3424"/>
  <c r="D14" i="3424"/>
  <c r="E13" i="3426"/>
  <c r="J8" i="3420"/>
  <c r="D13" i="3425"/>
  <c r="D13" i="3426"/>
  <c r="J12" i="3420"/>
  <c r="D14" i="3423"/>
  <c r="D14" i="3422"/>
  <c r="E15" i="3421"/>
  <c r="D15" i="3421"/>
  <c r="J14" i="3420" l="1"/>
  <c r="D98" i="2841" l="1"/>
  <c r="E98" i="2841"/>
  <c r="F98" i="2841"/>
  <c r="G98" i="2841"/>
  <c r="D99" i="2841"/>
  <c r="E99" i="2841"/>
  <c r="F99" i="2841"/>
  <c r="G99" i="2841"/>
  <c r="F7" i="3427" l="1"/>
  <c r="G7" i="3427"/>
  <c r="H7" i="3427"/>
  <c r="I7" i="3427"/>
  <c r="F8" i="3427"/>
  <c r="G8" i="3427"/>
  <c r="H8" i="3427"/>
  <c r="I8" i="3427"/>
  <c r="F9" i="3427"/>
  <c r="G9" i="3427"/>
  <c r="H9" i="3427"/>
  <c r="I9" i="3427"/>
  <c r="F10" i="3427"/>
  <c r="G10" i="3427"/>
  <c r="H10" i="3427"/>
  <c r="I10" i="3427"/>
  <c r="F12" i="3427"/>
  <c r="G12" i="3427"/>
  <c r="H12" i="3427"/>
  <c r="F13" i="3427"/>
  <c r="G13" i="3427"/>
  <c r="H13" i="3427"/>
  <c r="I13" i="3427"/>
  <c r="F14" i="3427"/>
  <c r="G14" i="3427"/>
  <c r="H14" i="3427"/>
  <c r="I14" i="3427"/>
  <c r="F15" i="3427"/>
  <c r="G15" i="3427"/>
  <c r="H15" i="3427"/>
  <c r="I15" i="3427"/>
  <c r="J76" i="3369" l="1"/>
  <c r="I76" i="3369"/>
  <c r="J75" i="3369"/>
  <c r="I75" i="3369"/>
  <c r="J74" i="3369"/>
  <c r="I74" i="3369"/>
  <c r="J73" i="3369"/>
  <c r="I73" i="3369"/>
  <c r="J72" i="3369"/>
  <c r="I72" i="3369"/>
  <c r="J71" i="3369"/>
  <c r="I71" i="3369"/>
  <c r="J70" i="3369"/>
  <c r="I70" i="3369"/>
  <c r="J69" i="3369"/>
  <c r="I69" i="3369"/>
  <c r="J68" i="3369"/>
  <c r="I68" i="3369"/>
  <c r="J67" i="3369"/>
  <c r="I67" i="3369"/>
  <c r="J66" i="3369"/>
  <c r="I66" i="3369"/>
  <c r="J65" i="3369"/>
  <c r="I65" i="3369"/>
  <c r="J64" i="3369"/>
  <c r="I64" i="3369"/>
  <c r="J63" i="3369"/>
  <c r="I63" i="3369"/>
  <c r="J62" i="3369"/>
  <c r="I62" i="3369"/>
  <c r="J61" i="3369"/>
  <c r="I61" i="3369"/>
  <c r="J60" i="3369"/>
  <c r="I60" i="3369"/>
  <c r="J59" i="3369"/>
  <c r="I59" i="3369"/>
  <c r="J58" i="3369"/>
  <c r="I58" i="3369"/>
  <c r="J57" i="3369"/>
  <c r="I57" i="3369"/>
  <c r="J56" i="3369"/>
  <c r="I56" i="3369"/>
  <c r="J55" i="3369"/>
  <c r="I55" i="3369"/>
  <c r="J54" i="3369"/>
  <c r="I54" i="3369"/>
  <c r="J53" i="3369"/>
  <c r="I53" i="3369"/>
  <c r="J52" i="3369"/>
  <c r="I52" i="3369"/>
  <c r="J51" i="3369"/>
  <c r="I51" i="3369"/>
  <c r="J50" i="3369"/>
  <c r="I50" i="3369"/>
  <c r="J49" i="3369"/>
  <c r="I49" i="3369"/>
  <c r="J48" i="3369"/>
  <c r="I48" i="3369"/>
  <c r="J47" i="3369"/>
  <c r="I47" i="3369"/>
  <c r="J46" i="3369"/>
  <c r="I46" i="3369"/>
  <c r="J45" i="3369"/>
  <c r="I45" i="3369"/>
  <c r="J44" i="3369"/>
  <c r="I44" i="3369"/>
  <c r="J43" i="3369"/>
  <c r="I43" i="3369"/>
  <c r="J42" i="3369"/>
  <c r="I42" i="3369"/>
  <c r="J41" i="3369"/>
  <c r="I41" i="3369"/>
  <c r="J40" i="3369"/>
  <c r="I40" i="3369"/>
  <c r="J39" i="3369"/>
  <c r="I39" i="3369"/>
  <c r="J38" i="3369"/>
  <c r="I38" i="3369"/>
  <c r="J37" i="3369"/>
  <c r="I37" i="3369"/>
  <c r="J36" i="3369"/>
  <c r="I36" i="3369"/>
  <c r="J35" i="3369"/>
  <c r="I35" i="3369"/>
  <c r="J34" i="3369"/>
  <c r="I34" i="3369"/>
  <c r="J33" i="3369"/>
  <c r="I33" i="3369"/>
  <c r="J32" i="3369"/>
  <c r="I32" i="3369"/>
  <c r="J31" i="3369"/>
  <c r="I31" i="3369"/>
  <c r="J30" i="3369"/>
  <c r="I30" i="3369"/>
  <c r="J29" i="3369"/>
  <c r="I29" i="3369"/>
  <c r="J28" i="3369"/>
  <c r="I28" i="3369"/>
  <c r="J27" i="3369"/>
  <c r="I27" i="3369"/>
  <c r="J26" i="3369"/>
  <c r="I26" i="3369"/>
  <c r="J25" i="3369"/>
  <c r="I25" i="3369"/>
  <c r="J24" i="3369"/>
  <c r="I24" i="3369"/>
  <c r="J23" i="3369"/>
  <c r="I23" i="3369"/>
  <c r="J22" i="3369"/>
  <c r="I22" i="3369"/>
  <c r="J21" i="3369"/>
  <c r="I21" i="3369"/>
  <c r="J20" i="3369"/>
  <c r="I20" i="3369"/>
  <c r="J76" i="3368"/>
  <c r="I76" i="3368"/>
  <c r="J75" i="3368"/>
  <c r="I75" i="3368"/>
  <c r="J74" i="3368"/>
  <c r="I74" i="3368"/>
  <c r="J73" i="3368"/>
  <c r="I73" i="3368"/>
  <c r="J72" i="3368"/>
  <c r="I72" i="3368"/>
  <c r="J71" i="3368"/>
  <c r="I71" i="3368"/>
  <c r="J70" i="3368"/>
  <c r="I70" i="3368"/>
  <c r="J69" i="3368"/>
  <c r="I69" i="3368"/>
  <c r="J68" i="3368"/>
  <c r="I68" i="3368"/>
  <c r="J67" i="3368"/>
  <c r="I67" i="3368"/>
  <c r="J66" i="3368"/>
  <c r="I66" i="3368"/>
  <c r="J65" i="3368"/>
  <c r="I65" i="3368"/>
  <c r="J64" i="3368"/>
  <c r="I64" i="3368"/>
  <c r="J63" i="3368"/>
  <c r="I63" i="3368"/>
  <c r="J62" i="3368"/>
  <c r="I62" i="3368"/>
  <c r="J61" i="3368"/>
  <c r="I61" i="3368"/>
  <c r="J60" i="3368"/>
  <c r="I60" i="3368"/>
  <c r="J59" i="3368"/>
  <c r="I59" i="3368"/>
  <c r="J58" i="3368"/>
  <c r="I58" i="3368"/>
  <c r="J57" i="3368"/>
  <c r="I57" i="3368"/>
  <c r="J56" i="3368"/>
  <c r="I56" i="3368"/>
  <c r="J55" i="3368"/>
  <c r="I55" i="3368"/>
  <c r="J54" i="3368"/>
  <c r="I54" i="3368"/>
  <c r="J53" i="3368"/>
  <c r="I53" i="3368"/>
  <c r="J52" i="3368"/>
  <c r="I52" i="3368"/>
  <c r="J51" i="3368"/>
  <c r="I51" i="3368"/>
  <c r="J50" i="3368"/>
  <c r="I50" i="3368"/>
  <c r="J49" i="3368"/>
  <c r="I49" i="3368"/>
  <c r="J48" i="3368"/>
  <c r="I48" i="3368"/>
  <c r="J47" i="3368"/>
  <c r="I47" i="3368"/>
  <c r="J46" i="3368"/>
  <c r="I46" i="3368"/>
  <c r="J45" i="3368"/>
  <c r="I45" i="3368"/>
  <c r="J44" i="3368"/>
  <c r="I44" i="3368"/>
  <c r="J43" i="3368"/>
  <c r="I43" i="3368"/>
  <c r="J42" i="3368"/>
  <c r="I42" i="3368"/>
  <c r="J41" i="3368"/>
  <c r="I41" i="3368"/>
  <c r="J40" i="3368"/>
  <c r="I40" i="3368"/>
  <c r="J39" i="3368"/>
  <c r="I39" i="3368"/>
  <c r="J38" i="3368"/>
  <c r="I38" i="3368"/>
  <c r="J37" i="3368"/>
  <c r="I37" i="3368"/>
  <c r="J36" i="3368"/>
  <c r="I36" i="3368"/>
  <c r="J35" i="3368"/>
  <c r="I35" i="3368"/>
  <c r="J34" i="3368"/>
  <c r="I34" i="3368"/>
  <c r="J33" i="3368"/>
  <c r="I33" i="3368"/>
  <c r="J32" i="3368"/>
  <c r="I32" i="3368"/>
  <c r="J31" i="3368"/>
  <c r="I31" i="3368"/>
  <c r="J30" i="3368"/>
  <c r="I30" i="3368"/>
  <c r="J29" i="3368"/>
  <c r="I29" i="3368"/>
  <c r="J28" i="3368"/>
  <c r="I28" i="3368"/>
  <c r="J27" i="3368"/>
  <c r="I27" i="3368"/>
  <c r="J26" i="3368"/>
  <c r="I26" i="3368"/>
  <c r="J25" i="3368"/>
  <c r="I25" i="3368"/>
  <c r="J24" i="3368"/>
  <c r="I24" i="3368"/>
  <c r="J23" i="3368"/>
  <c r="I23" i="3368"/>
  <c r="J22" i="3368"/>
  <c r="I22" i="3368"/>
  <c r="J21" i="3368"/>
  <c r="I21" i="3368"/>
  <c r="J20" i="3368"/>
  <c r="I20" i="3368"/>
  <c r="J80" i="3367"/>
  <c r="I80" i="3367"/>
  <c r="J79" i="3367"/>
  <c r="I79" i="3367"/>
  <c r="J78" i="3367"/>
  <c r="I78" i="3367"/>
  <c r="J77" i="3367"/>
  <c r="I77" i="3367"/>
  <c r="J76" i="3367"/>
  <c r="I76" i="3367"/>
  <c r="J75" i="3367"/>
  <c r="I75" i="3367"/>
  <c r="J74" i="3367"/>
  <c r="I74" i="3367"/>
  <c r="J73" i="3367"/>
  <c r="I73" i="3367"/>
  <c r="J72" i="3367"/>
  <c r="I72" i="3367"/>
  <c r="J71" i="3367"/>
  <c r="I71" i="3367"/>
  <c r="J70" i="3367"/>
  <c r="I70" i="3367"/>
  <c r="J69" i="3367"/>
  <c r="I69" i="3367"/>
  <c r="J68" i="3367"/>
  <c r="I68" i="3367"/>
  <c r="J67" i="3367"/>
  <c r="I67" i="3367"/>
  <c r="J66" i="3367"/>
  <c r="I66" i="3367"/>
  <c r="J65" i="3367"/>
  <c r="I65" i="3367"/>
  <c r="J64" i="3367"/>
  <c r="I64" i="3367"/>
  <c r="J63" i="3367"/>
  <c r="I63" i="3367"/>
  <c r="J62" i="3367"/>
  <c r="I62" i="3367"/>
  <c r="J61" i="3367"/>
  <c r="I61" i="3367"/>
  <c r="J60" i="3367"/>
  <c r="I60" i="3367"/>
  <c r="J59" i="3367"/>
  <c r="I59" i="3367"/>
  <c r="J58" i="3367"/>
  <c r="I58" i="3367"/>
  <c r="J57" i="3367"/>
  <c r="I57" i="3367"/>
  <c r="J56" i="3367"/>
  <c r="I56" i="3367"/>
  <c r="J55" i="3367"/>
  <c r="I55" i="3367"/>
  <c r="J54" i="3367"/>
  <c r="I54" i="3367"/>
  <c r="J53" i="3367"/>
  <c r="I53" i="3367"/>
  <c r="J52" i="3367"/>
  <c r="I52" i="3367"/>
  <c r="J51" i="3367"/>
  <c r="I51" i="3367"/>
  <c r="J50" i="3367"/>
  <c r="I50" i="3367"/>
  <c r="J49" i="3367"/>
  <c r="I49" i="3367"/>
  <c r="J48" i="3367"/>
  <c r="I48" i="3367"/>
  <c r="J47" i="3367"/>
  <c r="I47" i="3367"/>
  <c r="J46" i="3367"/>
  <c r="I46" i="3367"/>
  <c r="J45" i="3367"/>
  <c r="I45" i="3367"/>
  <c r="J44" i="3367"/>
  <c r="I44" i="3367"/>
  <c r="J43" i="3367"/>
  <c r="I43" i="3367"/>
  <c r="J42" i="3367"/>
  <c r="I42" i="3367"/>
  <c r="J41" i="3367"/>
  <c r="I41" i="3367"/>
  <c r="J40" i="3367"/>
  <c r="I40" i="3367"/>
  <c r="J39" i="3367"/>
  <c r="I39" i="3367"/>
  <c r="J38" i="3367"/>
  <c r="I38" i="3367"/>
  <c r="J37" i="3367"/>
  <c r="I37" i="3367"/>
  <c r="J36" i="3367"/>
  <c r="I36" i="3367"/>
  <c r="J35" i="3367"/>
  <c r="I35" i="3367"/>
  <c r="J34" i="3367"/>
  <c r="I34" i="3367"/>
  <c r="J33" i="3367"/>
  <c r="I33" i="3367"/>
  <c r="J32" i="3367"/>
  <c r="I32" i="3367"/>
  <c r="J31" i="3367"/>
  <c r="I31" i="3367"/>
  <c r="J30" i="3367"/>
  <c r="I30" i="3367"/>
  <c r="J29" i="3367"/>
  <c r="I29" i="3367"/>
  <c r="J28" i="3367"/>
  <c r="I28" i="3367"/>
  <c r="J27" i="3367"/>
  <c r="I27" i="3367"/>
  <c r="J26" i="3367"/>
  <c r="I26" i="3367"/>
  <c r="J25" i="3367"/>
  <c r="I25" i="3367"/>
  <c r="J24" i="3367"/>
  <c r="I24" i="3367"/>
  <c r="J79" i="3366"/>
  <c r="I79" i="3366"/>
  <c r="J78" i="3366"/>
  <c r="I78" i="3366"/>
  <c r="J77" i="3366"/>
  <c r="I77" i="3366"/>
  <c r="J76" i="3366"/>
  <c r="I76" i="3366"/>
  <c r="J75" i="3366"/>
  <c r="I75" i="3366"/>
  <c r="J74" i="3366"/>
  <c r="I74" i="3366"/>
  <c r="J73" i="3366"/>
  <c r="I73" i="3366"/>
  <c r="J72" i="3366"/>
  <c r="I72" i="3366"/>
  <c r="J71" i="3366"/>
  <c r="I71" i="3366"/>
  <c r="J70" i="3366"/>
  <c r="I70" i="3366"/>
  <c r="J69" i="3366"/>
  <c r="I69" i="3366"/>
  <c r="J68" i="3366"/>
  <c r="I68" i="3366"/>
  <c r="J67" i="3366"/>
  <c r="I67" i="3366"/>
  <c r="J66" i="3366"/>
  <c r="I66" i="3366"/>
  <c r="J65" i="3366"/>
  <c r="I65" i="3366"/>
  <c r="J64" i="3366"/>
  <c r="I64" i="3366"/>
  <c r="J63" i="3366"/>
  <c r="I63" i="3366"/>
  <c r="J62" i="3366"/>
  <c r="I62" i="3366"/>
  <c r="J61" i="3366"/>
  <c r="I61" i="3366"/>
  <c r="J60" i="3366"/>
  <c r="I60" i="3366"/>
  <c r="J59" i="3366"/>
  <c r="I59" i="3366"/>
  <c r="J58" i="3366"/>
  <c r="I58" i="3366"/>
  <c r="J57" i="3366"/>
  <c r="I57" i="3366"/>
  <c r="J56" i="3366"/>
  <c r="I56" i="3366"/>
  <c r="J55" i="3366"/>
  <c r="I55" i="3366"/>
  <c r="J54" i="3366"/>
  <c r="I54" i="3366"/>
  <c r="J53" i="3366"/>
  <c r="I53" i="3366"/>
  <c r="J52" i="3366"/>
  <c r="I52" i="3366"/>
  <c r="J51" i="3366"/>
  <c r="I51" i="3366"/>
  <c r="J50" i="3366"/>
  <c r="I50" i="3366"/>
  <c r="J49" i="3366"/>
  <c r="I49" i="3366"/>
  <c r="J48" i="3366"/>
  <c r="I48" i="3366"/>
  <c r="J47" i="3366"/>
  <c r="I47" i="3366"/>
  <c r="J46" i="3366"/>
  <c r="I46" i="3366"/>
  <c r="J45" i="3366"/>
  <c r="I45" i="3366"/>
  <c r="J44" i="3366"/>
  <c r="I44" i="3366"/>
  <c r="J43" i="3366"/>
  <c r="I43" i="3366"/>
  <c r="J42" i="3366"/>
  <c r="I42" i="3366"/>
  <c r="J41" i="3366"/>
  <c r="I41" i="3366"/>
  <c r="J40" i="3366"/>
  <c r="I40" i="3366"/>
  <c r="J39" i="3366"/>
  <c r="I39" i="3366"/>
  <c r="J38" i="3366"/>
  <c r="I38" i="3366"/>
  <c r="J37" i="3366"/>
  <c r="I37" i="3366"/>
  <c r="J36" i="3366"/>
  <c r="I36" i="3366"/>
  <c r="J35" i="3366"/>
  <c r="I35" i="3366"/>
  <c r="J34" i="3366"/>
  <c r="I34" i="3366"/>
  <c r="J33" i="3366"/>
  <c r="I33" i="3366"/>
  <c r="J32" i="3366"/>
  <c r="I32" i="3366"/>
  <c r="J31" i="3366"/>
  <c r="I31" i="3366"/>
  <c r="J30" i="3366"/>
  <c r="I30" i="3366"/>
  <c r="J29" i="3366"/>
  <c r="I29" i="3366"/>
  <c r="J28" i="3366"/>
  <c r="I28" i="3366"/>
  <c r="J27" i="3366"/>
  <c r="I27" i="3366"/>
  <c r="J26" i="3366"/>
  <c r="I26" i="3366"/>
  <c r="J25" i="3366"/>
  <c r="I25" i="3366"/>
  <c r="J24" i="3366"/>
  <c r="I24" i="3366"/>
  <c r="J23" i="3366"/>
  <c r="I23" i="3366"/>
  <c r="B18" i="2849" l="1"/>
  <c r="B17" i="2849"/>
  <c r="B18" i="2847"/>
  <c r="B17" i="2847"/>
  <c r="C27" i="2857" l="1"/>
  <c r="B17" i="2845"/>
  <c r="B18" i="2853" l="1"/>
  <c r="B17" i="2853"/>
  <c r="B19" i="2851"/>
  <c r="B18" i="2851"/>
  <c r="B18" i="2845" l="1"/>
  <c r="B22" i="884" l="1"/>
  <c r="B23" i="884"/>
  <c r="G97" i="2841" l="1"/>
  <c r="F97" i="2841"/>
  <c r="E97" i="2841"/>
  <c r="D97" i="2841"/>
  <c r="O14" i="2845" l="1"/>
  <c r="O13" i="2845"/>
  <c r="O12" i="2845"/>
  <c r="O11" i="2845"/>
  <c r="O10" i="2845"/>
  <c r="O9" i="2845"/>
  <c r="O8" i="2845"/>
  <c r="B15" i="2856" l="1"/>
  <c r="C15" i="2856"/>
  <c r="E13" i="2855" l="1"/>
  <c r="D13" i="2855"/>
  <c r="C13" i="2855"/>
  <c r="C18" i="2855" s="1"/>
  <c r="B38" i="2854"/>
  <c r="B36" i="2852"/>
  <c r="B14" i="2852" s="1"/>
  <c r="B27" i="2851"/>
  <c r="B26" i="2851"/>
  <c r="B23" i="2851"/>
  <c r="B22" i="2851"/>
  <c r="B37" i="2850"/>
  <c r="M9" i="2848"/>
  <c r="B13" i="2846"/>
  <c r="I18" i="2845"/>
  <c r="H18" i="2845"/>
  <c r="G18" i="2845"/>
  <c r="F18" i="2845"/>
  <c r="E18" i="2845"/>
  <c r="D18" i="2845"/>
  <c r="C18" i="2845"/>
  <c r="I17" i="2845"/>
  <c r="H17" i="2845"/>
  <c r="G17" i="2845"/>
  <c r="F17" i="2845"/>
  <c r="E17" i="2845"/>
  <c r="D17" i="2845"/>
  <c r="C17" i="2845"/>
  <c r="M15" i="2845"/>
  <c r="N7" i="2845" s="1"/>
  <c r="L15" i="2845"/>
  <c r="B6" i="2854" l="1"/>
  <c r="B12" i="2854"/>
  <c r="B7" i="2848"/>
  <c r="B8" i="2848"/>
  <c r="B6" i="2848"/>
  <c r="C9" i="2846"/>
  <c r="C5" i="2846"/>
  <c r="C23" i="2855"/>
  <c r="C17" i="2855"/>
  <c r="B13" i="2854"/>
  <c r="B15" i="2854"/>
  <c r="B8" i="2854"/>
  <c r="B14" i="2854"/>
  <c r="B10" i="2854"/>
  <c r="B11" i="2854"/>
  <c r="B9" i="2854"/>
  <c r="B7" i="2854"/>
  <c r="B14" i="2850"/>
  <c r="B13" i="2850"/>
  <c r="N14" i="2845"/>
  <c r="C24" i="2855"/>
  <c r="C21" i="2855"/>
  <c r="D23" i="2855"/>
  <c r="D24" i="2855"/>
  <c r="D18" i="2855"/>
  <c r="D21" i="2855"/>
  <c r="D17" i="2855"/>
  <c r="B10" i="2848"/>
  <c r="B9" i="2848"/>
  <c r="B12" i="2852"/>
  <c r="B11" i="2852"/>
  <c r="B10" i="2852"/>
  <c r="B9" i="2852"/>
  <c r="B8" i="2852"/>
  <c r="B6" i="2852"/>
  <c r="B13" i="2852"/>
  <c r="B7" i="2852"/>
  <c r="C8" i="2846"/>
  <c r="C10" i="2846"/>
  <c r="C20" i="2855"/>
  <c r="C11" i="2846"/>
  <c r="C12" i="2846"/>
  <c r="B6" i="2850"/>
  <c r="B7" i="2850"/>
  <c r="N9" i="2845"/>
  <c r="B8" i="2850"/>
  <c r="N10" i="2845"/>
  <c r="C6" i="2846"/>
  <c r="B9" i="2850"/>
  <c r="N11" i="2845"/>
  <c r="C7" i="2846"/>
  <c r="B10" i="2850"/>
  <c r="C22" i="2855"/>
  <c r="N8" i="2845"/>
  <c r="D20" i="2855"/>
  <c r="N12" i="2845"/>
  <c r="B11" i="2850"/>
  <c r="D22" i="2855"/>
  <c r="N13" i="2845"/>
  <c r="B12" i="2850"/>
  <c r="C19" i="2855"/>
  <c r="B5" i="2850"/>
  <c r="D19" i="2855"/>
  <c r="B14" i="2848" l="1"/>
  <c r="B16" i="2854"/>
  <c r="C25" i="2855"/>
  <c r="E18" i="2855"/>
  <c r="B11" i="2848"/>
  <c r="N15" i="2845"/>
  <c r="C13" i="2846"/>
  <c r="D25" i="2855"/>
  <c r="B15" i="2850"/>
  <c r="B15" i="2852"/>
  <c r="B28" i="885" l="1"/>
  <c r="B6" i="885" s="1"/>
  <c r="B8" i="885" l="1"/>
  <c r="B13" i="885"/>
  <c r="B7" i="885"/>
  <c r="B11" i="885"/>
  <c r="B12" i="885" l="1"/>
  <c r="B10" i="885" l="1"/>
  <c r="B9" i="885"/>
  <c r="B14" i="88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6DCD6A9-0B33-4275-869B-D985DD82102B}" name="Excel base_PIBE" type="100" refreshedVersion="6" minRefreshableVersion="5">
    <extLst>
      <ext xmlns:x15="http://schemas.microsoft.com/office/spreadsheetml/2010/11/main" uri="{DE250136-89BD-433C-8126-D09CA5730AF9}">
        <x15:connection id="eb9558b3-0518-4943-b45e-615e15835c0a"/>
      </ext>
    </extLst>
  </connection>
  <connection id="2" xr16:uid="{00000000-0015-0000-FFFF-FFFF01000000}" keepAlive="1" name="ThisWorkbookDataModel" description="Modelo de datos"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8">
    <s v="ThisWorkbookDataModel"/>
    <s v="{[PIB].[Estado].&amp;[Jalisco]}"/>
    <s v="{[PIB].[year].&amp;[2.021E3]}"/>
    <s v="[PIB].[Estado].&amp;[Quintana Roo]"/>
    <s v="[Measures].[medida 1]"/>
    <s v="0.0 %;-0.0 %;0.0 %"/>
    <s v="[PIB].[Estado].&amp;[Baja California Sur]"/>
    <s v="[PIB].[Estado].&amp;[Nayarit]"/>
    <s v="[PIB].[Estado].&amp;[Baja California]"/>
    <s v="[PIB].[Estado].&amp;[Tabasco]"/>
    <s v="[PIB].[Estado].&amp;[Yucatán]"/>
    <s v="[PIB].[Estado].&amp;[Querétaro]"/>
    <s v="[PIB].[Estado].&amp;[Nuevo León]"/>
    <s v="[PIB].[Estado].&amp;[Coahuila]"/>
    <s v="[PIB].[Estado].&amp;[Estado de México]"/>
    <s v="[PIB].[Estado].&amp;[Durango]"/>
    <s v="[PIB].[Estado].&amp;[Chiapas]"/>
    <s v="[PIB].[Estado].&amp;[Jalisco]"/>
    <s v="[PIB].[Estado].&amp;[Oaxaca]"/>
    <s v="[PIB].[Estado].&amp;[Chihuahua]"/>
    <s v="[PIB].[Estado].&amp;[Guanajuato]"/>
    <s v="[PIB].[Estado].[All]"/>
    <s v="[PIB].[Estado].&amp;[Tlaxcala]"/>
    <s v="[PIB].[Estado].&amp;[Guerrero]"/>
    <s v="[PIB].[Estado].&amp;[San Luis Potosí]"/>
    <s v="[PIB].[Estado].&amp;[Sonora]"/>
    <s v="[PIB].[Estado].&amp;[Veracruz]"/>
    <s v="[PIB].[Estado].&amp;[Morelos]"/>
    <s v="[PIB].[Estado].&amp;[Zacatecas]"/>
    <s v="[PIB].[Estado].&amp;[Sinaloa]"/>
    <s v="[PIB].[Estado].&amp;[Ciudad de México]"/>
    <s v="[PIB].[Estado].&amp;[Hidalgo]"/>
    <s v="[PIB].[Estado].&amp;[Michoacán]"/>
    <s v="[PIB].[Estado].&amp;[Puebla]"/>
    <s v="[PIB].[Estado].&amp;[Tamaulipas]"/>
    <s v="[PIB].[Estado].&amp;[Aguascalientes]"/>
    <s v="[PIB].[Estado].&amp;[Colima]"/>
    <s v="[PIB].[Estado].&amp;[Campeche]"/>
  </metadataStrings>
  <mdxMetadata count="68">
    <mdx n="0" f="s">
      <ms ns="1" c="0"/>
    </mdx>
    <mdx n="0" f="s">
      <ms ns="2" c="0"/>
    </mdx>
    <mdx n="0" f="v">
      <t c="3" si="5">
        <n x="2" s="1"/>
        <n x="3"/>
        <n x="4"/>
      </t>
    </mdx>
    <mdx n="0" f="m">
      <t c="1">
        <n x="3"/>
      </t>
    </mdx>
    <mdx n="0" f="v">
      <t c="3" si="5">
        <n x="2" s="1"/>
        <n x="6"/>
        <n x="4"/>
      </t>
    </mdx>
    <mdx n="0" f="m">
      <t c="1">
        <n x="6"/>
      </t>
    </mdx>
    <mdx n="0" f="v">
      <t c="3" si="5">
        <n x="2" s="1"/>
        <n x="7"/>
        <n x="4"/>
      </t>
    </mdx>
    <mdx n="0" f="m">
      <t c="1">
        <n x="7"/>
      </t>
    </mdx>
    <mdx n="0" f="v">
      <t c="3" si="5">
        <n x="2" s="1"/>
        <n x="8"/>
        <n x="4"/>
      </t>
    </mdx>
    <mdx n="0" f="m">
      <t c="1">
        <n x="8"/>
      </t>
    </mdx>
    <mdx n="0" f="v">
      <t c="3" si="5">
        <n x="2" s="1"/>
        <n x="9"/>
        <n x="4"/>
      </t>
    </mdx>
    <mdx n="0" f="m">
      <t c="1">
        <n x="9"/>
      </t>
    </mdx>
    <mdx n="0" f="v">
      <t c="3" si="5">
        <n x="2" s="1"/>
        <n x="10"/>
        <n x="4"/>
      </t>
    </mdx>
    <mdx n="0" f="m">
      <t c="1">
        <n x="10"/>
      </t>
    </mdx>
    <mdx n="0" f="v">
      <t c="3" si="5">
        <n x="2" s="1"/>
        <n x="11"/>
        <n x="4"/>
      </t>
    </mdx>
    <mdx n="0" f="m">
      <t c="1">
        <n x="11"/>
      </t>
    </mdx>
    <mdx n="0" f="v">
      <t c="3" si="5">
        <n x="2" s="1"/>
        <n x="12"/>
        <n x="4"/>
      </t>
    </mdx>
    <mdx n="0" f="m">
      <t c="1">
        <n x="12"/>
      </t>
    </mdx>
    <mdx n="0" f="v">
      <t c="3" si="5">
        <n x="2" s="1"/>
        <n x="13"/>
        <n x="4"/>
      </t>
    </mdx>
    <mdx n="0" f="m">
      <t c="1">
        <n x="13"/>
      </t>
    </mdx>
    <mdx n="0" f="v">
      <t c="3" si="5">
        <n x="2" s="1"/>
        <n x="14"/>
        <n x="4"/>
      </t>
    </mdx>
    <mdx n="0" f="m">
      <t c="1">
        <n x="14"/>
      </t>
    </mdx>
    <mdx n="0" f="v">
      <t c="3" si="5">
        <n x="2" s="1"/>
        <n x="15"/>
        <n x="4"/>
      </t>
    </mdx>
    <mdx n="0" f="m">
      <t c="1">
        <n x="15"/>
      </t>
    </mdx>
    <mdx n="0" f="v">
      <t c="3" si="5">
        <n x="2" s="1"/>
        <n x="16"/>
        <n x="4"/>
      </t>
    </mdx>
    <mdx n="0" f="m">
      <t c="1">
        <n x="16"/>
      </t>
    </mdx>
    <mdx n="0" f="v">
      <t c="3" si="5">
        <n x="2" s="1"/>
        <n x="17"/>
        <n x="4"/>
      </t>
    </mdx>
    <mdx n="0" f="m">
      <t c="1">
        <n x="17"/>
      </t>
    </mdx>
    <mdx n="0" f="v">
      <t c="3" si="5">
        <n x="2" s="1"/>
        <n x="18"/>
        <n x="4"/>
      </t>
    </mdx>
    <mdx n="0" f="m">
      <t c="1">
        <n x="18"/>
      </t>
    </mdx>
    <mdx n="0" f="v">
      <t c="3" si="5">
        <n x="2" s="1"/>
        <n x="19"/>
        <n x="4"/>
      </t>
    </mdx>
    <mdx n="0" f="m">
      <t c="1">
        <n x="19"/>
      </t>
    </mdx>
    <mdx n="0" f="v">
      <t c="3" si="5">
        <n x="2" s="1"/>
        <n x="20"/>
        <n x="4"/>
      </t>
    </mdx>
    <mdx n="0" f="m">
      <t c="1">
        <n x="20"/>
      </t>
    </mdx>
    <mdx n="0" f="v">
      <t c="3" si="5">
        <n x="2" s="1"/>
        <n x="21"/>
        <n x="4"/>
      </t>
    </mdx>
    <mdx n="0" f="m">
      <t c="1">
        <n x="21"/>
      </t>
    </mdx>
    <mdx n="0" f="v">
      <t c="3" si="5">
        <n x="2" s="1"/>
        <n x="22"/>
        <n x="4"/>
      </t>
    </mdx>
    <mdx n="0" f="m">
      <t c="1">
        <n x="22"/>
      </t>
    </mdx>
    <mdx n="0" f="v">
      <t c="3" si="5">
        <n x="2" s="1"/>
        <n x="23"/>
        <n x="4"/>
      </t>
    </mdx>
    <mdx n="0" f="m">
      <t c="1">
        <n x="23"/>
      </t>
    </mdx>
    <mdx n="0" f="v">
      <t c="3" si="5">
        <n x="2" s="1"/>
        <n x="24"/>
        <n x="4"/>
      </t>
    </mdx>
    <mdx n="0" f="m">
      <t c="1">
        <n x="24"/>
      </t>
    </mdx>
    <mdx n="0" f="v">
      <t c="3" si="5">
        <n x="2" s="1"/>
        <n x="25"/>
        <n x="4"/>
      </t>
    </mdx>
    <mdx n="0" f="m">
      <t c="1">
        <n x="25"/>
      </t>
    </mdx>
    <mdx n="0" f="v">
      <t c="3" si="5">
        <n x="2" s="1"/>
        <n x="26"/>
        <n x="4"/>
      </t>
    </mdx>
    <mdx n="0" f="m">
      <t c="1">
        <n x="26"/>
      </t>
    </mdx>
    <mdx n="0" f="v">
      <t c="3" si="5">
        <n x="2" s="1"/>
        <n x="27"/>
        <n x="4"/>
      </t>
    </mdx>
    <mdx n="0" f="m">
      <t c="1">
        <n x="27"/>
      </t>
    </mdx>
    <mdx n="0" f="v">
      <t c="3" si="5">
        <n x="2" s="1"/>
        <n x="28"/>
        <n x="4"/>
      </t>
    </mdx>
    <mdx n="0" f="m">
      <t c="1">
        <n x="28"/>
      </t>
    </mdx>
    <mdx n="0" f="v">
      <t c="3" si="5">
        <n x="2" s="1"/>
        <n x="29"/>
        <n x="4"/>
      </t>
    </mdx>
    <mdx n="0" f="m">
      <t c="1">
        <n x="29"/>
      </t>
    </mdx>
    <mdx n="0" f="v">
      <t c="3" si="5">
        <n x="2" s="1"/>
        <n x="30"/>
        <n x="4"/>
      </t>
    </mdx>
    <mdx n="0" f="m">
      <t c="1">
        <n x="30"/>
      </t>
    </mdx>
    <mdx n="0" f="v">
      <t c="3" si="5">
        <n x="2" s="1"/>
        <n x="31"/>
        <n x="4"/>
      </t>
    </mdx>
    <mdx n="0" f="m">
      <t c="1">
        <n x="31"/>
      </t>
    </mdx>
    <mdx n="0" f="v">
      <t c="3" si="5">
        <n x="2" s="1"/>
        <n x="32"/>
        <n x="4"/>
      </t>
    </mdx>
    <mdx n="0" f="m">
      <t c="1">
        <n x="32"/>
      </t>
    </mdx>
    <mdx n="0" f="v">
      <t c="3" si="5">
        <n x="2" s="1"/>
        <n x="33"/>
        <n x="4"/>
      </t>
    </mdx>
    <mdx n="0" f="m">
      <t c="1">
        <n x="33"/>
      </t>
    </mdx>
    <mdx n="0" f="v">
      <t c="3" si="5">
        <n x="2" s="1"/>
        <n x="34"/>
        <n x="4"/>
      </t>
    </mdx>
    <mdx n="0" f="m">
      <t c="1">
        <n x="34"/>
      </t>
    </mdx>
    <mdx n="0" f="v">
      <t c="3" si="5">
        <n x="2" s="1"/>
        <n x="35"/>
        <n x="4"/>
      </t>
    </mdx>
    <mdx n="0" f="m">
      <t c="1">
        <n x="35"/>
      </t>
    </mdx>
    <mdx n="0" f="v">
      <t c="3" si="5">
        <n x="2" s="1"/>
        <n x="36"/>
        <n x="4"/>
      </t>
    </mdx>
    <mdx n="0" f="m">
      <t c="1">
        <n x="36"/>
      </t>
    </mdx>
    <mdx n="0" f="v">
      <t c="3" si="5">
        <n x="2" s="1"/>
        <n x="37"/>
        <n x="4"/>
      </t>
    </mdx>
    <mdx n="0" f="m">
      <t c="1">
        <n x="37"/>
      </t>
    </mdx>
  </mdxMetadata>
  <valueMetadata count="68">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bk>
      <rc t="1" v="55"/>
    </bk>
    <bk>
      <rc t="1" v="56"/>
    </bk>
    <bk>
      <rc t="1" v="57"/>
    </bk>
    <bk>
      <rc t="1" v="58"/>
    </bk>
    <bk>
      <rc t="1" v="59"/>
    </bk>
    <bk>
      <rc t="1" v="60"/>
    </bk>
    <bk>
      <rc t="1" v="61"/>
    </bk>
    <bk>
      <rc t="1" v="62"/>
    </bk>
    <bk>
      <rc t="1" v="63"/>
    </bk>
    <bk>
      <rc t="1" v="64"/>
    </bk>
    <bk>
      <rc t="1" v="65"/>
    </bk>
    <bk>
      <rc t="1" v="66"/>
    </bk>
    <bk>
      <rc t="1" v="67"/>
    </bk>
  </valueMetadata>
</metadata>
</file>

<file path=xl/sharedStrings.xml><?xml version="1.0" encoding="utf-8"?>
<sst xmlns="http://schemas.openxmlformats.org/spreadsheetml/2006/main" count="15798" uniqueCount="1827">
  <si>
    <t>Jalisco</t>
  </si>
  <si>
    <t>Nacional</t>
  </si>
  <si>
    <t>Entidad</t>
  </si>
  <si>
    <t>Aguascalientes</t>
  </si>
  <si>
    <t>Baja California</t>
  </si>
  <si>
    <t>Baja California Sur</t>
  </si>
  <si>
    <t>Campeche</t>
  </si>
  <si>
    <t>Chiapas</t>
  </si>
  <si>
    <t>Chihuahua</t>
  </si>
  <si>
    <t>Ciudad de México</t>
  </si>
  <si>
    <t>Coahuila</t>
  </si>
  <si>
    <t>Colima</t>
  </si>
  <si>
    <t>Durango</t>
  </si>
  <si>
    <t>Estado de México</t>
  </si>
  <si>
    <t>Guanajuato</t>
  </si>
  <si>
    <t>Guerrero</t>
  </si>
  <si>
    <t>Hidalgo</t>
  </si>
  <si>
    <t>Michoacán</t>
  </si>
  <si>
    <t>Morelos</t>
  </si>
  <si>
    <t>Nayarit</t>
  </si>
  <si>
    <t>Nuevo León</t>
  </si>
  <si>
    <t>Oaxaca</t>
  </si>
  <si>
    <t>Puebla</t>
  </si>
  <si>
    <t>Querétaro</t>
  </si>
  <si>
    <t>Quintana Roo</t>
  </si>
  <si>
    <t>San Luis Potosí</t>
  </si>
  <si>
    <t>Sinaloa</t>
  </si>
  <si>
    <t>Sonora</t>
  </si>
  <si>
    <t>Tabasco</t>
  </si>
  <si>
    <t>Tamaulipas</t>
  </si>
  <si>
    <t>Tlaxcala</t>
  </si>
  <si>
    <t>Veracruz</t>
  </si>
  <si>
    <t>Yucatán</t>
  </si>
  <si>
    <t>Zacatecas</t>
  </si>
  <si>
    <t>Empleos nuevos</t>
  </si>
  <si>
    <t>Concepto</t>
  </si>
  <si>
    <t>Indicador de Confianza del Consumidor Jalisciense</t>
  </si>
  <si>
    <t xml:space="preserve">   - Posibilidades en el momento actual de los integrantes del hogar, comparadas con las de hace un año, para realizar compras de muebles, televisor, lavadora, otros aparatos electrodomésticos, etc. </t>
  </si>
  <si>
    <t>Regresar al Índice</t>
  </si>
  <si>
    <t>Enero</t>
  </si>
  <si>
    <t>Febrero</t>
  </si>
  <si>
    <t>Marzo</t>
  </si>
  <si>
    <t>Abril</t>
  </si>
  <si>
    <t>Mayo</t>
  </si>
  <si>
    <t>Junio</t>
  </si>
  <si>
    <t>Julio</t>
  </si>
  <si>
    <t>Agosto</t>
  </si>
  <si>
    <t>Septiembre</t>
  </si>
  <si>
    <t>Octubre</t>
  </si>
  <si>
    <t>Noviembre</t>
  </si>
  <si>
    <t>Diciembre</t>
  </si>
  <si>
    <t>México</t>
  </si>
  <si>
    <t>Variación</t>
  </si>
  <si>
    <t>Total</t>
  </si>
  <si>
    <t/>
  </si>
  <si>
    <t>Fuente: IIEG, con información de INEGI, INPC.</t>
  </si>
  <si>
    <t>INPC Nacional</t>
  </si>
  <si>
    <t>Guadalajara</t>
  </si>
  <si>
    <t>Tepatitlán</t>
  </si>
  <si>
    <t>Inflación mes anterior Guadalajara</t>
  </si>
  <si>
    <t>Inflación promedio anual Guadalajara</t>
  </si>
  <si>
    <t>2013</t>
  </si>
  <si>
    <t>Ene</t>
  </si>
  <si>
    <t>Feb</t>
  </si>
  <si>
    <t>Mar</t>
  </si>
  <si>
    <t>Abr</t>
  </si>
  <si>
    <t>May</t>
  </si>
  <si>
    <t>Jun</t>
  </si>
  <si>
    <t>Jul</t>
  </si>
  <si>
    <t>Ago</t>
  </si>
  <si>
    <t>Sep</t>
  </si>
  <si>
    <t>Oct</t>
  </si>
  <si>
    <t>Nov</t>
  </si>
  <si>
    <t>Dic</t>
  </si>
  <si>
    <t>2014</t>
  </si>
  <si>
    <t>2015</t>
  </si>
  <si>
    <t>2016</t>
  </si>
  <si>
    <t>2017</t>
  </si>
  <si>
    <t>2018</t>
  </si>
  <si>
    <t>2019</t>
  </si>
  <si>
    <t>2020</t>
  </si>
  <si>
    <t>La Paz, B. C. S.</t>
  </si>
  <si>
    <t>Monclova, Coah.</t>
  </si>
  <si>
    <t>Mexicali, B. C.</t>
  </si>
  <si>
    <t>Chihuahua, Chih.</t>
  </si>
  <si>
    <t>Tepatitlán, Jal.</t>
  </si>
  <si>
    <t>Pachuca, Hgo.</t>
  </si>
  <si>
    <t>Saltillo, Coah.</t>
  </si>
  <si>
    <t>Esperanza, Son.</t>
  </si>
  <si>
    <t>Tepic, Nay.</t>
  </si>
  <si>
    <t>Chetumal, Q. R.</t>
  </si>
  <si>
    <t>Colima, Col.</t>
  </si>
  <si>
    <t>Cortazar, Gto.</t>
  </si>
  <si>
    <t>Hermosillo, Son.</t>
  </si>
  <si>
    <t>León, Gto.</t>
  </si>
  <si>
    <t>Huatabampo, Son.</t>
  </si>
  <si>
    <t>Fresnillo, Zac.</t>
  </si>
  <si>
    <t>Zacatecas, Zac.</t>
  </si>
  <si>
    <t>Cd. Jiménez, Chih.</t>
  </si>
  <si>
    <t>Campeche, Camp.</t>
  </si>
  <si>
    <t>Atlacomulco, Méx.</t>
  </si>
  <si>
    <t>Morelia, Mich</t>
  </si>
  <si>
    <t>Culiacán, Sin.</t>
  </si>
  <si>
    <t>Tijuana, B. C.</t>
  </si>
  <si>
    <t>San Luis Potosí, S. L. P.</t>
  </si>
  <si>
    <t>Tuxtla Gutiérrez, Chis.</t>
  </si>
  <si>
    <t>Cd. Acuña, Coah.</t>
  </si>
  <si>
    <t>Guadalajara, Jal.</t>
  </si>
  <si>
    <t>Tampico, Tamps.</t>
  </si>
  <si>
    <t>Monterrey, N. L.</t>
  </si>
  <si>
    <t>Mérida, Yuc.</t>
  </si>
  <si>
    <t>Veracruz, Ver.</t>
  </si>
  <si>
    <t>Matamoros, Tamps.</t>
  </si>
  <si>
    <t>San Andrés Tuxtla, Ver.</t>
  </si>
  <si>
    <t>Cancún, Q. Roo.</t>
  </si>
  <si>
    <t>Cuernavaca, Mor.</t>
  </si>
  <si>
    <t>Tulancingo, Hgo.</t>
  </si>
  <si>
    <t>Cd. Juárez, Chih</t>
  </si>
  <si>
    <t>Durango, Dgo.</t>
  </si>
  <si>
    <t>Toluca, Edo. de Méx.</t>
  </si>
  <si>
    <t>Puebla, Pue.</t>
  </si>
  <si>
    <t>Coatzacoalcos, Ver.</t>
  </si>
  <si>
    <t>Tlaxcala, Tlax.</t>
  </si>
  <si>
    <t>Querétaro, Qro.</t>
  </si>
  <si>
    <t>Aguascalientes, Ags.</t>
  </si>
  <si>
    <t>Tapachula, Chis.</t>
  </si>
  <si>
    <t>Córdoba, Ver.</t>
  </si>
  <si>
    <t>Acapulco, Gro.</t>
  </si>
  <si>
    <t>Oaxaca, Oax.</t>
  </si>
  <si>
    <t>Jacona, Mich.</t>
  </si>
  <si>
    <t>Torreón, Coah.</t>
  </si>
  <si>
    <t>Iguala, Gro.</t>
  </si>
  <si>
    <t>Izúcar de Matamoros, Pue.</t>
  </si>
  <si>
    <t>Tehuantepec, Oax.</t>
  </si>
  <si>
    <t>Villahermosa, Tab.</t>
  </si>
  <si>
    <t>Variación anual</t>
  </si>
  <si>
    <t>Fecha</t>
  </si>
  <si>
    <t>Clave</t>
  </si>
  <si>
    <t>Lugar</t>
  </si>
  <si>
    <t>var</t>
  </si>
  <si>
    <t>ENE</t>
  </si>
  <si>
    <t>FEB</t>
  </si>
  <si>
    <t>MAR</t>
  </si>
  <si>
    <t>ABR</t>
  </si>
  <si>
    <t>MAY</t>
  </si>
  <si>
    <t>JUN</t>
  </si>
  <si>
    <t>JUL</t>
  </si>
  <si>
    <t>AGO</t>
  </si>
  <si>
    <t>SEP</t>
  </si>
  <si>
    <t>OCT</t>
  </si>
  <si>
    <t>NOV</t>
  </si>
  <si>
    <t>DIC</t>
  </si>
  <si>
    <t>Fuente: IIEG, con información del IMSS.</t>
  </si>
  <si>
    <t>Zapopan</t>
  </si>
  <si>
    <t>Tlajomulco de Zúñiga</t>
  </si>
  <si>
    <t>Puerto Vallarta</t>
  </si>
  <si>
    <t>Tlaquepaque</t>
  </si>
  <si>
    <t>Zapotlán el Grande</t>
  </si>
  <si>
    <t>Ocotlán</t>
  </si>
  <si>
    <t>Arandas</t>
  </si>
  <si>
    <t>Zapotiltic</t>
  </si>
  <si>
    <t>Zapotlán del Rey</t>
  </si>
  <si>
    <t>Lagos de Moreno</t>
  </si>
  <si>
    <t>Jocotepec</t>
  </si>
  <si>
    <t>Tamazula de Gordiano</t>
  </si>
  <si>
    <t>Tonalá</t>
  </si>
  <si>
    <t>Tapalpa</t>
  </si>
  <si>
    <t>El Salto</t>
  </si>
  <si>
    <t>Ahualulco de Mercado</t>
  </si>
  <si>
    <t>Tuxpan</t>
  </si>
  <si>
    <t>La Huerta</t>
  </si>
  <si>
    <t>Tala</t>
  </si>
  <si>
    <t>Teuchitlán</t>
  </si>
  <si>
    <t>Poncitlán</t>
  </si>
  <si>
    <t>Teocuitatlán de Corona</t>
  </si>
  <si>
    <t>Sayula</t>
  </si>
  <si>
    <t>Cocula</t>
  </si>
  <si>
    <t>Juanacatlán</t>
  </si>
  <si>
    <t>Jalostotitlán</t>
  </si>
  <si>
    <t>Chapala</t>
  </si>
  <si>
    <t>Encarnación de Díaz</t>
  </si>
  <si>
    <t>Cihuatlán</t>
  </si>
  <si>
    <t>Tuxcacuesco</t>
  </si>
  <si>
    <t>Ameca</t>
  </si>
  <si>
    <t>Cabo Corrientes</t>
  </si>
  <si>
    <t>Acatic</t>
  </si>
  <si>
    <t>Huejuquilla el Alto</t>
  </si>
  <si>
    <t>Amatitán</t>
  </si>
  <si>
    <t>Villa Hidalgo</t>
  </si>
  <si>
    <t>Teocaltiche</t>
  </si>
  <si>
    <t>Jamay</t>
  </si>
  <si>
    <t>San Martín Hidalgo</t>
  </si>
  <si>
    <t>San Miguel el Alto</t>
  </si>
  <si>
    <t>San Juan de los Lagos</t>
  </si>
  <si>
    <t>San Sebastián del Oeste</t>
  </si>
  <si>
    <t>Unión de San Antonio</t>
  </si>
  <si>
    <t>Chiquilistlán</t>
  </si>
  <si>
    <t>Atotonilco el Alto</t>
  </si>
  <si>
    <t>Casimiro Castillo</t>
  </si>
  <si>
    <t>Tecolotlán</t>
  </si>
  <si>
    <t>Tonila</t>
  </si>
  <si>
    <t>Zapotitlán de Vadillo</t>
  </si>
  <si>
    <t>Degollado</t>
  </si>
  <si>
    <t>Juchitlán</t>
  </si>
  <si>
    <t>San Ignacio Cerro Gordo</t>
  </si>
  <si>
    <t>Tizapán el Alto</t>
  </si>
  <si>
    <t>Etzatlán</t>
  </si>
  <si>
    <t>Amacueca</t>
  </si>
  <si>
    <t>Pihuamo</t>
  </si>
  <si>
    <t>El Grullo</t>
  </si>
  <si>
    <t>Guachinango</t>
  </si>
  <si>
    <t>Ixtlahuacán del Río</t>
  </si>
  <si>
    <t>El Limón</t>
  </si>
  <si>
    <t>Atemajac de Brizuela</t>
  </si>
  <si>
    <t>Villa Guerrero</t>
  </si>
  <si>
    <t>Ayutla</t>
  </si>
  <si>
    <t>Hostotipaquillo</t>
  </si>
  <si>
    <t>Huejúcar</t>
  </si>
  <si>
    <t>San Martín de Bolaños</t>
  </si>
  <si>
    <t>Tenamaxtlán</t>
  </si>
  <si>
    <t>Totatiche</t>
  </si>
  <si>
    <t>Cañadas de Obregón</t>
  </si>
  <si>
    <t>Atenguillo</t>
  </si>
  <si>
    <t>Cuquío</t>
  </si>
  <si>
    <t>Santa María del Oro</t>
  </si>
  <si>
    <t>La Manzanilla de la Paz</t>
  </si>
  <si>
    <t>Mexticacán</t>
  </si>
  <si>
    <t>Mezquitic</t>
  </si>
  <si>
    <t>Mixtlán</t>
  </si>
  <si>
    <t>Villa Purificación</t>
  </si>
  <si>
    <t>Quitupan</t>
  </si>
  <si>
    <t>San Cristóbal de la Barranca</t>
  </si>
  <si>
    <t>San Julián</t>
  </si>
  <si>
    <t>San Marcos</t>
  </si>
  <si>
    <t>Santa María de los Ángeles</t>
  </si>
  <si>
    <t>Techaluta de Montenegro</t>
  </si>
  <si>
    <t>Atengo</t>
  </si>
  <si>
    <t>Unión de Tula</t>
  </si>
  <si>
    <t>Zapotlanejo</t>
  </si>
  <si>
    <t>Colotlán</t>
  </si>
  <si>
    <t>Cuautla</t>
  </si>
  <si>
    <t>Chimaltitán</t>
  </si>
  <si>
    <t>San Diego de Alejandría</t>
  </si>
  <si>
    <t>Mascota</t>
  </si>
  <si>
    <t>Tecalitlán</t>
  </si>
  <si>
    <t>Concepción de Buenos Aires</t>
  </si>
  <si>
    <t>Jilotlán de los Dolores</t>
  </si>
  <si>
    <t>Tonaya</t>
  </si>
  <si>
    <t>Ejutla</t>
  </si>
  <si>
    <t>Gómez Farías</t>
  </si>
  <si>
    <t>Talpa de Allende</t>
  </si>
  <si>
    <t>Mazamitla</t>
  </si>
  <si>
    <t>San Juanito de Escobedo</t>
  </si>
  <si>
    <t>Yahualica de González Gallo</t>
  </si>
  <si>
    <t>Acatlán de Juárez</t>
  </si>
  <si>
    <t>Magdalena</t>
  </si>
  <si>
    <t>Ojuelos de Jalisco</t>
  </si>
  <si>
    <t>Ixtlahuacán de los Membrillos</t>
  </si>
  <si>
    <t>Cuautitlán de García Barragán</t>
  </si>
  <si>
    <t>Tototlán</t>
  </si>
  <si>
    <t>Valle de Juárez</t>
  </si>
  <si>
    <t>Villa Corona</t>
  </si>
  <si>
    <t>Tequila</t>
  </si>
  <si>
    <t>Jesús María</t>
  </si>
  <si>
    <t>Atoyac</t>
  </si>
  <si>
    <t>Tuxcueca</t>
  </si>
  <si>
    <t>Autlán de Navarro</t>
  </si>
  <si>
    <t>Tolimán</t>
  </si>
  <si>
    <t>Valle de Guadalupe</t>
  </si>
  <si>
    <t>El Arenal</t>
  </si>
  <si>
    <t>Tepatitlán de Morelos</t>
  </si>
  <si>
    <t>Bolaños</t>
  </si>
  <si>
    <t>Ayotlán</t>
  </si>
  <si>
    <t>Tomatlán</t>
  </si>
  <si>
    <t>San Gabriel</t>
  </si>
  <si>
    <t>Zacoalco de Torres</t>
  </si>
  <si>
    <t>La Barca</t>
  </si>
  <si>
    <t>Regresar al índice</t>
  </si>
  <si>
    <t>Fuente: IIEG, con información del IMSS</t>
  </si>
  <si>
    <t>Sector de actividad económica</t>
  </si>
  <si>
    <t>Variación % mensual</t>
  </si>
  <si>
    <t>Agricultura, Ganadería, Silvicultura y Pesca</t>
  </si>
  <si>
    <t>Comercio</t>
  </si>
  <si>
    <t>Construcción</t>
  </si>
  <si>
    <t>Ind. Elec. y Captación de Agua Potable</t>
  </si>
  <si>
    <t>Industria de Transformación</t>
  </si>
  <si>
    <t>Industrias Extractivas</t>
  </si>
  <si>
    <t>Servicios</t>
  </si>
  <si>
    <t>Transporte y Comunicaciones</t>
  </si>
  <si>
    <t>Variación absoluta</t>
  </si>
  <si>
    <t>Variación 
% 
acumulada</t>
  </si>
  <si>
    <t>Hombres</t>
  </si>
  <si>
    <t>Mujeres</t>
  </si>
  <si>
    <t>Grupos de edad</t>
  </si>
  <si>
    <t>% part</t>
  </si>
  <si>
    <t>División económica</t>
  </si>
  <si>
    <t>Absoluta</t>
  </si>
  <si>
    <t>%</t>
  </si>
  <si>
    <t>Ind. Elec. Cap. Agua Potable</t>
  </si>
  <si>
    <t xml:space="preserve">Total </t>
  </si>
  <si>
    <t>TOTAL</t>
  </si>
  <si>
    <t>Año</t>
  </si>
  <si>
    <t>Agricultura, ganadería, silvicultura, pesca y caza</t>
  </si>
  <si>
    <t>Industria de la construcción</t>
  </si>
  <si>
    <t>Industria eléctrica, captación y suministro de agua potable</t>
  </si>
  <si>
    <t>Industrias de transformación</t>
  </si>
  <si>
    <t>Industrias extractivas</t>
  </si>
  <si>
    <t>Transportes y comunicaciones</t>
  </si>
  <si>
    <t>Trabajadores Asegurados</t>
  </si>
  <si>
    <t>División Económica</t>
  </si>
  <si>
    <t>2019/Octubre</t>
  </si>
  <si>
    <t>Empleos</t>
  </si>
  <si>
    <t>Caza.</t>
  </si>
  <si>
    <t>Agricultura</t>
  </si>
  <si>
    <t>Ganadería.</t>
  </si>
  <si>
    <t>Caza</t>
  </si>
  <si>
    <t>Pesca.</t>
  </si>
  <si>
    <t>Ganadería</t>
  </si>
  <si>
    <t>Silvicultura.</t>
  </si>
  <si>
    <t>Pesca</t>
  </si>
  <si>
    <t>Silvicultura</t>
  </si>
  <si>
    <t>Grupo económico</t>
  </si>
  <si>
    <t>Elaboración de alimentos.</t>
  </si>
  <si>
    <t>Fabricación y ensamble de maquinaria, equipos, aparatos y accesorios y artículos eléctricos, electrónicos y sus partes.</t>
  </si>
  <si>
    <t>Fabricación de productos metálicos, excepto maquinaria y equipo.</t>
  </si>
  <si>
    <t>Industria química.</t>
  </si>
  <si>
    <t>Fabricación de productos de hule y plástico.</t>
  </si>
  <si>
    <t>Construcción, reconstrucción y ensamble de equipo de transporte y sus partes.</t>
  </si>
  <si>
    <t>Elaboración de bebidas.</t>
  </si>
  <si>
    <t>Fabricación y/o reparación de muebles de madera y sus partes; excepto de metal y de plástico moldeado.</t>
  </si>
  <si>
    <t>Otros</t>
  </si>
  <si>
    <t>var-19/18</t>
  </si>
  <si>
    <t>abs-19/18</t>
  </si>
  <si>
    <t>var-dic19/nov19</t>
  </si>
  <si>
    <t>Compraventa de alimentos, bebidas y productos del tabaco.</t>
  </si>
  <si>
    <t>Compraventa de artículos para el hogar.</t>
  </si>
  <si>
    <t>Compraventa de equipo de transporte; sus refacciones y accesorios.</t>
  </si>
  <si>
    <t>Compraventa de gases, combustibles y lubricantes.</t>
  </si>
  <si>
    <t>Compraventa de inmuebles y artículos diversos.</t>
  </si>
  <si>
    <t>Compraventa de maquinaria, equipo, instrumentos, aparatos, herramientas.</t>
  </si>
  <si>
    <t>Compraventa de materias primas, materiales y auxiliares.</t>
  </si>
  <si>
    <t>Compraventa de prendas de vestir y artículos de uso personal.</t>
  </si>
  <si>
    <t>Compraventa en tiendas de autoservicios y departamentos especializados.</t>
  </si>
  <si>
    <t>Servicios de administración pública y seguridad social.</t>
  </si>
  <si>
    <t>Servicios profesionales y técnicos.</t>
  </si>
  <si>
    <t>Servicios de enseñanza, investigación científica y difusión cultural.</t>
  </si>
  <si>
    <t>Servicios personales para el hogar y diversos.</t>
  </si>
  <si>
    <t>Preparación y servicio de alimentos y bebidas.</t>
  </si>
  <si>
    <t>Servicios médicos, asistencia social y veterinarios.</t>
  </si>
  <si>
    <t>Servicios de alojamiento temporal.</t>
  </si>
  <si>
    <t>Servicios recreativos y de esparcimiento.</t>
  </si>
  <si>
    <t>Servicios financieros y de seguros (bancos, financieras).</t>
  </si>
  <si>
    <t>Patrones</t>
  </si>
  <si>
    <t>Mes</t>
  </si>
  <si>
    <t>Variación promedio</t>
  </si>
  <si>
    <t>Actividad</t>
  </si>
  <si>
    <t>Actividades secundarias</t>
  </si>
  <si>
    <t>Industrias manufactureras</t>
  </si>
  <si>
    <t>Fuente: IIEG, con información de INEGI, EMIM.</t>
  </si>
  <si>
    <t>Nota: Las cifras de partición se refieren al porcentaje correspondiente a la suma de los montos de los últimos 12 meses al mes de referencia del valor de producción de los productos elaborados, ya sea en la propia unidad económica o mediante la contratación de servicios de maquila, por los establecimientos considerados en la EMIM en Jalisco a millones de pesos constantes. De manera similar a la participación, las variaciones absolutas se refieren a la producción de Jalisco a pesos constantes. Asimismo, las variaciones porcentuales se refieren al cambio porcentual de la suma de los montos de los últimos 12 meses al mes de referencia del valor de producción de Jalisco a pesos constantes respecto al mismo mes del año anterior.</t>
  </si>
  <si>
    <t>Subsector</t>
  </si>
  <si>
    <t>311 Industria alimentaria</t>
  </si>
  <si>
    <t>312 Industria de las bebidas y del tabaco</t>
  </si>
  <si>
    <t>336 Fabricación de equipo de transporte</t>
  </si>
  <si>
    <t>325 Industria química</t>
  </si>
  <si>
    <t>334 Fabricación de equipo de computación, comunicación, medición y de otros equipos, componentes y accesorios electrónicos</t>
  </si>
  <si>
    <t>326 Industria del plástico y del hule</t>
  </si>
  <si>
    <t>332 Fabricación de productos metálicos</t>
  </si>
  <si>
    <t>327 Fabricación de productos a base de minerales no metálicos</t>
  </si>
  <si>
    <t>331 Industrias metálicas básicas</t>
  </si>
  <si>
    <t>322 Industria del papel</t>
  </si>
  <si>
    <t>Subsectores restantes</t>
  </si>
  <si>
    <t>Nota: Las variaciones absolutas se refieren al cambio en el número de empleados del personal ocupado total de los establecimientos considerados en la EMIM en Jalisco respecto al mismo mes del año anterior. Las variaciones porcentuales anuales se refieren al cambio porcentual del personal ocupado total respecto al mismo mes del año anterior.</t>
  </si>
  <si>
    <t>339 Otras industrias manufactureras</t>
  </si>
  <si>
    <t>337 Fabricación de muebles, colchones y persianas</t>
  </si>
  <si>
    <t>Personal Ocupado</t>
  </si>
  <si>
    <t>Remuneración Media</t>
  </si>
  <si>
    <t>Ingresos</t>
  </si>
  <si>
    <t>SERVICIOS SOCIALES Y COMUNALES</t>
  </si>
  <si>
    <t>INDUSTRIA DE LA CONSTRUCCION</t>
  </si>
  <si>
    <t>AGRICULTURA, GANADERIA, SILVICULTURA, PESCA Y CAZA</t>
  </si>
  <si>
    <t>INDUSTRIAS DE TRANSFORMACION</t>
  </si>
  <si>
    <t>TRANSPORTES Y COMUNICACIONES</t>
  </si>
  <si>
    <t>COMERCIO</t>
  </si>
  <si>
    <t>INDUSTRIAS EXTRACTIVAS</t>
  </si>
  <si>
    <t>SERVICIOS PARA EMPRESAS, PERSONAS Y EL HOGAR</t>
  </si>
  <si>
    <t>IND.ELECTRICA Y CAPTACION Y SUMINISTRO DE AGUA POT</t>
  </si>
  <si>
    <t>Fuente: IIEG, con información de INEGI, Sacrificio de Ganado en Rastros Municipales.</t>
  </si>
  <si>
    <t>Producción de Carne en Canal</t>
  </si>
  <si>
    <t>Nota 1: Carne en canal se refiere al cuerpo del animal sacrificado, sangrado, desollado, eviscerado, sin cabeza ni extremidades. La canal es el producto primario; es un paso intermedio en la producción de carne, que es el producto terminado.</t>
  </si>
  <si>
    <t>MES</t>
  </si>
  <si>
    <t>Cabezas Sacrificadas</t>
  </si>
  <si>
    <t>Ganado bovino</t>
  </si>
  <si>
    <t>Ganado porcino</t>
  </si>
  <si>
    <t>Ganado ovino</t>
  </si>
  <si>
    <t>Ganado caprino</t>
  </si>
  <si>
    <t>Valor de la Producción de Carne en Canal</t>
  </si>
  <si>
    <t>Miles de Pesos</t>
  </si>
  <si>
    <t>Municipios</t>
  </si>
  <si>
    <t>Ganaron</t>
  </si>
  <si>
    <t>Perdieron</t>
  </si>
  <si>
    <t>Sin cambios</t>
  </si>
  <si>
    <t>Índice de tablas, figuras y base de datos</t>
  </si>
  <si>
    <t>Número</t>
  </si>
  <si>
    <t>Título</t>
  </si>
  <si>
    <t>Tabla 1</t>
  </si>
  <si>
    <t>Tabla 2</t>
  </si>
  <si>
    <t>Tabla 3</t>
  </si>
  <si>
    <t>Tabla 4</t>
  </si>
  <si>
    <t>Tabla 5</t>
  </si>
  <si>
    <t>Tabla 6</t>
  </si>
  <si>
    <t>Tabla 7</t>
  </si>
  <si>
    <t>Tabla 8</t>
  </si>
  <si>
    <t>Tabla 9</t>
  </si>
  <si>
    <t>Tabla 10</t>
  </si>
  <si>
    <t>Tabla 11</t>
  </si>
  <si>
    <t>Tabla 12</t>
  </si>
  <si>
    <t>Tabla 13</t>
  </si>
  <si>
    <t>Tabla 14</t>
  </si>
  <si>
    <t>Tabla 15</t>
  </si>
  <si>
    <t>Tabla 16</t>
  </si>
  <si>
    <t>Tabla 17</t>
  </si>
  <si>
    <t>Figura 20</t>
  </si>
  <si>
    <t>Figura 21</t>
  </si>
  <si>
    <t>Tamaño</t>
  </si>
  <si>
    <t>t</t>
  </si>
  <si>
    <t>Figura 101</t>
  </si>
  <si>
    <t>Figura 102</t>
  </si>
  <si>
    <t>Figura 103</t>
  </si>
  <si>
    <t>Figura 104</t>
  </si>
  <si>
    <t>Figura 105</t>
  </si>
  <si>
    <t>Trabajadores asegurados</t>
  </si>
  <si>
    <t>Variación mensual</t>
  </si>
  <si>
    <t>Puntos</t>
  </si>
  <si>
    <t>Jalisco: Cartera en prórroga</t>
  </si>
  <si>
    <t>Jalisco: Cartera vencida</t>
  </si>
  <si>
    <t>Nacional: Cartera en prórroga</t>
  </si>
  <si>
    <t>Nacional: Cartera vencida</t>
  </si>
  <si>
    <t>Participación</t>
  </si>
  <si>
    <t>Variación porcentual</t>
  </si>
  <si>
    <t>Número de Cabezas Sacrificadas</t>
  </si>
  <si>
    <t>Toneladas</t>
  </si>
  <si>
    <t>Figura 106</t>
  </si>
  <si>
    <t>Figura 107</t>
  </si>
  <si>
    <t>Figura 108</t>
  </si>
  <si>
    <t>Figura 109</t>
  </si>
  <si>
    <t>Figura 110</t>
  </si>
  <si>
    <t>Figura 111</t>
  </si>
  <si>
    <t>Figura 112</t>
  </si>
  <si>
    <t>Figura 113</t>
  </si>
  <si>
    <t xml:space="preserve">   - Situación económica en el momento actual de los miembros del hogar comparada con la que se tenía hace 12 meses</t>
  </si>
  <si>
    <t xml:space="preserve">   - Situación económica esperada de los miembros del hogar dentro de 12 meses, respecto a la actual</t>
  </si>
  <si>
    <t xml:space="preserve">   - Situación económica de Jalisco hoy en día, comparada con la de hace 12 meses</t>
  </si>
  <si>
    <t xml:space="preserve">   - Situación económica de Jalisco esperada dentro de 12 meses, respecto a la actual</t>
  </si>
  <si>
    <t>Fabricación, ensamble y reparación de maquinaria, equipo y sus partes; excepto los eléctricos.</t>
  </si>
  <si>
    <t>%Saldos cartera vencida y prorroga</t>
  </si>
  <si>
    <t>edo</t>
  </si>
  <si>
    <t>MMabs</t>
  </si>
  <si>
    <t>MMrel</t>
  </si>
  <si>
    <t>Figura 120</t>
  </si>
  <si>
    <t>Figura 121</t>
  </si>
  <si>
    <t>Minería</t>
  </si>
  <si>
    <t>Cuentas</t>
  </si>
  <si>
    <t>Saldos (mdp)</t>
  </si>
  <si>
    <t>D=Cartera 
Total</t>
  </si>
  <si>
    <t>ICV=(C/D)</t>
  </si>
  <si>
    <t>año</t>
  </si>
  <si>
    <t>INPC Guadalajara</t>
  </si>
  <si>
    <t>INPC Tepatitlán</t>
  </si>
  <si>
    <t>Inflación acumulada Guadalajara</t>
  </si>
  <si>
    <t>Inflación mes anterior Tepatitlán</t>
  </si>
  <si>
    <t>Inflación promedio anual Tepatitlán</t>
  </si>
  <si>
    <t>Ciudad</t>
  </si>
  <si>
    <t>2020-12-01</t>
  </si>
  <si>
    <t>Fuente: IIEG con información de INEGI a partir de la Asociación Mexicana de la Industria Automotriz.</t>
  </si>
  <si>
    <t>Unidades Vehiculares Eléctricas</t>
  </si>
  <si>
    <t>Unidades Vehiculares Híbridas Plugin (conectables)</t>
  </si>
  <si>
    <t>Unidades Vehiculares Hibridas</t>
  </si>
  <si>
    <t>Total de Unidades</t>
  </si>
  <si>
    <t>Tasa por cada millón de habitantes</t>
  </si>
  <si>
    <t>2021</t>
  </si>
  <si>
    <t>2021-01-01</t>
  </si>
  <si>
    <t>Periodo</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</si>
  <si>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</si>
  <si>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</si>
  <si>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</si>
  <si>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</si>
  <si>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</si>
  <si>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</si>
  <si>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</si>
  <si>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</si>
  <si>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</si>
  <si>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</si>
  <si>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</si>
  <si>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</si>
  <si>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</si>
  <si>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</si>
  <si>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</si>
  <si>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</si>
  <si>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</si>
  <si>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</si>
  <si>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</si>
  <si>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</si>
  <si>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</si>
  <si>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</si>
  <si>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</si>
  <si>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</si>
  <si>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</si>
  <si>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</si>
  <si>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</si>
  <si>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</si>
  <si>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</si>
  <si>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</si>
  <si>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</si>
  <si>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</si>
  <si>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</si>
  <si>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</si>
  <si>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</si>
  <si>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</si>
  <si>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</si>
  <si>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</si>
  <si>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</si>
  <si>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</si>
  <si>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</si>
  <si>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</si>
  <si>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</si>
  <si>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</si>
  <si>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</si>
  <si>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</si>
  <si>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</si>
  <si>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</si>
  <si>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</si>
  <si>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</si>
  <si>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</si>
  <si>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</si>
  <si>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</si>
  <si>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</si>
  <si>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</si>
  <si>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</si>
  <si>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</si>
  <si>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</si>
  <si>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</si>
  <si>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</si>
  <si>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</si>
  <si>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</si>
  <si>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</si>
  <si>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</si>
  <si>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</si>
  <si>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</si>
  <si>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</si>
  <si>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</si>
  <si>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</si>
  <si>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</si>
  <si>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</si>
  <si>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</si>
  <si>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</si>
  <si>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</si>
  <si>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</si>
  <si>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</si>
  <si>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</si>
  <si>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</si>
  <si>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</si>
  <si>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</si>
  <si>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</si>
  <si>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</si>
  <si>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</si>
  <si>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</si>
  <si>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11</t>
  </si>
  <si>
    <t>9</t>
  </si>
  <si>
    <t>4</t>
  </si>
  <si>
    <t>1</t>
  </si>
  <si>
    <t>13</t>
  </si>
  <si>
    <t>3</t>
  </si>
  <si>
    <t>10</t>
  </si>
  <si>
    <t>6</t>
  </si>
  <si>
    <t>5</t>
  </si>
  <si>
    <t>14</t>
  </si>
  <si>
    <t>12</t>
  </si>
  <si>
    <t>8</t>
  </si>
  <si>
    <t>2</t>
  </si>
  <si>
    <t>7</t>
  </si>
  <si>
    <t>General</t>
  </si>
  <si>
    <t>Alimentos</t>
  </si>
  <si>
    <t>Ropa</t>
  </si>
  <si>
    <t>Vivienda</t>
  </si>
  <si>
    <t>Muebles</t>
  </si>
  <si>
    <t>Salud</t>
  </si>
  <si>
    <t>Transporte</t>
  </si>
  <si>
    <t>Educación</t>
  </si>
  <si>
    <t>Otros 
servicios</t>
  </si>
  <si>
    <t>Estado</t>
  </si>
  <si>
    <t>Var Ali</t>
  </si>
  <si>
    <t>Var Rop</t>
  </si>
  <si>
    <t>Var Viv Anual</t>
  </si>
  <si>
    <t>Var Mueb</t>
  </si>
  <si>
    <t>Var Salud</t>
  </si>
  <si>
    <t>Var Transp</t>
  </si>
  <si>
    <t>Var Edu</t>
  </si>
  <si>
    <t>Var Otr</t>
  </si>
  <si>
    <t>Regular</t>
  </si>
  <si>
    <t>Premium</t>
  </si>
  <si>
    <t>Diésel</t>
  </si>
  <si>
    <t>mes</t>
  </si>
  <si>
    <t>INPC</t>
  </si>
  <si>
    <t>deflactor</t>
  </si>
  <si>
    <t>cnc1</t>
  </si>
  <si>
    <t>m</t>
  </si>
  <si>
    <t>a</t>
  </si>
  <si>
    <t>nuevos</t>
  </si>
  <si>
    <t>cnc2</t>
  </si>
  <si>
    <t>acumulados</t>
  </si>
  <si>
    <t>mmabs</t>
  </si>
  <si>
    <t>mmvar</t>
  </si>
  <si>
    <t>Nuevos</t>
  </si>
  <si>
    <t>Permanentes</t>
  </si>
  <si>
    <t>Eventuales</t>
  </si>
  <si>
    <t>2020-07-01</t>
  </si>
  <si>
    <t>2020-08-01</t>
  </si>
  <si>
    <t>2020-09-01</t>
  </si>
  <si>
    <t>2020-10-01</t>
  </si>
  <si>
    <t>2020-11-01</t>
  </si>
  <si>
    <t>2021-02-01</t>
  </si>
  <si>
    <t>CLAVE</t>
  </si>
  <si>
    <t>Municipio</t>
  </si>
  <si>
    <t>marzo</t>
  </si>
  <si>
    <t>2021-03-01</t>
  </si>
  <si>
    <t>120</t>
  </si>
  <si>
    <t>106</t>
  </si>
  <si>
    <t>101</t>
  </si>
  <si>
    <t>102</t>
  </si>
  <si>
    <t>105</t>
  </si>
  <si>
    <t>112</t>
  </si>
  <si>
    <t>114</t>
  </si>
  <si>
    <t>111</t>
  </si>
  <si>
    <t>100</t>
  </si>
  <si>
    <t>124</t>
  </si>
  <si>
    <t>121</t>
  </si>
  <si>
    <t>125</t>
  </si>
  <si>
    <t>113</t>
  </si>
  <si>
    <t>116</t>
  </si>
  <si>
    <t>103</t>
  </si>
  <si>
    <t>108</t>
  </si>
  <si>
    <t>107</t>
  </si>
  <si>
    <t>109</t>
  </si>
  <si>
    <t>119</t>
  </si>
  <si>
    <t>123</t>
  </si>
  <si>
    <t>104</t>
  </si>
  <si>
    <t>118</t>
  </si>
  <si>
    <t>110</t>
  </si>
  <si>
    <t>115</t>
  </si>
  <si>
    <t>117</t>
  </si>
  <si>
    <t>122</t>
  </si>
  <si>
    <t>99</t>
  </si>
  <si>
    <t>Comercio al por mayor</t>
  </si>
  <si>
    <t>Comercio al por menor</t>
  </si>
  <si>
    <t>Edo</t>
  </si>
  <si>
    <t>Ingresos_g</t>
  </si>
  <si>
    <t>Quintana Roo</t>
  </si>
  <si>
    <t>Baja California Sur</t>
  </si>
  <si>
    <t>Ciudad de México</t>
  </si>
  <si>
    <t>Nuevo León</t>
  </si>
  <si>
    <t>Baja California</t>
  </si>
  <si>
    <t>San Luis Potosí</t>
  </si>
  <si>
    <t>Estado de México</t>
  </si>
  <si>
    <t>Personal_Ocupado_g</t>
  </si>
  <si>
    <t>Entidad Federativa</t>
  </si>
  <si>
    <t>Cabezas Sacrificadas Total</t>
  </si>
  <si>
    <t>Producción de carne en canal</t>
  </si>
  <si>
    <t>% Partic. Nacional</t>
  </si>
  <si>
    <t>TOTAL:</t>
  </si>
  <si>
    <t xml:space="preserve"> </t>
  </si>
  <si>
    <t>AÑO</t>
  </si>
  <si>
    <t>2017 - 2018</t>
  </si>
  <si>
    <t>2018 - 2019</t>
  </si>
  <si>
    <t>2019-2020</t>
  </si>
  <si>
    <t>2020-2021</t>
  </si>
  <si>
    <t>2018-2019</t>
  </si>
  <si>
    <t>2019 - 2020</t>
  </si>
  <si>
    <t>2021-04-01</t>
  </si>
  <si>
    <t>abril</t>
  </si>
  <si>
    <t xml:space="preserve">Fuente: IIEG con información de INEGI, EMEC. Nota: Cálculos con cifras originales (sin desestacionalizar). </t>
  </si>
  <si>
    <t>Porcentaje de trabajadores asegurados mujeres, abril 2021</t>
  </si>
  <si>
    <t>Variación % anual</t>
  </si>
  <si>
    <t>mayo</t>
  </si>
  <si>
    <t>enero</t>
  </si>
  <si>
    <t>febrero</t>
  </si>
  <si>
    <t>junio</t>
  </si>
  <si>
    <t>julio</t>
  </si>
  <si>
    <t>agosto</t>
  </si>
  <si>
    <t>septiembre</t>
  </si>
  <si>
    <t>octubre</t>
  </si>
  <si>
    <t>noviembre</t>
  </si>
  <si>
    <t>diciembre</t>
  </si>
  <si>
    <t>2021-05-01</t>
  </si>
  <si>
    <t>Fuente: IIEG, con información de INEGI.</t>
  </si>
  <si>
    <t>Valor de la producción</t>
  </si>
  <si>
    <t>Nota: El promedio se refiere al de los últimos doce meses.</t>
  </si>
  <si>
    <t>Promedio</t>
  </si>
  <si>
    <t>Nota: La variación porcentual anual de las cifras acumuladas anuales se refiere a la variación respecto al mismo mes del año anterior de la suma de los últimos doce meses en pesos constantes. La variación promedio se refiere al promedio de las variaciones porcentual anuales de los últimos doce meses.</t>
  </si>
  <si>
    <t>Distribución porcentual</t>
  </si>
  <si>
    <t>Nota: La variación porcentual anual de se refiere a la variación de la producción mensual respecto al mismo mes del año anterior en pesos constantes con cifras originales.</t>
  </si>
  <si>
    <t>Nota: La variación porcentual mensual de se refiere a la variación de la producción mensual respecto al mes inmediato anterior en pesos constantes con cifras originales.</t>
  </si>
  <si>
    <t>Nota: La variación anual es la variación con respecto al mismo mes del año anterior. El personal ocupado total corresponde a la suma del personal dependiente de la razón social, del personal suministrado por otra razón social y del personal no remunerado.</t>
  </si>
  <si>
    <t>Índice</t>
  </si>
  <si>
    <t xml:space="preserve">Nota: Debido a la suspensión de actividades, no se levantó la ETCOJ de marzo y abril del 2020. </t>
  </si>
  <si>
    <t>Exportaciones</t>
  </si>
  <si>
    <t>Nota: Las cifras se refieren a la suma de los montos de los últimos 12 meses al mes de referencia.</t>
  </si>
  <si>
    <t>PROM %</t>
  </si>
  <si>
    <t>Establecimientos</t>
  </si>
  <si>
    <t>% 12M</t>
  </si>
  <si>
    <t>Personal ocupado</t>
  </si>
  <si>
    <t>2021-06-01</t>
  </si>
  <si>
    <t>2017/06</t>
  </si>
  <si>
    <t>2018/06</t>
  </si>
  <si>
    <t>2019/06</t>
  </si>
  <si>
    <t>2021/06</t>
  </si>
  <si>
    <t>year</t>
  </si>
  <si>
    <t>Nota: Por porcentaje de cuentas en cartera vencida se refiere al porcentaje de créditos que presentan retrasos en sus pagos por más de 90 días respecto a la cartera total de Infonavit.</t>
  </si>
  <si>
    <t>Fuente: IIEG con información de Infonavit.</t>
  </si>
  <si>
    <t>2017/07</t>
  </si>
  <si>
    <t>2018/07</t>
  </si>
  <si>
    <t>2019/07</t>
  </si>
  <si>
    <t>2020/07</t>
  </si>
  <si>
    <t>2021/07</t>
  </si>
  <si>
    <t>2021-07-01</t>
  </si>
  <si>
    <t>PanSO</t>
  </si>
  <si>
    <t>Serie desestacionalizada</t>
  </si>
  <si>
    <t>Tendencia-ciclo</t>
  </si>
  <si>
    <t>2020/06</t>
  </si>
  <si>
    <t>abs</t>
  </si>
  <si>
    <t>2017/08</t>
  </si>
  <si>
    <t>2018/08</t>
  </si>
  <si>
    <t>2019/08</t>
  </si>
  <si>
    <t>2020/08</t>
  </si>
  <si>
    <t>2021/08</t>
  </si>
  <si>
    <t>Estados</t>
  </si>
  <si>
    <t>Tasa desocupaciòn</t>
  </si>
  <si>
    <t>2021-08-01</t>
  </si>
  <si>
    <t>2017/01</t>
  </si>
  <si>
    <t>En</t>
  </si>
  <si>
    <t>2017/02</t>
  </si>
  <si>
    <t>feb</t>
  </si>
  <si>
    <t>2017/03</t>
  </si>
  <si>
    <t>mar</t>
  </si>
  <si>
    <t>2017/04</t>
  </si>
  <si>
    <t>abr</t>
  </si>
  <si>
    <t>2017/05</t>
  </si>
  <si>
    <t>may</t>
  </si>
  <si>
    <t>jun</t>
  </si>
  <si>
    <t>jul</t>
  </si>
  <si>
    <t>ago</t>
  </si>
  <si>
    <t>2017/09</t>
  </si>
  <si>
    <t>sept</t>
  </si>
  <si>
    <t>2017/10</t>
  </si>
  <si>
    <t>oct</t>
  </si>
  <si>
    <t>2017/11</t>
  </si>
  <si>
    <t>nov</t>
  </si>
  <si>
    <t>2017/12</t>
  </si>
  <si>
    <t>dic</t>
  </si>
  <si>
    <t>2018/01</t>
  </si>
  <si>
    <t>2018/02</t>
  </si>
  <si>
    <t>2018/03</t>
  </si>
  <si>
    <t>2018/04</t>
  </si>
  <si>
    <t>2018/05</t>
  </si>
  <si>
    <t>2018/09</t>
  </si>
  <si>
    <t>2018/10</t>
  </si>
  <si>
    <t>2018/11</t>
  </si>
  <si>
    <t>2018/12</t>
  </si>
  <si>
    <t>2019/01</t>
  </si>
  <si>
    <t>2019/02</t>
  </si>
  <si>
    <t>2019/03</t>
  </si>
  <si>
    <t>2019/04</t>
  </si>
  <si>
    <t>2019/05</t>
  </si>
  <si>
    <t>2019/09</t>
  </si>
  <si>
    <t>2019/10</t>
  </si>
  <si>
    <t>2019/11</t>
  </si>
  <si>
    <t>2019/12</t>
  </si>
  <si>
    <t>2020/01</t>
  </si>
  <si>
    <t>2020/02</t>
  </si>
  <si>
    <t>2020/03</t>
  </si>
  <si>
    <t>2020/04</t>
  </si>
  <si>
    <t>2020/05</t>
  </si>
  <si>
    <t>2020/09</t>
  </si>
  <si>
    <t>2020/10</t>
  </si>
  <si>
    <t>2020/11</t>
  </si>
  <si>
    <t>2020/12</t>
  </si>
  <si>
    <t>2021/01</t>
  </si>
  <si>
    <t>2021/02</t>
  </si>
  <si>
    <t>2021/03</t>
  </si>
  <si>
    <t>2021/04</t>
  </si>
  <si>
    <t>2021/05</t>
  </si>
  <si>
    <t>Figura 98</t>
  </si>
  <si>
    <t>2021-09-01</t>
  </si>
  <si>
    <t>2021/09</t>
  </si>
  <si>
    <t>variación</t>
  </si>
  <si>
    <t>Figura 122</t>
  </si>
  <si>
    <t>Figura 123</t>
  </si>
  <si>
    <t>Figura 124</t>
  </si>
  <si>
    <t>Figura 125</t>
  </si>
  <si>
    <t>Figura 126</t>
  </si>
  <si>
    <t>Figura 127</t>
  </si>
  <si>
    <t>Figura 128</t>
  </si>
  <si>
    <t>Figura 129</t>
  </si>
  <si>
    <t>Figura 130</t>
  </si>
  <si>
    <t>Figura 131</t>
  </si>
  <si>
    <t>Figura 132</t>
  </si>
  <si>
    <t>Fuente: IIEG, Encuesta Telefónica de Confianza del Consumidor Jalisciense (ETCOJ).</t>
  </si>
  <si>
    <t>Jalisco.1</t>
  </si>
  <si>
    <t>Nacional.1</t>
  </si>
  <si>
    <t>2021/10</t>
  </si>
  <si>
    <t>2021-10-01</t>
  </si>
  <si>
    <t>Nota: La variación anual es la variación con respecto al mismo mes del año anterior. Las horas trabajadas por el personal ocupado total son la suma de las horas normales y extraordinarias efectivamente trabajadas por el personal dependiente de la razón social, el personal suministrado por otra razón social y el personal no remunerado.</t>
  </si>
  <si>
    <t>Ingreso, Índice</t>
  </si>
  <si>
    <t>Variación anual, %</t>
  </si>
  <si>
    <t>Sector SCIAN</t>
  </si>
  <si>
    <t>Personal ocupado, Índice</t>
  </si>
  <si>
    <t>Figura 7</t>
  </si>
  <si>
    <t>Figura 14</t>
  </si>
  <si>
    <t>lugar</t>
  </si>
  <si>
    <t>Car anual gral.</t>
  </si>
  <si>
    <t>2021/11</t>
  </si>
  <si>
    <t>2021-11-01</t>
  </si>
  <si>
    <t>Servicios Públicos</t>
  </si>
  <si>
    <t>Fuente: IIEG con información de INEGI, EMS. Nota: Cálculos con cifras originales (sin desestacionalizar). Las variaciones se refieren al cambio porcentual respecto al mismo mes del año anterior. Los ingresos se refieren a los ingresos totales por suministro de bienes y servicios.</t>
  </si>
  <si>
    <t>Fuente: IIEG con información de INEGI, EMS. Nota: Cálculos con cifras originales (sin desestacionalizar). Las variaciones se refieren al cambio porcentual respecto al mismo mes del año anterior. El personal ocuado comprende al personal dependiente de la razón social y no dependiente.</t>
  </si>
  <si>
    <t>Fuente: IIEG con información de INEGI, EMS. Nota: Cálculos con cifras originales (sin desestacionalizar). Las variaciones se refieren al cambio porcentual respecto al mismo mes del año anterior.</t>
  </si>
  <si>
    <t>Unidades Vehiculares Híbridas</t>
  </si>
  <si>
    <t>Nota 2: Cifras preliminares para octubre de 2021.</t>
  </si>
  <si>
    <t>Diciembre
2021</t>
  </si>
  <si>
    <t>50 o más años</t>
  </si>
  <si>
    <t>2021/Diciembre</t>
  </si>
  <si>
    <t>2021/12</t>
  </si>
  <si>
    <t>2021-12-01</t>
  </si>
  <si>
    <t>Figura 54</t>
  </si>
  <si>
    <t>Figura 133</t>
  </si>
  <si>
    <t>2005</t>
  </si>
  <si>
    <t>2006</t>
  </si>
  <si>
    <t>2007</t>
  </si>
  <si>
    <t>2008</t>
  </si>
  <si>
    <t>2009</t>
  </si>
  <si>
    <t>2010</t>
  </si>
  <si>
    <t>2011</t>
  </si>
  <si>
    <t>2012</t>
  </si>
  <si>
    <t>2022</t>
  </si>
  <si>
    <t>2022-01-01</t>
  </si>
  <si>
    <t>2000</t>
  </si>
  <si>
    <t>2001</t>
  </si>
  <si>
    <t>2002</t>
  </si>
  <si>
    <t>2003</t>
  </si>
  <si>
    <t>2004</t>
  </si>
  <si>
    <t>aaabs</t>
  </si>
  <si>
    <t>aavar</t>
  </si>
  <si>
    <t>Nuevos10</t>
  </si>
  <si>
    <t>Nuevos11</t>
  </si>
  <si>
    <t>Nuevos12</t>
  </si>
  <si>
    <t>Nuevos13</t>
  </si>
  <si>
    <t>Nuevos14</t>
  </si>
  <si>
    <t>Nuevos15</t>
  </si>
  <si>
    <t>Nuevos16</t>
  </si>
  <si>
    <t>Nuevos17</t>
  </si>
  <si>
    <t>Nuevos18</t>
  </si>
  <si>
    <t>Nuevos19</t>
  </si>
  <si>
    <t>Nuevos20</t>
  </si>
  <si>
    <t>Nuevos3</t>
  </si>
  <si>
    <t>Nuevos4</t>
  </si>
  <si>
    <t>Nuevos5</t>
  </si>
  <si>
    <t>Nuevos6</t>
  </si>
  <si>
    <t>Nuevos7</t>
  </si>
  <si>
    <t>Nuevos8</t>
  </si>
  <si>
    <t>Nuevos9</t>
  </si>
  <si>
    <t>1999/Dec</t>
  </si>
  <si>
    <t>2000/Feb</t>
  </si>
  <si>
    <t>2000/Mar</t>
  </si>
  <si>
    <t>2000/Apr</t>
  </si>
  <si>
    <t>2000/May</t>
  </si>
  <si>
    <t>2000/Jun</t>
  </si>
  <si>
    <t>2000/Jul</t>
  </si>
  <si>
    <t>2000/Aug</t>
  </si>
  <si>
    <t>2000/Sep</t>
  </si>
  <si>
    <t>2000/Oct</t>
  </si>
  <si>
    <t>2000/Nov</t>
  </si>
  <si>
    <t>2000/Dec</t>
  </si>
  <si>
    <t>2001/Feb</t>
  </si>
  <si>
    <t>2001/Mar</t>
  </si>
  <si>
    <t>2001/Apr</t>
  </si>
  <si>
    <t>2001/May</t>
  </si>
  <si>
    <t>2001/Jun</t>
  </si>
  <si>
    <t>2001/Jul</t>
  </si>
  <si>
    <t>2001/Aug</t>
  </si>
  <si>
    <t>2001/Sep</t>
  </si>
  <si>
    <t>2001/Oct</t>
  </si>
  <si>
    <t>2001/Nov</t>
  </si>
  <si>
    <t>2001/Dec</t>
  </si>
  <si>
    <t>2002/Feb</t>
  </si>
  <si>
    <t>2002/Mar</t>
  </si>
  <si>
    <t>2002/Apr</t>
  </si>
  <si>
    <t>2002/May</t>
  </si>
  <si>
    <t>2002/Jun</t>
  </si>
  <si>
    <t>2002/Jul</t>
  </si>
  <si>
    <t>2002/Aug</t>
  </si>
  <si>
    <t>2002/Sep</t>
  </si>
  <si>
    <t>2002/Oct</t>
  </si>
  <si>
    <t>2002/Nov</t>
  </si>
  <si>
    <t>2002/Dec</t>
  </si>
  <si>
    <t>2003/Feb</t>
  </si>
  <si>
    <t>2003/Mar</t>
  </si>
  <si>
    <t>2003/Apr</t>
  </si>
  <si>
    <t>2003/May</t>
  </si>
  <si>
    <t>2003/Jun</t>
  </si>
  <si>
    <t>2003/Jul</t>
  </si>
  <si>
    <t>2003/Aug</t>
  </si>
  <si>
    <t>2003/Sep</t>
  </si>
  <si>
    <t>2003/Oct</t>
  </si>
  <si>
    <t>2003/Nov</t>
  </si>
  <si>
    <t>2003/Dec</t>
  </si>
  <si>
    <t>2004/Feb</t>
  </si>
  <si>
    <t>2004/Mar</t>
  </si>
  <si>
    <t>2004/Apr</t>
  </si>
  <si>
    <t>2004/May</t>
  </si>
  <si>
    <t>2004/Jun</t>
  </si>
  <si>
    <t>2004/Jul</t>
  </si>
  <si>
    <t>2004/Aug</t>
  </si>
  <si>
    <t>2004/Sep</t>
  </si>
  <si>
    <t>2004/Oct</t>
  </si>
  <si>
    <t>2004/Nov</t>
  </si>
  <si>
    <t>2004/Dec</t>
  </si>
  <si>
    <t>2005/Feb</t>
  </si>
  <si>
    <t>2005/Mar</t>
  </si>
  <si>
    <t>2005/Apr</t>
  </si>
  <si>
    <t>2005/May</t>
  </si>
  <si>
    <t>2005/Jun</t>
  </si>
  <si>
    <t>2005/Jul</t>
  </si>
  <si>
    <t>2005/Aug</t>
  </si>
  <si>
    <t>2005/Sep</t>
  </si>
  <si>
    <t>2005/Oct</t>
  </si>
  <si>
    <t>2005/Nov</t>
  </si>
  <si>
    <t>2005/Dec</t>
  </si>
  <si>
    <t>2006/Feb</t>
  </si>
  <si>
    <t>2006/Mar</t>
  </si>
  <si>
    <t>2006/Apr</t>
  </si>
  <si>
    <t>2006/May</t>
  </si>
  <si>
    <t>2006/Jun</t>
  </si>
  <si>
    <t>2006/Jul</t>
  </si>
  <si>
    <t>2006/Aug</t>
  </si>
  <si>
    <t>2006/Sep</t>
  </si>
  <si>
    <t>2006/Oct</t>
  </si>
  <si>
    <t>2006/Nov</t>
  </si>
  <si>
    <t>2006/Dec</t>
  </si>
  <si>
    <t>2007/Feb</t>
  </si>
  <si>
    <t>2007/Mar</t>
  </si>
  <si>
    <t>2007/Apr</t>
  </si>
  <si>
    <t>2007/May</t>
  </si>
  <si>
    <t>2007/Jun</t>
  </si>
  <si>
    <t>2007/Jul</t>
  </si>
  <si>
    <t>2007/Aug</t>
  </si>
  <si>
    <t>2007/Sep</t>
  </si>
  <si>
    <t>2007/Oct</t>
  </si>
  <si>
    <t>2007/Nov</t>
  </si>
  <si>
    <t>2007/Dec</t>
  </si>
  <si>
    <t>2008/Feb</t>
  </si>
  <si>
    <t>2008/Mar</t>
  </si>
  <si>
    <t>2008/Apr</t>
  </si>
  <si>
    <t>2008/May</t>
  </si>
  <si>
    <t>2008/Jun</t>
  </si>
  <si>
    <t>2008/Jul</t>
  </si>
  <si>
    <t>2008/Aug</t>
  </si>
  <si>
    <t>2008/Sep</t>
  </si>
  <si>
    <t>2008/Oct</t>
  </si>
  <si>
    <t>2008/Nov</t>
  </si>
  <si>
    <t>2008/Dec</t>
  </si>
  <si>
    <t>2009/Feb</t>
  </si>
  <si>
    <t>2009/Mar</t>
  </si>
  <si>
    <t>2009/Apr</t>
  </si>
  <si>
    <t>2009/May</t>
  </si>
  <si>
    <t>2009/Jun</t>
  </si>
  <si>
    <t>2009/Jul</t>
  </si>
  <si>
    <t>2009/Aug</t>
  </si>
  <si>
    <t>2009/Sep</t>
  </si>
  <si>
    <t>2009/Oct</t>
  </si>
  <si>
    <t>2009/Nov</t>
  </si>
  <si>
    <t>2009/Dec</t>
  </si>
  <si>
    <t>2010/Feb</t>
  </si>
  <si>
    <t>2010/Mar</t>
  </si>
  <si>
    <t>2010/Apr</t>
  </si>
  <si>
    <t>2010/May</t>
  </si>
  <si>
    <t>2010/Jun</t>
  </si>
  <si>
    <t>2010/Jul</t>
  </si>
  <si>
    <t>2010/Aug</t>
  </si>
  <si>
    <t>2010/Sep</t>
  </si>
  <si>
    <t>2010/Oct</t>
  </si>
  <si>
    <t>2010/Nov</t>
  </si>
  <si>
    <t>2010/Dec</t>
  </si>
  <si>
    <t>2011/Feb</t>
  </si>
  <si>
    <t>2011/Mar</t>
  </si>
  <si>
    <t>2011/Apr</t>
  </si>
  <si>
    <t>2011/May</t>
  </si>
  <si>
    <t>2011/Jun</t>
  </si>
  <si>
    <t>2011/Jul</t>
  </si>
  <si>
    <t>2011/Aug</t>
  </si>
  <si>
    <t>2011/Sep</t>
  </si>
  <si>
    <t>2011/Oct</t>
  </si>
  <si>
    <t>2011/Nov</t>
  </si>
  <si>
    <t>2011/Dec</t>
  </si>
  <si>
    <t>2012/Feb</t>
  </si>
  <si>
    <t>2012/Mar</t>
  </si>
  <si>
    <t>2012/Apr</t>
  </si>
  <si>
    <t>2012/May</t>
  </si>
  <si>
    <t>2012/Jun</t>
  </si>
  <si>
    <t>2012/Jul</t>
  </si>
  <si>
    <t>2012/Aug</t>
  </si>
  <si>
    <t>2012/Sep</t>
  </si>
  <si>
    <t>2012/Oct</t>
  </si>
  <si>
    <t>2012/Nov</t>
  </si>
  <si>
    <t>2012/Dec</t>
  </si>
  <si>
    <t>2013/Feb</t>
  </si>
  <si>
    <t>2013/Mar</t>
  </si>
  <si>
    <t>2013/Apr</t>
  </si>
  <si>
    <t>2013/May</t>
  </si>
  <si>
    <t>2013/Jun</t>
  </si>
  <si>
    <t>2013/Jul</t>
  </si>
  <si>
    <t>2013/Aug</t>
  </si>
  <si>
    <t>2013/Sep</t>
  </si>
  <si>
    <t>2013/Oct</t>
  </si>
  <si>
    <t>2013/Nov</t>
  </si>
  <si>
    <t>2013/Dec</t>
  </si>
  <si>
    <t>2014/Feb</t>
  </si>
  <si>
    <t>2014/Mar</t>
  </si>
  <si>
    <t>2014/Apr</t>
  </si>
  <si>
    <t>2014/May</t>
  </si>
  <si>
    <t>2014/Jun</t>
  </si>
  <si>
    <t>2014/Jul</t>
  </si>
  <si>
    <t>2014/Aug</t>
  </si>
  <si>
    <t>2014/Sep</t>
  </si>
  <si>
    <t>2014/Oct</t>
  </si>
  <si>
    <t>2014/Nov</t>
  </si>
  <si>
    <t>2014/Dec</t>
  </si>
  <si>
    <t>2015/Feb</t>
  </si>
  <si>
    <t>2015/Mar</t>
  </si>
  <si>
    <t>2015/Apr</t>
  </si>
  <si>
    <t>2015/May</t>
  </si>
  <si>
    <t>2015/Jun</t>
  </si>
  <si>
    <t>2015/Jul</t>
  </si>
  <si>
    <t>2015/Aug</t>
  </si>
  <si>
    <t>2015/Sep</t>
  </si>
  <si>
    <t>2015/Oct</t>
  </si>
  <si>
    <t>2015/Nov</t>
  </si>
  <si>
    <t>2015/Dec</t>
  </si>
  <si>
    <t>2016/Feb</t>
  </si>
  <si>
    <t>2016/Mar</t>
  </si>
  <si>
    <t>2016/Apr</t>
  </si>
  <si>
    <t>2016/May</t>
  </si>
  <si>
    <t>2016/Jun</t>
  </si>
  <si>
    <t>2016/Jul</t>
  </si>
  <si>
    <t>2016/Aug</t>
  </si>
  <si>
    <t>2016/Sep</t>
  </si>
  <si>
    <t>2016/Oct</t>
  </si>
  <si>
    <t>2016/Nov</t>
  </si>
  <si>
    <t>2016/Dec</t>
  </si>
  <si>
    <t>2017/Feb</t>
  </si>
  <si>
    <t>2017/Mar</t>
  </si>
  <si>
    <t>2017/Apr</t>
  </si>
  <si>
    <t>2017/May</t>
  </si>
  <si>
    <t>2017/Jun</t>
  </si>
  <si>
    <t>2017/Jul</t>
  </si>
  <si>
    <t>2017/Aug</t>
  </si>
  <si>
    <t>2017/Sep</t>
  </si>
  <si>
    <t>2017/Oct</t>
  </si>
  <si>
    <t>2017/Nov</t>
  </si>
  <si>
    <t>2017/Dec</t>
  </si>
  <si>
    <t>2018/Feb</t>
  </si>
  <si>
    <t>2018/Mar</t>
  </si>
  <si>
    <t>2018/Apr</t>
  </si>
  <si>
    <t>2018/May</t>
  </si>
  <si>
    <t>2018/Jun</t>
  </si>
  <si>
    <t>2018/Jul</t>
  </si>
  <si>
    <t>2018/Aug</t>
  </si>
  <si>
    <t>2018/Sep</t>
  </si>
  <si>
    <t>2018/Oct</t>
  </si>
  <si>
    <t>2018/Nov</t>
  </si>
  <si>
    <t>2018/Dec</t>
  </si>
  <si>
    <t>2019/Feb</t>
  </si>
  <si>
    <t>2019/Mar</t>
  </si>
  <si>
    <t>2019/Apr</t>
  </si>
  <si>
    <t>2019/May</t>
  </si>
  <si>
    <t>2019/Jun</t>
  </si>
  <si>
    <t>2019/Jul</t>
  </si>
  <si>
    <t>2019/Aug</t>
  </si>
  <si>
    <t>2019/Sep</t>
  </si>
  <si>
    <t>2019/Oct</t>
  </si>
  <si>
    <t>2019/Nov</t>
  </si>
  <si>
    <t>2019/Dec</t>
  </si>
  <si>
    <t>2020/Feb</t>
  </si>
  <si>
    <t>2020/Mar</t>
  </si>
  <si>
    <t>2020/Apr</t>
  </si>
  <si>
    <t>2020/May</t>
  </si>
  <si>
    <t>2020/Jun</t>
  </si>
  <si>
    <t>2020/Jul</t>
  </si>
  <si>
    <t>2020/Aug</t>
  </si>
  <si>
    <t>2020/Sep</t>
  </si>
  <si>
    <t>2020/Oct</t>
  </si>
  <si>
    <t>2020/Nov</t>
  </si>
  <si>
    <t>2020/Dec</t>
  </si>
  <si>
    <t>2021/Feb</t>
  </si>
  <si>
    <t>2021/Mar</t>
  </si>
  <si>
    <t>2021/Apr</t>
  </si>
  <si>
    <t>2021/May</t>
  </si>
  <si>
    <t>2021/Jun</t>
  </si>
  <si>
    <t>2021/Jul</t>
  </si>
  <si>
    <t>2021/Aug</t>
  </si>
  <si>
    <t>2021/Sep</t>
  </si>
  <si>
    <t>2021/Oct</t>
  </si>
  <si>
    <t>2021/Nov</t>
  </si>
  <si>
    <t>2021/Dec</t>
  </si>
  <si>
    <t>YYabs</t>
  </si>
  <si>
    <t>YYrel</t>
  </si>
  <si>
    <t>2022/02</t>
  </si>
  <si>
    <t>2022-02-01</t>
  </si>
  <si>
    <t>Nuevos21</t>
  </si>
  <si>
    <t>Diciembre 2021-12-01</t>
  </si>
  <si>
    <t>acabs</t>
  </si>
  <si>
    <t>acvar</t>
  </si>
  <si>
    <t>2000/Jan</t>
  </si>
  <si>
    <t>2001/Jan</t>
  </si>
  <si>
    <t>2002/Jan</t>
  </si>
  <si>
    <t>2003/Jan</t>
  </si>
  <si>
    <t>2004/Jan</t>
  </si>
  <si>
    <t>2005/Jan</t>
  </si>
  <si>
    <t>2006/Jan</t>
  </si>
  <si>
    <t>2007/Jan</t>
  </si>
  <si>
    <t>2008/Jan</t>
  </si>
  <si>
    <t>2009/Jan</t>
  </si>
  <si>
    <t>2010/Jan</t>
  </si>
  <si>
    <t>2011/Jan</t>
  </si>
  <si>
    <t>2012/Jan</t>
  </si>
  <si>
    <t>2013/Jan</t>
  </si>
  <si>
    <t>2014/Jan</t>
  </si>
  <si>
    <t>2015/Jan</t>
  </si>
  <si>
    <t>2016/Jan</t>
  </si>
  <si>
    <t>2017/Jan</t>
  </si>
  <si>
    <t>2018/Jan</t>
  </si>
  <si>
    <t>2019/Jan</t>
  </si>
  <si>
    <t>2020/Jan</t>
  </si>
  <si>
    <t>2021/Jan</t>
  </si>
  <si>
    <t>2022/Jan</t>
  </si>
  <si>
    <t>2022/Feb</t>
  </si>
  <si>
    <t>DMabs</t>
  </si>
  <si>
    <t>DMrel</t>
  </si>
  <si>
    <t>2022/01</t>
  </si>
  <si>
    <t>En-2022</t>
  </si>
  <si>
    <t>2021-2022</t>
  </si>
  <si>
    <t>Variación 2020/ 2021</t>
  </si>
  <si>
    <t xml:space="preserve">Jalisco </t>
  </si>
  <si>
    <t>Tabla 18</t>
  </si>
  <si>
    <t>Tabla 19</t>
  </si>
  <si>
    <t>Tabla 20</t>
  </si>
  <si>
    <t>Tabla 21</t>
  </si>
  <si>
    <t>Tabla 22</t>
  </si>
  <si>
    <t>Tabla 23</t>
  </si>
  <si>
    <t>Tabla 24</t>
  </si>
  <si>
    <t>Tabla 25</t>
  </si>
  <si>
    <t>Figura 60</t>
  </si>
  <si>
    <t>2022/Mar</t>
  </si>
  <si>
    <t>2022-03-01</t>
  </si>
  <si>
    <t>Variación porcentual anual</t>
  </si>
  <si>
    <t>Nuevos22</t>
  </si>
  <si>
    <t>Mes anterior 2020-10-01</t>
  </si>
  <si>
    <t>Mes actual2020-11-01</t>
  </si>
  <si>
    <t>Empleo turístico</t>
  </si>
  <si>
    <t>% del total</t>
  </si>
  <si>
    <t>Variación porcentual mensual</t>
  </si>
  <si>
    <t>trabajadores</t>
  </si>
  <si>
    <t>Variación absoluta anual</t>
  </si>
  <si>
    <t>Variación absoluta mensual</t>
  </si>
  <si>
    <t>cnc</t>
  </si>
  <si>
    <t>Dec</t>
  </si>
  <si>
    <t>Jan</t>
  </si>
  <si>
    <t>Apr</t>
  </si>
  <si>
    <t>Aug</t>
  </si>
  <si>
    <t>month</t>
  </si>
  <si>
    <t>Figura 13</t>
  </si>
  <si>
    <t>Figura 15</t>
  </si>
  <si>
    <t>Figura 18</t>
  </si>
  <si>
    <t>Figura 19</t>
  </si>
  <si>
    <t>San Pedro Tlaquepaque</t>
  </si>
  <si>
    <t>A. M.Cd. de México</t>
  </si>
  <si>
    <t>2022/04</t>
  </si>
  <si>
    <t>2022-04-01</t>
  </si>
  <si>
    <t>Nuevos23</t>
  </si>
  <si>
    <t>Empleo total</t>
  </si>
  <si>
    <t>% del total municipal</t>
  </si>
  <si>
    <t>% del total estatal</t>
  </si>
  <si>
    <t>Patrones con un puesto de trabajo</t>
  </si>
  <si>
    <t>Patrones con 2 y hasta 5 PT</t>
  </si>
  <si>
    <t>Patrones con 6 y hasta 50 PT</t>
  </si>
  <si>
    <t>Patrones con 51 y hasta 250 PT</t>
  </si>
  <si>
    <t>Patrones con 251 y hasta 500 PT</t>
  </si>
  <si>
    <t>Patrones con 501 y hasta 1,000 PT</t>
  </si>
  <si>
    <t>Patrones con más de 1,000 PT</t>
  </si>
  <si>
    <t>INPC_ms</t>
  </si>
  <si>
    <t>SDBC_ms</t>
  </si>
  <si>
    <t>varMM</t>
  </si>
  <si>
    <t>varAA</t>
  </si>
  <si>
    <t>shj</t>
  </si>
  <si>
    <t>smj</t>
  </si>
  <si>
    <t>Salario diario hombres</t>
  </si>
  <si>
    <t>Salario diario mujeres</t>
  </si>
  <si>
    <t>varMMhj</t>
  </si>
  <si>
    <t>varMMmj</t>
  </si>
  <si>
    <t>varMMhn</t>
  </si>
  <si>
    <t>varMMmn</t>
  </si>
  <si>
    <t>varAAhj</t>
  </si>
  <si>
    <t>varAAmj</t>
  </si>
  <si>
    <t>varAAhn</t>
  </si>
  <si>
    <t>varAAmn</t>
  </si>
  <si>
    <t>2022/Apr</t>
  </si>
  <si>
    <t>2022/03</t>
  </si>
  <si>
    <t>participación %</t>
  </si>
  <si>
    <t>diferencia</t>
  </si>
  <si>
    <t>Figura 34</t>
  </si>
  <si>
    <t>Figura 35</t>
  </si>
  <si>
    <t>Figura 36</t>
  </si>
  <si>
    <t>Figura 37</t>
  </si>
  <si>
    <t>Figura 38</t>
  </si>
  <si>
    <t>Figura 57</t>
  </si>
  <si>
    <t>Figura 58</t>
  </si>
  <si>
    <t>Figura 59</t>
  </si>
  <si>
    <t>Figura 78</t>
  </si>
  <si>
    <t>Figura 79</t>
  </si>
  <si>
    <t>Figura 80</t>
  </si>
  <si>
    <t>Figura 81</t>
  </si>
  <si>
    <t>2022-05-01</t>
  </si>
  <si>
    <t>Nuevos24</t>
  </si>
  <si>
    <t>2022/May</t>
  </si>
  <si>
    <t>2022/05</t>
  </si>
  <si>
    <t>Figura 8</t>
  </si>
  <si>
    <t>Figura 16</t>
  </si>
  <si>
    <t>Figura 17</t>
  </si>
  <si>
    <t>Figura 53</t>
  </si>
  <si>
    <t>Figura 91</t>
  </si>
  <si>
    <t>Figura 92</t>
  </si>
  <si>
    <t>Figura 93</t>
  </si>
  <si>
    <r>
      <t>A=Cartera
Vigente</t>
    </r>
    <r>
      <rPr>
        <b/>
        <vertAlign val="superscript"/>
        <sz val="10"/>
        <rFont val="Arial"/>
        <family val="2"/>
      </rPr>
      <t>1</t>
    </r>
  </si>
  <si>
    <r>
      <t>B=Cartera en
Prórroga</t>
    </r>
    <r>
      <rPr>
        <b/>
        <vertAlign val="superscript"/>
        <sz val="10"/>
        <rFont val="Arial"/>
        <family val="2"/>
      </rPr>
      <t>2</t>
    </r>
  </si>
  <si>
    <r>
      <t>C=Cartera 
Vencida</t>
    </r>
    <r>
      <rPr>
        <b/>
        <vertAlign val="superscript"/>
        <sz val="10"/>
        <rFont val="Arial"/>
        <family val="2"/>
      </rPr>
      <t>3</t>
    </r>
  </si>
  <si>
    <t>2022-06-01</t>
  </si>
  <si>
    <t>Nuevos25</t>
  </si>
  <si>
    <t>time</t>
  </si>
  <si>
    <t>CDMX</t>
  </si>
  <si>
    <t>2022/Jun</t>
  </si>
  <si>
    <t>Variación 2020/2021</t>
  </si>
  <si>
    <t>Variación mensual, %</t>
  </si>
  <si>
    <t>2022/06</t>
  </si>
  <si>
    <t>Coahuila de Zaragoza</t>
  </si>
  <si>
    <t>Michoacán de Ocampo</t>
  </si>
  <si>
    <t>Veracruz de Ignacio de la Llave</t>
  </si>
  <si>
    <t>Figura 22</t>
  </si>
  <si>
    <t>Figura 23</t>
  </si>
  <si>
    <t>Figura 26</t>
  </si>
  <si>
    <t>Figura 69</t>
  </si>
  <si>
    <t>Figura 134</t>
  </si>
  <si>
    <t>Figura 135</t>
  </si>
  <si>
    <t>Figura 136</t>
  </si>
  <si>
    <t>Figura 137</t>
  </si>
  <si>
    <t>Figura 138</t>
  </si>
  <si>
    <t>Figura 139</t>
  </si>
  <si>
    <t>2022/Jul</t>
  </si>
  <si>
    <t>fecha</t>
  </si>
  <si>
    <t>Total general</t>
  </si>
  <si>
    <t>2022/07</t>
  </si>
  <si>
    <t>2022-07-01</t>
  </si>
  <si>
    <t>Nuevos26</t>
  </si>
  <si>
    <t>Figura 39</t>
  </si>
  <si>
    <t>Figura 40</t>
  </si>
  <si>
    <t>Figura 41</t>
  </si>
  <si>
    <t>Figura 42</t>
  </si>
  <si>
    <t>Figura 63</t>
  </si>
  <si>
    <t>Figura 64</t>
  </si>
  <si>
    <t>Figura 82</t>
  </si>
  <si>
    <t>Figura 83</t>
  </si>
  <si>
    <t>Figura 84</t>
  </si>
  <si>
    <t>ene</t>
  </si>
  <si>
    <t>sep</t>
  </si>
  <si>
    <t>2022-08-01</t>
  </si>
  <si>
    <t>Nuevos27</t>
  </si>
  <si>
    <t>2022/Aug</t>
  </si>
  <si>
    <t>ESTADOS</t>
  </si>
  <si>
    <t>POBLACIÓN</t>
  </si>
  <si>
    <t>varición % mensual</t>
  </si>
  <si>
    <t>Jalisco hombres</t>
  </si>
  <si>
    <t>Jalisco mujeres</t>
  </si>
  <si>
    <t>Nacional hombres</t>
  </si>
  <si>
    <t>Nacional mujeres</t>
  </si>
  <si>
    <t>2022/08</t>
  </si>
  <si>
    <t>2022/Sep</t>
  </si>
  <si>
    <t>Ind. Extractiva</t>
  </si>
  <si>
    <t>Agricultura, Ganadería, Silvicultura, Pesca Y Caza</t>
  </si>
  <si>
    <t>Var. % aa</t>
  </si>
  <si>
    <t>Var. % mm</t>
  </si>
  <si>
    <t>Var. % acum.</t>
  </si>
  <si>
    <t>Brecha vs nacional</t>
  </si>
  <si>
    <t>SDBC Nacional</t>
  </si>
  <si>
    <t>Octubre
2022</t>
  </si>
  <si>
    <t>2022/Oct</t>
  </si>
  <si>
    <t>Etiquetas de fila</t>
  </si>
  <si>
    <t>2022-10-01</t>
  </si>
  <si>
    <t>octubre nuevos</t>
  </si>
  <si>
    <t>octubre permanentes</t>
  </si>
  <si>
    <t>2022/09</t>
  </si>
  <si>
    <t>Nota 2: Cifras preliminares para septiembre2022.</t>
  </si>
  <si>
    <t>Nota 2: Cifras preliminares para septiembre 2022.</t>
  </si>
  <si>
    <t>2022-09-01</t>
  </si>
  <si>
    <t>SEP %</t>
  </si>
  <si>
    <t>SEP PROM</t>
  </si>
  <si>
    <t>SEP $</t>
  </si>
  <si>
    <t>SEP EST</t>
  </si>
  <si>
    <t>Trimestre</t>
  </si>
  <si>
    <t>I</t>
  </si>
  <si>
    <t>II</t>
  </si>
  <si>
    <t>III</t>
  </si>
  <si>
    <t>IV</t>
  </si>
  <si>
    <t>Promedio Nacional</t>
  </si>
  <si>
    <t>Figura 63. Variación porcentual anual de la producción de carne en canal de ganado bovino , nacional y Jalisco, 2018-septiembre 2022</t>
  </si>
  <si>
    <t>Producción de Carne en Canal de Ganado Bovino</t>
  </si>
  <si>
    <t>Nacional y Jalisco</t>
  </si>
  <si>
    <t>2017-2022</t>
  </si>
  <si>
    <t>Figura 63. Variación porcentual anual de la producción de carne en canal de ganado caprino, nacional y Jalisco, 2018-septiembre 2022</t>
  </si>
  <si>
    <t>Producción de Carne en Canal de Ganado Caprino</t>
  </si>
  <si>
    <t>Figura 63. Variación porcentual anual de la producción de carne en canal de ganado ovino, nacional y Jalisco, 2018-septiembre 2022</t>
  </si>
  <si>
    <t>Producción de Carne en Canal de Ganado Ovino</t>
  </si>
  <si>
    <t>Figura 63. Variación porcentual anual de la producción de carne en canal de ganado porcino, nacional y Jalisco, 2018-septiembre 2022</t>
  </si>
  <si>
    <t>Producción de Carne en Canal de Ganado Porcino</t>
  </si>
  <si>
    <t>trim</t>
  </si>
  <si>
    <t>2020*</t>
  </si>
  <si>
    <t>No especificado</t>
  </si>
  <si>
    <t>Total Jalisco</t>
  </si>
  <si>
    <t>Total Nacional</t>
  </si>
  <si>
    <t>No recibe ingresos</t>
  </si>
  <si>
    <t xml:space="preserve">   </t>
  </si>
  <si>
    <t>2006/10</t>
  </si>
  <si>
    <t>2007/10</t>
  </si>
  <si>
    <t>2008/10</t>
  </si>
  <si>
    <t>2009/10</t>
  </si>
  <si>
    <t>2010/10</t>
  </si>
  <si>
    <t>2011/10</t>
  </si>
  <si>
    <t>2012/10</t>
  </si>
  <si>
    <t>2013/10</t>
  </si>
  <si>
    <t>2014/10</t>
  </si>
  <si>
    <t>2015/10</t>
  </si>
  <si>
    <t>2016/10</t>
  </si>
  <si>
    <t>2022/10</t>
  </si>
  <si>
    <t>Nuevos28</t>
  </si>
  <si>
    <t>Nuevos29</t>
  </si>
  <si>
    <t>Figura 11-12</t>
  </si>
  <si>
    <t>Figura 27</t>
  </si>
  <si>
    <t>Figura 30</t>
  </si>
  <si>
    <t>Figura 31</t>
  </si>
  <si>
    <t>Figura 49</t>
  </si>
  <si>
    <t>Figura 50</t>
  </si>
  <si>
    <t>Figura 51</t>
  </si>
  <si>
    <t>Figura 52</t>
  </si>
  <si>
    <t>Figura 55</t>
  </si>
  <si>
    <t>Figura 56</t>
  </si>
  <si>
    <t>Figura 140</t>
  </si>
  <si>
    <t>Figura 141</t>
  </si>
  <si>
    <t>Figura 142</t>
  </si>
  <si>
    <t>Figura 143</t>
  </si>
  <si>
    <t>Figura 144</t>
  </si>
  <si>
    <t>Figura 145</t>
  </si>
  <si>
    <t>Figura 146</t>
  </si>
  <si>
    <t>Figura 147</t>
  </si>
  <si>
    <t>Figura 148</t>
  </si>
  <si>
    <t>Figura 149</t>
  </si>
  <si>
    <t>Figura 150</t>
  </si>
  <si>
    <t>Figura 151</t>
  </si>
  <si>
    <t>Figura 152</t>
  </si>
  <si>
    <t>Figura 153</t>
  </si>
  <si>
    <t>Figura 154</t>
  </si>
  <si>
    <t>Noviembre
2022</t>
  </si>
  <si>
    <t>Noviembre
2021</t>
  </si>
  <si>
    <t>Variación 
% 
anual</t>
  </si>
  <si>
    <t>Menores de 15 años de edad</t>
  </si>
  <si>
    <t>Mayor o igual a 15 y menor a 20 años de edad</t>
  </si>
  <si>
    <t>Mayor o igual a 20 y menor a 25 años de edad</t>
  </si>
  <si>
    <t>Mayor o igual a 25 y menor a 30 años de edad</t>
  </si>
  <si>
    <t>Mayor o igual a 30 y menor a 35 años de edad</t>
  </si>
  <si>
    <t>Mayor o igual a 35 y menor a 40 años de edad</t>
  </si>
  <si>
    <t>Mayor o igual a 40 y menor a 45 años de edad</t>
  </si>
  <si>
    <t>Mayor o igual a 45 y menor a 50 años de edad</t>
  </si>
  <si>
    <t>2022/Noviembre</t>
  </si>
  <si>
    <t>noviembre 2022</t>
  </si>
  <si>
    <t>var  % nov22/dic21</t>
  </si>
  <si>
    <t>var abs nov22/dic21</t>
  </si>
  <si>
    <t>var % nov 22/dic 21</t>
  </si>
  <si>
    <t>var abs nov 22/dic 21</t>
  </si>
  <si>
    <t>2022/noviembre</t>
  </si>
  <si>
    <t>nov 2022</t>
  </si>
  <si>
    <t>var nov 22/dic 21</t>
  </si>
  <si>
    <t>abs-nov 22/dic 21</t>
  </si>
  <si>
    <t>abs-nov22/dic 21</t>
  </si>
  <si>
    <t>2022/Nov</t>
  </si>
  <si>
    <t>Ind. de La Construcción</t>
  </si>
  <si>
    <t>Ind. de La Transformación</t>
  </si>
  <si>
    <t>Ind. Eléctrica, Capacitación y Suministro de Agua Potable</t>
  </si>
  <si>
    <t>Servicios Para Empresas, Personas el Hogar</t>
  </si>
  <si>
    <t>Servicios Sociales y Comunales</t>
  </si>
  <si>
    <t>Transportes y Comunicaciones</t>
  </si>
  <si>
    <t>Variación, %</t>
  </si>
  <si>
    <t>PIB</t>
  </si>
  <si>
    <t>Suma de PIB2</t>
  </si>
  <si>
    <t>Suma de PIB</t>
  </si>
  <si>
    <t>Actividades terciarias</t>
  </si>
  <si>
    <t>Actividades primarias</t>
  </si>
  <si>
    <t>Ent</t>
  </si>
  <si>
    <t>Crecimiento</t>
  </si>
  <si>
    <t>Sector</t>
  </si>
  <si>
    <t>(mdp)</t>
  </si>
  <si>
    <t>Porcentaje del total estatal</t>
  </si>
  <si>
    <t>Servicios inmobiliarios y de alquiler de bienes muebles e intangibles</t>
  </si>
  <si>
    <t>Agricultura, cría y explotación de animales, aprovechamiento forestal, pesca y caza</t>
  </si>
  <si>
    <t>Transportes, correos y almacenamiento</t>
  </si>
  <si>
    <t>Servicios financieros y de seguros</t>
  </si>
  <si>
    <t>Servicios educativos</t>
  </si>
  <si>
    <t>Actividades legislativas, gubernamentales, de impartición de justicia y de organismos internacionales y extraterritoriales</t>
  </si>
  <si>
    <t>Información en medios masivos</t>
  </si>
  <si>
    <t>Servicios de alojamiento temporal y de preparación de alimentos y bebidas</t>
  </si>
  <si>
    <t>Servicios de salud y de asistencia social</t>
  </si>
  <si>
    <t>Servicios profesionales, científicos y técnicos</t>
  </si>
  <si>
    <t>Servicios de apoyo a los negocios y manejo de residuos y desechos, y servicios de remediación</t>
  </si>
  <si>
    <t>Otros servicios excepto actividades gubernamentales</t>
  </si>
  <si>
    <t>Generación, transmisión y distribución de energía eléctrica, suministro de agua y de gas por ductos al consumidor final</t>
  </si>
  <si>
    <t>Servicios de esparcimiento culturales y deportivos, y otros servicios recreativos</t>
  </si>
  <si>
    <t>Corporativos</t>
  </si>
  <si>
    <t>Asegurados en el IMSS por rango de salario a noviembre 2022</t>
  </si>
  <si>
    <t>Total Rangos</t>
  </si>
  <si>
    <t>Hasta 1 vez el SM</t>
  </si>
  <si>
    <t>mayor a 1 y hasta 2 veces el SM</t>
  </si>
  <si>
    <t>mayor a 2 y hasta 3 veces el SM</t>
  </si>
  <si>
    <t>mayor a 3 y hasta 4 veces el SM</t>
  </si>
  <si>
    <t>mayor a 4 y hasta 5 veces el SM</t>
  </si>
  <si>
    <t>mayor a 5 y hasta 6 veces el SM</t>
  </si>
  <si>
    <t>mayor a 6 y hasta 7 veces el SM</t>
  </si>
  <si>
    <t>mayor a 7 y hasta 8 veces el SM</t>
  </si>
  <si>
    <t>mayor a 8 y hasta 9 veces el SM</t>
  </si>
  <si>
    <t>mayor a 9 y hasta 10 veces el SM</t>
  </si>
  <si>
    <t>mayor a 10 y hasta 11 veces el SM</t>
  </si>
  <si>
    <t>mayor a 11 y hasta 12 veces el SM</t>
  </si>
  <si>
    <t>mayor a 12 y hasta 13 veces el SM</t>
  </si>
  <si>
    <t>mayor a 13 y hasta 14 veces el SM</t>
  </si>
  <si>
    <t>Hasta 1 SM por convenio</t>
  </si>
  <si>
    <t>Aseg total</t>
  </si>
  <si>
    <t>Estado México</t>
  </si>
  <si>
    <t>Nacional %</t>
  </si>
  <si>
    <t>Jalisco %</t>
  </si>
  <si>
    <t>Población ocupada</t>
  </si>
  <si>
    <t>% resp nacional</t>
  </si>
  <si>
    <t>POT</t>
  </si>
  <si>
    <t>% rep tot PO</t>
  </si>
  <si>
    <t>Nacional, tercer trimestre 2018</t>
  </si>
  <si>
    <t>Nacional, tercer trimestre 2022</t>
  </si>
  <si>
    <t>Jalisco, tercer trimestre 2018</t>
  </si>
  <si>
    <t>Jalisco, tercer trimestre 2022</t>
  </si>
  <si>
    <t>mayor a 3 y hasta 5 veces el SM</t>
  </si>
  <si>
    <t>mayor a 5 SM</t>
  </si>
  <si>
    <t>2018*</t>
  </si>
  <si>
    <t>2019*</t>
  </si>
  <si>
    <t>2021*</t>
  </si>
  <si>
    <t>2022*</t>
  </si>
  <si>
    <t>Monto</t>
  </si>
  <si>
    <t>Porcentaje</t>
  </si>
  <si>
    <t>Fabricación de equipo de computación, comunicación, medición y de otros equipos, componentes y accesorios electrónicos</t>
  </si>
  <si>
    <t>Industria de las bebidas y el tabaco</t>
  </si>
  <si>
    <t>Fabricación de equipo de transporte</t>
  </si>
  <si>
    <t>Industria del plástico y del hule</t>
  </si>
  <si>
    <t>Industria alimentaria</t>
  </si>
  <si>
    <t>Industria química</t>
  </si>
  <si>
    <t>Fabricación de productos metálicos</t>
  </si>
  <si>
    <t>Industrias metálicas básicas</t>
  </si>
  <si>
    <t>Fabricación de accesorios, aparatos eléctricos y equipo de generación de energía eléctrica</t>
  </si>
  <si>
    <t>Fabricación de productos a base de minerales no metálicos</t>
  </si>
  <si>
    <t>Otras industrias manufactureras</t>
  </si>
  <si>
    <t>Curtido y acabado de cuero y piel, y fabricación de productos de cuero, piel y materiales sucedáneos</t>
  </si>
  <si>
    <t>Industria del papel</t>
  </si>
  <si>
    <t>Fabricación de muebles, colchones y persianas</t>
  </si>
  <si>
    <t>Fabricación de productos textiles, excepto prendas de vestir</t>
  </si>
  <si>
    <t>Fabricación de maquinaria y equipo</t>
  </si>
  <si>
    <t>Subsectores no especificados</t>
  </si>
  <si>
    <t>Fabricación de insumos textiles y acabado de textiles</t>
  </si>
  <si>
    <t>Fabricación de productos derivados del petróleo y del carbón</t>
  </si>
  <si>
    <t>Impresión e industrias conexas</t>
  </si>
  <si>
    <t>Cría y explotación de animales</t>
  </si>
  <si>
    <t>Fabricación de prendas de vestir</t>
  </si>
  <si>
    <t>Exp</t>
  </si>
  <si>
    <t>MDD</t>
  </si>
  <si>
    <t>Inegi</t>
  </si>
  <si>
    <t>entidad</t>
  </si>
  <si>
    <t>Pesca, caza y captura</t>
  </si>
  <si>
    <t>Industria de la madera</t>
  </si>
  <si>
    <t>Minería de minerales metálicos y no metálicos, excepto petróleo y gas</t>
  </si>
  <si>
    <t>Extracción de petróleo y gas</t>
  </si>
  <si>
    <t>variación, %</t>
  </si>
  <si>
    <t>Fuente: IIEG con información de CONAVI.</t>
  </si>
  <si>
    <t>Nota: La variación anual es la variación con respecto al mismo periodo del mes de enero del año anterior. La demanda de los financiamientos incluye los financiamientos de las instituciones públicas y la banca comercial.</t>
  </si>
  <si>
    <t>EF</t>
  </si>
  <si>
    <t>ERRORES:</t>
  </si>
  <si>
    <t>Organismo</t>
  </si>
  <si>
    <t>Cofinanciamientos y subsidios</t>
  </si>
  <si>
    <t>Crédito individual</t>
  </si>
  <si>
    <t>Porcentaje de credito del organismo vs total de creditos</t>
  </si>
  <si>
    <t>Porcentaje de credito del organismo vs creditos individuales</t>
  </si>
  <si>
    <t>INFONAVIT</t>
  </si>
  <si>
    <t>BANCA (CNBV)</t>
  </si>
  <si>
    <t>FOVISSSTE</t>
  </si>
  <si>
    <t>OTROS</t>
  </si>
  <si>
    <t>Credito individual</t>
  </si>
  <si>
    <t>organismo</t>
  </si>
  <si>
    <t>orden</t>
  </si>
  <si>
    <t>valor_vivienda</t>
  </si>
  <si>
    <t>Otro</t>
  </si>
  <si>
    <t>Económica</t>
  </si>
  <si>
    <t>Popular</t>
  </si>
  <si>
    <t>Tradicional</t>
  </si>
  <si>
    <t>Media</t>
  </si>
  <si>
    <t>Residencial</t>
  </si>
  <si>
    <t>Residencial plus</t>
  </si>
  <si>
    <t>dic 2021 - nov 2022</t>
  </si>
  <si>
    <t>oct 2022 - nov 2022</t>
  </si>
  <si>
    <t>nov 2021 - nov 2022</t>
  </si>
  <si>
    <t>2006/11</t>
  </si>
  <si>
    <t>2007/11</t>
  </si>
  <si>
    <t>2008/11</t>
  </si>
  <si>
    <t>2009/11</t>
  </si>
  <si>
    <t>2010/11</t>
  </si>
  <si>
    <t>2011/11</t>
  </si>
  <si>
    <t>2012/11</t>
  </si>
  <si>
    <t>2013/11</t>
  </si>
  <si>
    <t>2014/11</t>
  </si>
  <si>
    <t>2015/11</t>
  </si>
  <si>
    <t>2016/11</t>
  </si>
  <si>
    <t>2022/11</t>
  </si>
  <si>
    <t>Figura #.  comparativoestatal-empleos_abril21 2021-05-12</t>
  </si>
  <si>
    <t>2000-11-01</t>
  </si>
  <si>
    <t>2001-11-01</t>
  </si>
  <si>
    <t>2002-11-01</t>
  </si>
  <si>
    <t>2003-11-01</t>
  </si>
  <si>
    <t>2004-11-01</t>
  </si>
  <si>
    <t>2005-11-01</t>
  </si>
  <si>
    <t>2006-11-01</t>
  </si>
  <si>
    <t>2007-11-01</t>
  </si>
  <si>
    <t>2008-11-01</t>
  </si>
  <si>
    <t>2009-11-01</t>
  </si>
  <si>
    <t>2010-11-01</t>
  </si>
  <si>
    <t>2011-11-01</t>
  </si>
  <si>
    <t>2012-11-01</t>
  </si>
  <si>
    <t>2013-11-01</t>
  </si>
  <si>
    <t>2014-11-01</t>
  </si>
  <si>
    <t>2015-11-01</t>
  </si>
  <si>
    <t>2016-11-01</t>
  </si>
  <si>
    <t>2017-11-01</t>
  </si>
  <si>
    <t>2018-11-01</t>
  </si>
  <si>
    <t>2019-11-01</t>
  </si>
  <si>
    <t>2022-11-01</t>
  </si>
  <si>
    <t>Mes anterior 2022-10-01</t>
  </si>
  <si>
    <t>Mes actual 2022-11-01</t>
  </si>
  <si>
    <t>Hace un Año 2021-11-01</t>
  </si>
  <si>
    <t>noviembre nuevos</t>
  </si>
  <si>
    <t>noviembre permanentes</t>
  </si>
  <si>
    <t>Nuevos30</t>
  </si>
  <si>
    <t>TA_nov22</t>
  </si>
  <si>
    <t>TP_nov22</t>
  </si>
  <si>
    <t>TA_oct22</t>
  </si>
  <si>
    <t>TP_oct22</t>
  </si>
  <si>
    <t>year/Mon</t>
  </si>
  <si>
    <t>OCT %</t>
  </si>
  <si>
    <t>OCT PROM</t>
  </si>
  <si>
    <t>OCT $</t>
  </si>
  <si>
    <t>OCT EST</t>
  </si>
  <si>
    <t>2021-10-01 EST</t>
  </si>
  <si>
    <t>nov-2021</t>
  </si>
  <si>
    <t>dic-2021</t>
  </si>
  <si>
    <t>feb-2022</t>
  </si>
  <si>
    <t>mar-2022</t>
  </si>
  <si>
    <t>abr-2022</t>
  </si>
  <si>
    <t>may-2022</t>
  </si>
  <si>
    <t>jun-2022</t>
  </si>
  <si>
    <t>jul-2022</t>
  </si>
  <si>
    <t>ago-2022</t>
  </si>
  <si>
    <t>sept-2022</t>
  </si>
  <si>
    <t>oct-2022</t>
  </si>
  <si>
    <t>ene-oct 2008</t>
  </si>
  <si>
    <t>ene-oct 2009</t>
  </si>
  <si>
    <t>ene-oct 2010</t>
  </si>
  <si>
    <t>ene-oct 2011</t>
  </si>
  <si>
    <t>ene-oct 2012</t>
  </si>
  <si>
    <t>ene-oct 2013</t>
  </si>
  <si>
    <t>ene-oct 2014</t>
  </si>
  <si>
    <t>ene-oct 2015</t>
  </si>
  <si>
    <t>ene-oct 2016</t>
  </si>
  <si>
    <t>ene-oct 2017</t>
  </si>
  <si>
    <t>ene-oct 2018</t>
  </si>
  <si>
    <t>ene-oct 2019</t>
  </si>
  <si>
    <t>ene-oct 2020</t>
  </si>
  <si>
    <t>ene-oct 2021</t>
  </si>
  <si>
    <t>ene-oct 2022</t>
  </si>
  <si>
    <t>Rank Oct 2022</t>
  </si>
  <si>
    <t>Trabajadores asegegurados noviembre 2022</t>
  </si>
  <si>
    <t>Trabajadores asegurados octubre 2022</t>
  </si>
  <si>
    <t>Ene-Oct 2022 1/</t>
  </si>
  <si>
    <t>% Participación Jalisco en el Nacional                           (Ene-Oct 2022)</t>
  </si>
  <si>
    <t>Tabla 1. PIB de Jalisco por sector en 2021, millones de pesos y participación porcentual</t>
  </si>
  <si>
    <t>Figura 1. PIB de Jalisco en términos constantes y tasa de crecimiento anual, 2003-2021</t>
  </si>
  <si>
    <t>Tabla 2. Exportaciones de Jalisco por subsector en el tercer trimestre de 2022, millones de dólares</t>
  </si>
  <si>
    <t>Figura 2. PIB por entidad federativa 2021, millones de pesos constantes y participación porcentual</t>
  </si>
  <si>
    <t>Tabla 3. Exportaciones de Jalisco por subsector acumulado al tercer trimestre de 2022, millones de dólares</t>
  </si>
  <si>
    <t>Figura 3. Crecimiento anual del PIB por entidad federativa en términos reales, 2021</t>
  </si>
  <si>
    <t>Tabla 4. Indicador de Confianza del Consumidor Jalisciense, nivel del indicador y subíndices a noviembre de 2022</t>
  </si>
  <si>
    <t>Figura 4. Participación porcentual por actividad económica del PIB de Jalisco, 2003 – 2021</t>
  </si>
  <si>
    <t>Tabla 5. Top 10, municipios de Jalisco con más empleo turístico, noviembre 2022</t>
  </si>
  <si>
    <t>Figura 5. Participación de Jalisco en el PIB nacional por tipo de actividad, 2003 – 2021</t>
  </si>
  <si>
    <t>Tabla 6. Top 10, municipios de Jalisco con mayor proporción de empleo turístico, noviembre 2022</t>
  </si>
  <si>
    <t>Figura 6. PIB de las actividades primarias por entidad federativa 2021, mdp a pesos constantes</t>
  </si>
  <si>
    <t>Tabla 7. Empleo formal del sector turístico por entidad federativa, noviembre 2022</t>
  </si>
  <si>
    <t>Figura 7. PIB de las actividades secundarias por entidad federativa 2021, mdp</t>
  </si>
  <si>
    <t>Tabla 8. Empleos en Jalisco por sector de actividad económica, noviembre 2022 vs octubre 2022</t>
  </si>
  <si>
    <t>Figura 8. PIB de las actividades terciarias por entidad federativa 2021, mdp</t>
  </si>
  <si>
    <t>Tabla 9. Empleos en Jalisco por sector de actividad económica, acumulado noviembre 2022 vs diciembre 2021</t>
  </si>
  <si>
    <t>Tabla 10. Empleos en Jalisco por sector de actividad económica, anual noviembre 2021 y noviembre 2022</t>
  </si>
  <si>
    <t>Tabla 11. Trabajadores asegurados en el IMSS en Jalisco por sector de actividad económica y sexo, octubre y noviembre 2022</t>
  </si>
  <si>
    <t>Tabla 12. Empleos en Jalisco por grupos de edad, octubre y noviembre 2022</t>
  </si>
  <si>
    <t>Tabla 13. Salario diario base cotización en Jalisco por división económica del IMSS, noviembre 2022, variaciones en términos reales</t>
  </si>
  <si>
    <t>Figura 13. Población ocupada que gana hasta 1 salario mínimo por entidad federativa, tercer trimestre 2022</t>
  </si>
  <si>
    <t>Tabla 14. Patrones registrados en el IMSS en Jalisco por división económica, 2022 noviembre vs octubre 2022</t>
  </si>
  <si>
    <t>Figura 14. Población ocupada de 15 años y más nacional y Jalisco por rangos de salario mínimo, tercer trimestre de 2018 y 2022</t>
  </si>
  <si>
    <t>Tabla 15. Patrones registrados en el IMSS en Jalisco por división económica, noviembre 2022 vs cierre de 2021</t>
  </si>
  <si>
    <t>Figura 15. Exportaciones trimestrales de Jalisco, 2008 T1 – 2022 T3, millones de dólares</t>
  </si>
  <si>
    <t>Tabla 16. Patrones registrados en el IMSS en Jalisco por división económica, noviembre 2022 vs noviembre 2021</t>
  </si>
  <si>
    <t>Figura 16. Exportaciones por entidad federativa durante el tercer trimestre de 2022, millones de dólares</t>
  </si>
  <si>
    <t>Tabla 17. Patrones registrados en el IMSS en Jalisco por tamaño, noviembre 2022 vs octubre de 2022</t>
  </si>
  <si>
    <t>Figura 17. Exportaciones del subsector “Fabricación de equipo de computación, comunicación, medición y de otros equipos, componentes y accesorios electrónicos” durante el tercer trimestre de 2022, millones de dólares</t>
  </si>
  <si>
    <t>Tabla 18. Patrones registrados en el IMSS en Jalisco por tamaño, noviembre 2022 vs noviembre 2021</t>
  </si>
  <si>
    <t>Figura 18. Exportaciones acumuladas al tercer trimestre de Jalisco, 2007-2022, millones de dólares</t>
  </si>
  <si>
    <t>Tabla 19. Participación porcentual y variación anual del valor de la producción de principales subsectores manufactureros en Jalisco en términos reales, acumulado de los últimos 12 meses, octubre 2022</t>
  </si>
  <si>
    <t>Figura 19. Exportaciones por entidad federativa acumuladas al tercer trimestre de 2022, millones de dólares</t>
  </si>
  <si>
    <t>Tabla 20. Participación porcentual y variación anual del personal ocupado en principales subsectores manufactureros en Jalisco, octubre 2022</t>
  </si>
  <si>
    <t>Figura 20. Exportaciones del subsector “Fabricación de equipo de computación, comunicación, medición y de otros equipos, componentes y accesorios electrónicos” acumulado al tercer trimestre de 2022, millones de dólares</t>
  </si>
  <si>
    <t>Tabla 21. Indicadores de empresas comerciales de Jalisco, variación porcentual anual, últimos doce meses</t>
  </si>
  <si>
    <t>Figura 21. Indicador de Confianza del Consumidor Jalisciense, febrero 2020 a noviembre 2022</t>
  </si>
  <si>
    <t>Tabla 22. Número de cabezas sacrificadas. Nacional y Jalisco, anual 2020-2021, enero- octubre 2022</t>
  </si>
  <si>
    <t>Figura 22. Porcentaje de cuentas Infonavit en cartera vencida en Jalisco y a nivel nacional, enero 2018 – octubre 2022</t>
  </si>
  <si>
    <t>Tabla 23. Producción de carne en canal. Nacional y Jalisco, anual 2020-2021, enero-octubre 2022, toneladas</t>
  </si>
  <si>
    <t>Figura 23. Porcentaje de cuentas en cartera vencida de Infonavit por entidad federativa, octubre 2022</t>
  </si>
  <si>
    <t>Tabla 24. Valor de producción de carne en canal, nacional y Jalisco, anual 2020-2021, acumulado a octubre 2022, miles de pesos</t>
  </si>
  <si>
    <t>Figura 24. Porcentaje de saldos en cartera vencida y prórroga, Jalisco y Nacional, enero 2018 – octubre 2022</t>
  </si>
  <si>
    <t>Tabla 25. Distribución del total de empleos de municipios, noviembre de 2022</t>
  </si>
  <si>
    <t>Figura 25. Porcentaje del saldo en cartera vencida de Infonavit por entidad federativa, octubre 2022</t>
  </si>
  <si>
    <t>Figura 26. Financiamientos otorgados para vivienda nueva y usada en Jalisco, octubre 2013 – octubre 2022</t>
  </si>
  <si>
    <t>Figura 27. Variación anual de los financiamientos otorgados por entidad federativa, octubre 2021 – octubre 2022</t>
  </si>
  <si>
    <t>Figura 28. Distribución de financiamientos otorgados para viviendas en Jalisco en el mes de octubre de 2022, por modalidad</t>
  </si>
  <si>
    <t>Figura 29. Financiamientos otorgados por organismo y valor de la vivienda, octubre 2022</t>
  </si>
  <si>
    <t>Figura 30. Inflación mensual a tasa anual, enero 2013 - noviembre 2022</t>
  </si>
  <si>
    <t>Figura 31. Inflación anual por ciudades, noviembre 2022</t>
  </si>
  <si>
    <t>Figura 32. Inflación mensual a tasa anual por entidad federativa, noviembre 2022</t>
  </si>
  <si>
    <t>Figura 33. Variación anual del índice de precios por objeto de gasto en Jalisco, julio 2022 - noviembre 2022</t>
  </si>
  <si>
    <t>Figura 34. Inflación anual del rubro de alimentos, bebidas y tabaco por entidad federativa, noviembre 2022</t>
  </si>
  <si>
    <t>Figura 35. Inflación anual del rubro de ropa, calzado y accesorios por entidad federativa, noviembre 2022</t>
  </si>
  <si>
    <t>Figura 36. Inflación anual del rubro de gasto en vivienda por entidad federativa, noviembre 2022</t>
  </si>
  <si>
    <t>Figura 37. Inflación anual del rubro de muebles, aparatos y accesorios domésticos por entidad federativa, noviembre 2022</t>
  </si>
  <si>
    <t>Figura 38. Inflación anual del rubro de gasto en salud y cuidado personal por entidad federativa, noviembre 2022</t>
  </si>
  <si>
    <t>Figura 39. Inflación anual del rubro de gasto en transporte por entidad federativa, noviembre 2022</t>
  </si>
  <si>
    <t>Figura 40. Inflación anual del rubro de educación y esparcimiento por entidad federativa, noviembre 2022</t>
  </si>
  <si>
    <t>Figura 41. Inflación anual del rubro de otros servicios por entidad federativa, noviembre 2022</t>
  </si>
  <si>
    <t>Figura 42. Precio promedio mensual de la gasolina regular, premium y diésel en Jalisco, octubre- noviembre 2022, pesos constantes</t>
  </si>
  <si>
    <t>Figura 49. Precio promedio gasolina regular, premium, diésel, noviembre 2022</t>
  </si>
  <si>
    <t>Figura 50. Tasa de desocupación en Jalisco en noviembre, 2006-2022</t>
  </si>
  <si>
    <t>Figura 51. Tasa de desocupación mensual por entidad federativa, noviembre 2022</t>
  </si>
  <si>
    <t>Figura 52. Variación mensual en puntos porcentuales de la tasa de desocupación por entidad federativa, noviembre de 2022</t>
  </si>
  <si>
    <t>Figura 53. Empleos formales totales en Jalisco, enero 2013 - noviembre 2022</t>
  </si>
  <si>
    <t>Figura 54. Empleos formales generados en noviembre en Jalisco, 2000-2022</t>
  </si>
  <si>
    <t>Figura 55. Empleos formales generados en Jalisco de enero de 2020 a noviembre de 2022</t>
  </si>
  <si>
    <t>Figura 56. Empleos formales generados en noviembre 2022 por entidad federativa</t>
  </si>
  <si>
    <t>Figura 57. Variación porcentual mensual de empleos generados por entidad federativa, noviembre 2022</t>
  </si>
  <si>
    <t>Figura 58. Empleos nuevos en los últimos veintiocho meses (agosto 2020-noviembre 2022) por entidad federativa</t>
  </si>
  <si>
    <t>Figura 59. Variación absoluta anual de empleo formal, noviembre 2022</t>
  </si>
  <si>
    <t>Figura 60. Variación porcentual anual de empleo formal, noviembre 2022</t>
  </si>
  <si>
    <t>Figura 61. Empleos nuevos formales en Jalisco, acumulado enero-noviembre 2000 - 2022</t>
  </si>
  <si>
    <t>Figura 62. Empleos generados por entidad federativa, acumulado enero-noviembre 2022</t>
  </si>
  <si>
    <t>Figura 63. Variación porcentual por entidad federativa, acumulado 2022</t>
  </si>
  <si>
    <t>Figura 64. Empleos formales temporales y permanentes por entidad federativa, noviembre 2022</t>
  </si>
  <si>
    <t>Figura 69. Empleo formal total en el IMSS del sector turístico de Jalisco, enero 2015 – noviembre 2022</t>
  </si>
  <si>
    <t>Figura 72. Trabajadores asegurados en Jalisco por sector, cierre 2015-2021, noviembre 2022</t>
  </si>
  <si>
    <t>Figura 73. Porcentaje de participación de trabajadores asegurados por división de actividad económica en Jalisco, noviembre 2022</t>
  </si>
  <si>
    <t>Figura 74. Serie histórica de trabajadores asegurados del sector agricultura, ganadería, silvicultura, pesca y caza de Jalisco, cierre 2013-2021, noviembre 2022</t>
  </si>
  <si>
    <t>Figura 75. Distribución porcentual de los trabajadores asegurados del sector agropecuario de Jalisco por subsector, noviembre 2022</t>
  </si>
  <si>
    <t>Figura 76. Serie histórica del empleo formal en el sector industria de la transformación de Jalisco, cierre 2013-2021, noviembre 2022</t>
  </si>
  <si>
    <t>Figura 77. Distribución porcentual de los trabajadores asegurados del sector industria de la transformación de Jalisco por subsector, noviembre 2022</t>
  </si>
  <si>
    <t>Figura 78. Serie histórica de los trabajadores asegurados en el IMSS del sector comercio de Jalisco, cierre 2013-2021, noviembre 2022</t>
  </si>
  <si>
    <t>Figura 79. Distribución porcentual de los trabajadores asegurados del sector comercio de Jalisco por subsector, noviembre 2022</t>
  </si>
  <si>
    <t>Figura 80. Serie histórica de los trabajadores asegurados al IMSS del sector servicios de Jalisco, cierre 2013-2021, noviembre 2022</t>
  </si>
  <si>
    <t>Figura 81. Porcentaje de participación de los trabajadores asegurados del sector servicios, noviembre 2022</t>
  </si>
  <si>
    <t>Figura 82. Distribución porcentual de trabajadores asegurados en el IMSS por sector de actividad económica, noviembre 2022 (hombres)</t>
  </si>
  <si>
    <t>Figura 83. Distribución porcentual de trabajadores asegurados en el IMSS por sector de actividad económica, noviembre 2022 (mujeres)</t>
  </si>
  <si>
    <t>Figura 84. Distribución porcentual de trabajadores asegurados en el IMSS grupo de edad, noviembre 2022</t>
  </si>
  <si>
    <t>Figura 91. Patrones registrados en el IMSS en Jalisco, enero 2013-noviembre 2022</t>
  </si>
  <si>
    <t>Figura 92. Patrones registrados en el IMSS en Jalisco, cierre anual 2013-2021 y noviembre 2022</t>
  </si>
  <si>
    <t>Figura 93. Patrones de Jalisco registrados en el IMSS, por división económica, noviembre 2022</t>
  </si>
  <si>
    <t>Figura 94. Patrones nuevos registrados ante el IMSS, por delegación estatal, noviembre de 2022</t>
  </si>
  <si>
    <t>Figura 95. Variación mensual de patrones nuevos registrados ante el IMSS, por delegación estatal, noviembre de 2022</t>
  </si>
  <si>
    <t>Figura 96. Variación anual absoluta de patrones nuevos registrados ante el IMSS, por delegación estatal, noviembre 2022</t>
  </si>
  <si>
    <t>Figura 97. Variación porcentual anual de patrones nuevos registrados ante el IMSS, por delegación estatal, noviembre 2022</t>
  </si>
  <si>
    <t>Figura 98. Patrones nuevos registrados ante el IMSS, por delegación estatal, acumulados enero - noviembre 2022</t>
  </si>
  <si>
    <t>Figura 99. Variación porcentual acumulada de patrones nuevos registrados ante el IMSS, por delegación estatal, acumulados a noviembre 2022</t>
  </si>
  <si>
    <t>Figura 100. Indicador Mensual de la Actividad Industrial de Jalisco. Variación porcentual anual y variación promedio anual con cifras originales, enero 2013-agosto 2022</t>
  </si>
  <si>
    <t>Figura 101. Variación porcentual anual del IMAIEF por entidad federativa con cifras originales, agosto 2022</t>
  </si>
  <si>
    <t>Figura 102. Indicador Mensual de la Actividad Industrial de Jalisco. Serie desestacionalizada y de tendencia-ciclo, enero 2013-agosto 2022</t>
  </si>
  <si>
    <t>Figura 103. Variación porcentual anual del IMAIEF por entidad federativa con cifras desestacionalizadas, agosto 2022</t>
  </si>
  <si>
    <t>Figura 104. Variación porcentual mensual del IMAIEF por entidad federativa con cifras desestacionalizadas, agosto 2022</t>
  </si>
  <si>
    <t xml:space="preserve">Figura 105. Variación porcentual con respecto al mismo periodo del año anterior del IMAIEF de actividades secundarias, industria de la construcción, industrias manufactureras, minería y servicios públicos de Jalisco con cifras originales, agosto 2022 </t>
  </si>
  <si>
    <t>Figura 106. Indicador Mensual de la Industria de la Construcción de Jalisco, variación porcentual anual y variación promedio anual con cifras originales, enero 2013-agosto 2022</t>
  </si>
  <si>
    <t>Figura 107. Variación porcentual anual del IMAIEF de la industria de la construcción por entidad federativa con cifras originales, agosto 2022</t>
  </si>
  <si>
    <t>Figura 108. Indicador Mensual de las Industrias Manufactureras de Jalisco, variación porcentual anual y variación promedio anual con cifras originales, enero 2013-agosto 2022</t>
  </si>
  <si>
    <t>Figura 109. Variación porcentual anual del IMAIEF de las industrias manufactureras por entidad federativa con cifras originales, agosto 2022</t>
  </si>
  <si>
    <t>Figura 110. Valor de la producción de la industria de la construcción en Jalisco, cifras mensuales en millones de pesos constantes, octubre 2006-octubre 2022</t>
  </si>
  <si>
    <t>Figura 111. Valor de la producción de la industria de la construcción en Jalisco, cifras mensuales en millones de pesos constantes, enero 2013-octubre 2022</t>
  </si>
  <si>
    <t>Figura 112. Variación porcentual anual de la producción de los últimos doce meses de la industria de la construcción en Jalisco, enero 2013-octubre 2022</t>
  </si>
  <si>
    <t>Figura 113. Distribución porcentual de la producción de la industria de la construcción por entidad federativa, octubre 2022</t>
  </si>
  <si>
    <t>Figura 114. Variación porcentual anual de la producción de la industria de la construcción por entidad federativa, octubre 2022</t>
  </si>
  <si>
    <t>Figura 115. Variación porcentual mensual de la producción de la industria de la construcción por entidad federativa, octubre 2022</t>
  </si>
  <si>
    <t>Figura 116. Variación porcentual anual del personal ocupado de la industria manufacturera por entidad federativa, octubre 2022</t>
  </si>
  <si>
    <t>Figura 117. Variación porcentual anual de las horas trabajadas por el personal ocupado total en la industria manufacturera por entidad federativa, octubre 2022</t>
  </si>
  <si>
    <t>Figura 118. Ingresos provenientes del mercado extranjero que obtuvieron los establecimientos manufactureros del programa IMMEX en Jalisco. Cifras mensuales en millones de pesos, enero 2013-octubre 2022</t>
  </si>
  <si>
    <t>Figura 119. Ingresos provenientes del mercado extranjero que obtuvieron los establecimientos no manufactureros en el programa IMMEX en Jalisco. Cifras mensuales en millones de pesos, enero 2013-octubre 2022</t>
  </si>
  <si>
    <t>Figura 120. Ingresos provenientes del mercado extranjero que obtuvieron los establecimientos manufactureros y no manufactureros en el programa IMMEX en Jalisco. Cifras acumuladas anuales en millones de pesos y su variación anual, enero 2013-octubre 2022</t>
  </si>
  <si>
    <t>Figura 121. Número de establecimientos manufactureros y no manufactureros en el programa IMMEX en Jalisco, enero 2013-octubre 2022</t>
  </si>
  <si>
    <t>Figura 122. Distribución porcentual de los establecimientos manufactureros y no manufactureros con programa IMMEX por entidad federativa, octubre 2022</t>
  </si>
  <si>
    <t>Figura 123. Personal ocupado en establecimientos manufactureros y no manufactureros en el programa IMMEX en Jalisco, enero 2013-octubre 2022</t>
  </si>
  <si>
    <t>Figura 124. Variación porcentual anual de personal ocupado en establecimientos manufactureros y no manufactureros en el programa IMMEX en Jalisco, enero 2013-octubre 2022</t>
  </si>
  <si>
    <t>Figura 125. Distribución porcentual del personal ocupado de los establecimientos manufactureros y no manufactureros con programa IMMEX por entidad federativa, octubre 2022</t>
  </si>
  <si>
    <t>Figura 126. Índice de los ingresos totales y variación mensual del comercio al por mayor, enero 2017 – octubre 2022</t>
  </si>
  <si>
    <t>Figura 127. Variación porcentual anual de los ingresos por suministro de bienes y servicios de empresas de comercio al por mayor por entidad federativa, octubre de 2022</t>
  </si>
  <si>
    <t>Figura 128. Variación porcentual anual del personal ocupado de las empresas de comercio al por mayor, octubre de 2022</t>
  </si>
  <si>
    <t>Figura 129. Índice de los ingresos totales y variación mensual del comercio al por menor, enero 2017 – octubre 2022</t>
  </si>
  <si>
    <t>Figura 130. Variación porcentual anual de los ingresos por suministro de bienes y servicios de empresas de comercio al por menor por entidad federativa, octubre de 2022</t>
  </si>
  <si>
    <t>Figura 131. Índice de los ingresos totales y variación anual en términos reales, sector 51, enero 2019 – octubre 2022</t>
  </si>
  <si>
    <t>Figura 132. Variación porcentual anual en términos reales de los ingresos por suministro de bienes y servicios, sector 51 por entidad federativa, octubre de 2022</t>
  </si>
  <si>
    <t>Figura 133. Índice de personal ocupado y variación anual, sector 51, enero 2019 – octubre 2022</t>
  </si>
  <si>
    <t>Figura 134. Variación porcentual anual del personal ocupado, sector 51 por entidad federativa, octubre de 2022</t>
  </si>
  <si>
    <t>Figura 135. Índice de los ingresos totales y variación anual en términos reales, sector 56, enero 2019 – octubre 2022</t>
  </si>
  <si>
    <t>Figura 136. Variación porcentual anual en términos reales de los ingresos por suministro de bienes y servicios, sector 56 por entidad federativa, octubre de 2022</t>
  </si>
  <si>
    <t>Figura 137. Índice de personal ocupado y variación anual, sector 56, enero 2019 – octubre 2022</t>
  </si>
  <si>
    <t>Figura 138. Variación porcentual anual del personal ocupado, sector 56 por entidad federativa, octubre de 2022</t>
  </si>
  <si>
    <t>Figura 139. Índice de los ingresos totales y variación anual en términos reales, sector 72, enero 2019 – octubre 2022</t>
  </si>
  <si>
    <t>Figura 140. Variación porcentual anual en términos reales de los ingresos por suministro de bienes y servicios, sector 72 por entidad federativa, octubre de 2022</t>
  </si>
  <si>
    <t>Figura 141. Índice de personal ocupado y variación anual, sector 72, enero 2019 – octubre 2022</t>
  </si>
  <si>
    <t>Figura 142. Variación porcentual anual del personal ocupado, sector 72 por entidad federativa, octubre de 2022</t>
  </si>
  <si>
    <t>Figura 143. Unidades vendidas eléctricas e hibridas (conectables y no conectables) en Jalisco, mensual, enero 2017- septiembre 2022</t>
  </si>
  <si>
    <t>Figura 144. Distribución porcentual de unidades vendidas de vehículos híbridos (conectables y no conectables) en Jalisco en septiembre 2022</t>
  </si>
  <si>
    <t>Figura 145. Vehículos híbridos y eléctricos vendidos por entidad federativa, septiembre 2022</t>
  </si>
  <si>
    <t>Figura 146. Vehículos híbridos y eléctricos vendidos por cada millón de habitantes por entidad federativa, septiembre 2022</t>
  </si>
  <si>
    <t>Figura 147. Número de cabezas sacrificadas en Jalisco en octubre 2008 – 2022</t>
  </si>
  <si>
    <t>Figura 148. Producción de carne en canal en Jalisco en octubre 2008 – 2022, toneladas</t>
  </si>
  <si>
    <t>Figura 149. Número de cabezas sacrificadas en Jalisco en enero-octubre, 2008 -2022</t>
  </si>
  <si>
    <t>Figura 150. Producción de carne en canal en Jalisco en enero-octubre 2008-2022, toneladas</t>
  </si>
  <si>
    <t>Figura 151. Producción de carne en canal de ganado bovino por entidad federativa, octubre 2022, toneladas</t>
  </si>
  <si>
    <t>Figura 152. Producción de carne en canal de ganado porcino por entidad federativa, octubre 2022, toneladas</t>
  </si>
  <si>
    <t>Figura 153. Producción de carne en canal de ganado ovino por entidad federativa, octubre 2022, toneladas</t>
  </si>
  <si>
    <t>Figura 154. Producción de carne en canal de ganado caprino por entidad federativa, octubre 2022, toneladas</t>
  </si>
  <si>
    <t>Figura 155 bovino. Variación porcentual anual de la producción de carne en canal, Jalisco, enero de 2020 a octubre 2022</t>
  </si>
  <si>
    <t>Figura 155 caprino. Variación porcentual anual de la producción de carne en canal, Jalisco, enero de 2020 a octubre 2022</t>
  </si>
  <si>
    <t>Figura 155 ovino. Variación porcentual anual de la producción de carne en canal, Jalisco, enero de 2020 a octubre 2022</t>
  </si>
  <si>
    <t>Figura 155 porcino. Variación porcentual anual de la producción de carne en canal, Jalisco, enero de 2020 a octubre 2022</t>
  </si>
  <si>
    <t>Figura 156-167. Empleo IMSS municipal, noviembre 2022</t>
  </si>
  <si>
    <t>Figura 1</t>
  </si>
  <si>
    <t>Figura 2</t>
  </si>
  <si>
    <t>Figura 3</t>
  </si>
  <si>
    <t>Figura 4</t>
  </si>
  <si>
    <t>Figura 5</t>
  </si>
  <si>
    <t>Figura 6</t>
  </si>
  <si>
    <t>Figura 24</t>
  </si>
  <si>
    <t>Figura 25</t>
  </si>
  <si>
    <t>Figura 28</t>
  </si>
  <si>
    <t>Figura 29</t>
  </si>
  <si>
    <t>Figura 32</t>
  </si>
  <si>
    <t>Figura 33</t>
  </si>
  <si>
    <t>Figura 61</t>
  </si>
  <si>
    <t>Figura 62</t>
  </si>
  <si>
    <t>Figura 72</t>
  </si>
  <si>
    <t>Figura 73</t>
  </si>
  <si>
    <t>Figura 74</t>
  </si>
  <si>
    <t>Figura 75</t>
  </si>
  <si>
    <t>Figura 76</t>
  </si>
  <si>
    <t>Figura 77</t>
  </si>
  <si>
    <t>Figura 94</t>
  </si>
  <si>
    <t>Figura 95</t>
  </si>
  <si>
    <t>Figura 96</t>
  </si>
  <si>
    <t>Figura 97</t>
  </si>
  <si>
    <t>Figura 99</t>
  </si>
  <si>
    <t>Figura 100</t>
  </si>
  <si>
    <t>Figura 114</t>
  </si>
  <si>
    <t>Figura 115</t>
  </si>
  <si>
    <t>Figura 116</t>
  </si>
  <si>
    <t>Figura 117</t>
  </si>
  <si>
    <t>Figura 118</t>
  </si>
  <si>
    <t>Figura 119</t>
  </si>
  <si>
    <t>Figura 9-10. Asegurados formales en el IMSS por rango de salarios a nivel nacional, noviembre 2022</t>
  </si>
  <si>
    <t>Figura 11-12. Empleos formales en el IMSS del régimen obligatorio de 1 salario mínimo, por entidad, noviembre 2022</t>
  </si>
  <si>
    <t>Figura 43-44. Precio promedio mensual de la gasolina regular en Jalisco y México, enero 2017 - noviembre 2022, a pesos constantes y corrientes</t>
  </si>
  <si>
    <t>Figura 45-46. Precio promedio mensual de la gasolina premium Jalisco y México, enero 2017 a noviembre 2022, a pesos constantes y corrientes</t>
  </si>
  <si>
    <t>Figura 47-48. Precio promedio mensual de diésel en Jalisco y México, enero 2017 - noviembre 2022, a pesos constantes y corrientes</t>
  </si>
  <si>
    <t>Figura 65-68. Los 20 municipios de Jalisco con mayor generación de empleo formal en noviembre de 2022</t>
  </si>
  <si>
    <t>Figura 70-71. Variación absoluta y porcentual mensual del empleo en el sector turístico de Jalisco, enero 2016 – noviembre 2022</t>
  </si>
  <si>
    <t>Figura 85-86. Salario diario base de cotización, Jalisco y nacional, noviembre 2000-noviembre 2022, pesos constantes</t>
  </si>
  <si>
    <t>Figura 87-88. Salario diario base de cotización por entidad federativa, noviembre de 2022, pesos diarios</t>
  </si>
  <si>
    <t>Figura 89-90. Salario diario base de cotización, Jalisco y nacional por sexo, noviembre 2000-2022, a pesos constantes</t>
  </si>
  <si>
    <t>Figura 9-10</t>
  </si>
  <si>
    <t>Figura 43-44</t>
  </si>
  <si>
    <t>Figura 45-46</t>
  </si>
  <si>
    <t>Figura 47-48</t>
  </si>
  <si>
    <t>Figura 65-68</t>
  </si>
  <si>
    <t>Figura 70-71</t>
  </si>
  <si>
    <t>Figura 85-86</t>
  </si>
  <si>
    <t>Figura 87-88</t>
  </si>
  <si>
    <t>Figura 89-90</t>
  </si>
  <si>
    <t>Figura 155 Bovino</t>
  </si>
  <si>
    <t>Figura 155 Caprino</t>
  </si>
  <si>
    <t>Figura 155 Ovino</t>
  </si>
  <si>
    <t>Figura 155 Porcino</t>
  </si>
  <si>
    <t>Figura 156-167 empleo por municipio</t>
  </si>
  <si>
    <t>IIEG, 01/01/2023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</si>
</sst>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
    <numFmt numFmtId="167" formatCode="_-* #,##0_-;\-* #,##0_-;_-* &quot;-&quot;??_-;_-@_-"/>
    <numFmt numFmtId="168" formatCode="0.0"/>
    <numFmt numFmtId="169" formatCode="#,###"/>
    <numFmt numFmtId="170" formatCode="0.000"/>
    <numFmt numFmtId="171" formatCode="_-* #,##0.0_-;\-* #,##0.0_-;_-* &quot;-&quot;??_-;_-@_-"/>
    <numFmt numFmtId="172" formatCode="mm/dd/yyyy"/>
    <numFmt numFmtId="173" formatCode="dd\-mm\-yy;@"/>
    <numFmt numFmtId="174" formatCode="d&quot; de &quot;mmmm&quot; de &quot;yyyy"/>
    <numFmt numFmtId="175" formatCode="&quot; &quot;yyyy"/>
    <numFmt numFmtId="176" formatCode="&quot; &quot;mmm"/>
    <numFmt numFmtId="177" formatCode="#,##0_ ;\-#,##0\ "/>
    <numFmt numFmtId="178" formatCode="mmm"/>
    <numFmt numFmtId="179" formatCode="mmm\ yyyy"/>
    <numFmt numFmtId="180" formatCode="#,##0.0"/>
    <numFmt numFmtId="181" formatCode="0.000%"/>
  </numFmts>
  <fonts count="95" x14ac:knownFonts="1">
    <font>
      <sz val="11"/>
      <name val="Calibri"/>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sz val="11"/>
      <name val="Calibri"/>
      <family val="2"/>
    </font>
    <font>
      <sz val="10"/>
      <name val="Arial"/>
      <family val="2"/>
    </font>
    <font>
      <sz val="10"/>
      <color theme="1"/>
      <name val="Arial"/>
      <family val="2"/>
    </font>
    <font>
      <u/>
      <sz val="11"/>
      <color theme="10"/>
      <name val="Calibri"/>
      <family val="2"/>
      <scheme val="minor"/>
    </font>
    <font>
      <u/>
      <sz val="10"/>
      <color theme="10"/>
      <name val="Arial"/>
      <family val="2"/>
    </font>
    <font>
      <sz val="11"/>
      <color rgb="FF000000"/>
      <name val="Calibri"/>
      <family val="2"/>
      <scheme val="minor"/>
    </font>
    <font>
      <sz val="11"/>
      <color indexed="8"/>
      <name val="Calibri"/>
      <family val="2"/>
      <scheme val="minor"/>
    </font>
    <font>
      <u/>
      <sz val="11"/>
      <color theme="10"/>
      <name val="Calibri"/>
      <family val="2"/>
    </font>
    <font>
      <sz val="11"/>
      <name val="Calibri"/>
      <family val="2"/>
    </font>
    <font>
      <sz val="12"/>
      <color theme="1"/>
      <name val="Arial"/>
      <family val="2"/>
    </font>
    <font>
      <sz val="11"/>
      <name val="Calibri"/>
      <family val="2"/>
    </font>
    <font>
      <sz val="10"/>
      <name val="Tahoma"/>
      <family val="2"/>
    </font>
    <font>
      <sz val="10"/>
      <name val="MS Sans Serif"/>
      <family val="2"/>
    </font>
    <font>
      <sz val="11"/>
      <name val="Calibri"/>
      <family val="2"/>
    </font>
    <font>
      <sz val="10"/>
      <name val="Tahoma"/>
      <family val="2"/>
    </font>
    <font>
      <sz val="11"/>
      <name val="Calibri"/>
      <family val="2"/>
    </font>
    <font>
      <sz val="10"/>
      <name val="Arial"/>
      <family val="2"/>
    </font>
    <font>
      <sz val="11"/>
      <name val="Calibri"/>
      <family val="2"/>
    </font>
    <font>
      <sz val="10"/>
      <name val="Tahoma"/>
      <family val="2"/>
    </font>
    <font>
      <sz val="11"/>
      <name val="Calibri"/>
      <family val="2"/>
    </font>
    <font>
      <sz val="10"/>
      <name val="Arial"/>
      <family val="2"/>
    </font>
    <font>
      <sz val="11"/>
      <name val="Calibri"/>
      <family val="2"/>
    </font>
    <font>
      <sz val="10"/>
      <name val="Arial"/>
      <family val="2"/>
    </font>
    <font>
      <sz val="11"/>
      <name val="Calibri"/>
      <family val="2"/>
    </font>
    <font>
      <sz val="10"/>
      <name val="Arial"/>
      <family val="2"/>
    </font>
    <font>
      <sz val="11"/>
      <name val="Calibri"/>
      <family val="2"/>
    </font>
    <font>
      <sz val="11"/>
      <name val="Calibri"/>
      <family val="2"/>
    </font>
    <font>
      <b/>
      <sz val="11"/>
      <color theme="1"/>
      <name val="Calibri"/>
      <family val="2"/>
      <scheme val="minor"/>
    </font>
    <font>
      <sz val="11"/>
      <color theme="0"/>
      <name val="Calibri"/>
      <family val="2"/>
      <scheme val="minor"/>
    </font>
    <font>
      <sz val="18"/>
      <color theme="3"/>
      <name val="Calibri Light"/>
      <family val="2"/>
      <scheme val="maj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name val="Calibri"/>
      <family val="2"/>
    </font>
    <font>
      <b/>
      <sz val="10"/>
      <color theme="1"/>
      <name val="Arial"/>
      <family val="2"/>
    </font>
    <font>
      <b/>
      <sz val="10"/>
      <color rgb="FFFFFFFF"/>
      <name val="Arial"/>
      <family val="2"/>
    </font>
    <font>
      <sz val="10"/>
      <color rgb="FFFFFFFF"/>
      <name val="Arial"/>
      <family val="2"/>
    </font>
    <font>
      <b/>
      <sz val="10"/>
      <color theme="0"/>
      <name val="Arial"/>
      <family val="2"/>
    </font>
    <font>
      <b/>
      <sz val="10"/>
      <name val="Arial"/>
      <family val="2"/>
    </font>
    <font>
      <sz val="10"/>
      <color rgb="FF000000"/>
      <name val="Arial"/>
      <family val="2"/>
    </font>
    <font>
      <b/>
      <sz val="10"/>
      <color rgb="FF000000"/>
      <name val="Arial"/>
      <family val="2"/>
    </font>
    <font>
      <sz val="11"/>
      <name val="Calibri"/>
      <family val="2"/>
    </font>
    <font>
      <b/>
      <vertAlign val="superscript"/>
      <sz val="10"/>
      <name val="Arial"/>
      <family val="2"/>
    </font>
    <font>
      <sz val="10"/>
      <color indexed="8"/>
      <name val="Arial"/>
      <family val="2"/>
    </font>
    <font>
      <u/>
      <sz val="10"/>
      <color theme="1"/>
      <name val="Arial"/>
      <family val="2"/>
    </font>
    <font>
      <b/>
      <u/>
      <sz val="10"/>
      <name val="Arial"/>
      <family val="2"/>
    </font>
    <font>
      <sz val="11"/>
      <name val="Calibri"/>
      <family val="2"/>
    </font>
    <font>
      <sz val="11"/>
      <name val="Calibri"/>
    </font>
    <font>
      <sz val="10"/>
      <color theme="0"/>
      <name val="Arial"/>
      <family val="2"/>
    </font>
    <font>
      <b/>
      <sz val="11"/>
      <name val="Arial"/>
      <family val="2"/>
    </font>
    <font>
      <sz val="11"/>
      <name val="Arial"/>
      <family val="2"/>
    </font>
  </fonts>
  <fills count="64">
    <fill>
      <patternFill patternType="none"/>
    </fill>
    <fill>
      <patternFill patternType="gray125"/>
    </fill>
    <fill>
      <patternFill patternType="solid">
        <fgColor rgb="FFFFC000"/>
        <bgColor indexed="64"/>
      </patternFill>
    </fill>
    <fill>
      <patternFill patternType="solid">
        <fgColor rgb="FFFFFFFF"/>
        <bgColor indexed="64"/>
      </patternFill>
    </fill>
    <fill>
      <patternFill patternType="solid">
        <fgColor rgb="FF92D050"/>
        <bgColor indexed="64"/>
      </patternFill>
    </fill>
    <fill>
      <patternFill patternType="solid">
        <fgColor rgb="FFFFFF00"/>
        <bgColor indexed="64"/>
      </patternFill>
    </fill>
    <fill>
      <patternFill patternType="solid">
        <fgColor rgb="FF5A5E62"/>
        <bgColor indexed="64"/>
      </patternFill>
    </fill>
    <fill>
      <patternFill patternType="solid">
        <fgColor theme="0"/>
        <bgColor indexed="64"/>
      </patternFill>
    </fill>
    <fill>
      <patternFill patternType="solid">
        <fgColor rgb="FF3B3838"/>
        <bgColor indexed="64"/>
      </patternFill>
    </fill>
    <fill>
      <patternFill patternType="solid">
        <fgColor rgb="FFFBBB27"/>
        <bgColor indexed="64"/>
      </patternFill>
    </fill>
    <fill>
      <patternFill patternType="solid">
        <fgColor rgb="FFD9D9D9"/>
        <bgColor indexed="64"/>
      </patternFill>
    </fill>
    <fill>
      <patternFill patternType="solid">
        <fgColor rgb="FFBFBFBF"/>
        <bgColor indexed="64"/>
      </patternFill>
    </fill>
    <fill>
      <patternFill patternType="solid">
        <fgColor rgb="FF393D3F"/>
        <bgColor indexed="64"/>
      </patternFill>
    </fill>
    <fill>
      <patternFill patternType="solid">
        <fgColor rgb="FFC9C9C9"/>
        <bgColor indexed="64"/>
      </patternFill>
    </fill>
    <fill>
      <patternFill patternType="solid">
        <fgColor rgb="FF606868"/>
        <bgColor indexed="64"/>
      </patternFill>
    </fill>
    <fill>
      <patternFill patternType="solid">
        <fgColor rgb="FFFFD966"/>
        <bgColor indexed="64"/>
      </patternFill>
    </fill>
    <fill>
      <patternFill patternType="solid">
        <fgColor theme="2" tint="-0.749992370372631"/>
        <bgColor indexed="64"/>
      </patternFill>
    </fill>
    <fill>
      <patternFill patternType="solid">
        <fgColor theme="7"/>
        <bgColor indexed="64"/>
      </patternFill>
    </fill>
    <fill>
      <patternFill patternType="solid">
        <fgColor theme="2"/>
        <bgColor indexed="64"/>
      </patternFill>
    </fill>
    <fill>
      <patternFill patternType="solid">
        <fgColor rgb="FFD6DCE4"/>
        <bgColor rgb="FF000000"/>
      </patternFill>
    </fill>
    <fill>
      <patternFill patternType="solid">
        <fgColor theme="4" tint="0.79998168889431442"/>
        <bgColor indexed="65"/>
      </patternFill>
    </fill>
    <fill>
      <patternFill patternType="solid">
        <fgColor theme="0" tint="-0.34998626667073579"/>
        <bgColor indexed="64"/>
      </patternFill>
    </fill>
    <fill>
      <patternFill patternType="solid">
        <fgColor theme="3" tint="0.79998168889431442"/>
        <bgColor indexed="64"/>
      </patternFill>
    </fill>
    <fill>
      <patternFill patternType="solid">
        <fgColor rgb="FF004A98"/>
        <bgColor indexed="64"/>
      </patternFill>
    </fill>
    <fill>
      <patternFill patternType="solid">
        <fgColor rgb="FF0070BE"/>
        <bgColor indexed="64"/>
      </patternFill>
    </fill>
    <fill>
      <patternFill patternType="solid">
        <fgColor theme="7" tint="0.39997558519241921"/>
        <bgColor indexed="64"/>
      </patternFill>
    </fill>
    <fill>
      <patternFill patternType="solid">
        <fgColor theme="0" tint="-0.499984740745262"/>
        <bgColor indexed="64"/>
      </patternFill>
    </fill>
    <fill>
      <patternFill patternType="solid">
        <fgColor rgb="FFBF9000"/>
        <bgColor indexed="64"/>
      </patternFill>
    </fill>
    <fill>
      <patternFill patternType="solid">
        <fgColor rgb="FFFFFFFF"/>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BCED1"/>
        <bgColor indexed="64"/>
      </patternFill>
    </fill>
    <fill>
      <patternFill patternType="solid">
        <fgColor rgb="FFF2F2F2"/>
        <bgColor indexed="64"/>
      </patternFill>
    </fill>
    <fill>
      <patternFill patternType="solid">
        <fgColor theme="0" tint="-0.249977111117893"/>
        <bgColor indexed="64"/>
      </patternFill>
    </fill>
    <fill>
      <patternFill patternType="solid">
        <fgColor theme="4"/>
        <bgColor indexed="64"/>
      </patternFill>
    </fill>
    <fill>
      <patternFill patternType="solid">
        <fgColor theme="5"/>
        <bgColor indexed="64"/>
      </patternFill>
    </fill>
  </fills>
  <borders count="21">
    <border>
      <left/>
      <right/>
      <top/>
      <bottom/>
      <diagonal/>
    </border>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medium">
        <color indexed="64"/>
      </bottom>
      <diagonal/>
    </border>
    <border>
      <left/>
      <right/>
      <top/>
      <bottom style="medium">
        <color indexed="64"/>
      </bottom>
      <diagonal/>
    </border>
    <border>
      <left/>
      <right/>
      <top style="thin">
        <color auto="1"/>
      </top>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style="medium">
        <color rgb="FFBFBFBF"/>
      </left>
      <right style="medium">
        <color rgb="FFBFBFBF"/>
      </right>
      <top style="medium">
        <color rgb="FFBFBFBF"/>
      </top>
      <bottom/>
      <diagonal/>
    </border>
    <border>
      <left style="medium">
        <color rgb="FFBFBFBF"/>
      </left>
      <right style="medium">
        <color rgb="FFBFBFBF"/>
      </right>
      <top/>
      <bottom style="medium">
        <color rgb="FFBFBFBF"/>
      </bottom>
      <diagonal/>
    </border>
    <border>
      <left/>
      <right/>
      <top/>
      <bottom style="medium">
        <color rgb="FFA6A6A6"/>
      </bottom>
      <diagonal/>
    </border>
  </borders>
  <cellStyleXfs count="283">
    <xf numFmtId="0" fontId="0" fillId="0" borderId="0"/>
    <xf numFmtId="0" fontId="35" fillId="0" borderId="1"/>
    <xf numFmtId="0" fontId="31" fillId="0" borderId="1"/>
    <xf numFmtId="0" fontId="36" fillId="0" borderId="1" applyNumberFormat="0" applyFill="0" applyBorder="0" applyAlignment="0" applyProtection="0"/>
    <xf numFmtId="9" fontId="31" fillId="0" borderId="1" applyFont="0" applyFill="0" applyBorder="0" applyAlignment="0" applyProtection="0"/>
    <xf numFmtId="9" fontId="35" fillId="0" borderId="1" applyFont="0" applyFill="0" applyBorder="0" applyAlignment="0" applyProtection="0"/>
    <xf numFmtId="165" fontId="31" fillId="0" borderId="1" applyFont="0" applyFill="0" applyBorder="0" applyAlignment="0" applyProtection="0"/>
    <xf numFmtId="0" fontId="38" fillId="0" borderId="1"/>
    <xf numFmtId="0" fontId="39" fillId="0" borderId="1"/>
    <xf numFmtId="0" fontId="31" fillId="0" borderId="1"/>
    <xf numFmtId="0" fontId="31" fillId="0" borderId="1"/>
    <xf numFmtId="9" fontId="31" fillId="0" borderId="1" applyFont="0" applyFill="0" applyBorder="0" applyAlignment="0" applyProtection="0"/>
    <xf numFmtId="0" fontId="31" fillId="0" borderId="1"/>
    <xf numFmtId="0" fontId="33" fillId="0" borderId="1"/>
    <xf numFmtId="9" fontId="33" fillId="0" borderId="1" applyFont="0" applyFill="0" applyBorder="0" applyAlignment="0" applyProtection="0"/>
    <xf numFmtId="0" fontId="38" fillId="0" borderId="1"/>
    <xf numFmtId="0" fontId="40" fillId="0" borderId="0" applyNumberFormat="0" applyFill="0" applyBorder="0" applyAlignment="0" applyProtection="0"/>
    <xf numFmtId="0" fontId="30" fillId="0" borderId="1"/>
    <xf numFmtId="9" fontId="30" fillId="0" borderId="1" applyFont="0" applyFill="0" applyBorder="0" applyAlignment="0" applyProtection="0"/>
    <xf numFmtId="165" fontId="30" fillId="0" borderId="1" applyFont="0" applyFill="0" applyBorder="0" applyAlignment="0" applyProtection="0"/>
    <xf numFmtId="0" fontId="29" fillId="0" borderId="1"/>
    <xf numFmtId="165" fontId="29" fillId="0" borderId="1" applyFont="0" applyFill="0" applyBorder="0" applyAlignment="0" applyProtection="0"/>
    <xf numFmtId="9" fontId="29" fillId="0" borderId="1" applyFont="0" applyFill="0" applyBorder="0" applyAlignment="0" applyProtection="0"/>
    <xf numFmtId="0" fontId="32" fillId="0" borderId="1"/>
    <xf numFmtId="165" fontId="32" fillId="0" borderId="1" applyFont="0" applyFill="0" applyBorder="0" applyAlignment="0" applyProtection="0"/>
    <xf numFmtId="0" fontId="32" fillId="0" borderId="1"/>
    <xf numFmtId="165" fontId="32" fillId="0" borderId="1" applyFont="0" applyFill="0" applyBorder="0" applyAlignment="0" applyProtection="0"/>
    <xf numFmtId="0" fontId="29" fillId="0" borderId="1"/>
    <xf numFmtId="9" fontId="29" fillId="0" borderId="1" applyFont="0" applyFill="0" applyBorder="0" applyAlignment="0" applyProtection="0"/>
    <xf numFmtId="165" fontId="29" fillId="0" borderId="1" applyFont="0" applyFill="0" applyBorder="0" applyAlignment="0" applyProtection="0"/>
    <xf numFmtId="0" fontId="40" fillId="0" borderId="1" applyNumberFormat="0" applyFill="0" applyBorder="0" applyAlignment="0" applyProtection="0"/>
    <xf numFmtId="9" fontId="38" fillId="0" borderId="1" applyFont="0" applyFill="0" applyBorder="0" applyAlignment="0" applyProtection="0"/>
    <xf numFmtId="165" fontId="38" fillId="0" borderId="1" applyFont="0" applyFill="0" applyBorder="0" applyAlignment="0" applyProtection="0"/>
    <xf numFmtId="0" fontId="41" fillId="0" borderId="1"/>
    <xf numFmtId="9" fontId="41" fillId="0" borderId="1" applyFont="0" applyFill="0" applyBorder="0" applyAlignment="0" applyProtection="0"/>
    <xf numFmtId="0" fontId="28" fillId="0" borderId="1"/>
    <xf numFmtId="9" fontId="28" fillId="0" borderId="1" applyFont="0" applyFill="0" applyBorder="0" applyAlignment="0" applyProtection="0"/>
    <xf numFmtId="0" fontId="32" fillId="0" borderId="1"/>
    <xf numFmtId="165" fontId="32" fillId="0" borderId="1" applyFont="0" applyFill="0" applyBorder="0" applyAlignment="0" applyProtection="0"/>
    <xf numFmtId="9" fontId="32" fillId="0" borderId="1" applyFont="0" applyFill="0" applyBorder="0" applyAlignment="0" applyProtection="0"/>
    <xf numFmtId="164" fontId="32" fillId="0" borderId="1" applyFont="0" applyFill="0" applyBorder="0" applyAlignment="0" applyProtection="0"/>
    <xf numFmtId="9" fontId="39" fillId="0" borderId="1" applyFont="0" applyFill="0" applyBorder="0" applyAlignment="0" applyProtection="0"/>
    <xf numFmtId="0" fontId="42" fillId="0" borderId="1"/>
    <xf numFmtId="0" fontId="27" fillId="0" borderId="1"/>
    <xf numFmtId="165" fontId="27" fillId="0" borderId="1" applyFont="0" applyFill="0" applyBorder="0" applyAlignment="0" applyProtection="0"/>
    <xf numFmtId="9" fontId="27" fillId="0" borderId="1" applyFont="0" applyFill="0" applyBorder="0" applyAlignment="0" applyProtection="0"/>
    <xf numFmtId="0" fontId="27" fillId="0" borderId="1"/>
    <xf numFmtId="0" fontId="27" fillId="0" borderId="1"/>
    <xf numFmtId="9" fontId="27" fillId="0" borderId="1" applyFont="0" applyFill="0" applyBorder="0" applyAlignment="0" applyProtection="0"/>
    <xf numFmtId="0" fontId="35" fillId="0" borderId="1"/>
    <xf numFmtId="9" fontId="35" fillId="0" borderId="1" applyFont="0" applyFill="0" applyBorder="0" applyAlignment="0" applyProtection="0"/>
    <xf numFmtId="0" fontId="26" fillId="0" borderId="1"/>
    <xf numFmtId="9" fontId="26" fillId="0" borderId="1" applyFont="0" applyFill="0" applyBorder="0" applyAlignment="0" applyProtection="0"/>
    <xf numFmtId="165" fontId="26" fillId="0" borderId="1" applyFont="0" applyFill="0" applyBorder="0" applyAlignment="0" applyProtection="0"/>
    <xf numFmtId="0" fontId="25" fillId="0" borderId="1"/>
    <xf numFmtId="0" fontId="25" fillId="0" borderId="1"/>
    <xf numFmtId="9" fontId="25" fillId="0" borderId="1" applyFont="0" applyFill="0" applyBorder="0" applyAlignment="0" applyProtection="0"/>
    <xf numFmtId="165" fontId="25" fillId="0" borderId="1" applyFont="0" applyFill="0" applyBorder="0" applyAlignment="0" applyProtection="0"/>
    <xf numFmtId="0" fontId="25" fillId="0" borderId="1"/>
    <xf numFmtId="164" fontId="25" fillId="0" borderId="1" applyFont="0" applyFill="0" applyBorder="0" applyAlignment="0" applyProtection="0"/>
    <xf numFmtId="0" fontId="25" fillId="0" borderId="1"/>
    <xf numFmtId="9" fontId="25" fillId="0" borderId="1" applyFont="0" applyFill="0" applyBorder="0" applyAlignment="0" applyProtection="0"/>
    <xf numFmtId="0" fontId="24" fillId="0" borderId="1"/>
    <xf numFmtId="9" fontId="24" fillId="0" borderId="1" applyFont="0" applyFill="0" applyBorder="0" applyAlignment="0" applyProtection="0"/>
    <xf numFmtId="0" fontId="43" fillId="0" borderId="1"/>
    <xf numFmtId="9" fontId="43" fillId="0" borderId="1" applyFont="0" applyFill="0" applyBorder="0" applyAlignment="0" applyProtection="0"/>
    <xf numFmtId="0" fontId="23" fillId="0" borderId="1"/>
    <xf numFmtId="9" fontId="23" fillId="0" borderId="1" applyFont="0" applyFill="0" applyBorder="0" applyAlignment="0" applyProtection="0"/>
    <xf numFmtId="0" fontId="22" fillId="0" borderId="1"/>
    <xf numFmtId="165" fontId="22" fillId="0" borderId="1" applyFont="0" applyFill="0" applyBorder="0" applyAlignment="0" applyProtection="0"/>
    <xf numFmtId="9" fontId="22" fillId="0" borderId="1" applyFont="0" applyFill="0" applyBorder="0" applyAlignment="0" applyProtection="0"/>
    <xf numFmtId="0" fontId="32" fillId="0" borderId="1"/>
    <xf numFmtId="0" fontId="22" fillId="0" borderId="1"/>
    <xf numFmtId="9" fontId="22" fillId="0" borderId="1" applyFont="0" applyFill="0" applyBorder="0" applyAlignment="0" applyProtection="0"/>
    <xf numFmtId="165" fontId="22" fillId="0" borderId="1" applyFont="0" applyFill="0" applyBorder="0" applyAlignment="0" applyProtection="0"/>
    <xf numFmtId="0" fontId="22" fillId="0" borderId="1"/>
    <xf numFmtId="165" fontId="22" fillId="0" borderId="1" applyFont="0" applyFill="0" applyBorder="0" applyAlignment="0" applyProtection="0"/>
    <xf numFmtId="9" fontId="22" fillId="0" borderId="1" applyFont="0" applyFill="0" applyBorder="0" applyAlignment="0" applyProtection="0"/>
    <xf numFmtId="0" fontId="32" fillId="0" borderId="1"/>
    <xf numFmtId="0" fontId="22" fillId="0" borderId="1"/>
    <xf numFmtId="0" fontId="44" fillId="0" borderId="1"/>
    <xf numFmtId="165" fontId="44" fillId="0" borderId="1" applyFont="0" applyFill="0" applyBorder="0" applyAlignment="0" applyProtection="0"/>
    <xf numFmtId="9" fontId="44" fillId="0" borderId="1" applyFont="0" applyFill="0" applyBorder="0" applyAlignment="0" applyProtection="0"/>
    <xf numFmtId="0" fontId="34" fillId="0" borderId="1"/>
    <xf numFmtId="0" fontId="37" fillId="0" borderId="1" applyNumberFormat="0" applyFill="0" applyBorder="0" applyAlignment="0" applyProtection="0"/>
    <xf numFmtId="0" fontId="22" fillId="0" borderId="1"/>
    <xf numFmtId="0" fontId="20" fillId="0" borderId="1"/>
    <xf numFmtId="9" fontId="20" fillId="0" borderId="1" applyFont="0" applyFill="0" applyBorder="0" applyAlignment="0" applyProtection="0"/>
    <xf numFmtId="165" fontId="20" fillId="0" borderId="1" applyFont="0" applyFill="0" applyBorder="0" applyAlignment="0" applyProtection="0"/>
    <xf numFmtId="0" fontId="21" fillId="0" borderId="1"/>
    <xf numFmtId="9" fontId="21" fillId="0" borderId="1" applyFont="0" applyFill="0" applyBorder="0" applyAlignment="0" applyProtection="0"/>
    <xf numFmtId="0" fontId="34" fillId="0" borderId="1"/>
    <xf numFmtId="9" fontId="34" fillId="0" borderId="1" applyFont="0" applyFill="0" applyBorder="0" applyAlignment="0" applyProtection="0"/>
    <xf numFmtId="0" fontId="20" fillId="20" borderId="1" applyNumberFormat="0" applyBorder="0" applyAlignment="0" applyProtection="0"/>
    <xf numFmtId="0" fontId="45" fillId="0" borderId="1"/>
    <xf numFmtId="0" fontId="20" fillId="0" borderId="1"/>
    <xf numFmtId="9" fontId="20" fillId="0" borderId="1" applyFont="0" applyFill="0" applyBorder="0" applyAlignment="0" applyProtection="0"/>
    <xf numFmtId="165" fontId="20" fillId="0" borderId="1" applyFont="0" applyFill="0" applyBorder="0" applyAlignment="0" applyProtection="0"/>
    <xf numFmtId="9" fontId="20" fillId="0" borderId="1" applyFont="0" applyFill="0" applyBorder="0" applyAlignment="0" applyProtection="0"/>
    <xf numFmtId="0" fontId="20" fillId="0" borderId="1"/>
    <xf numFmtId="9" fontId="20" fillId="0" borderId="1" applyFont="0" applyFill="0" applyBorder="0" applyAlignment="0" applyProtection="0"/>
    <xf numFmtId="0" fontId="20" fillId="0" borderId="1"/>
    <xf numFmtId="0" fontId="21" fillId="0" borderId="1"/>
    <xf numFmtId="0" fontId="19" fillId="0" borderId="1"/>
    <xf numFmtId="0" fontId="19" fillId="0" borderId="1"/>
    <xf numFmtId="9" fontId="19" fillId="0" borderId="1" applyFont="0" applyFill="0" applyBorder="0" applyAlignment="0" applyProtection="0"/>
    <xf numFmtId="0" fontId="19" fillId="0" borderId="1"/>
    <xf numFmtId="9" fontId="21" fillId="0" borderId="1" applyFont="0" applyFill="0" applyBorder="0" applyAlignment="0" applyProtection="0"/>
    <xf numFmtId="165" fontId="19" fillId="0" borderId="1" applyFont="0" applyFill="0" applyBorder="0" applyAlignment="0" applyProtection="0"/>
    <xf numFmtId="0" fontId="19" fillId="0" borderId="1"/>
    <xf numFmtId="9" fontId="19" fillId="0" borderId="1" applyFont="0" applyFill="0" applyBorder="0" applyAlignment="0" applyProtection="0"/>
    <xf numFmtId="165" fontId="19" fillId="0" borderId="1" applyFont="0" applyFill="0" applyBorder="0" applyAlignment="0" applyProtection="0"/>
    <xf numFmtId="164" fontId="19" fillId="0" borderId="1" applyFont="0" applyFill="0" applyBorder="0" applyAlignment="0" applyProtection="0"/>
    <xf numFmtId="0" fontId="19" fillId="0" borderId="1"/>
    <xf numFmtId="9" fontId="19" fillId="0" borderId="1" applyFont="0" applyFill="0" applyBorder="0" applyAlignment="0" applyProtection="0"/>
    <xf numFmtId="0" fontId="19" fillId="0" borderId="1"/>
    <xf numFmtId="0" fontId="19" fillId="20" borderId="1" applyNumberFormat="0" applyBorder="0" applyAlignment="0" applyProtection="0"/>
    <xf numFmtId="0" fontId="34" fillId="0" borderId="1"/>
    <xf numFmtId="0" fontId="19" fillId="0" borderId="1"/>
    <xf numFmtId="9" fontId="19" fillId="0" borderId="1" applyFont="0" applyFill="0" applyBorder="0" applyAlignment="0" applyProtection="0"/>
    <xf numFmtId="9" fontId="19" fillId="0" borderId="1" applyFont="0" applyFill="0" applyBorder="0" applyAlignment="0" applyProtection="0"/>
    <xf numFmtId="0" fontId="46" fillId="0" borderId="1"/>
    <xf numFmtId="9" fontId="46" fillId="0" borderId="1" applyFont="0" applyFill="0" applyBorder="0" applyAlignment="0" applyProtection="0"/>
    <xf numFmtId="0" fontId="47" fillId="0" borderId="1"/>
    <xf numFmtId="0" fontId="17" fillId="0" borderId="1"/>
    <xf numFmtId="0" fontId="18" fillId="0" borderId="1"/>
    <xf numFmtId="0" fontId="17" fillId="0" borderId="1"/>
    <xf numFmtId="9" fontId="17" fillId="0" borderId="1" applyFont="0" applyFill="0" applyBorder="0" applyAlignment="0" applyProtection="0"/>
    <xf numFmtId="9" fontId="18" fillId="0" borderId="1" applyFont="0" applyFill="0" applyBorder="0" applyAlignment="0" applyProtection="0"/>
    <xf numFmtId="0" fontId="34" fillId="0" borderId="1"/>
    <xf numFmtId="0" fontId="49" fillId="0" borderId="1"/>
    <xf numFmtId="9" fontId="49" fillId="0" borderId="1" applyFont="0" applyFill="0" applyBorder="0" applyAlignment="0" applyProtection="0"/>
    <xf numFmtId="0" fontId="48" fillId="0" borderId="1"/>
    <xf numFmtId="0" fontId="17" fillId="0" borderId="1"/>
    <xf numFmtId="9" fontId="17" fillId="0" borderId="1" applyFont="0" applyFill="0" applyBorder="0" applyAlignment="0" applyProtection="0"/>
    <xf numFmtId="165" fontId="17" fillId="0" borderId="1" applyFont="0" applyFill="0" applyBorder="0" applyAlignment="0" applyProtection="0"/>
    <xf numFmtId="165" fontId="48" fillId="0" borderId="1" applyFont="0" applyFill="0" applyBorder="0" applyAlignment="0" applyProtection="0"/>
    <xf numFmtId="9" fontId="48" fillId="0" borderId="1" applyFont="0" applyFill="0" applyBorder="0" applyAlignment="0" applyProtection="0"/>
    <xf numFmtId="9" fontId="50" fillId="0" borderId="0" applyFont="0" applyFill="0" applyBorder="0" applyAlignment="0" applyProtection="0"/>
    <xf numFmtId="0" fontId="50" fillId="0" borderId="1"/>
    <xf numFmtId="165" fontId="50" fillId="0" borderId="1" applyFont="0" applyFill="0" applyBorder="0" applyAlignment="0" applyProtection="0"/>
    <xf numFmtId="9" fontId="50" fillId="0" borderId="1" applyFont="0" applyFill="0" applyBorder="0" applyAlignment="0" applyProtection="0"/>
    <xf numFmtId="0" fontId="17" fillId="0" borderId="1"/>
    <xf numFmtId="164" fontId="17" fillId="0" borderId="1" applyFont="0" applyFill="0" applyBorder="0" applyAlignment="0" applyProtection="0"/>
    <xf numFmtId="0" fontId="17" fillId="0" borderId="1"/>
    <xf numFmtId="164" fontId="34" fillId="0" borderId="1" applyFont="0" applyFill="0" applyBorder="0" applyAlignment="0" applyProtection="0"/>
    <xf numFmtId="164" fontId="34" fillId="0" borderId="1" applyFont="0" applyFill="0" applyBorder="0" applyAlignment="0" applyProtection="0"/>
    <xf numFmtId="165" fontId="17" fillId="0" borderId="1" applyFont="0" applyFill="0" applyBorder="0" applyAlignment="0" applyProtection="0"/>
    <xf numFmtId="0" fontId="16" fillId="0" borderId="1"/>
    <xf numFmtId="9" fontId="16" fillId="0" borderId="1" applyFont="0" applyFill="0" applyBorder="0" applyAlignment="0" applyProtection="0"/>
    <xf numFmtId="0" fontId="51" fillId="0" borderId="1"/>
    <xf numFmtId="1" fontId="44" fillId="0" borderId="1"/>
    <xf numFmtId="0" fontId="52" fillId="0" borderId="1"/>
    <xf numFmtId="165" fontId="52" fillId="0" borderId="1" applyFont="0" applyFill="0" applyBorder="0" applyAlignment="0" applyProtection="0"/>
    <xf numFmtId="9" fontId="52" fillId="0" borderId="1" applyFont="0" applyFill="0" applyBorder="0" applyAlignment="0" applyProtection="0"/>
    <xf numFmtId="0" fontId="16" fillId="0" borderId="1"/>
    <xf numFmtId="9" fontId="16" fillId="0" borderId="1" applyFont="0" applyFill="0" applyBorder="0" applyAlignment="0" applyProtection="0"/>
    <xf numFmtId="165" fontId="16" fillId="0" borderId="1" applyFont="0" applyFill="0" applyBorder="0" applyAlignment="0" applyProtection="0"/>
    <xf numFmtId="0" fontId="15" fillId="0" borderId="1"/>
    <xf numFmtId="9" fontId="15" fillId="0" borderId="1" applyFont="0" applyFill="0" applyBorder="0" applyAlignment="0" applyProtection="0"/>
    <xf numFmtId="165" fontId="15" fillId="0" borderId="1" applyFont="0" applyFill="0" applyBorder="0" applyAlignment="0" applyProtection="0"/>
    <xf numFmtId="165" fontId="14" fillId="0" borderId="1" applyFont="0" applyFill="0" applyBorder="0" applyAlignment="0" applyProtection="0"/>
    <xf numFmtId="9" fontId="14" fillId="0" borderId="1" applyFont="0" applyFill="0" applyBorder="0" applyAlignment="0" applyProtection="0"/>
    <xf numFmtId="9" fontId="13" fillId="0" borderId="1" applyFont="0" applyFill="0" applyBorder="0" applyAlignment="0" applyProtection="0"/>
    <xf numFmtId="165" fontId="13" fillId="0" borderId="1" applyFont="0" applyFill="0" applyBorder="0" applyAlignment="0" applyProtection="0"/>
    <xf numFmtId="0" fontId="12" fillId="0" borderId="1"/>
    <xf numFmtId="0" fontId="12" fillId="0" borderId="1"/>
    <xf numFmtId="44" fontId="34" fillId="0" borderId="1" applyFont="0" applyFill="0" applyBorder="0" applyAlignment="0" applyProtection="0"/>
    <xf numFmtId="44" fontId="34" fillId="0" borderId="1" applyFont="0" applyFill="0" applyBorder="0" applyAlignment="0" applyProtection="0"/>
    <xf numFmtId="9" fontId="12" fillId="0" borderId="1" applyFont="0" applyFill="0" applyBorder="0" applyAlignment="0" applyProtection="0"/>
    <xf numFmtId="0" fontId="12" fillId="0" borderId="1"/>
    <xf numFmtId="9" fontId="12" fillId="0" borderId="1" applyFont="0" applyFill="0" applyBorder="0" applyAlignment="0" applyProtection="0"/>
    <xf numFmtId="43" fontId="12" fillId="0" borderId="1" applyFont="0" applyFill="0" applyBorder="0" applyAlignment="0" applyProtection="0"/>
    <xf numFmtId="43" fontId="38" fillId="0" borderId="1" applyFont="0" applyFill="0" applyBorder="0" applyAlignment="0" applyProtection="0"/>
    <xf numFmtId="0" fontId="53" fillId="0" borderId="1"/>
    <xf numFmtId="43" fontId="52" fillId="0" borderId="1" applyFont="0" applyFill="0" applyBorder="0" applyAlignment="0" applyProtection="0"/>
    <xf numFmtId="0" fontId="52" fillId="0" borderId="1"/>
    <xf numFmtId="0" fontId="39" fillId="0" borderId="1"/>
    <xf numFmtId="0" fontId="12" fillId="0" borderId="1"/>
    <xf numFmtId="43" fontId="12" fillId="0" borderId="1" applyFont="0" applyFill="0" applyBorder="0" applyAlignment="0" applyProtection="0"/>
    <xf numFmtId="43" fontId="32" fillId="0" borderId="1" applyFont="0" applyFill="0" applyBorder="0" applyAlignment="0" applyProtection="0"/>
    <xf numFmtId="0" fontId="39" fillId="0" borderId="1"/>
    <xf numFmtId="0" fontId="54" fillId="0" borderId="1"/>
    <xf numFmtId="43" fontId="54" fillId="0" borderId="1" applyFont="0" applyFill="0" applyBorder="0" applyAlignment="0" applyProtection="0"/>
    <xf numFmtId="9" fontId="54" fillId="0" borderId="1" applyFont="0" applyFill="0" applyBorder="0" applyAlignment="0" applyProtection="0"/>
    <xf numFmtId="0" fontId="55" fillId="0" borderId="1"/>
    <xf numFmtId="0" fontId="56" fillId="0" borderId="1"/>
    <xf numFmtId="0" fontId="12" fillId="0" borderId="1"/>
    <xf numFmtId="0" fontId="57" fillId="0" borderId="1"/>
    <xf numFmtId="43" fontId="56" fillId="0" borderId="1" applyFont="0" applyFill="0" applyBorder="0" applyAlignment="0" applyProtection="0"/>
    <xf numFmtId="0" fontId="11" fillId="0" borderId="1"/>
    <xf numFmtId="0" fontId="56" fillId="0" borderId="1"/>
    <xf numFmtId="0" fontId="58" fillId="0" borderId="1"/>
    <xf numFmtId="9" fontId="58" fillId="0" borderId="1" applyFont="0" applyFill="0" applyBorder="0" applyAlignment="0" applyProtection="0"/>
    <xf numFmtId="43" fontId="58" fillId="0" borderId="1" applyFont="0" applyFill="0" applyBorder="0" applyAlignment="0" applyProtection="0"/>
    <xf numFmtId="43" fontId="59" fillId="0" borderId="0" applyFont="0" applyFill="0" applyBorder="0" applyAlignment="0" applyProtection="0"/>
    <xf numFmtId="0" fontId="10" fillId="0" borderId="1"/>
    <xf numFmtId="9" fontId="10" fillId="0" borderId="1" applyFont="0" applyFill="0" applyBorder="0" applyAlignment="0" applyProtection="0"/>
    <xf numFmtId="0" fontId="59" fillId="0" borderId="1"/>
    <xf numFmtId="43" fontId="59" fillId="0" borderId="1" applyFont="0" applyFill="0" applyBorder="0" applyAlignment="0" applyProtection="0"/>
    <xf numFmtId="9" fontId="59" fillId="0" borderId="1" applyFont="0" applyFill="0" applyBorder="0" applyAlignment="0" applyProtection="0"/>
    <xf numFmtId="0" fontId="59" fillId="0" borderId="1"/>
    <xf numFmtId="0" fontId="9" fillId="0" borderId="1"/>
    <xf numFmtId="9" fontId="9" fillId="0" borderId="1" applyFont="0" applyFill="0" applyBorder="0" applyAlignment="0" applyProtection="0"/>
    <xf numFmtId="43" fontId="9" fillId="0" borderId="1" applyFont="0" applyFill="0" applyBorder="0" applyAlignment="0" applyProtection="0"/>
    <xf numFmtId="0" fontId="63" fillId="0" borderId="1" applyNumberFormat="0" applyFill="0" applyBorder="0" applyAlignment="0" applyProtection="0"/>
    <xf numFmtId="0" fontId="64" fillId="0" borderId="2" applyNumberFormat="0" applyFill="0" applyAlignment="0" applyProtection="0"/>
    <xf numFmtId="0" fontId="65" fillId="0" borderId="3" applyNumberFormat="0" applyFill="0" applyAlignment="0" applyProtection="0"/>
    <xf numFmtId="0" fontId="66" fillId="0" borderId="4" applyNumberFormat="0" applyFill="0" applyAlignment="0" applyProtection="0"/>
    <xf numFmtId="0" fontId="66" fillId="0" borderId="1" applyNumberFormat="0" applyFill="0" applyBorder="0" applyAlignment="0" applyProtection="0"/>
    <xf numFmtId="0" fontId="67" fillId="29" borderId="1" applyNumberFormat="0" applyBorder="0" applyAlignment="0" applyProtection="0"/>
    <xf numFmtId="0" fontId="68" fillId="30" borderId="1" applyNumberFormat="0" applyBorder="0" applyAlignment="0" applyProtection="0"/>
    <xf numFmtId="0" fontId="69" fillId="31" borderId="1" applyNumberFormat="0" applyBorder="0" applyAlignment="0" applyProtection="0"/>
    <xf numFmtId="0" fontId="70" fillId="32" borderId="5" applyNumberFormat="0" applyAlignment="0" applyProtection="0"/>
    <xf numFmtId="0" fontId="71" fillId="33" borderId="6" applyNumberFormat="0" applyAlignment="0" applyProtection="0"/>
    <xf numFmtId="0" fontId="72" fillId="33" borderId="5" applyNumberFormat="0" applyAlignment="0" applyProtection="0"/>
    <xf numFmtId="0" fontId="73" fillId="0" borderId="7" applyNumberFormat="0" applyFill="0" applyAlignment="0" applyProtection="0"/>
    <xf numFmtId="0" fontId="74" fillId="34" borderId="8" applyNumberFormat="0" applyAlignment="0" applyProtection="0"/>
    <xf numFmtId="0" fontId="75" fillId="0" borderId="1" applyNumberFormat="0" applyFill="0" applyBorder="0" applyAlignment="0" applyProtection="0"/>
    <xf numFmtId="0" fontId="12" fillId="35" borderId="9" applyNumberFormat="0" applyFont="0" applyAlignment="0" applyProtection="0"/>
    <xf numFmtId="0" fontId="76" fillId="0" borderId="1" applyNumberFormat="0" applyFill="0" applyBorder="0" applyAlignment="0" applyProtection="0"/>
    <xf numFmtId="0" fontId="60" fillId="0" borderId="10" applyNumberFormat="0" applyFill="0" applyAlignment="0" applyProtection="0"/>
    <xf numFmtId="0" fontId="61" fillId="36" borderId="1" applyNumberFormat="0" applyBorder="0" applyAlignment="0" applyProtection="0"/>
    <xf numFmtId="0" fontId="12" fillId="20" borderId="1" applyNumberFormat="0" applyBorder="0" applyAlignment="0" applyProtection="0"/>
    <xf numFmtId="0" fontId="12" fillId="37" borderId="1" applyNumberFormat="0" applyBorder="0" applyAlignment="0" applyProtection="0"/>
    <xf numFmtId="0" fontId="61" fillId="38" borderId="1" applyNumberFormat="0" applyBorder="0" applyAlignment="0" applyProtection="0"/>
    <xf numFmtId="0" fontId="61" fillId="39" borderId="1" applyNumberFormat="0" applyBorder="0" applyAlignment="0" applyProtection="0"/>
    <xf numFmtId="0" fontId="12" fillId="40" borderId="1" applyNumberFormat="0" applyBorder="0" applyAlignment="0" applyProtection="0"/>
    <xf numFmtId="0" fontId="12" fillId="41" borderId="1" applyNumberFormat="0" applyBorder="0" applyAlignment="0" applyProtection="0"/>
    <xf numFmtId="0" fontId="61" fillId="42" borderId="1" applyNumberFormat="0" applyBorder="0" applyAlignment="0" applyProtection="0"/>
    <xf numFmtId="0" fontId="61" fillId="43" borderId="1" applyNumberFormat="0" applyBorder="0" applyAlignment="0" applyProtection="0"/>
    <xf numFmtId="0" fontId="12" fillId="44" borderId="1" applyNumberFormat="0" applyBorder="0" applyAlignment="0" applyProtection="0"/>
    <xf numFmtId="0" fontId="12" fillId="45" borderId="1" applyNumberFormat="0" applyBorder="0" applyAlignment="0" applyProtection="0"/>
    <xf numFmtId="0" fontId="61" fillId="46" borderId="1" applyNumberFormat="0" applyBorder="0" applyAlignment="0" applyProtection="0"/>
    <xf numFmtId="0" fontId="61" fillId="47" borderId="1" applyNumberFormat="0" applyBorder="0" applyAlignment="0" applyProtection="0"/>
    <xf numFmtId="0" fontId="12" fillId="48" borderId="1" applyNumberFormat="0" applyBorder="0" applyAlignment="0" applyProtection="0"/>
    <xf numFmtId="0" fontId="12" fillId="49" borderId="1" applyNumberFormat="0" applyBorder="0" applyAlignment="0" applyProtection="0"/>
    <xf numFmtId="0" fontId="61" fillId="50" borderId="1" applyNumberFormat="0" applyBorder="0" applyAlignment="0" applyProtection="0"/>
    <xf numFmtId="0" fontId="61" fillId="51" borderId="1" applyNumberFormat="0" applyBorder="0" applyAlignment="0" applyProtection="0"/>
    <xf numFmtId="0" fontId="12" fillId="52" borderId="1" applyNumberFormat="0" applyBorder="0" applyAlignment="0" applyProtection="0"/>
    <xf numFmtId="0" fontId="12" fillId="53" borderId="1" applyNumberFormat="0" applyBorder="0" applyAlignment="0" applyProtection="0"/>
    <xf numFmtId="0" fontId="61" fillId="54" borderId="1" applyNumberFormat="0" applyBorder="0" applyAlignment="0" applyProtection="0"/>
    <xf numFmtId="0" fontId="61" fillId="55" borderId="1" applyNumberFormat="0" applyBorder="0" applyAlignment="0" applyProtection="0"/>
    <xf numFmtId="0" fontId="12" fillId="56" borderId="1" applyNumberFormat="0" applyBorder="0" applyAlignment="0" applyProtection="0"/>
    <xf numFmtId="0" fontId="12" fillId="57" borderId="1" applyNumberFormat="0" applyBorder="0" applyAlignment="0" applyProtection="0"/>
    <xf numFmtId="0" fontId="61" fillId="58" borderId="1" applyNumberFormat="0" applyBorder="0" applyAlignment="0" applyProtection="0"/>
    <xf numFmtId="0" fontId="62" fillId="0" borderId="1" applyNumberFormat="0" applyFill="0" applyBorder="0" applyAlignment="0" applyProtection="0"/>
    <xf numFmtId="0" fontId="77" fillId="0" borderId="1"/>
    <xf numFmtId="0" fontId="8" fillId="0" borderId="1"/>
    <xf numFmtId="9" fontId="8" fillId="0" borderId="1" applyFont="0" applyFill="0" applyBorder="0" applyAlignment="0" applyProtection="0"/>
    <xf numFmtId="43" fontId="77" fillId="0" borderId="1" applyFont="0" applyFill="0" applyBorder="0" applyAlignment="0" applyProtection="0"/>
    <xf numFmtId="9" fontId="77" fillId="0" borderId="1" applyFont="0" applyFill="0" applyBorder="0" applyAlignment="0" applyProtection="0"/>
    <xf numFmtId="0" fontId="77" fillId="0" borderId="1"/>
    <xf numFmtId="0" fontId="7" fillId="0" borderId="1"/>
    <xf numFmtId="0" fontId="12" fillId="0" borderId="1"/>
    <xf numFmtId="9" fontId="7" fillId="0" borderId="1" applyFont="0" applyFill="0" applyBorder="0" applyAlignment="0" applyProtection="0"/>
    <xf numFmtId="0" fontId="12" fillId="0" borderId="1"/>
    <xf numFmtId="0" fontId="12" fillId="0" borderId="1"/>
    <xf numFmtId="9" fontId="12" fillId="0" borderId="1" applyFont="0" applyFill="0" applyBorder="0" applyAlignment="0" applyProtection="0"/>
    <xf numFmtId="0" fontId="85" fillId="0" borderId="1"/>
    <xf numFmtId="9" fontId="85" fillId="0" borderId="1" applyFont="0" applyFill="0" applyBorder="0" applyAlignment="0" applyProtection="0"/>
    <xf numFmtId="0" fontId="32" fillId="0" borderId="1"/>
    <xf numFmtId="0" fontId="90" fillId="0" borderId="1"/>
    <xf numFmtId="43" fontId="6" fillId="0" borderId="1" applyFont="0" applyFill="0" applyBorder="0" applyAlignment="0" applyProtection="0"/>
    <xf numFmtId="0" fontId="5" fillId="0" borderId="1"/>
    <xf numFmtId="9" fontId="5" fillId="0" borderId="1" applyFont="0" applyFill="0" applyBorder="0" applyAlignment="0" applyProtection="0"/>
    <xf numFmtId="0" fontId="4" fillId="0" borderId="1"/>
    <xf numFmtId="0" fontId="91" fillId="0" borderId="1"/>
    <xf numFmtId="165" fontId="4" fillId="0" borderId="1" applyFont="0" applyFill="0" applyBorder="0" applyAlignment="0" applyProtection="0"/>
    <xf numFmtId="0" fontId="4" fillId="0" borderId="1"/>
    <xf numFmtId="0" fontId="4" fillId="0" borderId="1"/>
    <xf numFmtId="43" fontId="4" fillId="0" borderId="1" applyFont="0" applyFill="0" applyBorder="0" applyAlignment="0" applyProtection="0"/>
    <xf numFmtId="9" fontId="4" fillId="0" borderId="1" applyFont="0" applyFill="0" applyBorder="0" applyAlignment="0" applyProtection="0"/>
    <xf numFmtId="9" fontId="4" fillId="0" borderId="1" applyFont="0" applyFill="0" applyBorder="0" applyAlignment="0" applyProtection="0"/>
    <xf numFmtId="0" fontId="3" fillId="0" borderId="1"/>
    <xf numFmtId="0" fontId="4" fillId="0" borderId="1"/>
    <xf numFmtId="0" fontId="4" fillId="0" borderId="1"/>
    <xf numFmtId="0" fontId="32" fillId="0" borderId="1"/>
    <xf numFmtId="0" fontId="4" fillId="0" borderId="1"/>
    <xf numFmtId="0" fontId="3" fillId="0" borderId="1"/>
    <xf numFmtId="0" fontId="4" fillId="0" borderId="1"/>
    <xf numFmtId="0" fontId="2" fillId="0" borderId="1"/>
    <xf numFmtId="9" fontId="2" fillId="0" borderId="1" applyFont="0" applyFill="0" applyBorder="0" applyAlignment="0" applyProtection="0"/>
  </cellStyleXfs>
  <cellXfs count="485">
    <xf numFmtId="0" fontId="0" fillId="0" borderId="0" xfId="0"/>
    <xf numFmtId="14" fontId="34" fillId="0" borderId="1" xfId="0" applyNumberFormat="1" applyFont="1" applyBorder="1"/>
    <xf numFmtId="3" fontId="34" fillId="0" borderId="1" xfId="0" applyNumberFormat="1" applyFont="1" applyBorder="1"/>
    <xf numFmtId="43" fontId="34" fillId="0" borderId="1" xfId="195" applyFont="1" applyBorder="1"/>
    <xf numFmtId="3" fontId="34" fillId="0" borderId="1" xfId="191" applyNumberFormat="1" applyFont="1" applyBorder="1"/>
    <xf numFmtId="14" fontId="34" fillId="0" borderId="1" xfId="191" applyNumberFormat="1" applyFont="1" applyBorder="1"/>
    <xf numFmtId="1" fontId="34" fillId="0" borderId="1" xfId="0" applyNumberFormat="1" applyFont="1" applyBorder="1"/>
    <xf numFmtId="171" fontId="34" fillId="0" borderId="1" xfId="180" applyNumberFormat="1" applyFont="1" applyBorder="1"/>
    <xf numFmtId="167" fontId="34" fillId="0" borderId="1" xfId="189" applyNumberFormat="1" applyFont="1" applyBorder="1"/>
    <xf numFmtId="0" fontId="83" fillId="0" borderId="1" xfId="138" applyNumberFormat="1" applyFont="1" applyFill="1" applyBorder="1"/>
    <xf numFmtId="0" fontId="83" fillId="0" borderId="1" xfId="138" applyNumberFormat="1" applyFont="1" applyBorder="1"/>
    <xf numFmtId="0" fontId="37" fillId="0" borderId="1" xfId="30" applyFont="1" applyFill="1" applyBorder="1" applyAlignment="1"/>
    <xf numFmtId="0" fontId="87" fillId="0" borderId="1" xfId="178" applyFont="1" applyFill="1" applyBorder="1" applyAlignment="1">
      <alignment horizontal="left" vertical="center" wrapText="1"/>
    </xf>
    <xf numFmtId="0" fontId="83" fillId="28" borderId="1" xfId="0" applyFont="1" applyFill="1" applyBorder="1" applyAlignment="1">
      <alignment vertical="center"/>
    </xf>
    <xf numFmtId="166" fontId="34" fillId="0" borderId="1" xfId="138" applyNumberFormat="1" applyFont="1" applyBorder="1"/>
    <xf numFmtId="0" fontId="34" fillId="0" borderId="1" xfId="16" applyFont="1" applyBorder="1"/>
    <xf numFmtId="17" fontId="34" fillId="0" borderId="1" xfId="16" applyNumberFormat="1" applyFont="1" applyBorder="1"/>
    <xf numFmtId="14" fontId="34" fillId="0" borderId="1" xfId="16" applyNumberFormat="1" applyFont="1" applyBorder="1"/>
    <xf numFmtId="3" fontId="34" fillId="0" borderId="1" xfId="16" applyNumberFormat="1" applyFont="1" applyBorder="1"/>
    <xf numFmtId="43" fontId="34" fillId="0" borderId="1" xfId="16" applyNumberFormat="1" applyFont="1" applyBorder="1"/>
    <xf numFmtId="0" fontId="34" fillId="0" borderId="1" xfId="16" applyFont="1" applyBorder="1" applyAlignment="1">
      <alignment horizontal="center"/>
    </xf>
    <xf numFmtId="10" fontId="34" fillId="0" borderId="1" xfId="16" applyNumberFormat="1" applyFont="1" applyBorder="1"/>
    <xf numFmtId="168" fontId="34" fillId="0" borderId="1" xfId="16" applyNumberFormat="1" applyFont="1" applyBorder="1"/>
    <xf numFmtId="166" fontId="34" fillId="0" borderId="1" xfId="16" applyNumberFormat="1" applyFont="1" applyBorder="1"/>
    <xf numFmtId="0" fontId="81" fillId="6" borderId="1" xfId="16" applyFont="1" applyFill="1" applyBorder="1" applyAlignment="1">
      <alignment horizontal="center" vertical="center" wrapText="1"/>
    </xf>
    <xf numFmtId="17" fontId="34" fillId="0" borderId="1" xfId="16" applyNumberFormat="1" applyFont="1" applyBorder="1" applyAlignment="1">
      <alignment horizontal="center"/>
    </xf>
    <xf numFmtId="3" fontId="82" fillId="0" borderId="1" xfId="16" applyNumberFormat="1" applyFont="1" applyBorder="1"/>
    <xf numFmtId="174" fontId="34" fillId="0" borderId="1" xfId="16" applyNumberFormat="1" applyFont="1" applyBorder="1"/>
    <xf numFmtId="176" fontId="34" fillId="0" borderId="1" xfId="16" applyNumberFormat="1" applyFont="1" applyBorder="1"/>
    <xf numFmtId="176" fontId="34" fillId="0" borderId="1" xfId="16" applyNumberFormat="1" applyFont="1" applyBorder="1" applyAlignment="1">
      <alignment horizontal="right"/>
    </xf>
    <xf numFmtId="0" fontId="34" fillId="0" borderId="1" xfId="16" applyFont="1" applyBorder="1" applyAlignment="1">
      <alignment horizontal="right"/>
    </xf>
    <xf numFmtId="2" fontId="34" fillId="0" borderId="1" xfId="16" applyNumberFormat="1" applyFont="1" applyBorder="1"/>
    <xf numFmtId="0" fontId="34" fillId="0" borderId="1" xfId="16" applyFont="1" applyFill="1" applyBorder="1" applyAlignment="1">
      <alignment horizontal="left" vertical="center" wrapText="1"/>
    </xf>
    <xf numFmtId="10" fontId="83" fillId="0" borderId="1" xfId="138" applyNumberFormat="1" applyFont="1" applyBorder="1"/>
    <xf numFmtId="0" fontId="78" fillId="0" borderId="1" xfId="266" applyFont="1" applyBorder="1"/>
    <xf numFmtId="3" fontId="78" fillId="0" borderId="1" xfId="266" applyNumberFormat="1" applyFont="1" applyBorder="1"/>
    <xf numFmtId="169" fontId="78" fillId="0" borderId="1" xfId="266" applyNumberFormat="1" applyFont="1" applyBorder="1"/>
    <xf numFmtId="0" fontId="34" fillId="0" borderId="1" xfId="30" applyFont="1" applyBorder="1"/>
    <xf numFmtId="0" fontId="34" fillId="11" borderId="1" xfId="30" applyFont="1" applyFill="1" applyBorder="1" applyAlignment="1">
      <alignment horizontal="center" vertical="center"/>
    </xf>
    <xf numFmtId="0" fontId="34" fillId="3" borderId="1" xfId="30" applyFont="1" applyFill="1" applyBorder="1" applyAlignment="1">
      <alignment horizontal="center" vertical="center"/>
    </xf>
    <xf numFmtId="0" fontId="34" fillId="14" borderId="1" xfId="30" applyFont="1" applyFill="1" applyBorder="1" applyAlignment="1">
      <alignment horizontal="justify" vertical="center"/>
    </xf>
    <xf numFmtId="166" fontId="34" fillId="0" borderId="1" xfId="39" applyNumberFormat="1" applyFont="1" applyBorder="1"/>
    <xf numFmtId="167" fontId="34" fillId="0" borderId="1" xfId="271" applyNumberFormat="1" applyFont="1" applyBorder="1"/>
    <xf numFmtId="0" fontId="34" fillId="0" borderId="1" xfId="0" applyFont="1" applyBorder="1"/>
    <xf numFmtId="0" fontId="34" fillId="0" borderId="1" xfId="267" applyFont="1" applyBorder="1"/>
    <xf numFmtId="0" fontId="34" fillId="0" borderId="1" xfId="7" applyFont="1" applyBorder="1"/>
    <xf numFmtId="0" fontId="83" fillId="0" borderId="1" xfId="7" applyFont="1" applyBorder="1"/>
    <xf numFmtId="0" fontId="83" fillId="0" borderId="1" xfId="264" applyFont="1" applyBorder="1" applyAlignment="1">
      <alignment horizontal="left" vertical="center"/>
    </xf>
    <xf numFmtId="0" fontId="84" fillId="0" borderId="1" xfId="264" applyFont="1" applyBorder="1" applyAlignment="1">
      <alignment horizontal="left" vertical="center"/>
    </xf>
    <xf numFmtId="0" fontId="78" fillId="0" borderId="1" xfId="264" applyFont="1" applyBorder="1"/>
    <xf numFmtId="49" fontId="78" fillId="0" borderId="1" xfId="264" applyNumberFormat="1" applyFont="1" applyBorder="1" applyAlignment="1">
      <alignment horizontal="left"/>
    </xf>
    <xf numFmtId="0" fontId="81" fillId="27" borderId="1" xfId="264" applyFont="1" applyFill="1" applyBorder="1" applyAlignment="1">
      <alignment horizontal="center"/>
    </xf>
    <xf numFmtId="0" fontId="34" fillId="0" borderId="1" xfId="187" applyFont="1" applyBorder="1"/>
    <xf numFmtId="0" fontId="83" fillId="0" borderId="1" xfId="187" applyFont="1" applyBorder="1" applyAlignment="1">
      <alignment horizontal="left" vertical="center"/>
    </xf>
    <xf numFmtId="0" fontId="78" fillId="0" borderId="1" xfId="187" applyFont="1" applyBorder="1"/>
    <xf numFmtId="0" fontId="84" fillId="0" borderId="1" xfId="187" applyFont="1" applyBorder="1" applyAlignment="1">
      <alignment horizontal="left" vertical="center"/>
    </xf>
    <xf numFmtId="49" fontId="78" fillId="0" borderId="1" xfId="187" applyNumberFormat="1" applyFont="1" applyBorder="1" applyAlignment="1">
      <alignment horizontal="left"/>
    </xf>
    <xf numFmtId="0" fontId="81" fillId="26" borderId="1" xfId="187" applyFont="1" applyFill="1" applyBorder="1" applyAlignment="1">
      <alignment vertical="center"/>
    </xf>
    <xf numFmtId="0" fontId="81" fillId="26" borderId="1" xfId="187" applyFont="1" applyFill="1" applyBorder="1" applyAlignment="1">
      <alignment horizontal="center" vertical="center" wrapText="1"/>
    </xf>
    <xf numFmtId="0" fontId="34" fillId="0" borderId="1" xfId="16" applyFont="1" applyFill="1" applyBorder="1"/>
    <xf numFmtId="0" fontId="34" fillId="7" borderId="1" xfId="16" applyFont="1" applyFill="1" applyBorder="1"/>
    <xf numFmtId="0" fontId="78" fillId="2" borderId="1" xfId="187" applyFont="1" applyFill="1" applyBorder="1"/>
    <xf numFmtId="0" fontId="82" fillId="2" borderId="1" xfId="16" applyFont="1" applyFill="1" applyBorder="1"/>
    <xf numFmtId="166" fontId="78" fillId="2" borderId="1" xfId="171" applyNumberFormat="1" applyFont="1" applyFill="1" applyBorder="1"/>
    <xf numFmtId="0" fontId="81" fillId="26" borderId="1" xfId="187" applyFont="1" applyFill="1" applyBorder="1"/>
    <xf numFmtId="3" fontId="81" fillId="26" borderId="1" xfId="16" applyNumberFormat="1" applyFont="1" applyFill="1" applyBorder="1"/>
    <xf numFmtId="166" fontId="81" fillId="26" borderId="1" xfId="187" applyNumberFormat="1" applyFont="1" applyFill="1" applyBorder="1"/>
    <xf numFmtId="3" fontId="34" fillId="0" borderId="1" xfId="16" applyNumberFormat="1" applyFont="1" applyFill="1" applyBorder="1"/>
    <xf numFmtId="0" fontId="78" fillId="9" borderId="1" xfId="187" applyFont="1" applyFill="1" applyBorder="1"/>
    <xf numFmtId="3" fontId="82" fillId="9" borderId="1" xfId="16" applyNumberFormat="1" applyFont="1" applyFill="1" applyBorder="1"/>
    <xf numFmtId="166" fontId="78" fillId="9" borderId="1" xfId="171" applyNumberFormat="1" applyFont="1" applyFill="1" applyBorder="1"/>
    <xf numFmtId="17" fontId="34" fillId="0" borderId="1" xfId="16" applyNumberFormat="1" applyFont="1" applyFill="1" applyBorder="1"/>
    <xf numFmtId="17" fontId="34" fillId="5" borderId="1" xfId="16" applyNumberFormat="1" applyFont="1" applyFill="1" applyBorder="1"/>
    <xf numFmtId="9" fontId="34" fillId="0" borderId="1" xfId="171" applyFont="1" applyBorder="1"/>
    <xf numFmtId="0" fontId="34" fillId="5" borderId="1" xfId="16" applyFont="1" applyFill="1" applyBorder="1"/>
    <xf numFmtId="166" fontId="34" fillId="0" borderId="1" xfId="171" applyNumberFormat="1" applyFont="1" applyBorder="1"/>
    <xf numFmtId="0" fontId="83" fillId="0" borderId="1" xfId="0" applyFont="1" applyBorder="1" applyAlignment="1">
      <alignment horizontal="left" vertical="center"/>
    </xf>
    <xf numFmtId="0" fontId="83" fillId="0" borderId="1" xfId="15" applyFont="1" applyBorder="1"/>
    <xf numFmtId="0" fontId="34" fillId="0" borderId="1" xfId="191" applyFont="1" applyBorder="1"/>
    <xf numFmtId="0" fontId="34" fillId="0" borderId="1" xfId="23" applyFont="1" applyBorder="1"/>
    <xf numFmtId="2" fontId="34" fillId="0" borderId="1" xfId="0" applyNumberFormat="1" applyFont="1" applyBorder="1"/>
    <xf numFmtId="168" fontId="83" fillId="0" borderId="1" xfId="7" applyNumberFormat="1" applyFont="1" applyBorder="1"/>
    <xf numFmtId="0" fontId="34" fillId="0" borderId="1" xfId="102" applyFont="1" applyBorder="1"/>
    <xf numFmtId="166" fontId="34" fillId="0" borderId="1" xfId="107" applyNumberFormat="1" applyFont="1" applyBorder="1"/>
    <xf numFmtId="0" fontId="78" fillId="0" borderId="1" xfId="102" applyFont="1" applyBorder="1"/>
    <xf numFmtId="172" fontId="83" fillId="0" borderId="1" xfId="7" applyNumberFormat="1" applyFont="1" applyBorder="1"/>
    <xf numFmtId="0" fontId="83" fillId="0" borderId="1" xfId="7" applyFont="1" applyFill="1" applyBorder="1"/>
    <xf numFmtId="166" fontId="34" fillId="0" borderId="1" xfId="31" applyNumberFormat="1" applyFont="1" applyBorder="1"/>
    <xf numFmtId="14" fontId="83" fillId="0" borderId="1" xfId="7" applyNumberFormat="1" applyFont="1" applyBorder="1"/>
    <xf numFmtId="2" fontId="83" fillId="0" borderId="1" xfId="7" applyNumberFormat="1" applyFont="1" applyBorder="1"/>
    <xf numFmtId="0" fontId="34" fillId="0" borderId="1" xfId="257" applyFont="1" applyBorder="1"/>
    <xf numFmtId="0" fontId="78" fillId="0" borderId="1" xfId="257" applyFont="1" applyBorder="1"/>
    <xf numFmtId="17" fontId="79" fillId="6" borderId="1" xfId="257" quotePrefix="1" applyNumberFormat="1" applyFont="1" applyFill="1" applyBorder="1" applyAlignment="1">
      <alignment horizontal="center" vertical="center" wrapText="1"/>
    </xf>
    <xf numFmtId="17" fontId="79" fillId="0" borderId="1" xfId="257" quotePrefix="1" applyNumberFormat="1" applyFont="1" applyBorder="1" applyAlignment="1">
      <alignment horizontal="center" vertical="center" wrapText="1"/>
    </xf>
    <xf numFmtId="0" fontId="79" fillId="0" borderId="1" xfId="257" applyFont="1" applyBorder="1" applyAlignment="1">
      <alignment horizontal="center" vertical="center" wrapText="1"/>
    </xf>
    <xf numFmtId="0" fontId="34" fillId="2" borderId="1" xfId="16" applyFont="1" applyFill="1" applyBorder="1"/>
    <xf numFmtId="10" fontId="78" fillId="2" borderId="1" xfId="258" applyNumberFormat="1" applyFont="1" applyFill="1" applyBorder="1"/>
    <xf numFmtId="3" fontId="78" fillId="0" borderId="1" xfId="257" applyNumberFormat="1" applyFont="1" applyBorder="1"/>
    <xf numFmtId="3" fontId="78" fillId="0" borderId="1" xfId="257" applyNumberFormat="1" applyFont="1" applyBorder="1" applyAlignment="1">
      <alignment horizontal="right" vertical="center"/>
    </xf>
    <xf numFmtId="10" fontId="78" fillId="0" borderId="1" xfId="257" applyNumberFormat="1" applyFont="1" applyBorder="1" applyAlignment="1">
      <alignment horizontal="right" vertical="center"/>
    </xf>
    <xf numFmtId="10" fontId="34" fillId="0" borderId="1" xfId="255" applyNumberFormat="1" applyFont="1" applyBorder="1"/>
    <xf numFmtId="0" fontId="78" fillId="0" borderId="1" xfId="253" applyFont="1" applyBorder="1"/>
    <xf numFmtId="166" fontId="34" fillId="0" borderId="1" xfId="23" applyNumberFormat="1" applyFont="1" applyBorder="1"/>
    <xf numFmtId="0" fontId="34" fillId="0" borderId="1" xfId="253" applyFont="1" applyBorder="1"/>
    <xf numFmtId="10" fontId="34" fillId="0" borderId="1" xfId="255" applyNumberFormat="1" applyFont="1" applyBorder="1" applyAlignment="1">
      <alignment horizontal="center"/>
    </xf>
    <xf numFmtId="166" fontId="34" fillId="0" borderId="1" xfId="255" applyNumberFormat="1" applyFont="1" applyBorder="1"/>
    <xf numFmtId="0" fontId="82" fillId="0" borderId="1" xfId="23" applyFont="1" applyBorder="1"/>
    <xf numFmtId="0" fontId="78" fillId="0" borderId="1" xfId="253" applyFont="1" applyBorder="1" applyAlignment="1">
      <alignment horizontal="center"/>
    </xf>
    <xf numFmtId="0" fontId="34" fillId="0" borderId="1" xfId="253" applyFont="1" applyBorder="1" applyAlignment="1">
      <alignment horizontal="center"/>
    </xf>
    <xf numFmtId="0" fontId="34" fillId="0" borderId="1" xfId="253" applyFont="1" applyBorder="1" applyAlignment="1">
      <alignment horizontal="left"/>
    </xf>
    <xf numFmtId="0" fontId="34" fillId="0" borderId="1" xfId="23" applyFont="1" applyBorder="1" applyAlignment="1">
      <alignment horizontal="center"/>
    </xf>
    <xf numFmtId="3" fontId="34" fillId="0" borderId="1" xfId="23" applyNumberFormat="1" applyFont="1" applyBorder="1" applyAlignment="1">
      <alignment wrapText="1"/>
    </xf>
    <xf numFmtId="3" fontId="34" fillId="0" borderId="1" xfId="23" applyNumberFormat="1" applyFont="1" applyBorder="1"/>
    <xf numFmtId="0" fontId="34" fillId="0" borderId="1" xfId="23" applyFont="1" applyBorder="1" applyAlignment="1">
      <alignment horizontal="left"/>
    </xf>
    <xf numFmtId="0" fontId="37" fillId="0" borderId="1" xfId="3" applyFont="1" applyFill="1" applyBorder="1" applyAlignment="1"/>
    <xf numFmtId="10" fontId="82" fillId="0" borderId="1" xfId="255" applyNumberFormat="1" applyFont="1" applyBorder="1"/>
    <xf numFmtId="3" fontId="84" fillId="0" borderId="1" xfId="253" applyNumberFormat="1" applyFont="1" applyBorder="1" applyAlignment="1">
      <alignment horizontal="right" vertical="center"/>
    </xf>
    <xf numFmtId="167" fontId="34" fillId="0" borderId="1" xfId="179" applyNumberFormat="1" applyFont="1" applyBorder="1"/>
    <xf numFmtId="176" fontId="34" fillId="0" borderId="1" xfId="0" applyNumberFormat="1" applyFont="1" applyBorder="1" applyAlignment="1">
      <alignment horizontal="left"/>
    </xf>
    <xf numFmtId="167" fontId="34" fillId="0" borderId="1" xfId="0" applyNumberFormat="1" applyFont="1" applyBorder="1"/>
    <xf numFmtId="0" fontId="34" fillId="0" borderId="1" xfId="0" applyNumberFormat="1" applyFont="1" applyBorder="1"/>
    <xf numFmtId="178" fontId="34" fillId="0" borderId="1" xfId="0" applyNumberFormat="1" applyFont="1" applyBorder="1"/>
    <xf numFmtId="176" fontId="34" fillId="0" borderId="1" xfId="187" applyNumberFormat="1" applyFont="1" applyBorder="1"/>
    <xf numFmtId="0" fontId="34" fillId="0" borderId="1" xfId="178" applyFont="1" applyBorder="1"/>
    <xf numFmtId="0" fontId="34" fillId="0" borderId="1" xfId="0" applyFont="1" applyBorder="1" applyAlignment="1">
      <alignment horizontal="left" vertical="center"/>
    </xf>
    <xf numFmtId="3" fontId="34" fillId="0" borderId="1" xfId="264" applyNumberFormat="1" applyFont="1" applyBorder="1"/>
    <xf numFmtId="3" fontId="82" fillId="22" borderId="1" xfId="264" applyNumberFormat="1" applyFont="1" applyFill="1" applyBorder="1" applyAlignment="1">
      <alignment vertical="center"/>
    </xf>
    <xf numFmtId="10" fontId="78" fillId="22" borderId="1" xfId="264" applyNumberFormat="1" applyFont="1" applyFill="1" applyBorder="1" applyAlignment="1">
      <alignment horizontal="center" vertical="center"/>
    </xf>
    <xf numFmtId="0" fontId="88" fillId="0" borderId="1" xfId="264" applyFont="1" applyBorder="1"/>
    <xf numFmtId="0" fontId="34" fillId="0" borderId="1" xfId="109" applyFont="1" applyBorder="1"/>
    <xf numFmtId="0" fontId="88" fillId="0" borderId="1" xfId="0" applyFont="1" applyBorder="1"/>
    <xf numFmtId="0" fontId="82" fillId="22" borderId="1" xfId="0" applyFont="1" applyFill="1" applyBorder="1" applyAlignment="1">
      <alignment horizontal="left" vertical="center"/>
    </xf>
    <xf numFmtId="0" fontId="82" fillId="22" borderId="1" xfId="0" applyFont="1" applyFill="1" applyBorder="1" applyAlignment="1">
      <alignment horizontal="center" vertical="center" wrapText="1"/>
    </xf>
    <xf numFmtId="0" fontId="82" fillId="22" borderId="1" xfId="0" applyFont="1" applyFill="1" applyBorder="1" applyAlignment="1">
      <alignment horizontal="center" vertical="center"/>
    </xf>
    <xf numFmtId="3" fontId="82" fillId="19" borderId="1" xfId="0" applyNumberFormat="1" applyFont="1" applyFill="1" applyBorder="1" applyAlignment="1">
      <alignment vertical="center"/>
    </xf>
    <xf numFmtId="10" fontId="84" fillId="19" borderId="1" xfId="0" applyNumberFormat="1" applyFont="1" applyFill="1" applyBorder="1" applyAlignment="1">
      <alignment horizontal="center" vertical="center"/>
    </xf>
    <xf numFmtId="0" fontId="83" fillId="0" borderId="1" xfId="0" applyFont="1" applyBorder="1" applyAlignment="1">
      <alignment vertical="center"/>
    </xf>
    <xf numFmtId="10" fontId="34" fillId="0" borderId="1" xfId="171" applyNumberFormat="1" applyFont="1" applyBorder="1"/>
    <xf numFmtId="3" fontId="89" fillId="19" borderId="1" xfId="0" applyNumberFormat="1" applyFont="1" applyFill="1" applyBorder="1" applyAlignment="1">
      <alignment vertical="center"/>
    </xf>
    <xf numFmtId="10" fontId="83" fillId="28" borderId="1" xfId="0" applyNumberFormat="1" applyFont="1" applyFill="1" applyBorder="1" applyAlignment="1">
      <alignment vertical="center"/>
    </xf>
    <xf numFmtId="0" fontId="34" fillId="0" borderId="1" xfId="123" applyFont="1" applyBorder="1"/>
    <xf numFmtId="0" fontId="82" fillId="25" borderId="1" xfId="0" applyFont="1" applyFill="1" applyBorder="1" applyAlignment="1">
      <alignment horizontal="center" vertical="center" wrapText="1"/>
    </xf>
    <xf numFmtId="2" fontId="82" fillId="7" borderId="1" xfId="81" applyNumberFormat="1" applyFont="1" applyFill="1" applyBorder="1" applyAlignment="1">
      <alignment horizontal="center" vertical="center"/>
    </xf>
    <xf numFmtId="0" fontId="82" fillId="0" borderId="1" xfId="123" applyFont="1" applyBorder="1" applyAlignment="1">
      <alignment horizontal="center"/>
    </xf>
    <xf numFmtId="0" fontId="37" fillId="0" borderId="1" xfId="16" applyFont="1" applyBorder="1"/>
    <xf numFmtId="166" fontId="34" fillId="0" borderId="1" xfId="272" applyNumberFormat="1" applyFont="1" applyBorder="1"/>
    <xf numFmtId="166" fontId="34" fillId="0" borderId="1" xfId="273" applyNumberFormat="1" applyFont="1" applyBorder="1"/>
    <xf numFmtId="0" fontId="34" fillId="0" borderId="1" xfId="277" applyFont="1" applyBorder="1"/>
    <xf numFmtId="0" fontId="34" fillId="0" borderId="1" xfId="277" applyFont="1" applyBorder="1" applyAlignment="1">
      <alignment horizontal="left" vertical="center"/>
    </xf>
    <xf numFmtId="0" fontId="79" fillId="14" borderId="1" xfId="277" applyFont="1" applyFill="1" applyBorder="1" applyAlignment="1">
      <alignment horizontal="center" vertical="center"/>
    </xf>
    <xf numFmtId="0" fontId="34" fillId="3" borderId="1" xfId="277" applyFont="1" applyFill="1" applyBorder="1" applyAlignment="1">
      <alignment horizontal="center" vertical="center"/>
    </xf>
    <xf numFmtId="3" fontId="34" fillId="3" borderId="1" xfId="277" applyNumberFormat="1" applyFont="1" applyFill="1" applyBorder="1" applyAlignment="1">
      <alignment horizontal="center" vertical="center"/>
    </xf>
    <xf numFmtId="0" fontId="34" fillId="11" borderId="1" xfId="277" applyFont="1" applyFill="1" applyBorder="1" applyAlignment="1">
      <alignment horizontal="center" vertical="center"/>
    </xf>
    <xf numFmtId="3" fontId="34" fillId="11" borderId="1" xfId="277" applyNumberFormat="1" applyFont="1" applyFill="1" applyBorder="1" applyAlignment="1">
      <alignment horizontal="center" vertical="center"/>
    </xf>
    <xf numFmtId="0" fontId="34" fillId="0" borderId="1" xfId="270" applyFont="1" applyBorder="1"/>
    <xf numFmtId="0" fontId="78" fillId="0" borderId="1" xfId="270" applyFont="1" applyBorder="1"/>
    <xf numFmtId="0" fontId="81" fillId="12" borderId="1" xfId="267" applyFont="1" applyFill="1" applyBorder="1" applyAlignment="1">
      <alignment horizontal="justify" vertical="center" wrapText="1"/>
    </xf>
    <xf numFmtId="17" fontId="82" fillId="9" borderId="1" xfId="267" applyNumberFormat="1" applyFont="1" applyFill="1" applyBorder="1" applyAlignment="1">
      <alignment horizontal="justify" vertical="center" wrapText="1"/>
    </xf>
    <xf numFmtId="10" fontId="34" fillId="60" borderId="1" xfId="267" applyNumberFormat="1" applyFont="1" applyFill="1" applyBorder="1" applyAlignment="1">
      <alignment horizontal="justify" vertical="center" wrapText="1"/>
    </xf>
    <xf numFmtId="10" fontId="34" fillId="10" borderId="1" xfId="267" applyNumberFormat="1" applyFont="1" applyFill="1" applyBorder="1" applyAlignment="1">
      <alignment horizontal="justify" vertical="center" wrapText="1"/>
    </xf>
    <xf numFmtId="0" fontId="82" fillId="9" borderId="1" xfId="267" applyFont="1" applyFill="1" applyBorder="1" applyAlignment="1">
      <alignment horizontal="justify" vertical="center" wrapText="1"/>
    </xf>
    <xf numFmtId="0" fontId="79" fillId="8" borderId="1" xfId="267" applyFont="1" applyFill="1" applyBorder="1" applyAlignment="1">
      <alignment horizontal="center" vertical="center" wrapText="1"/>
    </xf>
    <xf numFmtId="0" fontId="84" fillId="9" borderId="1" xfId="267" applyFont="1" applyFill="1" applyBorder="1" applyAlignment="1">
      <alignment horizontal="left" vertical="center" wrapText="1"/>
    </xf>
    <xf numFmtId="166" fontId="83" fillId="10" borderId="1" xfId="267" applyNumberFormat="1" applyFont="1" applyFill="1" applyBorder="1" applyAlignment="1">
      <alignment horizontal="center" vertical="center" wrapText="1"/>
    </xf>
    <xf numFmtId="3" fontId="83" fillId="10" borderId="1" xfId="267" applyNumberFormat="1" applyFont="1" applyFill="1" applyBorder="1" applyAlignment="1">
      <alignment horizontal="center" vertical="center" wrapText="1"/>
    </xf>
    <xf numFmtId="0" fontId="84" fillId="15" borderId="1" xfId="267" applyFont="1" applyFill="1" applyBorder="1" applyAlignment="1">
      <alignment horizontal="left" vertical="center" wrapText="1"/>
    </xf>
    <xf numFmtId="166" fontId="83" fillId="3" borderId="1" xfId="267" applyNumberFormat="1" applyFont="1" applyFill="1" applyBorder="1" applyAlignment="1">
      <alignment horizontal="center" vertical="center" wrapText="1"/>
    </xf>
    <xf numFmtId="3" fontId="83" fillId="3" borderId="1" xfId="267" applyNumberFormat="1" applyFont="1" applyFill="1" applyBorder="1" applyAlignment="1">
      <alignment horizontal="center" vertical="center" wrapText="1"/>
    </xf>
    <xf numFmtId="0" fontId="84" fillId="11" borderId="1" xfId="267" applyFont="1" applyFill="1" applyBorder="1" applyAlignment="1">
      <alignment horizontal="center" vertical="center" wrapText="1"/>
    </xf>
    <xf numFmtId="166" fontId="84" fillId="11" borderId="1" xfId="267" applyNumberFormat="1" applyFont="1" applyFill="1" applyBorder="1" applyAlignment="1">
      <alignment horizontal="center" vertical="center" wrapText="1"/>
    </xf>
    <xf numFmtId="3" fontId="84" fillId="11" borderId="1" xfId="267" applyNumberFormat="1" applyFont="1" applyFill="1" applyBorder="1" applyAlignment="1">
      <alignment horizontal="center" vertical="center" wrapText="1"/>
    </xf>
    <xf numFmtId="0" fontId="34" fillId="0" borderId="1" xfId="274" applyFont="1" applyBorder="1"/>
    <xf numFmtId="179" fontId="79" fillId="8" borderId="1" xfId="267" applyNumberFormat="1" applyFont="1" applyFill="1" applyBorder="1" applyAlignment="1">
      <alignment horizontal="center" vertical="center" wrapText="1"/>
    </xf>
    <xf numFmtId="180" fontId="83" fillId="10" borderId="1" xfId="267" applyNumberFormat="1" applyFont="1" applyFill="1" applyBorder="1" applyAlignment="1">
      <alignment horizontal="center" vertical="center" wrapText="1"/>
    </xf>
    <xf numFmtId="181" fontId="83" fillId="10" borderId="1" xfId="267" applyNumberFormat="1" applyFont="1" applyFill="1" applyBorder="1" applyAlignment="1">
      <alignment horizontal="center" vertical="center" wrapText="1"/>
    </xf>
    <xf numFmtId="14" fontId="34" fillId="0" borderId="1" xfId="267" applyNumberFormat="1" applyFont="1" applyBorder="1"/>
    <xf numFmtId="0" fontId="34" fillId="0" borderId="1" xfId="276" applyFont="1" applyBorder="1"/>
    <xf numFmtId="0" fontId="34" fillId="0" borderId="1" xfId="274" applyFont="1" applyBorder="1" applyAlignment="1">
      <alignment horizontal="left"/>
    </xf>
    <xf numFmtId="0" fontId="34" fillId="0" borderId="1" xfId="267" applyFont="1" applyBorder="1" applyAlignment="1">
      <alignment horizontal="left" vertical="center"/>
    </xf>
    <xf numFmtId="0" fontId="82" fillId="0" borderId="1" xfId="0" applyFont="1" applyBorder="1"/>
    <xf numFmtId="0" fontId="34" fillId="5" borderId="1" xfId="0" applyFont="1" applyFill="1" applyBorder="1"/>
    <xf numFmtId="0" fontId="34" fillId="4" borderId="1" xfId="0" applyFont="1" applyFill="1" applyBorder="1"/>
    <xf numFmtId="17" fontId="79" fillId="6" borderId="1" xfId="9" quotePrefix="1" applyNumberFormat="1" applyFont="1" applyFill="1" applyAlignment="1">
      <alignment horizontal="center" vertical="center" wrapText="1"/>
    </xf>
    <xf numFmtId="0" fontId="78" fillId="2" borderId="12" xfId="9" applyFont="1" applyFill="1" applyBorder="1" applyAlignment="1">
      <alignment horizontal="left" vertical="center"/>
    </xf>
    <xf numFmtId="3" fontId="78" fillId="2" borderId="12" xfId="9" applyNumberFormat="1" applyFont="1" applyFill="1" applyBorder="1" applyAlignment="1">
      <alignment horizontal="right" vertical="center"/>
    </xf>
    <xf numFmtId="3" fontId="78" fillId="2" borderId="11" xfId="9" applyNumberFormat="1" applyFont="1" applyFill="1" applyBorder="1" applyAlignment="1">
      <alignment horizontal="right" vertical="center"/>
    </xf>
    <xf numFmtId="0" fontId="82" fillId="9" borderId="0" xfId="0" applyFont="1" applyFill="1" applyAlignment="1">
      <alignment horizontal="left" vertical="center"/>
    </xf>
    <xf numFmtId="4" fontId="34" fillId="59" borderId="0" xfId="0" applyNumberFormat="1" applyFont="1" applyFill="1" applyAlignment="1">
      <alignment horizontal="center" vertical="center"/>
    </xf>
    <xf numFmtId="10" fontId="34" fillId="59" borderId="0" xfId="0" applyNumberFormat="1" applyFont="1" applyFill="1" applyAlignment="1">
      <alignment horizontal="center" vertical="center"/>
    </xf>
    <xf numFmtId="4" fontId="34" fillId="0" borderId="0" xfId="0" applyNumberFormat="1" applyFont="1" applyAlignment="1">
      <alignment horizontal="center" vertical="center"/>
    </xf>
    <xf numFmtId="10" fontId="34" fillId="0" borderId="0" xfId="0" applyNumberFormat="1" applyFont="1" applyAlignment="1">
      <alignment horizontal="center" vertical="center"/>
    </xf>
    <xf numFmtId="4" fontId="81" fillId="12" borderId="0" xfId="0" applyNumberFormat="1" applyFont="1" applyFill="1" applyAlignment="1">
      <alignment horizontal="center" vertical="center"/>
    </xf>
    <xf numFmtId="10" fontId="81" fillId="12" borderId="0" xfId="0" applyNumberFormat="1" applyFont="1" applyFill="1" applyAlignment="1">
      <alignment horizontal="center" vertical="center"/>
    </xf>
    <xf numFmtId="0" fontId="34" fillId="9" borderId="0" xfId="0" applyFont="1" applyFill="1" applyAlignment="1">
      <alignment horizontal="justify" vertical="center"/>
    </xf>
    <xf numFmtId="3" fontId="34" fillId="59" borderId="0" xfId="0" applyNumberFormat="1" applyFont="1" applyFill="1" applyAlignment="1">
      <alignment horizontal="center" vertical="center"/>
    </xf>
    <xf numFmtId="3" fontId="34" fillId="0" borderId="0" xfId="0" applyNumberFormat="1" applyFont="1" applyAlignment="1">
      <alignment horizontal="center" vertical="center"/>
    </xf>
    <xf numFmtId="0" fontId="34" fillId="59" borderId="0" xfId="0" applyFont="1" applyFill="1" applyAlignment="1">
      <alignment horizontal="center" vertical="center"/>
    </xf>
    <xf numFmtId="0" fontId="34" fillId="0" borderId="0" xfId="0" applyFont="1" applyAlignment="1">
      <alignment horizontal="center" vertical="center"/>
    </xf>
    <xf numFmtId="0" fontId="82" fillId="9" borderId="0" xfId="0" applyFont="1" applyFill="1" applyAlignment="1">
      <alignment horizontal="justify" vertical="center"/>
    </xf>
    <xf numFmtId="3" fontId="82" fillId="59" borderId="0" xfId="0" applyNumberFormat="1" applyFont="1" applyFill="1" applyAlignment="1">
      <alignment horizontal="center" vertical="center"/>
    </xf>
    <xf numFmtId="10" fontId="82" fillId="59" borderId="0" xfId="0" applyNumberFormat="1" applyFont="1" applyFill="1" applyAlignment="1">
      <alignment horizontal="center" vertical="center"/>
    </xf>
    <xf numFmtId="0" fontId="80" fillId="23" borderId="1" xfId="270" applyFont="1" applyFill="1"/>
    <xf numFmtId="0" fontId="80" fillId="24" borderId="1" xfId="270" applyFont="1" applyFill="1"/>
    <xf numFmtId="0" fontId="79" fillId="12" borderId="1" xfId="270" applyFont="1" applyFill="1" applyAlignment="1">
      <alignment horizontal="center"/>
    </xf>
    <xf numFmtId="0" fontId="81" fillId="12" borderId="0" xfId="0" applyFont="1" applyFill="1" applyAlignment="1">
      <alignment horizontal="justify" vertical="center"/>
    </xf>
    <xf numFmtId="0" fontId="81" fillId="12" borderId="0" xfId="0" applyFont="1" applyFill="1" applyAlignment="1">
      <alignment horizontal="center" vertical="center"/>
    </xf>
    <xf numFmtId="0" fontId="92" fillId="12" borderId="0" xfId="0" applyFont="1" applyFill="1" applyAlignment="1">
      <alignment horizontal="center" vertical="center"/>
    </xf>
    <xf numFmtId="0" fontId="79" fillId="6" borderId="1" xfId="9" applyFont="1" applyFill="1" applyAlignment="1">
      <alignment horizontal="center" vertical="center" wrapText="1"/>
    </xf>
    <xf numFmtId="0" fontId="81" fillId="12" borderId="0" xfId="0" applyFont="1" applyFill="1" applyAlignment="1">
      <alignment horizontal="justify" vertical="center"/>
    </xf>
    <xf numFmtId="0" fontId="81" fillId="12" borderId="0" xfId="0" applyFont="1" applyFill="1" applyAlignment="1">
      <alignment horizontal="center" vertical="center"/>
    </xf>
    <xf numFmtId="0" fontId="37" fillId="4" borderId="1" xfId="16" applyFont="1" applyFill="1" applyBorder="1" applyAlignment="1">
      <alignment horizontal="center"/>
    </xf>
    <xf numFmtId="0" fontId="92" fillId="12" borderId="0" xfId="0" applyFont="1" applyFill="1" applyAlignment="1">
      <alignment horizontal="center" vertical="center"/>
    </xf>
    <xf numFmtId="0" fontId="92" fillId="12" borderId="0" xfId="0" applyFont="1" applyFill="1" applyAlignment="1">
      <alignment horizontal="justify" vertical="center"/>
    </xf>
    <xf numFmtId="0" fontId="79" fillId="6" borderId="1" xfId="9" applyFont="1" applyFill="1" applyAlignment="1">
      <alignment horizontal="center" vertical="center" wrapText="1"/>
    </xf>
    <xf numFmtId="0" fontId="79" fillId="6" borderId="12" xfId="9" applyFont="1" applyFill="1" applyBorder="1" applyAlignment="1">
      <alignment horizontal="center" vertical="center" wrapText="1"/>
    </xf>
    <xf numFmtId="17" fontId="79" fillId="6" borderId="15" xfId="9" quotePrefix="1" applyNumberFormat="1" applyFont="1" applyFill="1" applyBorder="1" applyAlignment="1">
      <alignment horizontal="center" vertical="center" wrapText="1"/>
    </xf>
    <xf numFmtId="0" fontId="79" fillId="6" borderId="15" xfId="9" applyFont="1" applyFill="1" applyBorder="1" applyAlignment="1">
      <alignment horizontal="center" vertical="center" wrapText="1"/>
    </xf>
    <xf numFmtId="0" fontId="81" fillId="12" borderId="1" xfId="267" applyFont="1" applyFill="1" applyBorder="1" applyAlignment="1">
      <alignment horizontal="justify" vertical="center"/>
    </xf>
    <xf numFmtId="17" fontId="81" fillId="16" borderId="1" xfId="0" applyNumberFormat="1" applyFont="1" applyFill="1" applyBorder="1" applyAlignment="1">
      <alignment horizontal="center" vertical="center" wrapText="1"/>
    </xf>
    <xf numFmtId="0" fontId="37" fillId="16" borderId="1" xfId="16" applyFont="1" applyFill="1" applyBorder="1" applyAlignment="1">
      <alignment horizontal="center" vertical="center" wrapText="1"/>
    </xf>
    <xf numFmtId="17" fontId="81" fillId="16" borderId="1" xfId="0" quotePrefix="1" applyNumberFormat="1" applyFont="1" applyFill="1" applyBorder="1" applyAlignment="1">
      <alignment horizontal="center" vertical="center" wrapText="1"/>
    </xf>
    <xf numFmtId="0" fontId="81" fillId="16" borderId="1" xfId="0" applyFont="1" applyFill="1" applyBorder="1" applyAlignment="1">
      <alignment horizontal="center" vertical="center"/>
    </xf>
    <xf numFmtId="0" fontId="37" fillId="16" borderId="1" xfId="16" applyFont="1" applyFill="1" applyBorder="1" applyAlignment="1">
      <alignment horizontal="center" vertical="center"/>
    </xf>
    <xf numFmtId="0" fontId="78" fillId="21" borderId="1" xfId="0" applyFont="1" applyFill="1" applyBorder="1" applyAlignment="1">
      <alignment horizontal="center"/>
    </xf>
    <xf numFmtId="0" fontId="37" fillId="0" borderId="1" xfId="30" applyFont="1" applyFill="1" applyBorder="1" applyAlignment="1">
      <alignment horizontal="center"/>
    </xf>
    <xf numFmtId="0" fontId="37" fillId="7" borderId="1" xfId="30" applyFont="1" applyFill="1" applyBorder="1" applyAlignment="1">
      <alignment horizontal="center"/>
    </xf>
    <xf numFmtId="0" fontId="80" fillId="9" borderId="1" xfId="270" applyFont="1" applyFill="1" applyAlignment="1">
      <alignment horizontal="center" vertical="center"/>
    </xf>
    <xf numFmtId="0" fontId="80" fillId="9" borderId="1" xfId="270" applyFont="1" applyFill="1" applyAlignment="1">
      <alignment horizontal="center" vertical="center" textRotation="90"/>
    </xf>
    <xf numFmtId="0" fontId="37" fillId="0" borderId="1" xfId="16" applyFont="1" applyBorder="1" applyAlignment="1">
      <alignment horizontal="left" wrapText="1"/>
    </xf>
    <xf numFmtId="0" fontId="78" fillId="0" borderId="1" xfId="264" applyFont="1" applyFill="1" applyBorder="1" applyAlignment="1">
      <alignment horizontal="center" vertical="center" wrapText="1"/>
    </xf>
    <xf numFmtId="0" fontId="78" fillId="0" borderId="1" xfId="264" applyFont="1" applyFill="1" applyBorder="1" applyAlignment="1">
      <alignment horizontal="center" vertical="center"/>
    </xf>
    <xf numFmtId="0" fontId="93" fillId="0" borderId="1" xfId="0" applyFont="1" applyBorder="1"/>
    <xf numFmtId="0" fontId="94" fillId="0" borderId="1" xfId="0" applyFont="1" applyBorder="1" applyAlignment="1">
      <alignment horizontal="center"/>
    </xf>
    <xf numFmtId="0" fontId="40" fillId="4" borderId="1" xfId="16" applyFill="1" applyBorder="1" applyAlignment="1">
      <alignment horizontal="center"/>
    </xf>
    <xf numFmtId="0" fontId="40" fillId="0" borderId="1" xfId="16" applyBorder="1"/>
    <xf numFmtId="0" fontId="40" fillId="4" borderId="0" xfId="16" applyFill="1" applyAlignment="1">
      <alignment horizontal="center"/>
    </xf>
    <xf numFmtId="0" fontId="1" fillId="0" borderId="1" xfId="264" applyFont="1" applyBorder="1"/>
    <xf numFmtId="0" fontId="1" fillId="0" borderId="1" xfId="264" applyFont="1" applyFill="1" applyBorder="1" applyAlignment="1">
      <alignment horizontal="center" wrapText="1"/>
    </xf>
    <xf numFmtId="3" fontId="1" fillId="0" borderId="1" xfId="264" applyNumberFormat="1" applyFont="1" applyBorder="1" applyAlignment="1">
      <alignment horizontal="right" wrapText="1"/>
    </xf>
    <xf numFmtId="3" fontId="1" fillId="0" borderId="1" xfId="264" applyNumberFormat="1" applyFont="1" applyBorder="1"/>
    <xf numFmtId="166" fontId="1" fillId="0" borderId="1" xfId="265" applyNumberFormat="1" applyFont="1" applyBorder="1"/>
    <xf numFmtId="9" fontId="1" fillId="0" borderId="1" xfId="265" applyFont="1" applyBorder="1"/>
    <xf numFmtId="3" fontId="1" fillId="0" borderId="1" xfId="264" applyNumberFormat="1" applyFont="1" applyFill="1" applyBorder="1" applyAlignment="1">
      <alignment horizontal="right" wrapText="1"/>
    </xf>
    <xf numFmtId="0" fontId="1" fillId="0" borderId="1" xfId="264" applyFont="1" applyBorder="1" applyAlignment="1"/>
    <xf numFmtId="0" fontId="1" fillId="0" borderId="1" xfId="187" applyFont="1" applyBorder="1"/>
    <xf numFmtId="0" fontId="1" fillId="0" borderId="1" xfId="187" applyFont="1" applyFill="1" applyBorder="1"/>
    <xf numFmtId="166" fontId="1" fillId="0" borderId="1" xfId="171" applyNumberFormat="1" applyFont="1" applyBorder="1"/>
    <xf numFmtId="0" fontId="1" fillId="7" borderId="1" xfId="187" applyFont="1" applyFill="1" applyBorder="1"/>
    <xf numFmtId="166" fontId="1" fillId="7" borderId="1" xfId="171" applyNumberFormat="1" applyFont="1" applyFill="1" applyBorder="1"/>
    <xf numFmtId="0" fontId="1" fillId="0" borderId="1" xfId="187" applyFont="1" applyBorder="1" applyAlignment="1">
      <alignment horizontal="left" wrapText="1"/>
    </xf>
    <xf numFmtId="166" fontId="1" fillId="0" borderId="1" xfId="171" applyNumberFormat="1" applyFont="1" applyFill="1" applyBorder="1"/>
    <xf numFmtId="0" fontId="1" fillId="0" borderId="1" xfId="0" applyFont="1" applyBorder="1"/>
    <xf numFmtId="17" fontId="1" fillId="0" borderId="1" xfId="187" applyNumberFormat="1" applyFont="1" applyFill="1" applyBorder="1"/>
    <xf numFmtId="3" fontId="1" fillId="0" borderId="1" xfId="187" applyNumberFormat="1" applyFont="1" applyFill="1" applyBorder="1"/>
    <xf numFmtId="3" fontId="1" fillId="0" borderId="1" xfId="0" applyNumberFormat="1" applyFont="1" applyBorder="1"/>
    <xf numFmtId="17" fontId="1" fillId="0" borderId="1" xfId="187" applyNumberFormat="1" applyFont="1" applyBorder="1"/>
    <xf numFmtId="3" fontId="1" fillId="0" borderId="1" xfId="187" applyNumberFormat="1" applyFont="1" applyBorder="1"/>
    <xf numFmtId="0" fontId="1" fillId="0" borderId="1" xfId="0" applyFont="1" applyFill="1" applyBorder="1"/>
    <xf numFmtId="3" fontId="1" fillId="0" borderId="1" xfId="0" applyNumberFormat="1" applyFont="1" applyFill="1" applyBorder="1"/>
    <xf numFmtId="170" fontId="1" fillId="0" borderId="1" xfId="187" applyNumberFormat="1" applyFont="1" applyBorder="1"/>
    <xf numFmtId="0" fontId="1" fillId="5" borderId="1" xfId="0" applyFont="1" applyFill="1" applyBorder="1"/>
    <xf numFmtId="3" fontId="1" fillId="5" borderId="1" xfId="0" applyNumberFormat="1" applyFont="1" applyFill="1" applyBorder="1"/>
    <xf numFmtId="0" fontId="1" fillId="0" borderId="1" xfId="187" applyNumberFormat="1" applyFont="1" applyBorder="1"/>
    <xf numFmtId="166" fontId="1" fillId="0" borderId="1" xfId="138" applyNumberFormat="1" applyFont="1" applyBorder="1"/>
    <xf numFmtId="9" fontId="1" fillId="0" borderId="1" xfId="171" applyFont="1" applyBorder="1"/>
    <xf numFmtId="17" fontId="1" fillId="0" borderId="1" xfId="0" applyNumberFormat="1" applyFont="1" applyBorder="1"/>
    <xf numFmtId="166" fontId="1" fillId="0" borderId="1" xfId="258" applyNumberFormat="1" applyFont="1" applyBorder="1"/>
    <xf numFmtId="0" fontId="1" fillId="0" borderId="1" xfId="266" applyFont="1" applyBorder="1"/>
    <xf numFmtId="3" fontId="1" fillId="0" borderId="1" xfId="266" applyNumberFormat="1" applyFont="1" applyBorder="1"/>
    <xf numFmtId="2" fontId="1" fillId="0" borderId="1" xfId="266" applyNumberFormat="1" applyFont="1" applyBorder="1"/>
    <xf numFmtId="0" fontId="1" fillId="0" borderId="1" xfId="266" applyFont="1" applyFill="1" applyBorder="1"/>
    <xf numFmtId="0" fontId="1" fillId="10" borderId="1" xfId="270" applyFont="1" applyFill="1"/>
    <xf numFmtId="3" fontId="1" fillId="10" borderId="1" xfId="270" applyNumberFormat="1" applyFont="1" applyFill="1"/>
    <xf numFmtId="0" fontId="1" fillId="3" borderId="1" xfId="270" applyFont="1" applyFill="1"/>
    <xf numFmtId="3" fontId="1" fillId="3" borderId="1" xfId="270" applyNumberFormat="1" applyFont="1" applyFill="1"/>
    <xf numFmtId="2" fontId="1" fillId="3" borderId="1" xfId="270" applyNumberFormat="1" applyFont="1" applyFill="1"/>
    <xf numFmtId="2" fontId="1" fillId="10" borderId="1" xfId="270" applyNumberFormat="1" applyFont="1" applyFill="1"/>
    <xf numFmtId="0" fontId="1" fillId="0" borderId="1" xfId="102" applyFont="1" applyBorder="1"/>
    <xf numFmtId="0" fontId="1" fillId="0" borderId="1" xfId="102" applyFont="1" applyBorder="1"/>
    <xf numFmtId="166" fontId="1" fillId="0" borderId="1" xfId="102" applyNumberFormat="1" applyFont="1" applyBorder="1"/>
    <xf numFmtId="17" fontId="1" fillId="0" borderId="1" xfId="102" quotePrefix="1" applyNumberFormat="1" applyFont="1" applyBorder="1" applyAlignment="1">
      <alignment horizontal="right"/>
    </xf>
    <xf numFmtId="0" fontId="1" fillId="0" borderId="1" xfId="257" applyFont="1" applyBorder="1"/>
    <xf numFmtId="0" fontId="1" fillId="0" borderId="1" xfId="253" applyFont="1" applyBorder="1"/>
    <xf numFmtId="0" fontId="1" fillId="7" borderId="1" xfId="10" applyFont="1" applyFill="1" applyBorder="1" applyAlignment="1">
      <alignment vertical="center"/>
    </xf>
    <xf numFmtId="10" fontId="1" fillId="3" borderId="1" xfId="258" applyNumberFormat="1" applyFont="1" applyFill="1" applyBorder="1" applyAlignment="1">
      <alignment horizontal="right" vertical="center"/>
    </xf>
    <xf numFmtId="3" fontId="1" fillId="0" borderId="1" xfId="39" applyNumberFormat="1" applyFont="1" applyBorder="1" applyAlignment="1">
      <alignment horizontal="right" vertical="center"/>
    </xf>
    <xf numFmtId="3" fontId="1" fillId="0" borderId="1" xfId="257" applyNumberFormat="1" applyFont="1" applyBorder="1" applyAlignment="1">
      <alignment horizontal="right" vertical="center"/>
    </xf>
    <xf numFmtId="10" fontId="1" fillId="0" borderId="1" xfId="257" applyNumberFormat="1" applyFont="1" applyBorder="1" applyAlignment="1">
      <alignment horizontal="right" vertical="center"/>
    </xf>
    <xf numFmtId="166" fontId="1" fillId="0" borderId="1" xfId="39" applyNumberFormat="1" applyFont="1" applyBorder="1" applyAlignment="1">
      <alignment horizontal="right" vertical="center"/>
    </xf>
    <xf numFmtId="3" fontId="1" fillId="0" borderId="1" xfId="257" applyNumberFormat="1" applyFont="1" applyBorder="1"/>
    <xf numFmtId="0" fontId="1" fillId="0" borderId="1" xfId="253" applyFont="1" applyBorder="1" applyAlignment="1">
      <alignment horizontal="center"/>
    </xf>
    <xf numFmtId="0" fontId="1" fillId="0" borderId="1" xfId="253" applyFont="1" applyBorder="1" applyAlignment="1">
      <alignment horizontal="center"/>
    </xf>
    <xf numFmtId="0" fontId="1" fillId="0" borderId="1" xfId="253" applyFont="1" applyBorder="1"/>
    <xf numFmtId="166" fontId="1" fillId="0" borderId="1" xfId="39" applyNumberFormat="1" applyFont="1" applyBorder="1"/>
    <xf numFmtId="17" fontId="1" fillId="0" borderId="1" xfId="253" quotePrefix="1" applyNumberFormat="1" applyFont="1" applyBorder="1" applyAlignment="1">
      <alignment horizontal="right"/>
    </xf>
    <xf numFmtId="0" fontId="1" fillId="0" borderId="1" xfId="254" applyFont="1" applyBorder="1"/>
    <xf numFmtId="0" fontId="1" fillId="0" borderId="1" xfId="253" applyFont="1" applyBorder="1" applyAlignment="1">
      <alignment horizontal="left"/>
    </xf>
    <xf numFmtId="3" fontId="1" fillId="0" borderId="1" xfId="253" applyNumberFormat="1" applyFont="1" applyBorder="1"/>
    <xf numFmtId="10" fontId="1" fillId="0" borderId="1" xfId="39" applyNumberFormat="1" applyFont="1" applyBorder="1"/>
    <xf numFmtId="0" fontId="1" fillId="0" borderId="1" xfId="254" applyFont="1" applyBorder="1" applyAlignment="1">
      <alignment horizontal="center"/>
    </xf>
    <xf numFmtId="10" fontId="1" fillId="0" borderId="1" xfId="138" applyNumberFormat="1" applyFont="1" applyBorder="1"/>
    <xf numFmtId="0" fontId="1" fillId="0" borderId="1" xfId="256" applyFont="1" applyBorder="1" applyAlignment="1">
      <alignment vertical="center"/>
    </xf>
    <xf numFmtId="174" fontId="1" fillId="0" borderId="1" xfId="187" applyNumberFormat="1" applyFont="1" applyBorder="1"/>
    <xf numFmtId="175" fontId="1" fillId="0" borderId="1" xfId="187" applyNumberFormat="1" applyFont="1" applyBorder="1"/>
    <xf numFmtId="167" fontId="1" fillId="0" borderId="1" xfId="187" applyNumberFormat="1" applyFont="1" applyBorder="1"/>
    <xf numFmtId="0" fontId="1" fillId="0" borderId="1" xfId="178" applyFont="1" applyBorder="1"/>
    <xf numFmtId="10" fontId="1" fillId="22" borderId="1" xfId="264" applyNumberFormat="1" applyFont="1" applyFill="1" applyBorder="1" applyAlignment="1">
      <alignment horizontal="center"/>
    </xf>
    <xf numFmtId="10" fontId="1" fillId="0" borderId="1" xfId="264" applyNumberFormat="1" applyFont="1" applyBorder="1"/>
    <xf numFmtId="0" fontId="1" fillId="0" borderId="1" xfId="109" applyFont="1" applyBorder="1"/>
    <xf numFmtId="0" fontId="1" fillId="0" borderId="1" xfId="0" applyFont="1" applyBorder="1" applyAlignment="1">
      <alignment vertical="center"/>
    </xf>
    <xf numFmtId="10" fontId="1" fillId="22" borderId="1" xfId="0" applyNumberFormat="1" applyFont="1" applyFill="1" applyBorder="1" applyAlignment="1">
      <alignment horizontal="center"/>
    </xf>
    <xf numFmtId="0" fontId="1" fillId="7" borderId="1" xfId="0" applyFont="1" applyFill="1" applyBorder="1"/>
    <xf numFmtId="10" fontId="1" fillId="7" borderId="1" xfId="0" applyNumberFormat="1" applyFont="1" applyFill="1" applyBorder="1"/>
    <xf numFmtId="1" fontId="83" fillId="0" borderId="1" xfId="7" applyNumberFormat="1" applyFont="1" applyAlignment="1">
      <alignment vertical="center"/>
    </xf>
    <xf numFmtId="0" fontId="1" fillId="0" borderId="1" xfId="281" applyFont="1"/>
    <xf numFmtId="3" fontId="1" fillId="0" borderId="1" xfId="281" applyNumberFormat="1" applyFont="1"/>
    <xf numFmtId="0" fontId="1" fillId="0" borderId="1" xfId="281" applyFont="1" applyFill="1"/>
    <xf numFmtId="0" fontId="1" fillId="0" borderId="1" xfId="270" applyFont="1" applyBorder="1"/>
    <xf numFmtId="9" fontId="1" fillId="0" borderId="1" xfId="273" applyFont="1" applyBorder="1"/>
    <xf numFmtId="0" fontId="1" fillId="0" borderId="1" xfId="270" applyFont="1" applyFill="1" applyBorder="1"/>
    <xf numFmtId="3" fontId="1" fillId="0" borderId="1" xfId="270" applyNumberFormat="1" applyFont="1" applyBorder="1"/>
    <xf numFmtId="166" fontId="1" fillId="0" borderId="1" xfId="273" applyNumberFormat="1" applyFont="1" applyBorder="1"/>
    <xf numFmtId="0" fontId="1" fillId="0" borderId="1" xfId="267" applyFont="1" applyFill="1" applyBorder="1"/>
    <xf numFmtId="0" fontId="1" fillId="0" borderId="1" xfId="274" applyFont="1" applyBorder="1"/>
    <xf numFmtId="0" fontId="1" fillId="0" borderId="1" xfId="276" applyFont="1" applyBorder="1"/>
    <xf numFmtId="0" fontId="1" fillId="0" borderId="1" xfId="274" applyFont="1" applyBorder="1" applyAlignment="1">
      <alignment horizontal="left"/>
    </xf>
    <xf numFmtId="0" fontId="1" fillId="0" borderId="1" xfId="274" applyFont="1" applyBorder="1"/>
    <xf numFmtId="0" fontId="1" fillId="3" borderId="11" xfId="9" applyFont="1" applyFill="1" applyBorder="1" applyAlignment="1">
      <alignment horizontal="left" vertical="center" wrapText="1"/>
    </xf>
    <xf numFmtId="3" fontId="1" fillId="3" borderId="11" xfId="9" applyNumberFormat="1" applyFont="1" applyFill="1" applyBorder="1" applyAlignment="1">
      <alignment horizontal="right" vertical="center"/>
    </xf>
    <xf numFmtId="0" fontId="1" fillId="3" borderId="12" xfId="9" applyFont="1" applyFill="1" applyBorder="1" applyAlignment="1">
      <alignment horizontal="left" vertical="center"/>
    </xf>
    <xf numFmtId="3" fontId="1" fillId="3" borderId="12" xfId="9" applyNumberFormat="1" applyFont="1" applyFill="1" applyBorder="1" applyAlignment="1">
      <alignment horizontal="right" vertical="center"/>
    </xf>
    <xf numFmtId="0" fontId="1" fillId="3" borderId="12" xfId="9" applyFont="1" applyFill="1" applyBorder="1" applyAlignment="1">
      <alignment horizontal="left" vertical="center" wrapText="1"/>
    </xf>
    <xf numFmtId="1" fontId="1" fillId="0" borderId="1" xfId="270" applyNumberFormat="1" applyFont="1" applyBorder="1"/>
    <xf numFmtId="0" fontId="34" fillId="0" borderId="0" xfId="0" applyFont="1"/>
    <xf numFmtId="0" fontId="34" fillId="0" borderId="1" xfId="261" applyFont="1"/>
    <xf numFmtId="0" fontId="81" fillId="14" borderId="1" xfId="7" applyFont="1" applyFill="1" applyAlignment="1">
      <alignment horizontal="center"/>
    </xf>
    <xf numFmtId="0" fontId="83" fillId="2" borderId="1" xfId="7" applyFont="1" applyFill="1"/>
    <xf numFmtId="4" fontId="83" fillId="61" borderId="1" xfId="7" applyNumberFormat="1" applyFont="1" applyFill="1" applyAlignment="1">
      <alignment horizontal="center"/>
    </xf>
    <xf numFmtId="166" fontId="34" fillId="61" borderId="1" xfId="31" applyNumberFormat="1" applyFont="1" applyFill="1" applyAlignment="1">
      <alignment horizontal="center"/>
    </xf>
    <xf numFmtId="4" fontId="83" fillId="0" borderId="1" xfId="7" applyNumberFormat="1" applyFont="1" applyAlignment="1">
      <alignment horizontal="center"/>
    </xf>
    <xf numFmtId="166" fontId="34" fillId="0" borderId="1" xfId="31" applyNumberFormat="1" applyFont="1" applyAlignment="1">
      <alignment horizontal="center"/>
    </xf>
    <xf numFmtId="0" fontId="83" fillId="26" borderId="1" xfId="7" applyFont="1" applyFill="1"/>
    <xf numFmtId="4" fontId="83" fillId="26" borderId="1" xfId="7" applyNumberFormat="1" applyFont="1" applyFill="1" applyAlignment="1">
      <alignment horizontal="center"/>
    </xf>
    <xf numFmtId="166" fontId="34" fillId="26" borderId="1" xfId="31" applyNumberFormat="1" applyFont="1" applyFill="1" applyAlignment="1">
      <alignment horizontal="center"/>
    </xf>
    <xf numFmtId="0" fontId="1" fillId="0" borderId="1" xfId="270" applyFont="1"/>
    <xf numFmtId="0" fontId="83" fillId="0" borderId="1" xfId="15" applyFont="1"/>
    <xf numFmtId="0" fontId="92" fillId="0" borderId="1" xfId="270" applyFont="1"/>
    <xf numFmtId="166" fontId="34" fillId="0" borderId="1" xfId="272" applyNumberFormat="1" applyFont="1"/>
    <xf numFmtId="166" fontId="34" fillId="63" borderId="1" xfId="272" applyNumberFormat="1" applyFont="1" applyFill="1"/>
    <xf numFmtId="166" fontId="34" fillId="62" borderId="1" xfId="272" applyNumberFormat="1" applyFont="1" applyFill="1"/>
    <xf numFmtId="9" fontId="34" fillId="0" borderId="1" xfId="272" applyFont="1"/>
    <xf numFmtId="2" fontId="1" fillId="0" borderId="1" xfId="270" applyNumberFormat="1" applyFont="1"/>
    <xf numFmtId="168" fontId="1" fillId="0" borderId="1" xfId="270" applyNumberFormat="1" applyFont="1"/>
    <xf numFmtId="3" fontId="1" fillId="0" borderId="1" xfId="270" applyNumberFormat="1" applyFont="1"/>
    <xf numFmtId="0" fontId="83" fillId="0" borderId="1" xfId="7" applyFont="1"/>
    <xf numFmtId="168" fontId="83" fillId="0" borderId="1" xfId="7" applyNumberFormat="1" applyFont="1"/>
    <xf numFmtId="3" fontId="83" fillId="0" borderId="1" xfId="7" applyNumberFormat="1" applyFont="1"/>
    <xf numFmtId="10" fontId="83" fillId="0" borderId="1" xfId="7" applyNumberFormat="1" applyFont="1"/>
    <xf numFmtId="172" fontId="83" fillId="0" borderId="1" xfId="7" applyNumberFormat="1" applyFont="1"/>
    <xf numFmtId="0" fontId="79" fillId="6" borderId="12" xfId="10" applyFont="1" applyFill="1" applyBorder="1" applyAlignment="1">
      <alignment horizontal="center" vertical="center" wrapText="1"/>
    </xf>
    <xf numFmtId="17" fontId="79" fillId="6" borderId="12" xfId="10" quotePrefix="1" applyNumberFormat="1" applyFont="1" applyFill="1" applyBorder="1" applyAlignment="1">
      <alignment horizontal="center" vertical="center" wrapText="1"/>
    </xf>
    <xf numFmtId="0" fontId="1" fillId="7" borderId="11" xfId="10" applyFont="1" applyFill="1" applyBorder="1" applyAlignment="1">
      <alignment vertical="center"/>
    </xf>
    <xf numFmtId="3" fontId="1" fillId="7" borderId="11" xfId="10" applyNumberFormat="1" applyFont="1" applyFill="1" applyBorder="1" applyAlignment="1">
      <alignment vertical="center"/>
    </xf>
    <xf numFmtId="10" fontId="1" fillId="7" borderId="11" xfId="138" applyNumberFormat="1" applyFont="1" applyFill="1" applyBorder="1" applyAlignment="1">
      <alignment vertical="center"/>
    </xf>
    <xf numFmtId="0" fontId="78" fillId="2" borderId="12" xfId="10" applyFont="1" applyFill="1" applyBorder="1" applyAlignment="1">
      <alignment vertical="center"/>
    </xf>
    <xf numFmtId="3" fontId="78" fillId="2" borderId="12" xfId="10" applyNumberFormat="1" applyFont="1" applyFill="1" applyBorder="1" applyAlignment="1">
      <alignment vertical="center"/>
    </xf>
    <xf numFmtId="3" fontId="78" fillId="2" borderId="11" xfId="10" applyNumberFormat="1" applyFont="1" applyFill="1" applyBorder="1" applyAlignment="1">
      <alignment vertical="center"/>
    </xf>
    <xf numFmtId="10" fontId="78" fillId="2" borderId="12" xfId="138" applyNumberFormat="1" applyFont="1" applyFill="1" applyBorder="1" applyAlignment="1">
      <alignment vertical="center"/>
    </xf>
    <xf numFmtId="177" fontId="34" fillId="0" borderId="1" xfId="173" applyNumberFormat="1" applyFont="1"/>
    <xf numFmtId="177" fontId="83" fillId="0" borderId="1" xfId="7" applyNumberFormat="1" applyFont="1"/>
    <xf numFmtId="10" fontId="34" fillId="0" borderId="1" xfId="31" applyNumberFormat="1" applyFont="1"/>
    <xf numFmtId="173" fontId="83" fillId="0" borderId="1" xfId="7" applyNumberFormat="1" applyFont="1"/>
    <xf numFmtId="166" fontId="83" fillId="0" borderId="1" xfId="7" applyNumberFormat="1" applyFont="1"/>
    <xf numFmtId="167" fontId="34" fillId="0" borderId="1" xfId="173" applyNumberFormat="1" applyFont="1"/>
    <xf numFmtId="3" fontId="34" fillId="0" borderId="1" xfId="173" applyNumberFormat="1" applyFont="1"/>
    <xf numFmtId="0" fontId="83" fillId="0" borderId="1" xfId="7" applyNumberFormat="1" applyFont="1"/>
    <xf numFmtId="3" fontId="83" fillId="0" borderId="1" xfId="173" applyNumberFormat="1" applyFont="1"/>
    <xf numFmtId="3" fontId="34" fillId="0" borderId="1" xfId="31" applyNumberFormat="1" applyFont="1"/>
    <xf numFmtId="3" fontId="83" fillId="0" borderId="1" xfId="31" applyNumberFormat="1" applyFont="1"/>
    <xf numFmtId="173" fontId="83" fillId="0" borderId="1" xfId="173" applyNumberFormat="1" applyFont="1"/>
    <xf numFmtId="173" fontId="34" fillId="0" borderId="1" xfId="173" applyNumberFormat="1" applyFont="1"/>
    <xf numFmtId="2" fontId="83" fillId="0" borderId="1" xfId="7" applyNumberFormat="1" applyFont="1"/>
    <xf numFmtId="10" fontId="34" fillId="0" borderId="1" xfId="272" applyNumberFormat="1" applyFont="1"/>
    <xf numFmtId="167" fontId="34" fillId="0" borderId="1" xfId="271" applyNumberFormat="1" applyFont="1"/>
    <xf numFmtId="0" fontId="1" fillId="0" borderId="1" xfId="270" applyFont="1" applyAlignment="1">
      <alignment vertical="center"/>
    </xf>
    <xf numFmtId="0" fontId="34" fillId="0" borderId="1" xfId="272" applyNumberFormat="1" applyFont="1"/>
    <xf numFmtId="10" fontId="1" fillId="0" borderId="1" xfId="270" applyNumberFormat="1" applyFont="1"/>
    <xf numFmtId="0" fontId="34" fillId="0" borderId="1" xfId="271" applyNumberFormat="1" applyFont="1"/>
    <xf numFmtId="0" fontId="78" fillId="0" borderId="1" xfId="270" applyFont="1" applyAlignment="1">
      <alignment horizontal="center"/>
    </xf>
    <xf numFmtId="0" fontId="1" fillId="0" borderId="1" xfId="270" applyFont="1" applyAlignment="1">
      <alignment wrapText="1"/>
    </xf>
    <xf numFmtId="17" fontId="1" fillId="0" borderId="1" xfId="270" applyNumberFormat="1" applyFont="1"/>
    <xf numFmtId="43" fontId="34" fillId="0" borderId="1" xfId="271" applyFont="1"/>
    <xf numFmtId="166" fontId="1" fillId="0" borderId="1" xfId="270" applyNumberFormat="1" applyFont="1"/>
    <xf numFmtId="0" fontId="78" fillId="0" borderId="1" xfId="270" applyFont="1" applyAlignment="1">
      <alignment horizontal="center" vertical="center" wrapText="1"/>
    </xf>
    <xf numFmtId="4" fontId="83" fillId="0" borderId="1" xfId="7" applyNumberFormat="1" applyFont="1"/>
    <xf numFmtId="166" fontId="34" fillId="0" borderId="1" xfId="31" applyNumberFormat="1" applyFont="1"/>
    <xf numFmtId="171" fontId="34" fillId="0" borderId="1" xfId="180" applyNumberFormat="1" applyFont="1"/>
    <xf numFmtId="166" fontId="34" fillId="0" borderId="1" xfId="39" applyNumberFormat="1" applyFont="1"/>
    <xf numFmtId="1" fontId="34" fillId="0" borderId="1" xfId="261" applyNumberFormat="1" applyFont="1" applyBorder="1"/>
    <xf numFmtId="1" fontId="34" fillId="0" borderId="1" xfId="261" applyNumberFormat="1" applyFont="1"/>
    <xf numFmtId="3" fontId="34" fillId="0" borderId="1" xfId="261" applyNumberFormat="1" applyFont="1" applyBorder="1"/>
    <xf numFmtId="4" fontId="34" fillId="0" borderId="1" xfId="261" applyNumberFormat="1" applyFont="1" applyBorder="1"/>
    <xf numFmtId="180" fontId="34" fillId="0" borderId="1" xfId="261" applyNumberFormat="1" applyFont="1" applyBorder="1"/>
    <xf numFmtId="0" fontId="82" fillId="0" borderId="18" xfId="0" applyFont="1" applyBorder="1" applyAlignment="1">
      <alignment horizontal="center" vertical="center" wrapText="1"/>
    </xf>
    <xf numFmtId="0" fontId="82" fillId="0" borderId="18" xfId="0" applyFont="1" applyBorder="1" applyAlignment="1">
      <alignment horizontal="center" vertical="center" wrapText="1"/>
    </xf>
    <xf numFmtId="0" fontId="82" fillId="0" borderId="19" xfId="0" applyFont="1" applyBorder="1" applyAlignment="1">
      <alignment horizontal="center" vertical="center" wrapText="1"/>
    </xf>
    <xf numFmtId="0" fontId="82" fillId="0" borderId="19" xfId="0" applyFont="1" applyBorder="1" applyAlignment="1">
      <alignment horizontal="center" vertical="center" wrapText="1"/>
    </xf>
    <xf numFmtId="166" fontId="34" fillId="0" borderId="1" xfId="282" applyNumberFormat="1" applyFont="1"/>
    <xf numFmtId="10" fontId="34" fillId="0" borderId="1" xfId="282" applyNumberFormat="1" applyFont="1"/>
    <xf numFmtId="0" fontId="1" fillId="0" borderId="1" xfId="270" pivotButton="1" applyFont="1"/>
    <xf numFmtId="0" fontId="1" fillId="0" borderId="1" xfId="270" applyFont="1" applyAlignment="1">
      <alignment horizontal="left"/>
    </xf>
    <xf numFmtId="180" fontId="1" fillId="0" borderId="1" xfId="270" applyNumberFormat="1" applyFont="1"/>
    <xf numFmtId="0" fontId="82" fillId="9" borderId="1" xfId="0" applyFont="1" applyFill="1" applyBorder="1" applyAlignment="1">
      <alignment horizontal="center" vertical="center" wrapText="1"/>
    </xf>
    <xf numFmtId="49" fontId="82" fillId="9" borderId="1" xfId="0" applyNumberFormat="1" applyFont="1" applyFill="1" applyBorder="1" applyAlignment="1">
      <alignment horizontal="center" vertical="center" wrapText="1"/>
    </xf>
    <xf numFmtId="0" fontId="82" fillId="9" borderId="1" xfId="0" applyFont="1" applyFill="1" applyBorder="1" applyAlignment="1">
      <alignment horizontal="center" vertical="center"/>
    </xf>
    <xf numFmtId="0" fontId="82" fillId="0" borderId="1" xfId="0" applyFont="1" applyFill="1" applyBorder="1"/>
    <xf numFmtId="166" fontId="1" fillId="0" borderId="1" xfId="272" applyNumberFormat="1" applyFont="1" applyFill="1" applyBorder="1" applyAlignment="1">
      <alignment horizontal="center"/>
    </xf>
    <xf numFmtId="0" fontId="82" fillId="13" borderId="1" xfId="0" applyFont="1" applyFill="1" applyBorder="1"/>
    <xf numFmtId="3" fontId="1" fillId="13" borderId="1" xfId="0" applyNumberFormat="1" applyFont="1" applyFill="1" applyBorder="1"/>
    <xf numFmtId="166" fontId="1" fillId="13" borderId="1" xfId="272" applyNumberFormat="1" applyFont="1" applyFill="1" applyBorder="1" applyAlignment="1">
      <alignment horizontal="center"/>
    </xf>
    <xf numFmtId="0" fontId="82" fillId="0" borderId="20" xfId="0" applyFont="1" applyFill="1" applyBorder="1"/>
    <xf numFmtId="3" fontId="78" fillId="0" borderId="20" xfId="0" applyNumberFormat="1" applyFont="1" applyFill="1" applyBorder="1"/>
    <xf numFmtId="166" fontId="78" fillId="0" borderId="20" xfId="272" applyNumberFormat="1" applyFont="1" applyFill="1" applyBorder="1" applyAlignment="1">
      <alignment horizontal="center"/>
    </xf>
    <xf numFmtId="0" fontId="82" fillId="9" borderId="1" xfId="0" applyFont="1" applyFill="1" applyBorder="1" applyAlignment="1">
      <alignment horizontal="center" vertical="center" wrapText="1"/>
    </xf>
    <xf numFmtId="49" fontId="82" fillId="9" borderId="1" xfId="0" applyNumberFormat="1" applyFont="1" applyFill="1" applyBorder="1" applyAlignment="1">
      <alignment horizontal="center" vertical="center" wrapText="1"/>
    </xf>
    <xf numFmtId="49" fontId="82" fillId="9" borderId="1" xfId="0" applyNumberFormat="1" applyFont="1" applyFill="1" applyBorder="1" applyAlignment="1">
      <alignment horizontal="center" vertical="center"/>
    </xf>
    <xf numFmtId="0" fontId="79" fillId="6" borderId="16" xfId="0" applyFont="1" applyFill="1" applyBorder="1" applyAlignment="1">
      <alignment horizontal="center" vertical="center"/>
    </xf>
    <xf numFmtId="0" fontId="79" fillId="6" borderId="15" xfId="0" applyFont="1" applyFill="1" applyBorder="1" applyAlignment="1">
      <alignment horizontal="center" vertical="center"/>
    </xf>
    <xf numFmtId="0" fontId="79" fillId="6" borderId="15" xfId="0" applyFont="1" applyFill="1" applyBorder="1" applyAlignment="1">
      <alignment horizontal="center" vertical="center"/>
    </xf>
    <xf numFmtId="0" fontId="79" fillId="6" borderId="17" xfId="0" applyFont="1" applyFill="1" applyBorder="1" applyAlignment="1">
      <alignment horizontal="center" vertical="center"/>
    </xf>
    <xf numFmtId="0" fontId="83" fillId="7" borderId="1" xfId="0" applyFont="1" applyFill="1" applyBorder="1" applyAlignment="1">
      <alignment horizontal="left" vertical="center"/>
    </xf>
    <xf numFmtId="3" fontId="83" fillId="7" borderId="1" xfId="0" applyNumberFormat="1" applyFont="1" applyFill="1" applyBorder="1" applyAlignment="1">
      <alignment horizontal="right" vertical="center"/>
    </xf>
    <xf numFmtId="3" fontId="83" fillId="7" borderId="15" xfId="0" applyNumberFormat="1" applyFont="1" applyFill="1" applyBorder="1" applyAlignment="1">
      <alignment horizontal="center" vertical="center"/>
    </xf>
    <xf numFmtId="10" fontId="83" fillId="7" borderId="1" xfId="0" applyNumberFormat="1" applyFont="1" applyFill="1" applyBorder="1" applyAlignment="1">
      <alignment horizontal="center" vertical="center"/>
    </xf>
    <xf numFmtId="0" fontId="83" fillId="7" borderId="14" xfId="0" applyFont="1" applyFill="1" applyBorder="1" applyAlignment="1">
      <alignment horizontal="left" vertical="center"/>
    </xf>
    <xf numFmtId="3" fontId="83" fillId="7" borderId="14" xfId="0" applyNumberFormat="1" applyFont="1" applyFill="1" applyBorder="1" applyAlignment="1">
      <alignment horizontal="right" vertical="center"/>
    </xf>
    <xf numFmtId="3" fontId="83" fillId="7" borderId="14" xfId="0" applyNumberFormat="1" applyFont="1" applyFill="1" applyBorder="1" applyAlignment="1">
      <alignment horizontal="center" vertical="center"/>
    </xf>
    <xf numFmtId="10" fontId="83" fillId="7" borderId="14" xfId="0" applyNumberFormat="1" applyFont="1" applyFill="1" applyBorder="1" applyAlignment="1">
      <alignment horizontal="center" vertical="center"/>
    </xf>
    <xf numFmtId="0" fontId="83" fillId="7" borderId="1" xfId="0" applyFont="1" applyFill="1" applyBorder="1" applyAlignment="1">
      <alignment horizontal="right" vertical="center"/>
    </xf>
    <xf numFmtId="0" fontId="83" fillId="7" borderId="14" xfId="0" applyFont="1" applyFill="1" applyBorder="1" applyAlignment="1">
      <alignment horizontal="right" vertical="center"/>
    </xf>
    <xf numFmtId="0" fontId="84" fillId="2" borderId="14" xfId="0" applyFont="1" applyFill="1" applyBorder="1" applyAlignment="1">
      <alignment horizontal="left" vertical="center"/>
    </xf>
    <xf numFmtId="3" fontId="84" fillId="2" borderId="14" xfId="0" applyNumberFormat="1" applyFont="1" applyFill="1" applyBorder="1" applyAlignment="1">
      <alignment horizontal="right" vertical="center"/>
    </xf>
    <xf numFmtId="3" fontId="84" fillId="2" borderId="14" xfId="0" applyNumberFormat="1" applyFont="1" applyFill="1" applyBorder="1" applyAlignment="1">
      <alignment horizontal="center" vertical="center"/>
    </xf>
    <xf numFmtId="10" fontId="84" fillId="2" borderId="14" xfId="0" applyNumberFormat="1" applyFont="1" applyFill="1" applyBorder="1" applyAlignment="1">
      <alignment horizontal="center" vertical="center"/>
    </xf>
    <xf numFmtId="0" fontId="79" fillId="6" borderId="13" xfId="0" applyFont="1" applyFill="1" applyBorder="1" applyAlignment="1">
      <alignment horizontal="center" vertical="center"/>
    </xf>
    <xf numFmtId="0" fontId="79" fillId="6" borderId="14" xfId="0" applyFont="1" applyFill="1" applyBorder="1" applyAlignment="1">
      <alignment horizontal="center" vertical="center"/>
    </xf>
    <xf numFmtId="0" fontId="79" fillId="6" borderId="14" xfId="0" applyFont="1" applyFill="1" applyBorder="1" applyAlignment="1">
      <alignment horizontal="center" vertical="center"/>
    </xf>
    <xf numFmtId="10" fontId="83" fillId="7" borderId="1" xfId="0" applyNumberFormat="1" applyFont="1" applyFill="1" applyBorder="1" applyAlignment="1">
      <alignment horizontal="right" vertical="center"/>
    </xf>
    <xf numFmtId="10" fontId="83" fillId="7" borderId="14" xfId="0" applyNumberFormat="1" applyFont="1" applyFill="1" applyBorder="1" applyAlignment="1">
      <alignment horizontal="right" vertical="center"/>
    </xf>
    <xf numFmtId="0" fontId="84" fillId="2" borderId="14" xfId="0" applyFont="1" applyFill="1" applyBorder="1" applyAlignment="1">
      <alignment horizontal="right" vertical="center"/>
    </xf>
    <xf numFmtId="10" fontId="84" fillId="2" borderId="14" xfId="0" applyNumberFormat="1" applyFont="1" applyFill="1" applyBorder="1" applyAlignment="1">
      <alignment horizontal="right" vertical="center"/>
    </xf>
    <xf numFmtId="0" fontId="79" fillId="6" borderId="13" xfId="0" applyFont="1" applyFill="1" applyBorder="1" applyAlignment="1">
      <alignment horizontal="center" vertical="center" wrapText="1"/>
    </xf>
    <xf numFmtId="0" fontId="79" fillId="6" borderId="13" xfId="0" applyFont="1" applyFill="1" applyBorder="1" applyAlignment="1">
      <alignment horizontal="center" vertical="center"/>
    </xf>
    <xf numFmtId="0" fontId="79" fillId="6" borderId="15" xfId="0" applyFont="1" applyFill="1" applyBorder="1" applyAlignment="1">
      <alignment horizontal="center" vertical="center" wrapText="1"/>
    </xf>
    <xf numFmtId="0" fontId="79" fillId="6" borderId="15" xfId="0" applyFont="1" applyFill="1" applyBorder="1" applyAlignment="1">
      <alignment horizontal="center" vertical="center" wrapText="1"/>
    </xf>
    <xf numFmtId="0" fontId="83" fillId="7" borderId="1" xfId="0" applyFont="1" applyFill="1" applyBorder="1" applyAlignment="1">
      <alignment horizontal="left" vertical="center" wrapText="1"/>
    </xf>
    <xf numFmtId="0" fontId="83" fillId="7" borderId="14" xfId="0" applyFont="1" applyFill="1" applyBorder="1" applyAlignment="1">
      <alignment horizontal="left" vertical="center" wrapText="1"/>
    </xf>
    <xf numFmtId="3" fontId="34" fillId="7" borderId="12" xfId="0" applyNumberFormat="1" applyFont="1" applyFill="1" applyBorder="1" applyAlignment="1">
      <alignment vertical="center"/>
    </xf>
    <xf numFmtId="0" fontId="79" fillId="6" borderId="0" xfId="0" applyFont="1" applyFill="1" applyAlignment="1">
      <alignment horizontal="center" vertical="center" wrapText="1"/>
    </xf>
    <xf numFmtId="0" fontId="83" fillId="3" borderId="11" xfId="0" applyFont="1" applyFill="1" applyBorder="1" applyAlignment="1">
      <alignment horizontal="left" vertical="center" wrapText="1"/>
    </xf>
    <xf numFmtId="3" fontId="83" fillId="3" borderId="11" xfId="0" applyNumberFormat="1" applyFont="1" applyFill="1" applyBorder="1" applyAlignment="1">
      <alignment horizontal="right" vertical="center"/>
    </xf>
    <xf numFmtId="10" fontId="83" fillId="3" borderId="11" xfId="0" applyNumberFormat="1" applyFont="1" applyFill="1" applyBorder="1" applyAlignment="1">
      <alignment horizontal="right" vertical="center"/>
    </xf>
    <xf numFmtId="0" fontId="83" fillId="3" borderId="12" xfId="0" applyFont="1" applyFill="1" applyBorder="1" applyAlignment="1">
      <alignment horizontal="left" vertical="center"/>
    </xf>
    <xf numFmtId="3" fontId="1" fillId="0" borderId="11" xfId="0" applyNumberFormat="1" applyFont="1" applyBorder="1"/>
    <xf numFmtId="0" fontId="83" fillId="3" borderId="12" xfId="0" applyFont="1" applyFill="1" applyBorder="1" applyAlignment="1">
      <alignment horizontal="left" vertical="center" wrapText="1"/>
    </xf>
    <xf numFmtId="0" fontId="84" fillId="2" borderId="12" xfId="0" applyFont="1" applyFill="1" applyBorder="1" applyAlignment="1">
      <alignment horizontal="left" vertical="center"/>
    </xf>
    <xf numFmtId="3" fontId="84" fillId="2" borderId="12" xfId="0" applyNumberFormat="1" applyFont="1" applyFill="1" applyBorder="1" applyAlignment="1">
      <alignment horizontal="right" vertical="center"/>
    </xf>
    <xf numFmtId="3" fontId="84" fillId="2" borderId="11" xfId="0" applyNumberFormat="1" applyFont="1" applyFill="1" applyBorder="1" applyAlignment="1">
      <alignment horizontal="right" vertical="center"/>
    </xf>
    <xf numFmtId="10" fontId="84" fillId="2" borderId="11" xfId="0" applyNumberFormat="1" applyFont="1" applyFill="1" applyBorder="1" applyAlignment="1">
      <alignment horizontal="right" vertical="center"/>
    </xf>
    <xf numFmtId="10" fontId="1" fillId="3" borderId="11" xfId="9" applyNumberFormat="1" applyFont="1" applyFill="1" applyBorder="1" applyAlignment="1">
      <alignment horizontal="right" vertical="center"/>
    </xf>
    <xf numFmtId="10" fontId="78" fillId="2" borderId="11" xfId="9" applyNumberFormat="1" applyFont="1" applyFill="1" applyBorder="1" applyAlignment="1">
      <alignment horizontal="right" vertical="center"/>
    </xf>
    <xf numFmtId="0" fontId="81" fillId="16" borderId="0" xfId="0" applyFont="1" applyFill="1" applyAlignment="1">
      <alignment horizontal="center" vertical="center"/>
    </xf>
    <xf numFmtId="0" fontId="81" fillId="16" borderId="0" xfId="0" applyFont="1" applyFill="1" applyAlignment="1">
      <alignment horizontal="center" vertical="center" wrapText="1"/>
    </xf>
    <xf numFmtId="1" fontId="81" fillId="16" borderId="0" xfId="0" quotePrefix="1" applyNumberFormat="1" applyFont="1" applyFill="1" applyAlignment="1">
      <alignment horizontal="center" vertical="center" wrapText="1"/>
    </xf>
    <xf numFmtId="1" fontId="81" fillId="16" borderId="0" xfId="0" quotePrefix="1" applyNumberFormat="1" applyFont="1" applyFill="1" applyAlignment="1">
      <alignment vertical="center" wrapText="1"/>
    </xf>
    <xf numFmtId="0" fontId="81" fillId="16" borderId="0" xfId="0" applyFont="1" applyFill="1" applyAlignment="1">
      <alignment horizontal="center" vertical="center" wrapText="1"/>
    </xf>
    <xf numFmtId="0" fontId="82" fillId="25" borderId="0" xfId="0" applyFont="1" applyFill="1" applyAlignment="1">
      <alignment horizontal="center" vertical="center" wrapText="1"/>
    </xf>
    <xf numFmtId="2" fontId="82" fillId="7" borderId="1" xfId="81" applyNumberFormat="1" applyFont="1" applyFill="1" applyAlignment="1">
      <alignment horizontal="center" vertical="center"/>
    </xf>
    <xf numFmtId="10" fontId="82" fillId="7" borderId="1" xfId="82" applyNumberFormat="1" applyFont="1" applyFill="1" applyAlignment="1">
      <alignment horizontal="center" vertical="center"/>
    </xf>
    <xf numFmtId="0" fontId="34" fillId="17" borderId="0" xfId="0" applyFont="1" applyFill="1" applyAlignment="1">
      <alignment vertical="center" wrapText="1"/>
    </xf>
    <xf numFmtId="2" fontId="34" fillId="18" borderId="1" xfId="81" applyNumberFormat="1" applyFont="1" applyFill="1" applyAlignment="1">
      <alignment horizontal="center" vertical="center"/>
    </xf>
    <xf numFmtId="10" fontId="34" fillId="18" borderId="1" xfId="82" applyNumberFormat="1" applyFont="1" applyFill="1" applyAlignment="1">
      <alignment horizontal="center" vertical="center"/>
    </xf>
    <xf numFmtId="0" fontId="34" fillId="25" borderId="0" xfId="0" applyFont="1" applyFill="1" applyAlignment="1">
      <alignment vertical="center" wrapText="1"/>
    </xf>
    <xf numFmtId="2" fontId="34" fillId="7" borderId="1" xfId="81" applyNumberFormat="1" applyFont="1" applyFill="1" applyAlignment="1">
      <alignment horizontal="center" vertical="center"/>
    </xf>
    <xf numFmtId="10" fontId="34" fillId="7" borderId="1" xfId="82" applyNumberFormat="1" applyFont="1" applyFill="1" applyAlignment="1">
      <alignment horizontal="center" vertical="center"/>
    </xf>
  </cellXfs>
  <cellStyles count="283">
    <cellStyle name="0" xfId="151" xr:uid="{00000000-0005-0000-0000-000000000000}"/>
    <cellStyle name="20% - Énfasis1 2" xfId="93" xr:uid="{00000000-0005-0000-0000-000001000000}"/>
    <cellStyle name="20% - Énfasis1 3" xfId="116" xr:uid="{00000000-0005-0000-0000-000002000000}"/>
    <cellStyle name="20% - Énfasis1 4" xfId="223" xr:uid="{00000000-0005-0000-0000-000003000000}"/>
    <cellStyle name="20% - Énfasis2 2" xfId="227" xr:uid="{00000000-0005-0000-0000-000004000000}"/>
    <cellStyle name="20% - Énfasis3 2" xfId="231" xr:uid="{00000000-0005-0000-0000-000005000000}"/>
    <cellStyle name="20% - Énfasis4 2" xfId="235" xr:uid="{00000000-0005-0000-0000-000006000000}"/>
    <cellStyle name="20% - Énfasis5 2" xfId="239" xr:uid="{00000000-0005-0000-0000-000007000000}"/>
    <cellStyle name="20% - Énfasis6 2" xfId="243" xr:uid="{00000000-0005-0000-0000-000008000000}"/>
    <cellStyle name="40% - Énfasis1 2" xfId="224" xr:uid="{00000000-0005-0000-0000-000009000000}"/>
    <cellStyle name="40% - Énfasis2 2" xfId="228" xr:uid="{00000000-0005-0000-0000-00000A000000}"/>
    <cellStyle name="40% - Énfasis3 2" xfId="232" xr:uid="{00000000-0005-0000-0000-00000B000000}"/>
    <cellStyle name="40% - Énfasis4 2" xfId="236" xr:uid="{00000000-0005-0000-0000-00000C000000}"/>
    <cellStyle name="40% - Énfasis5 2" xfId="240" xr:uid="{00000000-0005-0000-0000-00000D000000}"/>
    <cellStyle name="40% - Énfasis6 2" xfId="244" xr:uid="{00000000-0005-0000-0000-00000E000000}"/>
    <cellStyle name="60% - Énfasis1 2" xfId="225" xr:uid="{00000000-0005-0000-0000-00000F000000}"/>
    <cellStyle name="60% - Énfasis2 2" xfId="229" xr:uid="{00000000-0005-0000-0000-000010000000}"/>
    <cellStyle name="60% - Énfasis3 2" xfId="233" xr:uid="{00000000-0005-0000-0000-000011000000}"/>
    <cellStyle name="60% - Énfasis4 2" xfId="237" xr:uid="{00000000-0005-0000-0000-000012000000}"/>
    <cellStyle name="60% - Énfasis5 2" xfId="241" xr:uid="{00000000-0005-0000-0000-000013000000}"/>
    <cellStyle name="60% - Énfasis6 2" xfId="245" xr:uid="{00000000-0005-0000-0000-000014000000}"/>
    <cellStyle name="Bueno 2" xfId="210" xr:uid="{00000000-0005-0000-0000-000015000000}"/>
    <cellStyle name="Cálculo 2" xfId="215" xr:uid="{00000000-0005-0000-0000-000016000000}"/>
    <cellStyle name="Celda de comprobación 2" xfId="217" xr:uid="{00000000-0005-0000-0000-000017000000}"/>
    <cellStyle name="Celda vinculada 2" xfId="216" xr:uid="{00000000-0005-0000-0000-000018000000}"/>
    <cellStyle name="Encabezado 1 2" xfId="206" xr:uid="{00000000-0005-0000-0000-000019000000}"/>
    <cellStyle name="Encabezado 4 2" xfId="209" xr:uid="{00000000-0005-0000-0000-00001A000000}"/>
    <cellStyle name="Énfasis1 2" xfId="222" xr:uid="{00000000-0005-0000-0000-00001B000000}"/>
    <cellStyle name="Énfasis2 2" xfId="226" xr:uid="{00000000-0005-0000-0000-00001C000000}"/>
    <cellStyle name="Énfasis3 2" xfId="230" xr:uid="{00000000-0005-0000-0000-00001D000000}"/>
    <cellStyle name="Énfasis4 2" xfId="234" xr:uid="{00000000-0005-0000-0000-00001E000000}"/>
    <cellStyle name="Énfasis5 2" xfId="238" xr:uid="{00000000-0005-0000-0000-00001F000000}"/>
    <cellStyle name="Énfasis6 2" xfId="242" xr:uid="{00000000-0005-0000-0000-000020000000}"/>
    <cellStyle name="Entrada 2" xfId="213" xr:uid="{00000000-0005-0000-0000-000021000000}"/>
    <cellStyle name="Hipervínculo" xfId="16" builtinId="8"/>
    <cellStyle name="Hipervínculo 2" xfId="3" xr:uid="{00000000-0005-0000-0000-000023000000}"/>
    <cellStyle name="Hipervínculo 2 2" xfId="30" xr:uid="{00000000-0005-0000-0000-000024000000}"/>
    <cellStyle name="Hipervínculo 3" xfId="84" xr:uid="{00000000-0005-0000-0000-000025000000}"/>
    <cellStyle name="Incorrecto 2" xfId="211" xr:uid="{00000000-0005-0000-0000-000026000000}"/>
    <cellStyle name="Millares" xfId="195" builtinId="3"/>
    <cellStyle name="Millares 10" xfId="140" xr:uid="{00000000-0005-0000-0000-000028000000}"/>
    <cellStyle name="Millares 11" xfId="147" xr:uid="{00000000-0005-0000-0000-000029000000}"/>
    <cellStyle name="Millares 12" xfId="153" xr:uid="{00000000-0005-0000-0000-00002A000000}"/>
    <cellStyle name="Millares 13" xfId="160" xr:uid="{00000000-0005-0000-0000-00002B000000}"/>
    <cellStyle name="Millares 14" xfId="26" xr:uid="{00000000-0005-0000-0000-00002C000000}"/>
    <cellStyle name="Millares 15" xfId="161" xr:uid="{00000000-0005-0000-0000-00002D000000}"/>
    <cellStyle name="Millares 16" xfId="6" xr:uid="{00000000-0005-0000-0000-00002E000000}"/>
    <cellStyle name="Millares 16 2" xfId="29" xr:uid="{00000000-0005-0000-0000-00002F000000}"/>
    <cellStyle name="Millares 16 3" xfId="74" xr:uid="{00000000-0005-0000-0000-000030000000}"/>
    <cellStyle name="Millares 17" xfId="164" xr:uid="{00000000-0005-0000-0000-000031000000}"/>
    <cellStyle name="Millares 18" xfId="173" xr:uid="{00000000-0005-0000-0000-000032000000}"/>
    <cellStyle name="Millares 19" xfId="175" xr:uid="{00000000-0005-0000-0000-000033000000}"/>
    <cellStyle name="Millares 2" xfId="19" xr:uid="{00000000-0005-0000-0000-000034000000}"/>
    <cellStyle name="Millares 2 2" xfId="24" xr:uid="{00000000-0005-0000-0000-000035000000}"/>
    <cellStyle name="Millares 2 3" xfId="44" xr:uid="{00000000-0005-0000-0000-000036000000}"/>
    <cellStyle name="Millares 2 3 2" xfId="57" xr:uid="{00000000-0005-0000-0000-000037000000}"/>
    <cellStyle name="Millares 2 3 2 2" xfId="97" xr:uid="{00000000-0005-0000-0000-000038000000}"/>
    <cellStyle name="Millares 2 3 2 2 2" xfId="111" xr:uid="{00000000-0005-0000-0000-000039000000}"/>
    <cellStyle name="Millares 2 4" xfId="53" xr:uid="{00000000-0005-0000-0000-00003A000000}"/>
    <cellStyle name="Millares 2 5" xfId="76" xr:uid="{00000000-0005-0000-0000-00003B000000}"/>
    <cellStyle name="Millares 2 6" xfId="135" xr:uid="{00000000-0005-0000-0000-00003C000000}"/>
    <cellStyle name="Millares 2 6 2" xfId="179" xr:uid="{00000000-0005-0000-0000-00003D000000}"/>
    <cellStyle name="Millares 2 6 2 2" xfId="271" xr:uid="{00000000-0005-0000-0000-00003E000000}"/>
    <cellStyle name="Millares 2 6 3" xfId="268" xr:uid="{00000000-0005-0000-0000-00003F000000}"/>
    <cellStyle name="Millares 2 7" xfId="157" xr:uid="{00000000-0005-0000-0000-000040000000}"/>
    <cellStyle name="Millares 2 8" xfId="172" xr:uid="{00000000-0005-0000-0000-000041000000}"/>
    <cellStyle name="Millares 2 9" xfId="263" xr:uid="{00000000-0005-0000-0000-000042000000}"/>
    <cellStyle name="Millares 20" xfId="180" xr:uid="{00000000-0005-0000-0000-000043000000}"/>
    <cellStyle name="Millares 21" xfId="183" xr:uid="{00000000-0005-0000-0000-000044000000}"/>
    <cellStyle name="Millares 22" xfId="189" xr:uid="{00000000-0005-0000-0000-000045000000}"/>
    <cellStyle name="Millares 23" xfId="194" xr:uid="{00000000-0005-0000-0000-000046000000}"/>
    <cellStyle name="Millares 24" xfId="199" xr:uid="{00000000-0005-0000-0000-000047000000}"/>
    <cellStyle name="Millares 25" xfId="204" xr:uid="{00000000-0005-0000-0000-000048000000}"/>
    <cellStyle name="Millares 26" xfId="250" xr:uid="{00000000-0005-0000-0000-000049000000}"/>
    <cellStyle name="Millares 3" xfId="21" xr:uid="{00000000-0005-0000-0000-00004A000000}"/>
    <cellStyle name="Millares 3 2" xfId="38" xr:uid="{00000000-0005-0000-0000-00004B000000}"/>
    <cellStyle name="Millares 4" xfId="32" xr:uid="{00000000-0005-0000-0000-00004C000000}"/>
    <cellStyle name="Millares 5" xfId="69" xr:uid="{00000000-0005-0000-0000-00004D000000}"/>
    <cellStyle name="Millares 6" xfId="81" xr:uid="{00000000-0005-0000-0000-00004E000000}"/>
    <cellStyle name="Millares 7" xfId="88" xr:uid="{00000000-0005-0000-0000-00004F000000}"/>
    <cellStyle name="Millares 8" xfId="108" xr:uid="{00000000-0005-0000-0000-000050000000}"/>
    <cellStyle name="Millares 9" xfId="136" xr:uid="{00000000-0005-0000-0000-000051000000}"/>
    <cellStyle name="Moneda 2" xfId="40" xr:uid="{00000000-0005-0000-0000-000052000000}"/>
    <cellStyle name="Moneda 2 2" xfId="145" xr:uid="{00000000-0005-0000-0000-000053000000}"/>
    <cellStyle name="Moneda 2 3" xfId="167" xr:uid="{00000000-0005-0000-0000-000054000000}"/>
    <cellStyle name="Moneda 2 5" xfId="146" xr:uid="{00000000-0005-0000-0000-000055000000}"/>
    <cellStyle name="Moneda 2 5 2" xfId="168" xr:uid="{00000000-0005-0000-0000-000056000000}"/>
    <cellStyle name="Moneda 3" xfId="59" xr:uid="{00000000-0005-0000-0000-000057000000}"/>
    <cellStyle name="Moneda 4" xfId="112" xr:uid="{00000000-0005-0000-0000-000058000000}"/>
    <cellStyle name="Moneda 5" xfId="143" xr:uid="{00000000-0005-0000-0000-000059000000}"/>
    <cellStyle name="Neutral 2" xfId="212" xr:uid="{00000000-0005-0000-0000-00005A000000}"/>
    <cellStyle name="Normal" xfId="0" builtinId="0"/>
    <cellStyle name="Normal 10" xfId="35" xr:uid="{00000000-0005-0000-0000-00005C000000}"/>
    <cellStyle name="Normal 10 2" xfId="42" xr:uid="{00000000-0005-0000-0000-00005D000000}"/>
    <cellStyle name="Normal 11" xfId="54" xr:uid="{00000000-0005-0000-0000-00005E000000}"/>
    <cellStyle name="Normal 12" xfId="62" xr:uid="{00000000-0005-0000-0000-00005F000000}"/>
    <cellStyle name="Normal 12 2" xfId="176" xr:uid="{00000000-0005-0000-0000-000060000000}"/>
    <cellStyle name="Normal 12 3" xfId="191" xr:uid="{00000000-0005-0000-0000-000061000000}"/>
    <cellStyle name="Normal 12 4" xfId="201" xr:uid="{00000000-0005-0000-0000-000062000000}"/>
    <cellStyle name="Normal 12 5" xfId="252" xr:uid="{00000000-0005-0000-0000-000063000000}"/>
    <cellStyle name="Normal 12 6" xfId="261" xr:uid="{00000000-0005-0000-0000-000064000000}"/>
    <cellStyle name="Normal 13" xfId="64" xr:uid="{00000000-0005-0000-0000-000065000000}"/>
    <cellStyle name="Normal 14" xfId="66" xr:uid="{00000000-0005-0000-0000-000066000000}"/>
    <cellStyle name="Normal 15" xfId="68" xr:uid="{00000000-0005-0000-0000-000067000000}"/>
    <cellStyle name="Normal 16" xfId="80" xr:uid="{00000000-0005-0000-0000-000068000000}"/>
    <cellStyle name="Normal 17" xfId="83" xr:uid="{00000000-0005-0000-0000-000069000000}"/>
    <cellStyle name="Normal 18" xfId="12" xr:uid="{00000000-0005-0000-0000-00006A000000}"/>
    <cellStyle name="Normal 18 2" xfId="106" xr:uid="{00000000-0005-0000-0000-00006B000000}"/>
    <cellStyle name="Normal 18 2 2" xfId="254" xr:uid="{00000000-0005-0000-0000-00006C000000}"/>
    <cellStyle name="Normal 19" xfId="86" xr:uid="{00000000-0005-0000-0000-00006D000000}"/>
    <cellStyle name="Normal 19 2" xfId="109" xr:uid="{00000000-0005-0000-0000-00006E000000}"/>
    <cellStyle name="Normal 2" xfId="1" xr:uid="{00000000-0005-0000-0000-00006F000000}"/>
    <cellStyle name="Normal 2 10" xfId="130" xr:uid="{00000000-0005-0000-0000-000070000000}"/>
    <cellStyle name="Normal 2 11" xfId="174" xr:uid="{00000000-0005-0000-0000-000071000000}"/>
    <cellStyle name="Normal 2 12" xfId="181" xr:uid="{00000000-0005-0000-0000-000072000000}"/>
    <cellStyle name="Normal 2 13" xfId="185" xr:uid="{00000000-0005-0000-0000-000073000000}"/>
    <cellStyle name="Normal 2 14" xfId="187" xr:uid="{00000000-0005-0000-0000-000074000000}"/>
    <cellStyle name="Normal 2 14 2" xfId="270" xr:uid="{00000000-0005-0000-0000-000075000000}"/>
    <cellStyle name="Normal 2 15" xfId="188" xr:uid="{00000000-0005-0000-0000-000076000000}"/>
    <cellStyle name="Normal 2 16" xfId="279" xr:uid="{00000000-0005-0000-0000-000077000000}"/>
    <cellStyle name="Normal 2 2" xfId="23" xr:uid="{00000000-0005-0000-0000-000078000000}"/>
    <cellStyle name="Normal 2 2 2" xfId="117" xr:uid="{00000000-0005-0000-0000-000079000000}"/>
    <cellStyle name="Normal 2 3" xfId="9" xr:uid="{00000000-0005-0000-0000-00007A000000}"/>
    <cellStyle name="Normal 2 3 2" xfId="103" xr:uid="{00000000-0005-0000-0000-00007B000000}"/>
    <cellStyle name="Normal 2 3 2 2" xfId="256" xr:uid="{00000000-0005-0000-0000-00007C000000}"/>
    <cellStyle name="Normal 2 3 2 2 2" xfId="275" xr:uid="{00000000-0005-0000-0000-00007D000000}"/>
    <cellStyle name="Normal 2 3 3" xfId="10" xr:uid="{00000000-0005-0000-0000-00007E000000}"/>
    <cellStyle name="Normal 2 3 3 2" xfId="104" xr:uid="{00000000-0005-0000-0000-00007F000000}"/>
    <cellStyle name="Normal 2 3 3 2 2" xfId="257" xr:uid="{00000000-0005-0000-0000-000080000000}"/>
    <cellStyle name="Normal 2 3 3 2 2 2" xfId="276" xr:uid="{00000000-0005-0000-0000-000081000000}"/>
    <cellStyle name="Normal 2 3 4" xfId="126" xr:uid="{00000000-0005-0000-0000-000082000000}"/>
    <cellStyle name="Normal 2 4" xfId="85" xr:uid="{00000000-0005-0000-0000-000083000000}"/>
    <cellStyle name="Normal 2 5" xfId="91" xr:uid="{00000000-0005-0000-0000-000084000000}"/>
    <cellStyle name="Normal 2 6" xfId="94" xr:uid="{00000000-0005-0000-0000-000085000000}"/>
    <cellStyle name="Normal 2 7" xfId="49" xr:uid="{00000000-0005-0000-0000-000086000000}"/>
    <cellStyle name="Normal 2 8" xfId="101" xr:uid="{00000000-0005-0000-0000-000087000000}"/>
    <cellStyle name="Normal 2 9" xfId="102" xr:uid="{00000000-0005-0000-0000-000088000000}"/>
    <cellStyle name="Normal 2 9 2" xfId="125" xr:uid="{00000000-0005-0000-0000-000089000000}"/>
    <cellStyle name="Normal 2 9 3" xfId="253" xr:uid="{00000000-0005-0000-0000-00008A000000}"/>
    <cellStyle name="Normal 2 9 3 2" xfId="274" xr:uid="{00000000-0005-0000-0000-00008B000000}"/>
    <cellStyle name="Normal 20" xfId="89" xr:uid="{00000000-0005-0000-0000-00008C000000}"/>
    <cellStyle name="Normal 21" xfId="25" xr:uid="{00000000-0005-0000-0000-00008D000000}"/>
    <cellStyle name="Normal 22" xfId="121" xr:uid="{00000000-0005-0000-0000-00008E000000}"/>
    <cellStyle name="Normal 22 2" xfId="277" xr:uid="{00000000-0005-0000-0000-00008F000000}"/>
    <cellStyle name="Normal 23" xfId="123" xr:uid="{00000000-0005-0000-0000-000090000000}"/>
    <cellStyle name="Normal 24" xfId="2" xr:uid="{00000000-0005-0000-0000-000091000000}"/>
    <cellStyle name="Normal 24 2" xfId="27" xr:uid="{00000000-0005-0000-0000-000092000000}"/>
    <cellStyle name="Normal 24 2 2" xfId="46" xr:uid="{00000000-0005-0000-0000-000093000000}"/>
    <cellStyle name="Normal 24 2 2 2" xfId="58" xr:uid="{00000000-0005-0000-0000-000094000000}"/>
    <cellStyle name="Normal 24 3" xfId="72" xr:uid="{00000000-0005-0000-0000-000095000000}"/>
    <cellStyle name="Normal 25" xfId="124" xr:uid="{00000000-0005-0000-0000-000096000000}"/>
    <cellStyle name="Normal 26" xfId="132" xr:uid="{00000000-0005-0000-0000-000097000000}"/>
    <cellStyle name="Normal 27" xfId="139" xr:uid="{00000000-0005-0000-0000-000098000000}"/>
    <cellStyle name="Normal 28" xfId="148" xr:uid="{00000000-0005-0000-0000-000099000000}"/>
    <cellStyle name="Normal 29" xfId="150" xr:uid="{00000000-0005-0000-0000-00009A000000}"/>
    <cellStyle name="Normal 3" xfId="7" xr:uid="{00000000-0005-0000-0000-00009B000000}"/>
    <cellStyle name="Normal 3 2" xfId="43" xr:uid="{00000000-0005-0000-0000-00009C000000}"/>
    <cellStyle name="Normal 3 2 2" xfId="55" xr:uid="{00000000-0005-0000-0000-00009D000000}"/>
    <cellStyle name="Normal 3 3" xfId="71" xr:uid="{00000000-0005-0000-0000-00009E000000}"/>
    <cellStyle name="Normal 3 4" xfId="79" xr:uid="{00000000-0005-0000-0000-00009F000000}"/>
    <cellStyle name="Normal 3 5" xfId="115" xr:uid="{00000000-0005-0000-0000-0000A0000000}"/>
    <cellStyle name="Normal 3 6" xfId="129" xr:uid="{00000000-0005-0000-0000-0000A1000000}"/>
    <cellStyle name="Normal 3 7" xfId="142" xr:uid="{00000000-0005-0000-0000-0000A2000000}"/>
    <cellStyle name="Normal 3 7 2" xfId="178" xr:uid="{00000000-0005-0000-0000-0000A3000000}"/>
    <cellStyle name="Normal 3 7 2 2" xfId="278" xr:uid="{00000000-0005-0000-0000-0000A4000000}"/>
    <cellStyle name="Normal 3 7 3" xfId="269" xr:uid="{00000000-0005-0000-0000-0000A5000000}"/>
    <cellStyle name="Normal 30" xfId="152" xr:uid="{00000000-0005-0000-0000-0000A6000000}"/>
    <cellStyle name="Normal 31" xfId="158" xr:uid="{00000000-0005-0000-0000-0000A7000000}"/>
    <cellStyle name="Normal 32" xfId="165" xr:uid="{00000000-0005-0000-0000-0000A8000000}"/>
    <cellStyle name="Normal 33" xfId="182" xr:uid="{00000000-0005-0000-0000-0000A9000000}"/>
    <cellStyle name="Normal 34" xfId="186" xr:uid="{00000000-0005-0000-0000-0000AA000000}"/>
    <cellStyle name="Normal 35" xfId="190" xr:uid="{00000000-0005-0000-0000-0000AB000000}"/>
    <cellStyle name="Normal 36" xfId="192" xr:uid="{00000000-0005-0000-0000-0000AC000000}"/>
    <cellStyle name="Normal 37" xfId="196" xr:uid="{00000000-0005-0000-0000-0000AD000000}"/>
    <cellStyle name="Normal 38" xfId="198" xr:uid="{00000000-0005-0000-0000-0000AE000000}"/>
    <cellStyle name="Normal 39" xfId="202" xr:uid="{00000000-0005-0000-0000-0000AF000000}"/>
    <cellStyle name="Normal 4" xfId="8" xr:uid="{00000000-0005-0000-0000-0000B0000000}"/>
    <cellStyle name="Normal 4 10" xfId="170" xr:uid="{00000000-0005-0000-0000-0000B1000000}"/>
    <cellStyle name="Normal 4 2" xfId="37" xr:uid="{00000000-0005-0000-0000-0000B2000000}"/>
    <cellStyle name="Normal 4 2 2" xfId="177" xr:uid="{00000000-0005-0000-0000-0000B3000000}"/>
    <cellStyle name="Normal 4 3" xfId="47" xr:uid="{00000000-0005-0000-0000-0000B4000000}"/>
    <cellStyle name="Normal 4 4" xfId="51" xr:uid="{00000000-0005-0000-0000-0000B5000000}"/>
    <cellStyle name="Normal 4 5" xfId="75" xr:uid="{00000000-0005-0000-0000-0000B6000000}"/>
    <cellStyle name="Normal 4 6" xfId="99" xr:uid="{00000000-0005-0000-0000-0000B7000000}"/>
    <cellStyle name="Normal 4 7" xfId="113" xr:uid="{00000000-0005-0000-0000-0000B8000000}"/>
    <cellStyle name="Normal 4 8" xfId="133" xr:uid="{00000000-0005-0000-0000-0000B9000000}"/>
    <cellStyle name="Normal 4 9" xfId="155" xr:uid="{00000000-0005-0000-0000-0000BA000000}"/>
    <cellStyle name="Normal 40" xfId="247" xr:uid="{00000000-0005-0000-0000-0000BB000000}"/>
    <cellStyle name="Normal 41" xfId="248" xr:uid="{00000000-0005-0000-0000-0000BC000000}"/>
    <cellStyle name="Normal 42" xfId="259" xr:uid="{00000000-0005-0000-0000-0000BD000000}"/>
    <cellStyle name="Normal 43" xfId="262" xr:uid="{00000000-0005-0000-0000-0000BE000000}"/>
    <cellStyle name="Normal 44" xfId="264" xr:uid="{00000000-0005-0000-0000-0000BF000000}"/>
    <cellStyle name="Normal 45" xfId="266" xr:uid="{00000000-0005-0000-0000-0000C0000000}"/>
    <cellStyle name="Normal 46" xfId="267" xr:uid="{00000000-0005-0000-0000-0000C1000000}"/>
    <cellStyle name="Normal 47" xfId="281" xr:uid="{C33AA2E5-473B-4128-9BA7-C8745EF23A99}"/>
    <cellStyle name="Normal 5" xfId="13" xr:uid="{00000000-0005-0000-0000-0000C2000000}"/>
    <cellStyle name="Normal 5 2" xfId="78" xr:uid="{00000000-0005-0000-0000-0000C3000000}"/>
    <cellStyle name="Normal 6" xfId="17" xr:uid="{00000000-0005-0000-0000-0000C4000000}"/>
    <cellStyle name="Normal 6 2" xfId="60" xr:uid="{00000000-0005-0000-0000-0000C5000000}"/>
    <cellStyle name="Normal 6 2 2" xfId="95" xr:uid="{00000000-0005-0000-0000-0000C6000000}"/>
    <cellStyle name="Normal 6 2 2 2" xfId="118" xr:uid="{00000000-0005-0000-0000-0000C7000000}"/>
    <cellStyle name="Normal 7" xfId="20" xr:uid="{00000000-0005-0000-0000-0000C8000000}"/>
    <cellStyle name="Normal 7 2" xfId="144" xr:uid="{00000000-0005-0000-0000-0000C9000000}"/>
    <cellStyle name="Normal 7 3" xfId="166" xr:uid="{00000000-0005-0000-0000-0000CA000000}"/>
    <cellStyle name="Normal 7 4" xfId="280" xr:uid="{00000000-0005-0000-0000-0000CB000000}"/>
    <cellStyle name="Normal 8" xfId="33" xr:uid="{00000000-0005-0000-0000-0000CC000000}"/>
    <cellStyle name="Normal 9" xfId="15" xr:uid="{00000000-0005-0000-0000-0000CD000000}"/>
    <cellStyle name="Notas 2" xfId="219" xr:uid="{00000000-0005-0000-0000-0000CE000000}"/>
    <cellStyle name="Porcentaje" xfId="138" builtinId="5"/>
    <cellStyle name="Porcentaje 10" xfId="45" xr:uid="{00000000-0005-0000-0000-0000D0000000}"/>
    <cellStyle name="Porcentaje 10 2" xfId="56" xr:uid="{00000000-0005-0000-0000-0000D1000000}"/>
    <cellStyle name="Porcentaje 10 2 2" xfId="98" xr:uid="{00000000-0005-0000-0000-0000D2000000}"/>
    <cellStyle name="Porcentaje 10 2 2 2" xfId="110" xr:uid="{00000000-0005-0000-0000-0000D3000000}"/>
    <cellStyle name="Porcentaje 11" xfId="63" xr:uid="{00000000-0005-0000-0000-0000D4000000}"/>
    <cellStyle name="Porcentaje 12" xfId="65" xr:uid="{00000000-0005-0000-0000-0000D5000000}"/>
    <cellStyle name="Porcentaje 13" xfId="67" xr:uid="{00000000-0005-0000-0000-0000D6000000}"/>
    <cellStyle name="Porcentaje 14" xfId="70" xr:uid="{00000000-0005-0000-0000-0000D7000000}"/>
    <cellStyle name="Porcentaje 15" xfId="82" xr:uid="{00000000-0005-0000-0000-0000D8000000}"/>
    <cellStyle name="Porcentaje 16" xfId="87" xr:uid="{00000000-0005-0000-0000-0000D9000000}"/>
    <cellStyle name="Porcentaje 16 2" xfId="119" xr:uid="{00000000-0005-0000-0000-0000DA000000}"/>
    <cellStyle name="Porcentaje 17" xfId="90" xr:uid="{00000000-0005-0000-0000-0000DB000000}"/>
    <cellStyle name="Porcentaje 18" xfId="11" xr:uid="{00000000-0005-0000-0000-0000DC000000}"/>
    <cellStyle name="Porcentaje 18 2" xfId="105" xr:uid="{00000000-0005-0000-0000-0000DD000000}"/>
    <cellStyle name="Porcentaje 18 2 2" xfId="258" xr:uid="{00000000-0005-0000-0000-0000DE000000}"/>
    <cellStyle name="Porcentaje 18 2 2 2" xfId="272" xr:uid="{00000000-0005-0000-0000-0000DF000000}"/>
    <cellStyle name="Porcentaje 19" xfId="92" xr:uid="{00000000-0005-0000-0000-0000E0000000}"/>
    <cellStyle name="Porcentaje 2" xfId="5" xr:uid="{00000000-0005-0000-0000-0000E1000000}"/>
    <cellStyle name="Porcentaje 2 10" xfId="131" xr:uid="{00000000-0005-0000-0000-0000E2000000}"/>
    <cellStyle name="Porcentaje 2 11" xfId="134" xr:uid="{00000000-0005-0000-0000-0000E3000000}"/>
    <cellStyle name="Porcentaje 2 12" xfId="156" xr:uid="{00000000-0005-0000-0000-0000E4000000}"/>
    <cellStyle name="Porcentaje 2 13" xfId="171" xr:uid="{00000000-0005-0000-0000-0000E5000000}"/>
    <cellStyle name="Porcentaje 2 13 2" xfId="273" xr:uid="{00000000-0005-0000-0000-0000E6000000}"/>
    <cellStyle name="Porcentaje 2 2" xfId="48" xr:uid="{00000000-0005-0000-0000-0000E7000000}"/>
    <cellStyle name="Porcentaje 2 3" xfId="52" xr:uid="{00000000-0005-0000-0000-0000E8000000}"/>
    <cellStyle name="Porcentaje 2 4" xfId="77" xr:uid="{00000000-0005-0000-0000-0000E9000000}"/>
    <cellStyle name="Porcentaje 2 5" xfId="50" xr:uid="{00000000-0005-0000-0000-0000EA000000}"/>
    <cellStyle name="Porcentaje 2 6" xfId="100" xr:uid="{00000000-0005-0000-0000-0000EB000000}"/>
    <cellStyle name="Porcentaje 2 7" xfId="107" xr:uid="{00000000-0005-0000-0000-0000EC000000}"/>
    <cellStyle name="Porcentaje 2 7 2" xfId="255" xr:uid="{00000000-0005-0000-0000-0000ED000000}"/>
    <cellStyle name="Porcentaje 2 8" xfId="114" xr:uid="{00000000-0005-0000-0000-0000EE000000}"/>
    <cellStyle name="Porcentaje 2 9" xfId="128" xr:uid="{00000000-0005-0000-0000-0000EF000000}"/>
    <cellStyle name="Porcentaje 20" xfId="122" xr:uid="{00000000-0005-0000-0000-0000F0000000}"/>
    <cellStyle name="Porcentaje 21" xfId="127" xr:uid="{00000000-0005-0000-0000-0000F1000000}"/>
    <cellStyle name="Porcentaje 22" xfId="4" xr:uid="{00000000-0005-0000-0000-0000F2000000}"/>
    <cellStyle name="Porcentaje 22 2" xfId="28" xr:uid="{00000000-0005-0000-0000-0000F3000000}"/>
    <cellStyle name="Porcentaje 22 3" xfId="73" xr:uid="{00000000-0005-0000-0000-0000F4000000}"/>
    <cellStyle name="Porcentaje 23" xfId="137" xr:uid="{00000000-0005-0000-0000-0000F5000000}"/>
    <cellStyle name="Porcentaje 24" xfId="141" xr:uid="{00000000-0005-0000-0000-0000F6000000}"/>
    <cellStyle name="Porcentaje 25" xfId="149" xr:uid="{00000000-0005-0000-0000-0000F7000000}"/>
    <cellStyle name="Porcentaje 26" xfId="154" xr:uid="{00000000-0005-0000-0000-0000F8000000}"/>
    <cellStyle name="Porcentaje 27" xfId="159" xr:uid="{00000000-0005-0000-0000-0000F9000000}"/>
    <cellStyle name="Porcentaje 28" xfId="162" xr:uid="{00000000-0005-0000-0000-0000FA000000}"/>
    <cellStyle name="Porcentaje 29" xfId="163" xr:uid="{00000000-0005-0000-0000-0000FB000000}"/>
    <cellStyle name="Porcentaje 3" xfId="14" xr:uid="{00000000-0005-0000-0000-0000FC000000}"/>
    <cellStyle name="Porcentaje 3 2" xfId="39" xr:uid="{00000000-0005-0000-0000-0000FD000000}"/>
    <cellStyle name="Porcentaje 30" xfId="169" xr:uid="{00000000-0005-0000-0000-0000FE000000}"/>
    <cellStyle name="Porcentaje 31" xfId="184" xr:uid="{00000000-0005-0000-0000-0000FF000000}"/>
    <cellStyle name="Porcentaje 32" xfId="193" xr:uid="{00000000-0005-0000-0000-000000010000}"/>
    <cellStyle name="Porcentaje 33" xfId="197" xr:uid="{00000000-0005-0000-0000-000001010000}"/>
    <cellStyle name="Porcentaje 34" xfId="200" xr:uid="{00000000-0005-0000-0000-000002010000}"/>
    <cellStyle name="Porcentaje 35" xfId="203" xr:uid="{00000000-0005-0000-0000-000003010000}"/>
    <cellStyle name="Porcentaje 36" xfId="249" xr:uid="{00000000-0005-0000-0000-000004010000}"/>
    <cellStyle name="Porcentaje 37" xfId="251" xr:uid="{00000000-0005-0000-0000-000005010000}"/>
    <cellStyle name="Porcentaje 38" xfId="260" xr:uid="{00000000-0005-0000-0000-000006010000}"/>
    <cellStyle name="Porcentaje 39" xfId="265" xr:uid="{00000000-0005-0000-0000-000007010000}"/>
    <cellStyle name="Porcentaje 4" xfId="18" xr:uid="{00000000-0005-0000-0000-000008010000}"/>
    <cellStyle name="Porcentaje 4 2" xfId="61" xr:uid="{00000000-0005-0000-0000-000009010000}"/>
    <cellStyle name="Porcentaje 4 2 2" xfId="96" xr:uid="{00000000-0005-0000-0000-00000A010000}"/>
    <cellStyle name="Porcentaje 4 2 2 2" xfId="120" xr:uid="{00000000-0005-0000-0000-00000B010000}"/>
    <cellStyle name="Porcentaje 40" xfId="282" xr:uid="{4D39768C-B4B2-42E8-871B-2E8BD159094D}"/>
    <cellStyle name="Porcentaje 5" xfId="22" xr:uid="{00000000-0005-0000-0000-00000C010000}"/>
    <cellStyle name="Porcentaje 6" xfId="31" xr:uid="{00000000-0005-0000-0000-00000D010000}"/>
    <cellStyle name="Porcentaje 7" xfId="34" xr:uid="{00000000-0005-0000-0000-00000E010000}"/>
    <cellStyle name="Porcentaje 8" xfId="36" xr:uid="{00000000-0005-0000-0000-00000F010000}"/>
    <cellStyle name="Porcentaje 9" xfId="41" xr:uid="{00000000-0005-0000-0000-000010010000}"/>
    <cellStyle name="Salida 2" xfId="214" xr:uid="{00000000-0005-0000-0000-000011010000}"/>
    <cellStyle name="Texto de advertencia 2" xfId="218" xr:uid="{00000000-0005-0000-0000-000012010000}"/>
    <cellStyle name="Texto explicativo 2" xfId="220" xr:uid="{00000000-0005-0000-0000-000013010000}"/>
    <cellStyle name="Título 2 2" xfId="207" xr:uid="{00000000-0005-0000-0000-000014010000}"/>
    <cellStyle name="Título 3 2" xfId="208" xr:uid="{00000000-0005-0000-0000-000015010000}"/>
    <cellStyle name="Título 4" xfId="246" xr:uid="{00000000-0005-0000-0000-000016010000}"/>
    <cellStyle name="Título 5" xfId="205" xr:uid="{00000000-0005-0000-0000-000017010000}"/>
    <cellStyle name="Total 2" xfId="221" xr:uid="{00000000-0005-0000-0000-000018010000}"/>
  </cellStyles>
  <dxfs count="0"/>
  <tableStyles count="0" defaultTableStyle="TableStyleMedium2" defaultPivotStyle="PivotStyleLight16"/>
  <colors>
    <mruColors>
      <color rgb="FF606868"/>
      <color rgb="FF7C878E"/>
      <color rgb="FFE7E6E6"/>
      <color rgb="FFFFE79B"/>
      <color rgb="FFBF9000"/>
      <color rgb="FFFBBB27"/>
      <color rgb="FFAFB7BC"/>
      <color rgb="FFFFE699"/>
      <color rgb="FF76717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sheetMetadata" Target="metadata.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powerPivotData" Target="model/item.data"/><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theme" Target="theme/theme1.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connections" Target="connections.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externalLink" Target="externalLinks/externalLink1.xml"/><Relationship Id="rId179"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externalLink" Target="externalLinks/externalLink2.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pivotCacheDefinition" Target="pivotCache/pivotCacheDefinition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s>
</file>

<file path=xl/charts/_rels/chart102.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40.xml"/><Relationship Id="rId1" Type="http://schemas.microsoft.com/office/2011/relationships/chartStyle" Target="style40.xml"/></Relationships>
</file>

<file path=xl/charts/_rels/chart103.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41.xml"/><Relationship Id="rId1" Type="http://schemas.microsoft.com/office/2011/relationships/chartStyle" Target="style41.xml"/></Relationships>
</file>

<file path=xl/charts/_rels/chart104.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42.xml"/><Relationship Id="rId1" Type="http://schemas.microsoft.com/office/2011/relationships/chartStyle" Target="style42.xml"/></Relationships>
</file>

<file path=xl/charts/_rels/chart105.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43.xml"/><Relationship Id="rId1" Type="http://schemas.microsoft.com/office/2011/relationships/chartStyle" Target="style43.xml"/></Relationships>
</file>

<file path=xl/charts/_rels/chart106.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44.xml"/><Relationship Id="rId1" Type="http://schemas.microsoft.com/office/2011/relationships/chartStyle" Target="style44.xml"/></Relationships>
</file>

<file path=xl/charts/_rels/chart107.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45.xml"/><Relationship Id="rId1" Type="http://schemas.microsoft.com/office/2011/relationships/chartStyle" Target="style45.xml"/></Relationships>
</file>

<file path=xl/charts/_rels/chart108.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46.xml"/><Relationship Id="rId1" Type="http://schemas.microsoft.com/office/2011/relationships/chartStyle" Target="style46.xml"/></Relationships>
</file>

<file path=xl/charts/_rels/chart109.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47.xml"/><Relationship Id="rId1" Type="http://schemas.microsoft.com/office/2011/relationships/chartStyle" Target="style47.xml"/></Relationships>
</file>

<file path=xl/charts/_rels/chart110.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48.xml"/><Relationship Id="rId1" Type="http://schemas.microsoft.com/office/2011/relationships/chartStyle" Target="style48.xml"/></Relationships>
</file>

<file path=xl/charts/_rels/chart111.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49.xml"/><Relationship Id="rId1" Type="http://schemas.microsoft.com/office/2011/relationships/chartStyle" Target="style49.xml"/></Relationships>
</file>

<file path=xl/charts/_rels/chart112.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50.xml"/><Relationship Id="rId1" Type="http://schemas.microsoft.com/office/2011/relationships/chartStyle" Target="style50.xml"/></Relationships>
</file>

<file path=xl/charts/_rels/chart113.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51.xml"/><Relationship Id="rId1" Type="http://schemas.microsoft.com/office/2011/relationships/chartStyle" Target="style51.xml"/></Relationships>
</file>

<file path=xl/charts/_rels/chart114.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52.xml"/><Relationship Id="rId1" Type="http://schemas.microsoft.com/office/2011/relationships/chartStyle" Target="style52.xml"/></Relationships>
</file>

<file path=xl/charts/_rels/chart115.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53.xml"/><Relationship Id="rId1" Type="http://schemas.microsoft.com/office/2011/relationships/chartStyle" Target="style53.xml"/></Relationships>
</file>

<file path=xl/charts/_rels/chart116.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54.xml"/><Relationship Id="rId1" Type="http://schemas.microsoft.com/office/2011/relationships/chartStyle" Target="style54.xml"/></Relationships>
</file>

<file path=xl/charts/_rels/chart117.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55.xml"/><Relationship Id="rId1" Type="http://schemas.microsoft.com/office/2011/relationships/chartStyle" Target="style55.xml"/></Relationships>
</file>

<file path=xl/charts/_rels/chart118.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56.xml"/><Relationship Id="rId1" Type="http://schemas.microsoft.com/office/2011/relationships/chartStyle" Target="style56.xml"/></Relationships>
</file>

<file path=xl/charts/_rels/chart119.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57.xml"/><Relationship Id="rId1" Type="http://schemas.microsoft.com/office/2011/relationships/chartStyle" Target="style57.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20.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58.xml"/><Relationship Id="rId1" Type="http://schemas.microsoft.com/office/2011/relationships/chartStyle" Target="style58.xml"/></Relationships>
</file>

<file path=xl/charts/_rels/chart121.xml.rels><?xml version="1.0" encoding="UTF-8" standalone="yes"?>
<Relationships xmlns="http://schemas.openxmlformats.org/package/2006/relationships"><Relationship Id="rId3" Type="http://schemas.openxmlformats.org/officeDocument/2006/relationships/themeOverride" Target="../theme/themeOverride77.xml"/><Relationship Id="rId2" Type="http://schemas.microsoft.com/office/2011/relationships/chartColorStyle" Target="colors59.xml"/><Relationship Id="rId1" Type="http://schemas.microsoft.com/office/2011/relationships/chartStyle" Target="style59.xml"/></Relationships>
</file>

<file path=xl/charts/_rels/chart122.xml.rels><?xml version="1.0" encoding="UTF-8" standalone="yes"?>
<Relationships xmlns="http://schemas.openxmlformats.org/package/2006/relationships"><Relationship Id="rId3" Type="http://schemas.openxmlformats.org/officeDocument/2006/relationships/themeOverride" Target="../theme/themeOverride78.xml"/><Relationship Id="rId2" Type="http://schemas.microsoft.com/office/2011/relationships/chartColorStyle" Target="colors60.xml"/><Relationship Id="rId1" Type="http://schemas.microsoft.com/office/2011/relationships/chartStyle" Target="style60.xml"/></Relationships>
</file>

<file path=xl/charts/_rels/chart123.xml.rels><?xml version="1.0" encoding="UTF-8" standalone="yes"?>
<Relationships xmlns="http://schemas.openxmlformats.org/package/2006/relationships"><Relationship Id="rId3" Type="http://schemas.openxmlformats.org/officeDocument/2006/relationships/themeOverride" Target="../theme/themeOverride79.xml"/><Relationship Id="rId2" Type="http://schemas.microsoft.com/office/2011/relationships/chartColorStyle" Target="colors61.xml"/><Relationship Id="rId1" Type="http://schemas.microsoft.com/office/2011/relationships/chartStyle" Target="style61.xml"/></Relationships>
</file>

<file path=xl/charts/_rels/chart124.xml.rels><?xml version="1.0" encoding="UTF-8" standalone="yes"?>
<Relationships xmlns="http://schemas.openxmlformats.org/package/2006/relationships"><Relationship Id="rId3" Type="http://schemas.openxmlformats.org/officeDocument/2006/relationships/themeOverride" Target="../theme/themeOverride80.xml"/><Relationship Id="rId2" Type="http://schemas.microsoft.com/office/2011/relationships/chartColorStyle" Target="colors62.xml"/><Relationship Id="rId1" Type="http://schemas.microsoft.com/office/2011/relationships/chartStyle" Target="style62.xml"/></Relationships>
</file>

<file path=xl/charts/_rels/chart125.xml.rels><?xml version="1.0" encoding="UTF-8" standalone="yes"?>
<Relationships xmlns="http://schemas.openxmlformats.org/package/2006/relationships"><Relationship Id="rId3" Type="http://schemas.openxmlformats.org/officeDocument/2006/relationships/themeOverride" Target="../theme/themeOverride81.xml"/><Relationship Id="rId2" Type="http://schemas.microsoft.com/office/2011/relationships/chartColorStyle" Target="colors63.xml"/><Relationship Id="rId1" Type="http://schemas.microsoft.com/office/2011/relationships/chartStyle" Target="style63.xml"/></Relationships>
</file>

<file path=xl/charts/_rels/chart126.xml.rels><?xml version="1.0" encoding="UTF-8" standalone="yes"?>
<Relationships xmlns="http://schemas.openxmlformats.org/package/2006/relationships"><Relationship Id="rId3" Type="http://schemas.openxmlformats.org/officeDocument/2006/relationships/themeOverride" Target="../theme/themeOverride82.xml"/><Relationship Id="rId2" Type="http://schemas.microsoft.com/office/2011/relationships/chartColorStyle" Target="colors64.xml"/><Relationship Id="rId1" Type="http://schemas.microsoft.com/office/2011/relationships/chartStyle" Target="style64.xml"/></Relationships>
</file>

<file path=xl/charts/_rels/chart127.xml.rels><?xml version="1.0" encoding="UTF-8" standalone="yes"?>
<Relationships xmlns="http://schemas.openxmlformats.org/package/2006/relationships"><Relationship Id="rId3" Type="http://schemas.openxmlformats.org/officeDocument/2006/relationships/themeOverride" Target="../theme/themeOverride83.xml"/><Relationship Id="rId2" Type="http://schemas.microsoft.com/office/2011/relationships/chartColorStyle" Target="colors65.xml"/><Relationship Id="rId1" Type="http://schemas.microsoft.com/office/2011/relationships/chartStyle" Target="style65.xml"/></Relationships>
</file>

<file path=xl/charts/_rels/chart128.xml.rels><?xml version="1.0" encoding="UTF-8" standalone="yes"?>
<Relationships xmlns="http://schemas.openxmlformats.org/package/2006/relationships"><Relationship Id="rId3" Type="http://schemas.openxmlformats.org/officeDocument/2006/relationships/themeOverride" Target="../theme/themeOverride84.xml"/><Relationship Id="rId2" Type="http://schemas.microsoft.com/office/2011/relationships/chartColorStyle" Target="colors66.xml"/><Relationship Id="rId1" Type="http://schemas.microsoft.com/office/2011/relationships/chartStyle" Target="style66.xml"/></Relationships>
</file>

<file path=xl/charts/_rels/chart129.xml.rels><?xml version="1.0" encoding="UTF-8" standalone="yes"?>
<Relationships xmlns="http://schemas.openxmlformats.org/package/2006/relationships"><Relationship Id="rId3" Type="http://schemas.openxmlformats.org/officeDocument/2006/relationships/themeOverride" Target="../theme/themeOverride85.xml"/><Relationship Id="rId2" Type="http://schemas.microsoft.com/office/2011/relationships/chartColorStyle" Target="colors67.xml"/><Relationship Id="rId1" Type="http://schemas.microsoft.com/office/2011/relationships/chartStyle" Target="style67.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30.xml.rels><?xml version="1.0" encoding="UTF-8" standalone="yes"?>
<Relationships xmlns="http://schemas.openxmlformats.org/package/2006/relationships"><Relationship Id="rId3" Type="http://schemas.openxmlformats.org/officeDocument/2006/relationships/themeOverride" Target="../theme/themeOverride86.xml"/><Relationship Id="rId2" Type="http://schemas.microsoft.com/office/2011/relationships/chartColorStyle" Target="colors68.xml"/><Relationship Id="rId1" Type="http://schemas.microsoft.com/office/2011/relationships/chartStyle" Target="style68.xml"/></Relationships>
</file>

<file path=xl/charts/_rels/chart131.xml.rels><?xml version="1.0" encoding="UTF-8" standalone="yes"?>
<Relationships xmlns="http://schemas.openxmlformats.org/package/2006/relationships"><Relationship Id="rId1" Type="http://schemas.openxmlformats.org/officeDocument/2006/relationships/themeOverride" Target="../theme/themeOverride87.xml"/></Relationships>
</file>

<file path=xl/charts/_rels/chart132.xml.rels><?xml version="1.0" encoding="UTF-8" standalone="yes"?>
<Relationships xmlns="http://schemas.openxmlformats.org/package/2006/relationships"><Relationship Id="rId1" Type="http://schemas.openxmlformats.org/officeDocument/2006/relationships/themeOverride" Target="../theme/themeOverride88.xml"/></Relationships>
</file>

<file path=xl/charts/_rels/chart133.xml.rels><?xml version="1.0" encoding="UTF-8" standalone="yes"?>
<Relationships xmlns="http://schemas.openxmlformats.org/package/2006/relationships"><Relationship Id="rId1" Type="http://schemas.openxmlformats.org/officeDocument/2006/relationships/themeOverride" Target="../theme/themeOverride89.xml"/></Relationships>
</file>

<file path=xl/charts/_rels/chart134.xml.rels><?xml version="1.0" encoding="UTF-8" standalone="yes"?>
<Relationships xmlns="http://schemas.openxmlformats.org/package/2006/relationships"><Relationship Id="rId1" Type="http://schemas.openxmlformats.org/officeDocument/2006/relationships/themeOverride" Target="../theme/themeOverride90.xml"/></Relationships>
</file>

<file path=xl/charts/_rels/chart135.xml.rels><?xml version="1.0" encoding="UTF-8" standalone="yes"?>
<Relationships xmlns="http://schemas.openxmlformats.org/package/2006/relationships"><Relationship Id="rId1" Type="http://schemas.openxmlformats.org/officeDocument/2006/relationships/themeOverride" Target="../theme/themeOverride91.xml"/></Relationships>
</file>

<file path=xl/charts/_rels/chart136.xml.rels><?xml version="1.0" encoding="UTF-8" standalone="yes"?>
<Relationships xmlns="http://schemas.openxmlformats.org/package/2006/relationships"><Relationship Id="rId1" Type="http://schemas.openxmlformats.org/officeDocument/2006/relationships/themeOverride" Target="../theme/themeOverride92.xml"/></Relationships>
</file>

<file path=xl/charts/_rels/chart137.xml.rels><?xml version="1.0" encoding="UTF-8" standalone="yes"?>
<Relationships xmlns="http://schemas.openxmlformats.org/package/2006/relationships"><Relationship Id="rId1" Type="http://schemas.openxmlformats.org/officeDocument/2006/relationships/themeOverride" Target="../theme/themeOverride93.xml"/></Relationships>
</file>

<file path=xl/charts/_rels/chart138.xml.rels><?xml version="1.0" encoding="UTF-8" standalone="yes"?>
<Relationships xmlns="http://schemas.openxmlformats.org/package/2006/relationships"><Relationship Id="rId1" Type="http://schemas.openxmlformats.org/officeDocument/2006/relationships/themeOverride" Target="../theme/themeOverride94.xml"/></Relationships>
</file>

<file path=xl/charts/_rels/chart139.xml.rels><?xml version="1.0" encoding="UTF-8" standalone="yes"?>
<Relationships xmlns="http://schemas.openxmlformats.org/package/2006/relationships"><Relationship Id="rId3" Type="http://schemas.openxmlformats.org/officeDocument/2006/relationships/themeOverride" Target="../theme/themeOverride95.xml"/><Relationship Id="rId2" Type="http://schemas.microsoft.com/office/2011/relationships/chartColorStyle" Target="colors69.xml"/><Relationship Id="rId1" Type="http://schemas.microsoft.com/office/2011/relationships/chartStyle" Target="style69.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4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1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2.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7.xml"/><Relationship Id="rId1" Type="http://schemas.microsoft.com/office/2011/relationships/chartStyle" Target="style7.xml"/></Relationships>
</file>

<file path=xl/charts/_rels/chart2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9.xml"/><Relationship Id="rId1" Type="http://schemas.microsoft.com/office/2011/relationships/chartStyle" Target="style9.xml"/></Relationships>
</file>

<file path=xl/charts/_rels/chart2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1.xml"/><Relationship Id="rId1" Type="http://schemas.microsoft.com/office/2011/relationships/chartStyle" Target="style11.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2.xml"/><Relationship Id="rId1" Type="http://schemas.microsoft.com/office/2011/relationships/chartStyle" Target="style12.xml"/></Relationships>
</file>

<file path=xl/charts/_rels/chart29.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3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51.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52.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53.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54.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55.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56.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57.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59.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60.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62.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63.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65.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67.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28.xml"/><Relationship Id="rId1" Type="http://schemas.microsoft.com/office/2011/relationships/chartStyle" Target="style28.xml"/></Relationships>
</file>

<file path=xl/charts/_rels/chart68.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29.xml"/><Relationship Id="rId1" Type="http://schemas.microsoft.com/office/2011/relationships/chartStyle" Target="style29.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xml"/><Relationship Id="rId1" Type="http://schemas.microsoft.com/office/2011/relationships/chartStyle" Target="style2.xml"/></Relationships>
</file>

<file path=xl/charts/_rels/chart70.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71.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30.xml"/><Relationship Id="rId1" Type="http://schemas.microsoft.com/office/2011/relationships/chartStyle" Target="style30.xml"/></Relationships>
</file>

<file path=xl/charts/_rels/chart73.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74.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75.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76.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77.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78.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79.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3.xml"/><Relationship Id="rId1" Type="http://schemas.microsoft.com/office/2011/relationships/chartStyle" Target="style3.xml"/></Relationships>
</file>

<file path=xl/charts/_rels/chart80.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81.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82.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8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8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8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86.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87.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36.xml"/><Relationship Id="rId1" Type="http://schemas.microsoft.com/office/2011/relationships/chartStyle" Target="style36.xml"/></Relationships>
</file>

<file path=xl/charts/_rels/chart88.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89.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4.xml"/><Relationship Id="rId1" Type="http://schemas.microsoft.com/office/2011/relationships/chartStyle" Target="style4.xml"/></Relationships>
</file>

<file path=xl/charts/_rels/chart90.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91.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37.xml"/><Relationship Id="rId1" Type="http://schemas.microsoft.com/office/2011/relationships/chartStyle" Target="style37.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38.xml"/><Relationship Id="rId1" Type="http://schemas.microsoft.com/office/2011/relationships/chartStyle" Target="style38.xml"/></Relationships>
</file>

<file path=xl/charts/_rels/chart93.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94.xml.rels><?xml version="1.0" encoding="UTF-8" standalone="yes"?>
<Relationships xmlns="http://schemas.openxmlformats.org/package/2006/relationships"><Relationship Id="rId1" Type="http://schemas.openxmlformats.org/officeDocument/2006/relationships/themeOverride" Target="../theme/themeOverride56.xml"/></Relationships>
</file>

<file path=xl/charts/_rels/chart95.xml.rels><?xml version="1.0" encoding="UTF-8" standalone="yes"?>
<Relationships xmlns="http://schemas.openxmlformats.org/package/2006/relationships"><Relationship Id="rId1" Type="http://schemas.openxmlformats.org/officeDocument/2006/relationships/themeOverride" Target="../theme/themeOverride5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w="28575" cap="rnd">
            <a:solidFill>
              <a:schemeClr val="accent1"/>
            </a:solidFill>
            <a:round/>
          </a:ln>
          <a:effectLst/>
        </c:spPr>
      </c:pivotFmt>
      <c:pivotFmt>
        <c:idx val="3"/>
        <c:spPr>
          <a:solidFill>
            <a:srgbClr val="7C878E"/>
          </a:solidFill>
          <a:ln>
            <a:solidFill>
              <a:srgbClr val="7C878E"/>
            </a:solidFill>
          </a:ln>
          <a:effectLst/>
        </c:spPr>
        <c:marker>
          <c:symbol val="none"/>
        </c:marker>
      </c:pivotFmt>
      <c:pivotFmt>
        <c:idx val="4"/>
        <c:spPr>
          <a:solidFill>
            <a:schemeClr val="accent1"/>
          </a:solidFill>
          <a:ln w="28575" cap="rnd">
            <a:solidFill>
              <a:srgbClr val="FBBB27"/>
            </a:solidFill>
            <a:round/>
          </a:ln>
          <a:effectLst/>
        </c:spPr>
        <c:marker>
          <c:symbol val="circle"/>
          <c:size val="5"/>
          <c:spPr>
            <a:solidFill>
              <a:srgbClr val="FBBB27"/>
            </a:solidFill>
            <a:ln w="9525">
              <a:solidFill>
                <a:srgbClr val="FBBB27"/>
              </a:solidFill>
            </a:ln>
            <a:effectLst/>
          </c:spPr>
        </c:marker>
      </c:pivotFmt>
      <c:pivotFmt>
        <c:idx val="5"/>
        <c:spPr>
          <a:solidFill>
            <a:srgbClr val="7C878E"/>
          </a:solidFill>
          <a:ln>
            <a:solidFill>
              <a:srgbClr val="7C878E"/>
            </a:solidFill>
          </a:ln>
          <a:effectLst/>
        </c:spPr>
        <c:marker>
          <c:symbol val="none"/>
        </c:marker>
      </c:pivotFmt>
      <c:pivotFmt>
        <c:idx val="6"/>
        <c:spPr>
          <a:solidFill>
            <a:schemeClr val="accent1"/>
          </a:solidFill>
          <a:ln w="28575" cap="rnd">
            <a:solidFill>
              <a:srgbClr val="FBBB27"/>
            </a:solidFill>
            <a:round/>
          </a:ln>
          <a:effectLst/>
        </c:spPr>
        <c:marker>
          <c:symbol val="circle"/>
          <c:size val="5"/>
          <c:spPr>
            <a:solidFill>
              <a:srgbClr val="FBBB27"/>
            </a:solidFill>
            <a:ln w="9525">
              <a:solidFill>
                <a:srgbClr val="FBBB27"/>
              </a:solidFill>
            </a:ln>
            <a:effectLst/>
          </c:spPr>
        </c:marker>
      </c:pivotFmt>
      <c:pivotFmt>
        <c:idx val="7"/>
        <c:spPr>
          <a:solidFill>
            <a:srgbClr val="7C878E"/>
          </a:solidFill>
          <a:ln>
            <a:solidFill>
              <a:srgbClr val="7C878E"/>
            </a:solidFill>
          </a:ln>
          <a:effectLst/>
        </c:spPr>
        <c:marker>
          <c:symbol val="none"/>
        </c:marker>
      </c:pivotFmt>
      <c:pivotFmt>
        <c:idx val="8"/>
        <c:spPr>
          <a:solidFill>
            <a:schemeClr val="accent1"/>
          </a:solidFill>
          <a:ln w="28575" cap="rnd">
            <a:solidFill>
              <a:srgbClr val="FBBB27"/>
            </a:solidFill>
            <a:round/>
          </a:ln>
          <a:effectLst/>
        </c:spPr>
        <c:marker>
          <c:symbol val="circle"/>
          <c:size val="5"/>
          <c:spPr>
            <a:solidFill>
              <a:srgbClr val="FBBB27"/>
            </a:solidFill>
            <a:ln w="9525">
              <a:solidFill>
                <a:srgbClr val="FBBB27"/>
              </a:solidFill>
            </a:ln>
            <a:effectLst/>
          </c:spPr>
        </c:marker>
      </c:pivotFmt>
      <c:pivotFmt>
        <c:idx val="9"/>
        <c:spPr>
          <a:solidFill>
            <a:srgbClr val="7C878E"/>
          </a:solidFill>
          <a:ln>
            <a:solidFill>
              <a:srgbClr val="7C878E"/>
            </a:solidFill>
          </a:ln>
          <a:effectLst/>
        </c:spPr>
        <c:marker>
          <c:symbol val="none"/>
        </c:marker>
      </c:pivotFmt>
      <c:pivotFmt>
        <c:idx val="10"/>
        <c:spPr>
          <a:ln w="28575" cap="rnd">
            <a:solidFill>
              <a:srgbClr val="FBBB27"/>
            </a:solidFill>
            <a:round/>
          </a:ln>
          <a:effectLst/>
        </c:spPr>
        <c:marker>
          <c:symbol val="circle"/>
          <c:size val="5"/>
          <c:spPr>
            <a:solidFill>
              <a:srgbClr val="FBBB27"/>
            </a:solidFill>
            <a:ln w="9525">
              <a:solidFill>
                <a:srgbClr val="FBBB27"/>
              </a:solidFill>
            </a:ln>
            <a:effectLst/>
          </c:spPr>
        </c:marker>
      </c:pivotFmt>
      <c:pivotFmt>
        <c:idx val="11"/>
        <c:spPr>
          <a:solidFill>
            <a:srgbClr val="7C878E"/>
          </a:solidFill>
          <a:ln>
            <a:solidFill>
              <a:srgbClr val="7C878E"/>
            </a:solidFill>
          </a:ln>
          <a:effectLst/>
        </c:spPr>
        <c:marker>
          <c:symbol val="none"/>
        </c:marker>
      </c:pivotFmt>
      <c:pivotFmt>
        <c:idx val="12"/>
        <c:spPr>
          <a:ln w="28575" cap="rnd">
            <a:solidFill>
              <a:srgbClr val="FBBB27"/>
            </a:solidFill>
            <a:round/>
          </a:ln>
          <a:effectLst/>
        </c:spPr>
        <c:marker>
          <c:symbol val="circle"/>
          <c:size val="5"/>
          <c:spPr>
            <a:solidFill>
              <a:srgbClr val="FBBB27"/>
            </a:solidFill>
            <a:ln w="9525">
              <a:solidFill>
                <a:srgbClr val="FBBB27"/>
              </a:solidFill>
            </a:ln>
            <a:effectLst/>
          </c:spPr>
        </c:marker>
      </c:pivotFmt>
    </c:pivotFmts>
    <c:plotArea>
      <c:layout/>
      <c:barChart>
        <c:barDir val="col"/>
        <c:grouping val="clustered"/>
        <c:varyColors val="0"/>
        <c:ser>
          <c:idx val="0"/>
          <c:order val="0"/>
          <c:tx>
            <c:v>PIB</c:v>
          </c:tx>
          <c:spPr>
            <a:solidFill>
              <a:srgbClr val="7C878E"/>
            </a:solidFill>
            <a:ln>
              <a:solidFill>
                <a:srgbClr val="7C878E"/>
              </a:solidFill>
            </a:ln>
            <a:effectLst/>
          </c:spPr>
          <c:invertIfNegative val="0"/>
          <c:cat>
            <c:strLit>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strLit>
          </c:cat>
          <c:val>
            <c:numLit>
              <c:formatCode>General</c:formatCode>
              <c:ptCount val="19"/>
              <c:pt idx="0">
                <c:v>794957.32200000004</c:v>
              </c:pt>
              <c:pt idx="1">
                <c:v>819238.31</c:v>
              </c:pt>
              <c:pt idx="2">
                <c:v>842128.81299999997</c:v>
              </c:pt>
              <c:pt idx="3">
                <c:v>886009.72600000002</c:v>
              </c:pt>
              <c:pt idx="4">
                <c:v>913139.83400000003</c:v>
              </c:pt>
              <c:pt idx="5">
                <c:v>918573.45600000001</c:v>
              </c:pt>
              <c:pt idx="6">
                <c:v>870319.1</c:v>
              </c:pt>
              <c:pt idx="7">
                <c:v>925371.83700000006</c:v>
              </c:pt>
              <c:pt idx="8">
                <c:v>953148.05599999998</c:v>
              </c:pt>
              <c:pt idx="9">
                <c:v>995285.99899999995</c:v>
              </c:pt>
              <c:pt idx="10">
                <c:v>1018578.607</c:v>
              </c:pt>
              <c:pt idx="11">
                <c:v>1067256.7620000001</c:v>
              </c:pt>
              <c:pt idx="12">
                <c:v>1104884.8700000001</c:v>
              </c:pt>
              <c:pt idx="13">
                <c:v>1149129.548</c:v>
              </c:pt>
              <c:pt idx="14">
                <c:v>1176616.034</c:v>
              </c:pt>
              <c:pt idx="15">
                <c:v>1208076.0220000001</c:v>
              </c:pt>
              <c:pt idx="16">
                <c:v>1216735.696</c:v>
              </c:pt>
              <c:pt idx="17">
                <c:v>1126205.8729999999</c:v>
              </c:pt>
              <c:pt idx="18">
                <c:v>1186918.9639999999</c:v>
              </c:pt>
            </c:numLit>
          </c:val>
          <c:extLst>
            <c:ext xmlns:c16="http://schemas.microsoft.com/office/drawing/2014/chart" uri="{C3380CC4-5D6E-409C-BE32-E72D297353CC}">
              <c16:uniqueId val="{00000003-E7B2-4C62-975C-CB2C88B603CE}"/>
            </c:ext>
          </c:extLst>
        </c:ser>
        <c:dLbls>
          <c:showLegendKey val="0"/>
          <c:showVal val="0"/>
          <c:showCatName val="0"/>
          <c:showSerName val="0"/>
          <c:showPercent val="0"/>
          <c:showBubbleSize val="0"/>
        </c:dLbls>
        <c:gapWidth val="219"/>
        <c:overlap val="-27"/>
        <c:axId val="794453952"/>
        <c:axId val="794453536"/>
      </c:barChart>
      <c:lineChart>
        <c:grouping val="standard"/>
        <c:varyColors val="0"/>
        <c:ser>
          <c:idx val="1"/>
          <c:order val="1"/>
          <c:tx>
            <c:v>Variación, %</c:v>
          </c:tx>
          <c:spPr>
            <a:ln w="28575" cap="rnd">
              <a:solidFill>
                <a:srgbClr val="FBBB27"/>
              </a:solidFill>
              <a:round/>
            </a:ln>
            <a:effectLst/>
          </c:spPr>
          <c:marker>
            <c:symbol val="circle"/>
            <c:size val="5"/>
            <c:spPr>
              <a:solidFill>
                <a:srgbClr val="FBBB27"/>
              </a:solidFill>
              <a:ln w="9525">
                <a:solidFill>
                  <a:srgbClr val="FBBB27"/>
                </a:solidFill>
              </a:ln>
              <a:effectLst/>
            </c:spPr>
          </c:marker>
          <c:cat>
            <c:strLit>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strLit>
          </c:cat>
          <c:val>
            <c:numLit>
              <c:formatCode>General</c:formatCode>
              <c:ptCount val="19"/>
              <c:pt idx="0">
                <c:v>0</c:v>
              </c:pt>
              <c:pt idx="1">
                <c:v>3.0543762951843106E-2</c:v>
              </c:pt>
              <c:pt idx="2">
                <c:v>2.7941201870796187E-2</c:v>
              </c:pt>
              <c:pt idx="3">
                <c:v>5.2107126988896961E-2</c:v>
              </c:pt>
              <c:pt idx="4">
                <c:v>3.0620553255642259E-2</c:v>
              </c:pt>
              <c:pt idx="5">
                <c:v>5.9504818404406325E-3</c:v>
              </c:pt>
              <c:pt idx="6">
                <c:v>-5.2531842374509058E-2</c:v>
              </c:pt>
              <c:pt idx="7">
                <c:v>6.325580697930229E-2</c:v>
              </c:pt>
              <c:pt idx="8">
                <c:v>3.0016278742660635E-2</c:v>
              </c:pt>
              <c:pt idx="9">
                <c:v>4.4209231435499013E-2</c:v>
              </c:pt>
              <c:pt idx="10">
                <c:v>2.3402929432748916E-2</c:v>
              </c:pt>
              <c:pt idx="11">
                <c:v>4.779027820284875E-2</c:v>
              </c:pt>
              <c:pt idx="12">
                <c:v>3.5256846655612947E-2</c:v>
              </c:pt>
              <c:pt idx="13">
                <c:v>4.0044604828374415E-2</c:v>
              </c:pt>
              <c:pt idx="14">
                <c:v>2.3919397119183672E-2</c:v>
              </c:pt>
              <c:pt idx="15">
                <c:v>2.6737684249507794E-2</c:v>
              </c:pt>
              <c:pt idx="16">
                <c:v>7.1681531975641526E-3</c:v>
              </c:pt>
              <c:pt idx="17">
                <c:v>-7.4403852289051359E-2</c:v>
              </c:pt>
              <c:pt idx="18">
                <c:v>5.3909407201253354E-2</c:v>
              </c:pt>
            </c:numLit>
          </c:val>
          <c:smooth val="0"/>
          <c:extLst>
            <c:ext xmlns:c16="http://schemas.microsoft.com/office/drawing/2014/chart" uri="{C3380CC4-5D6E-409C-BE32-E72D297353CC}">
              <c16:uniqueId val="{00000005-E7B2-4C62-975C-CB2C88B603CE}"/>
            </c:ext>
          </c:extLst>
        </c:ser>
        <c:dLbls>
          <c:showLegendKey val="0"/>
          <c:showVal val="0"/>
          <c:showCatName val="0"/>
          <c:showSerName val="0"/>
          <c:showPercent val="0"/>
          <c:showBubbleSize val="0"/>
        </c:dLbls>
        <c:marker val="1"/>
        <c:smooth val="0"/>
        <c:axId val="794447296"/>
        <c:axId val="794446880"/>
      </c:lineChart>
      <c:catAx>
        <c:axId val="794453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94453536"/>
        <c:crosses val="autoZero"/>
        <c:auto val="1"/>
        <c:lblAlgn val="ctr"/>
        <c:lblOffset val="100"/>
        <c:noMultiLvlLbl val="0"/>
      </c:catAx>
      <c:valAx>
        <c:axId val="794453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a:t>Millones de pesos</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94453952"/>
        <c:crosses val="autoZero"/>
        <c:crossBetween val="between"/>
      </c:valAx>
      <c:valAx>
        <c:axId val="794446880"/>
        <c:scaling>
          <c:orientation val="minMax"/>
          <c:max val="0.1"/>
        </c:scaling>
        <c:delete val="0"/>
        <c:axPos val="r"/>
        <c:title>
          <c:tx>
            <c:rich>
              <a:bodyPr rot="-54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a:t>Variación, %</a:t>
                </a:r>
              </a:p>
            </c:rich>
          </c:tx>
          <c:overlay val="0"/>
          <c:spPr>
            <a:noFill/>
            <a:ln>
              <a:noFill/>
            </a:ln>
            <a:effectLst/>
          </c:sp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94447296"/>
        <c:crosses val="max"/>
        <c:crossBetween val="between"/>
      </c:valAx>
      <c:catAx>
        <c:axId val="794447296"/>
        <c:scaling>
          <c:orientation val="minMax"/>
        </c:scaling>
        <c:delete val="1"/>
        <c:axPos val="b"/>
        <c:numFmt formatCode="General" sourceLinked="1"/>
        <c:majorTickMark val="out"/>
        <c:minorTickMark val="none"/>
        <c:tickLblPos val="nextTo"/>
        <c:crossAx val="794446880"/>
        <c:crosses val="autoZero"/>
        <c:auto val="1"/>
        <c:lblAlgn val="ctr"/>
        <c:lblOffset val="100"/>
        <c:noMultiLvlLbl val="0"/>
      </c:catAx>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2"/>
            </a:solidFill>
            <a:ln>
              <a:noFill/>
            </a:ln>
            <a:effectLst/>
          </c:spPr>
          <c:invertIfNegative val="0"/>
          <c:dLbls>
            <c:dLbl>
              <c:idx val="0"/>
              <c:layout>
                <c:manualLayout>
                  <c:x val="0"/>
                  <c:y val="-1.05263157894737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F5-48A3-94D6-74BC3A03EB65}"/>
                </c:ext>
              </c:extLst>
            </c:dLbl>
            <c:dLbl>
              <c:idx val="5"/>
              <c:layout>
                <c:manualLayout>
                  <c:x val="0"/>
                  <c:y val="-1.85185185185186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F5-48A3-94D6-74BC3A03EB65}"/>
                </c:ext>
              </c:extLst>
            </c:dLbl>
            <c:dLbl>
              <c:idx val="6"/>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F5-48A3-94D6-74BC3A03EB65}"/>
                </c:ext>
              </c:extLst>
            </c:dLbl>
            <c:dLbl>
              <c:idx val="7"/>
              <c:layout>
                <c:manualLayout>
                  <c:x val="-2.7777777777777779E-3"/>
                  <c:y val="-1.388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F5-48A3-94D6-74BC3A03EB65}"/>
                </c:ext>
              </c:extLst>
            </c:dLbl>
            <c:dLbl>
              <c:idx val="8"/>
              <c:layout>
                <c:manualLayout>
                  <c:x val="0"/>
                  <c:y val="-1.388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4F5-48A3-94D6-74BC3A03EB65}"/>
                </c:ext>
              </c:extLst>
            </c:dLbl>
            <c:dLbl>
              <c:idx val="10"/>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4F5-48A3-94D6-74BC3A03EB65}"/>
                </c:ext>
              </c:extLst>
            </c:dLbl>
            <c:dLbl>
              <c:idx val="11"/>
              <c:layout>
                <c:manualLayout>
                  <c:x val="-1.0185067526415994E-16"/>
                  <c:y val="1.8518518518518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4F5-48A3-94D6-74BC3A03EB65}"/>
                </c:ext>
              </c:extLst>
            </c:dLbl>
            <c:dLbl>
              <c:idx val="12"/>
              <c:layout>
                <c:manualLayout>
                  <c:x val="2.7777777777777779E-3"/>
                  <c:y val="1.388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4F5-48A3-94D6-74BC3A03EB6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'F9-10'!$B$7:$P$7</c:f>
              <c:strCache>
                <c:ptCount val="15"/>
                <c:pt idx="0">
                  <c:v>Hasta 1 vez el SM</c:v>
                </c:pt>
                <c:pt idx="1">
                  <c:v>mayor a 1 y hasta 2 veces el SM</c:v>
                </c:pt>
                <c:pt idx="2">
                  <c:v>mayor a 2 y hasta 3 veces el SM</c:v>
                </c:pt>
                <c:pt idx="3">
                  <c:v>mayor a 3 y hasta 4 veces el SM</c:v>
                </c:pt>
                <c:pt idx="4">
                  <c:v>mayor a 4 y hasta 5 veces el SM</c:v>
                </c:pt>
                <c:pt idx="5">
                  <c:v>mayor a 5 y hasta 6 veces el SM</c:v>
                </c:pt>
                <c:pt idx="6">
                  <c:v>mayor a 6 y hasta 7 veces el SM</c:v>
                </c:pt>
                <c:pt idx="7">
                  <c:v>mayor a 7 y hasta 8 veces el SM</c:v>
                </c:pt>
                <c:pt idx="8">
                  <c:v>mayor a 8 y hasta 9 veces el SM</c:v>
                </c:pt>
                <c:pt idx="9">
                  <c:v>mayor a 9 y hasta 10 veces el SM</c:v>
                </c:pt>
                <c:pt idx="10">
                  <c:v>mayor a 10 y hasta 11 veces el SM</c:v>
                </c:pt>
                <c:pt idx="11">
                  <c:v>mayor a 11 y hasta 12 veces el SM</c:v>
                </c:pt>
                <c:pt idx="12">
                  <c:v>mayor a 12 y hasta 13 veces el SM</c:v>
                </c:pt>
                <c:pt idx="13">
                  <c:v>mayor a 13 y hasta 14 veces el SM</c:v>
                </c:pt>
                <c:pt idx="14">
                  <c:v>Hasta 1 SM por convenio</c:v>
                </c:pt>
              </c:strCache>
            </c:strRef>
          </c:cat>
          <c:val>
            <c:numRef>
              <c:f>('F9-10'!$B$41:$O$41,'F9-10'!$R$41)</c:f>
              <c:numCache>
                <c:formatCode>0.00%</c:formatCode>
                <c:ptCount val="15"/>
                <c:pt idx="0">
                  <c:v>2.2677335432424953E-3</c:v>
                </c:pt>
                <c:pt idx="1">
                  <c:v>0.5477105546531289</c:v>
                </c:pt>
                <c:pt idx="2">
                  <c:v>0.17650317347788655</c:v>
                </c:pt>
                <c:pt idx="3">
                  <c:v>9.2522580068578081E-2</c:v>
                </c:pt>
                <c:pt idx="4">
                  <c:v>5.2413182598639758E-2</c:v>
                </c:pt>
                <c:pt idx="5">
                  <c:v>3.1104213388330124E-2</c:v>
                </c:pt>
                <c:pt idx="6">
                  <c:v>2.0360657668511889E-2</c:v>
                </c:pt>
                <c:pt idx="7">
                  <c:v>1.422808034458573E-2</c:v>
                </c:pt>
                <c:pt idx="8">
                  <c:v>1.0847706074622394E-2</c:v>
                </c:pt>
                <c:pt idx="9">
                  <c:v>9.0625082158837019E-3</c:v>
                </c:pt>
                <c:pt idx="10">
                  <c:v>6.5081079577823638E-3</c:v>
                </c:pt>
                <c:pt idx="11">
                  <c:v>4.789488973069674E-3</c:v>
                </c:pt>
                <c:pt idx="12">
                  <c:v>4.3506025088816723E-3</c:v>
                </c:pt>
                <c:pt idx="13">
                  <c:v>2.1985992560018024E-2</c:v>
                </c:pt>
                <c:pt idx="14">
                  <c:v>5.3454179668386559E-3</c:v>
                </c:pt>
              </c:numCache>
            </c:numRef>
          </c:val>
          <c:extLst>
            <c:ext xmlns:c16="http://schemas.microsoft.com/office/drawing/2014/chart" uri="{C3380CC4-5D6E-409C-BE32-E72D297353CC}">
              <c16:uniqueId val="{00000008-94F5-48A3-94D6-74BC3A03EB65}"/>
            </c:ext>
          </c:extLst>
        </c:ser>
        <c:dLbls>
          <c:showLegendKey val="0"/>
          <c:showVal val="0"/>
          <c:showCatName val="0"/>
          <c:showSerName val="0"/>
          <c:showPercent val="0"/>
          <c:showBubbleSize val="0"/>
        </c:dLbls>
        <c:gapWidth val="219"/>
        <c:overlap val="-27"/>
        <c:axId val="928955471"/>
        <c:axId val="884710559"/>
      </c:barChart>
      <c:catAx>
        <c:axId val="9289554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84710559"/>
        <c:crosses val="autoZero"/>
        <c:auto val="1"/>
        <c:lblAlgn val="ctr"/>
        <c:lblOffset val="100"/>
        <c:noMultiLvlLbl val="0"/>
      </c:catAx>
      <c:valAx>
        <c:axId val="884710559"/>
        <c:scaling>
          <c:orientation val="minMax"/>
        </c:scaling>
        <c:delete val="1"/>
        <c:axPos val="l"/>
        <c:numFmt formatCode="0.00%" sourceLinked="1"/>
        <c:majorTickMark val="none"/>
        <c:minorTickMark val="none"/>
        <c:tickLblPos val="nextTo"/>
        <c:crossAx val="928955471"/>
        <c:crosses val="autoZero"/>
        <c:crossBetween val="between"/>
      </c:valAx>
    </c:plotArea>
    <c:plotVisOnly val="1"/>
    <c:dispBlanksAs val="gap"/>
    <c:showDLblsOverMax val="0"/>
  </c:chart>
  <c:txPr>
    <a:bodyPr/>
    <a:lstStyle/>
    <a:p>
      <a:pPr>
        <a:defRPr/>
      </a:pPr>
      <a:endParaRPr lang="es-MX"/>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6CDD-4510-8E6B-CDD8C06B4425}"/>
              </c:ext>
            </c:extLst>
          </c:dPt>
          <c:dPt>
            <c:idx val="19"/>
            <c:invertIfNegative val="0"/>
            <c:bubble3D val="0"/>
            <c:extLst>
              <c:ext xmlns:c16="http://schemas.microsoft.com/office/drawing/2014/chart" uri="{C3380CC4-5D6E-409C-BE32-E72D297353CC}">
                <c16:uniqueId val="{00000001-6CDD-4510-8E6B-CDD8C06B4425}"/>
              </c:ext>
            </c:extLst>
          </c:dPt>
          <c:dPt>
            <c:idx val="29"/>
            <c:invertIfNegative val="0"/>
            <c:bubble3D val="0"/>
            <c:spPr>
              <a:solidFill>
                <a:srgbClr val="FFC000"/>
              </a:solidFill>
              <a:ln>
                <a:noFill/>
              </a:ln>
              <a:effectLst/>
            </c:spPr>
            <c:extLst>
              <c:ext xmlns:c16="http://schemas.microsoft.com/office/drawing/2014/chart" uri="{C3380CC4-5D6E-409C-BE32-E72D297353CC}">
                <c16:uniqueId val="{00000003-6CDD-4510-8E6B-CDD8C06B4425}"/>
              </c:ext>
            </c:extLst>
          </c:dPt>
          <c:dPt>
            <c:idx val="30"/>
            <c:invertIfNegative val="0"/>
            <c:bubble3D val="0"/>
            <c:extLst>
              <c:ext xmlns:c16="http://schemas.microsoft.com/office/drawing/2014/chart" uri="{C3380CC4-5D6E-409C-BE32-E72D297353CC}">
                <c16:uniqueId val="{00000004-6CDD-4510-8E6B-CDD8C06B4425}"/>
              </c:ext>
            </c:extLst>
          </c:dPt>
          <c:dPt>
            <c:idx val="31"/>
            <c:invertIfNegative val="0"/>
            <c:bubble3D val="0"/>
            <c:extLst>
              <c:ext xmlns:c16="http://schemas.microsoft.com/office/drawing/2014/chart" uri="{C3380CC4-5D6E-409C-BE32-E72D297353CC}">
                <c16:uniqueId val="{00000005-6CDD-4510-8E6B-CDD8C06B4425}"/>
              </c:ext>
            </c:extLst>
          </c:dPt>
          <c:dLbls>
            <c:dLbl>
              <c:idx val="0"/>
              <c:layout>
                <c:manualLayout>
                  <c:x val="-8.547008547008547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CDD-4510-8E6B-CDD8C06B4425}"/>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'F98'!$A$7:$A$38</c:f>
              <c:strCache>
                <c:ptCount val="32"/>
                <c:pt idx="0">
                  <c:v>Tamaulipas</c:v>
                </c:pt>
                <c:pt idx="1">
                  <c:v>Veracruz</c:v>
                </c:pt>
                <c:pt idx="2">
                  <c:v>Sonora</c:v>
                </c:pt>
                <c:pt idx="3">
                  <c:v>Zacatecas</c:v>
                </c:pt>
                <c:pt idx="4">
                  <c:v>Aguascalientes</c:v>
                </c:pt>
                <c:pt idx="5">
                  <c:v>Durango</c:v>
                </c:pt>
                <c:pt idx="6">
                  <c:v>Morelos</c:v>
                </c:pt>
                <c:pt idx="7">
                  <c:v>Chiapas</c:v>
                </c:pt>
                <c:pt idx="8">
                  <c:v>Tlaxcala</c:v>
                </c:pt>
                <c:pt idx="9">
                  <c:v>San Luis Potosí</c:v>
                </c:pt>
                <c:pt idx="10">
                  <c:v>Guerrero</c:v>
                </c:pt>
                <c:pt idx="11">
                  <c:v>Oaxaca</c:v>
                </c:pt>
                <c:pt idx="12">
                  <c:v>Coahuila</c:v>
                </c:pt>
                <c:pt idx="13">
                  <c:v>Michoacán</c:v>
                </c:pt>
                <c:pt idx="14">
                  <c:v>Campeche</c:v>
                </c:pt>
                <c:pt idx="15">
                  <c:v>Chihuahua</c:v>
                </c:pt>
                <c:pt idx="16">
                  <c:v>Colima</c:v>
                </c:pt>
                <c:pt idx="17">
                  <c:v>Baja California</c:v>
                </c:pt>
                <c:pt idx="18">
                  <c:v>Nayarit</c:v>
                </c:pt>
                <c:pt idx="19">
                  <c:v>Hidalgo</c:v>
                </c:pt>
                <c:pt idx="20">
                  <c:v>Tabasco</c:v>
                </c:pt>
                <c:pt idx="21">
                  <c:v>Guanajuato</c:v>
                </c:pt>
                <c:pt idx="22">
                  <c:v>Sinaloa</c:v>
                </c:pt>
                <c:pt idx="23">
                  <c:v>Puebla</c:v>
                </c:pt>
                <c:pt idx="24">
                  <c:v>Yucatán</c:v>
                </c:pt>
                <c:pt idx="25">
                  <c:v>Baja California Sur</c:v>
                </c:pt>
                <c:pt idx="26">
                  <c:v>Querétaro</c:v>
                </c:pt>
                <c:pt idx="27">
                  <c:v>Estado de México</c:v>
                </c:pt>
                <c:pt idx="28">
                  <c:v>Nuevo León</c:v>
                </c:pt>
                <c:pt idx="29">
                  <c:v>Quintana Roo</c:v>
                </c:pt>
                <c:pt idx="30">
                  <c:v>Ciudad de México</c:v>
                </c:pt>
                <c:pt idx="31">
                  <c:v>Jalisco</c:v>
                </c:pt>
              </c:strCache>
            </c:strRef>
          </c:cat>
          <c:val>
            <c:numRef>
              <c:f>'F98'!$F$7:$F$38</c:f>
              <c:numCache>
                <c:formatCode>#,##0</c:formatCode>
                <c:ptCount val="32"/>
                <c:pt idx="0">
                  <c:v>-418</c:v>
                </c:pt>
                <c:pt idx="1">
                  <c:v>-252</c:v>
                </c:pt>
                <c:pt idx="2">
                  <c:v>-102</c:v>
                </c:pt>
                <c:pt idx="3">
                  <c:v>-88</c:v>
                </c:pt>
                <c:pt idx="4">
                  <c:v>-48</c:v>
                </c:pt>
                <c:pt idx="5">
                  <c:v>-26</c:v>
                </c:pt>
                <c:pt idx="6">
                  <c:v>46</c:v>
                </c:pt>
                <c:pt idx="7">
                  <c:v>72</c:v>
                </c:pt>
                <c:pt idx="8">
                  <c:v>124</c:v>
                </c:pt>
                <c:pt idx="9">
                  <c:v>138</c:v>
                </c:pt>
                <c:pt idx="10">
                  <c:v>146</c:v>
                </c:pt>
                <c:pt idx="11">
                  <c:v>152</c:v>
                </c:pt>
                <c:pt idx="12">
                  <c:v>154</c:v>
                </c:pt>
                <c:pt idx="13">
                  <c:v>185</c:v>
                </c:pt>
                <c:pt idx="14">
                  <c:v>189</c:v>
                </c:pt>
                <c:pt idx="15">
                  <c:v>204</c:v>
                </c:pt>
                <c:pt idx="16">
                  <c:v>277</c:v>
                </c:pt>
                <c:pt idx="17">
                  <c:v>279</c:v>
                </c:pt>
                <c:pt idx="18">
                  <c:v>298</c:v>
                </c:pt>
                <c:pt idx="19">
                  <c:v>338</c:v>
                </c:pt>
                <c:pt idx="20">
                  <c:v>363</c:v>
                </c:pt>
                <c:pt idx="21">
                  <c:v>382</c:v>
                </c:pt>
                <c:pt idx="22">
                  <c:v>608</c:v>
                </c:pt>
                <c:pt idx="23">
                  <c:v>625</c:v>
                </c:pt>
                <c:pt idx="24">
                  <c:v>673</c:v>
                </c:pt>
                <c:pt idx="25">
                  <c:v>822</c:v>
                </c:pt>
                <c:pt idx="26">
                  <c:v>1204</c:v>
                </c:pt>
                <c:pt idx="27">
                  <c:v>1223</c:v>
                </c:pt>
                <c:pt idx="28">
                  <c:v>1493</c:v>
                </c:pt>
                <c:pt idx="29">
                  <c:v>1505</c:v>
                </c:pt>
                <c:pt idx="30">
                  <c:v>1616</c:v>
                </c:pt>
                <c:pt idx="31">
                  <c:v>2657</c:v>
                </c:pt>
              </c:numCache>
            </c:numRef>
          </c:val>
          <c:extLst>
            <c:ext xmlns:c16="http://schemas.microsoft.com/office/drawing/2014/chart" uri="{C3380CC4-5D6E-409C-BE32-E72D297353CC}">
              <c16:uniqueId val="{00000007-6CDD-4510-8E6B-CDD8C06B4425}"/>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500"/>
          <c:min val="-380"/>
        </c:scaling>
        <c:delete val="0"/>
        <c:axPos val="b"/>
        <c:numFmt formatCode="#,##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3"/>
            <c:invertIfNegative val="0"/>
            <c:bubble3D val="0"/>
            <c:extLst>
              <c:ext xmlns:c16="http://schemas.microsoft.com/office/drawing/2014/chart" uri="{C3380CC4-5D6E-409C-BE32-E72D297353CC}">
                <c16:uniqueId val="{00000000-95C2-437A-B2B7-A1EAC9A22192}"/>
              </c:ext>
            </c:extLst>
          </c:dPt>
          <c:dPt>
            <c:idx val="14"/>
            <c:invertIfNegative val="0"/>
            <c:bubble3D val="0"/>
            <c:extLst>
              <c:ext xmlns:c16="http://schemas.microsoft.com/office/drawing/2014/chart" uri="{C3380CC4-5D6E-409C-BE32-E72D297353CC}">
                <c16:uniqueId val="{00000001-95C2-437A-B2B7-A1EAC9A22192}"/>
              </c:ext>
            </c:extLst>
          </c:dPt>
          <c:dPt>
            <c:idx val="15"/>
            <c:invertIfNegative val="0"/>
            <c:bubble3D val="0"/>
            <c:extLst>
              <c:ext xmlns:c16="http://schemas.microsoft.com/office/drawing/2014/chart" uri="{C3380CC4-5D6E-409C-BE32-E72D297353CC}">
                <c16:uniqueId val="{00000002-95C2-437A-B2B7-A1EAC9A22192}"/>
              </c:ext>
            </c:extLst>
          </c:dPt>
          <c:dPt>
            <c:idx val="16"/>
            <c:invertIfNegative val="0"/>
            <c:bubble3D val="0"/>
            <c:extLst>
              <c:ext xmlns:c16="http://schemas.microsoft.com/office/drawing/2014/chart" uri="{C3380CC4-5D6E-409C-BE32-E72D297353CC}">
                <c16:uniqueId val="{00000003-95C2-437A-B2B7-A1EAC9A22192}"/>
              </c:ext>
            </c:extLst>
          </c:dPt>
          <c:dPt>
            <c:idx val="17"/>
            <c:invertIfNegative val="0"/>
            <c:bubble3D val="0"/>
            <c:spPr>
              <a:solidFill>
                <a:srgbClr val="F79646">
                  <a:lumMod val="75000"/>
                </a:srgbClr>
              </a:solidFill>
              <a:ln>
                <a:noFill/>
              </a:ln>
              <a:effectLst/>
            </c:spPr>
            <c:extLst>
              <c:ext xmlns:c16="http://schemas.microsoft.com/office/drawing/2014/chart" uri="{C3380CC4-5D6E-409C-BE32-E72D297353CC}">
                <c16:uniqueId val="{00000005-95C2-437A-B2B7-A1EAC9A22192}"/>
              </c:ext>
            </c:extLst>
          </c:dPt>
          <c:dPt>
            <c:idx val="19"/>
            <c:invertIfNegative val="0"/>
            <c:bubble3D val="0"/>
            <c:extLst>
              <c:ext xmlns:c16="http://schemas.microsoft.com/office/drawing/2014/chart" uri="{C3380CC4-5D6E-409C-BE32-E72D297353CC}">
                <c16:uniqueId val="{00000006-95C2-437A-B2B7-A1EAC9A22192}"/>
              </c:ext>
            </c:extLst>
          </c:dPt>
          <c:dPt>
            <c:idx val="20"/>
            <c:invertIfNegative val="0"/>
            <c:bubble3D val="0"/>
            <c:extLst>
              <c:ext xmlns:c16="http://schemas.microsoft.com/office/drawing/2014/chart" uri="{C3380CC4-5D6E-409C-BE32-E72D297353CC}">
                <c16:uniqueId val="{00000007-95C2-437A-B2B7-A1EAC9A22192}"/>
              </c:ext>
            </c:extLst>
          </c:dPt>
          <c:dPt>
            <c:idx val="22"/>
            <c:invertIfNegative val="0"/>
            <c:bubble3D val="0"/>
            <c:extLst>
              <c:ext xmlns:c16="http://schemas.microsoft.com/office/drawing/2014/chart" uri="{C3380CC4-5D6E-409C-BE32-E72D297353CC}">
                <c16:uniqueId val="{00000008-95C2-437A-B2B7-A1EAC9A22192}"/>
              </c:ext>
            </c:extLst>
          </c:dPt>
          <c:dPt>
            <c:idx val="24"/>
            <c:invertIfNegative val="0"/>
            <c:bubble3D val="0"/>
            <c:spPr>
              <a:solidFill>
                <a:srgbClr val="FFC000"/>
              </a:solidFill>
              <a:ln>
                <a:noFill/>
              </a:ln>
              <a:effectLst/>
            </c:spPr>
            <c:extLst>
              <c:ext xmlns:c16="http://schemas.microsoft.com/office/drawing/2014/chart" uri="{C3380CC4-5D6E-409C-BE32-E72D297353CC}">
                <c16:uniqueId val="{0000000A-95C2-437A-B2B7-A1EAC9A22192}"/>
              </c:ext>
            </c:extLst>
          </c:dPt>
          <c:dPt>
            <c:idx val="26"/>
            <c:invertIfNegative val="0"/>
            <c:bubble3D val="0"/>
            <c:extLst>
              <c:ext xmlns:c16="http://schemas.microsoft.com/office/drawing/2014/chart" uri="{C3380CC4-5D6E-409C-BE32-E72D297353CC}">
                <c16:uniqueId val="{0000000B-95C2-437A-B2B7-A1EAC9A22192}"/>
              </c:ext>
            </c:extLst>
          </c:dPt>
          <c:dPt>
            <c:idx val="27"/>
            <c:invertIfNegative val="0"/>
            <c:bubble3D val="0"/>
            <c:extLst>
              <c:ext xmlns:c16="http://schemas.microsoft.com/office/drawing/2014/chart" uri="{C3380CC4-5D6E-409C-BE32-E72D297353CC}">
                <c16:uniqueId val="{0000000C-95C2-437A-B2B7-A1EAC9A22192}"/>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'F99'!$A$7:$A$39</c:f>
              <c:strCache>
                <c:ptCount val="33"/>
                <c:pt idx="0">
                  <c:v>Tamaulipas</c:v>
                </c:pt>
                <c:pt idx="1">
                  <c:v>Zacatecas</c:v>
                </c:pt>
                <c:pt idx="2">
                  <c:v>Veracruz</c:v>
                </c:pt>
                <c:pt idx="3">
                  <c:v>Aguascalientes</c:v>
                </c:pt>
                <c:pt idx="4">
                  <c:v>Sonora</c:v>
                </c:pt>
                <c:pt idx="5">
                  <c:v>Durango</c:v>
                </c:pt>
                <c:pt idx="6">
                  <c:v>Morelos</c:v>
                </c:pt>
                <c:pt idx="7">
                  <c:v>Coahuila</c:v>
                </c:pt>
                <c:pt idx="8">
                  <c:v>Chihuahua</c:v>
                </c:pt>
                <c:pt idx="9">
                  <c:v>Chiapas</c:v>
                </c:pt>
                <c:pt idx="10">
                  <c:v>Michoacán</c:v>
                </c:pt>
                <c:pt idx="11">
                  <c:v>San Luis Potosí</c:v>
                </c:pt>
                <c:pt idx="12">
                  <c:v>Baja California</c:v>
                </c:pt>
                <c:pt idx="13">
                  <c:v>Guanajuato</c:v>
                </c:pt>
                <c:pt idx="14">
                  <c:v>Oaxaca</c:v>
                </c:pt>
                <c:pt idx="15">
                  <c:v>Guerrero</c:v>
                </c:pt>
                <c:pt idx="16">
                  <c:v>Ciudad de México</c:v>
                </c:pt>
                <c:pt idx="17">
                  <c:v>Nacional</c:v>
                </c:pt>
                <c:pt idx="18">
                  <c:v>Sinaloa</c:v>
                </c:pt>
                <c:pt idx="19">
                  <c:v>Estado de México</c:v>
                </c:pt>
                <c:pt idx="20">
                  <c:v>Puebla</c:v>
                </c:pt>
                <c:pt idx="21">
                  <c:v>Nuevo León</c:v>
                </c:pt>
                <c:pt idx="22">
                  <c:v>Hidalgo</c:v>
                </c:pt>
                <c:pt idx="23">
                  <c:v>Nayarit</c:v>
                </c:pt>
                <c:pt idx="24">
                  <c:v>Tlaxcala</c:v>
                </c:pt>
                <c:pt idx="25">
                  <c:v>Colima</c:v>
                </c:pt>
                <c:pt idx="26">
                  <c:v>Jalisco</c:v>
                </c:pt>
                <c:pt idx="27">
                  <c:v>Campeche</c:v>
                </c:pt>
                <c:pt idx="28">
                  <c:v>Tabasco</c:v>
                </c:pt>
                <c:pt idx="29">
                  <c:v>Yucatán</c:v>
                </c:pt>
                <c:pt idx="30">
                  <c:v>Querétaro</c:v>
                </c:pt>
                <c:pt idx="31">
                  <c:v>Baja California Sur</c:v>
                </c:pt>
                <c:pt idx="32">
                  <c:v>Quintana Roo</c:v>
                </c:pt>
              </c:strCache>
            </c:strRef>
          </c:cat>
          <c:val>
            <c:numRef>
              <c:f>'F99'!$F$7:$F$39</c:f>
              <c:numCache>
                <c:formatCode>0.00%</c:formatCode>
                <c:ptCount val="33"/>
                <c:pt idx="0">
                  <c:v>-1.20166738536726E-2</c:v>
                </c:pt>
                <c:pt idx="1">
                  <c:v>-7.2920119323831604E-3</c:v>
                </c:pt>
                <c:pt idx="2">
                  <c:v>-5.7122132559616103E-3</c:v>
                </c:pt>
                <c:pt idx="3">
                  <c:v>-2.86635614475095E-3</c:v>
                </c:pt>
                <c:pt idx="4">
                  <c:v>-2.6060962211604801E-3</c:v>
                </c:pt>
                <c:pt idx="5">
                  <c:v>-1.7797248271613801E-3</c:v>
                </c:pt>
                <c:pt idx="6">
                  <c:v>3.65688846490175E-3</c:v>
                </c:pt>
                <c:pt idx="7">
                  <c:v>4.3207451882609797E-3</c:v>
                </c:pt>
                <c:pt idx="8">
                  <c:v>4.8379064197121603E-3</c:v>
                </c:pt>
                <c:pt idx="9">
                  <c:v>4.8684833322063499E-3</c:v>
                </c:pt>
                <c:pt idx="10">
                  <c:v>4.9859853385079101E-3</c:v>
                </c:pt>
                <c:pt idx="11">
                  <c:v>5.8210655080777104E-3</c:v>
                </c:pt>
                <c:pt idx="12">
                  <c:v>6.2640323304894397E-3</c:v>
                </c:pt>
                <c:pt idx="13">
                  <c:v>7.7393735564650302E-3</c:v>
                </c:pt>
                <c:pt idx="14">
                  <c:v>1.05548225817651E-2</c:v>
                </c:pt>
                <c:pt idx="15">
                  <c:v>1.06771976012872E-2</c:v>
                </c:pt>
                <c:pt idx="16">
                  <c:v>1.2907451337470699E-2</c:v>
                </c:pt>
                <c:pt idx="17">
                  <c:v>1.40831569656534E-2</c:v>
                </c:pt>
                <c:pt idx="18">
                  <c:v>1.4183073621349299E-2</c:v>
                </c:pt>
                <c:pt idx="19">
                  <c:v>1.5874045999688401E-2</c:v>
                </c:pt>
                <c:pt idx="20">
                  <c:v>1.8156465154112199E-2</c:v>
                </c:pt>
                <c:pt idx="21">
                  <c:v>1.9953757534447902E-2</c:v>
                </c:pt>
                <c:pt idx="22">
                  <c:v>2.11514392991239E-2</c:v>
                </c:pt>
                <c:pt idx="23">
                  <c:v>2.1927888153053798E-2</c:v>
                </c:pt>
                <c:pt idx="24">
                  <c:v>2.2685693377240999E-2</c:v>
                </c:pt>
                <c:pt idx="25">
                  <c:v>2.4304641572343601E-2</c:v>
                </c:pt>
                <c:pt idx="26">
                  <c:v>2.5733406940368499E-2</c:v>
                </c:pt>
                <c:pt idx="27">
                  <c:v>3.0220658778381801E-2</c:v>
                </c:pt>
                <c:pt idx="28">
                  <c:v>3.1752974107767597E-2</c:v>
                </c:pt>
                <c:pt idx="29">
                  <c:v>3.23978240985896E-2</c:v>
                </c:pt>
                <c:pt idx="30">
                  <c:v>4.2235240467253701E-2</c:v>
                </c:pt>
                <c:pt idx="31">
                  <c:v>5.88656545402464E-2</c:v>
                </c:pt>
                <c:pt idx="32">
                  <c:v>7.8080415045395493E-2</c:v>
                </c:pt>
              </c:numCache>
            </c:numRef>
          </c:val>
          <c:extLst>
            <c:ext xmlns:c16="http://schemas.microsoft.com/office/drawing/2014/chart" uri="{C3380CC4-5D6E-409C-BE32-E72D297353CC}">
              <c16:uniqueId val="{0000000D-95C2-437A-B2B7-A1EAC9A22192}"/>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2.0000000000000004E-2"/>
          <c:min val="-1.2000000000000002E-2"/>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'F100'!$C$5</c:f>
              <c:strCache>
                <c:ptCount val="1"/>
                <c:pt idx="0">
                  <c:v>Variación</c:v>
                </c:pt>
              </c:strCache>
            </c:strRef>
          </c:tx>
          <c:spPr>
            <a:solidFill>
              <a:srgbClr val="C9D0D6"/>
            </a:solidFill>
            <a:ln>
              <a:noFill/>
            </a:ln>
            <a:effectLst/>
          </c:spPr>
          <c:invertIfNegative val="0"/>
          <c:dPt>
            <c:idx val="7"/>
            <c:invertIfNegative val="0"/>
            <c:bubble3D val="0"/>
            <c:spPr>
              <a:solidFill>
                <a:srgbClr val="7C878E"/>
              </a:solidFill>
              <a:ln>
                <a:noFill/>
              </a:ln>
              <a:effectLst/>
            </c:spPr>
            <c:extLst>
              <c:ext xmlns:c16="http://schemas.microsoft.com/office/drawing/2014/chart" uri="{C3380CC4-5D6E-409C-BE32-E72D297353CC}">
                <c16:uniqueId val="{00000001-DD2E-46B8-8A1F-CC6A244842F1}"/>
              </c:ext>
            </c:extLst>
          </c:dPt>
          <c:dPt>
            <c:idx val="19"/>
            <c:invertIfNegative val="0"/>
            <c:bubble3D val="0"/>
            <c:spPr>
              <a:solidFill>
                <a:srgbClr val="7C878E"/>
              </a:solidFill>
              <a:ln>
                <a:noFill/>
              </a:ln>
              <a:effectLst/>
            </c:spPr>
            <c:extLst>
              <c:ext xmlns:c16="http://schemas.microsoft.com/office/drawing/2014/chart" uri="{C3380CC4-5D6E-409C-BE32-E72D297353CC}">
                <c16:uniqueId val="{00000003-DD2E-46B8-8A1F-CC6A244842F1}"/>
              </c:ext>
            </c:extLst>
          </c:dPt>
          <c:dPt>
            <c:idx val="31"/>
            <c:invertIfNegative val="0"/>
            <c:bubble3D val="0"/>
            <c:spPr>
              <a:solidFill>
                <a:srgbClr val="7C878E"/>
              </a:solidFill>
              <a:ln>
                <a:noFill/>
              </a:ln>
              <a:effectLst/>
            </c:spPr>
            <c:extLst>
              <c:ext xmlns:c16="http://schemas.microsoft.com/office/drawing/2014/chart" uri="{C3380CC4-5D6E-409C-BE32-E72D297353CC}">
                <c16:uniqueId val="{00000005-DD2E-46B8-8A1F-CC6A244842F1}"/>
              </c:ext>
            </c:extLst>
          </c:dPt>
          <c:dPt>
            <c:idx val="43"/>
            <c:invertIfNegative val="0"/>
            <c:bubble3D val="0"/>
            <c:spPr>
              <a:solidFill>
                <a:srgbClr val="7C878E"/>
              </a:solidFill>
              <a:ln>
                <a:noFill/>
              </a:ln>
              <a:effectLst/>
            </c:spPr>
            <c:extLst>
              <c:ext xmlns:c16="http://schemas.microsoft.com/office/drawing/2014/chart" uri="{C3380CC4-5D6E-409C-BE32-E72D297353CC}">
                <c16:uniqueId val="{00000007-DD2E-46B8-8A1F-CC6A244842F1}"/>
              </c:ext>
            </c:extLst>
          </c:dPt>
          <c:dPt>
            <c:idx val="55"/>
            <c:invertIfNegative val="0"/>
            <c:bubble3D val="0"/>
            <c:spPr>
              <a:solidFill>
                <a:srgbClr val="7C878E"/>
              </a:solidFill>
              <a:ln>
                <a:noFill/>
              </a:ln>
              <a:effectLst/>
            </c:spPr>
            <c:extLst>
              <c:ext xmlns:c16="http://schemas.microsoft.com/office/drawing/2014/chart" uri="{C3380CC4-5D6E-409C-BE32-E72D297353CC}">
                <c16:uniqueId val="{00000009-DD2E-46B8-8A1F-CC6A244842F1}"/>
              </c:ext>
            </c:extLst>
          </c:dPt>
          <c:dPt>
            <c:idx val="67"/>
            <c:invertIfNegative val="0"/>
            <c:bubble3D val="0"/>
            <c:spPr>
              <a:solidFill>
                <a:srgbClr val="7C878E"/>
              </a:solidFill>
              <a:ln>
                <a:noFill/>
              </a:ln>
              <a:effectLst/>
            </c:spPr>
            <c:extLst>
              <c:ext xmlns:c16="http://schemas.microsoft.com/office/drawing/2014/chart" uri="{C3380CC4-5D6E-409C-BE32-E72D297353CC}">
                <c16:uniqueId val="{0000000B-DD2E-46B8-8A1F-CC6A244842F1}"/>
              </c:ext>
            </c:extLst>
          </c:dPt>
          <c:dPt>
            <c:idx val="79"/>
            <c:invertIfNegative val="0"/>
            <c:bubble3D val="0"/>
            <c:spPr>
              <a:solidFill>
                <a:srgbClr val="7C878E"/>
              </a:solidFill>
              <a:ln>
                <a:noFill/>
              </a:ln>
              <a:effectLst/>
            </c:spPr>
            <c:extLst>
              <c:ext xmlns:c16="http://schemas.microsoft.com/office/drawing/2014/chart" uri="{C3380CC4-5D6E-409C-BE32-E72D297353CC}">
                <c16:uniqueId val="{0000000D-DD2E-46B8-8A1F-CC6A244842F1}"/>
              </c:ext>
            </c:extLst>
          </c:dPt>
          <c:dPt>
            <c:idx val="91"/>
            <c:invertIfNegative val="0"/>
            <c:bubble3D val="0"/>
            <c:spPr>
              <a:solidFill>
                <a:srgbClr val="7C878E"/>
              </a:solidFill>
              <a:ln>
                <a:noFill/>
              </a:ln>
              <a:effectLst/>
            </c:spPr>
            <c:extLst>
              <c:ext xmlns:c16="http://schemas.microsoft.com/office/drawing/2014/chart" uri="{C3380CC4-5D6E-409C-BE32-E72D297353CC}">
                <c16:uniqueId val="{0000000F-DD2E-46B8-8A1F-CC6A244842F1}"/>
              </c:ext>
            </c:extLst>
          </c:dPt>
          <c:dPt>
            <c:idx val="103"/>
            <c:invertIfNegative val="0"/>
            <c:bubble3D val="0"/>
            <c:spPr>
              <a:solidFill>
                <a:srgbClr val="7C878E"/>
              </a:solidFill>
              <a:ln>
                <a:noFill/>
              </a:ln>
              <a:effectLst/>
            </c:spPr>
            <c:extLst>
              <c:ext xmlns:c16="http://schemas.microsoft.com/office/drawing/2014/chart" uri="{C3380CC4-5D6E-409C-BE32-E72D297353CC}">
                <c16:uniqueId val="{00000011-DD2E-46B8-8A1F-CC6A244842F1}"/>
              </c:ext>
            </c:extLst>
          </c:dPt>
          <c:dPt>
            <c:idx val="115"/>
            <c:invertIfNegative val="0"/>
            <c:bubble3D val="0"/>
            <c:spPr>
              <a:solidFill>
                <a:srgbClr val="FBBB27"/>
              </a:solidFill>
              <a:ln>
                <a:noFill/>
              </a:ln>
              <a:effectLst/>
            </c:spPr>
            <c:extLst>
              <c:ext xmlns:c16="http://schemas.microsoft.com/office/drawing/2014/chart" uri="{C3380CC4-5D6E-409C-BE32-E72D297353CC}">
                <c16:uniqueId val="{00000013-DD2E-46B8-8A1F-CC6A244842F1}"/>
              </c:ext>
            </c:extLst>
          </c:dPt>
          <c:cat>
            <c:multiLvlStrRef>
              <c:f>'F100'!$A$6:$B$121</c:f>
              <c:multiLvlStrCache>
                <c:ptCount val="11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'F100'!$C$6:$C$121</c:f>
              <c:numCache>
                <c:formatCode>0.0</c:formatCode>
                <c:ptCount val="116"/>
                <c:pt idx="0">
                  <c:v>1.028536511197</c:v>
                </c:pt>
                <c:pt idx="1">
                  <c:v>2.7224128748730001</c:v>
                </c:pt>
                <c:pt idx="2">
                  <c:v>-4.0246762657420003</c:v>
                </c:pt>
                <c:pt idx="3">
                  <c:v>7.9404131484659999</c:v>
                </c:pt>
                <c:pt idx="4">
                  <c:v>0.94795596536600002</c:v>
                </c:pt>
                <c:pt idx="5">
                  <c:v>6.1528287342999997E-2</c:v>
                </c:pt>
                <c:pt idx="6">
                  <c:v>1.8397864961549999</c:v>
                </c:pt>
                <c:pt idx="7">
                  <c:v>5.0786328562119998</c:v>
                </c:pt>
                <c:pt idx="8">
                  <c:v>3.673794626666</c:v>
                </c:pt>
                <c:pt idx="9">
                  <c:v>8.0135256010060001</c:v>
                </c:pt>
                <c:pt idx="10">
                  <c:v>4.6293547860649999</c:v>
                </c:pt>
                <c:pt idx="11">
                  <c:v>5.131460693717</c:v>
                </c:pt>
                <c:pt idx="12">
                  <c:v>5.8807987494839997</c:v>
                </c:pt>
                <c:pt idx="13">
                  <c:v>3.4970096434819999</c:v>
                </c:pt>
                <c:pt idx="14">
                  <c:v>12.292692224148</c:v>
                </c:pt>
                <c:pt idx="15">
                  <c:v>6.8373109882860001</c:v>
                </c:pt>
                <c:pt idx="16">
                  <c:v>13.353300013665001</c:v>
                </c:pt>
                <c:pt idx="17">
                  <c:v>12.409618293735001</c:v>
                </c:pt>
                <c:pt idx="18">
                  <c:v>7.4083142664280004</c:v>
                </c:pt>
                <c:pt idx="19">
                  <c:v>4.5745139717859997</c:v>
                </c:pt>
                <c:pt idx="20">
                  <c:v>9.2811047057970004</c:v>
                </c:pt>
                <c:pt idx="21">
                  <c:v>6.3789544641699996</c:v>
                </c:pt>
                <c:pt idx="22">
                  <c:v>6.9465060539180001</c:v>
                </c:pt>
                <c:pt idx="23">
                  <c:v>10.880841157113</c:v>
                </c:pt>
                <c:pt idx="24">
                  <c:v>10.519736115317</c:v>
                </c:pt>
                <c:pt idx="25">
                  <c:v>6.8262448166730003</c:v>
                </c:pt>
                <c:pt idx="26">
                  <c:v>2.2921912876969999</c:v>
                </c:pt>
                <c:pt idx="27">
                  <c:v>2.2070886310820002</c:v>
                </c:pt>
                <c:pt idx="28">
                  <c:v>1.078912142019</c:v>
                </c:pt>
                <c:pt idx="29">
                  <c:v>4.4841227445329999</c:v>
                </c:pt>
                <c:pt idx="30">
                  <c:v>9.3545304981079997</c:v>
                </c:pt>
                <c:pt idx="31">
                  <c:v>8.4389278552209994</c:v>
                </c:pt>
                <c:pt idx="32">
                  <c:v>15.371210776813999</c:v>
                </c:pt>
                <c:pt idx="33">
                  <c:v>1.5674818043259999</c:v>
                </c:pt>
                <c:pt idx="34">
                  <c:v>2.5234574823020002</c:v>
                </c:pt>
                <c:pt idx="35">
                  <c:v>4.1394425159760004</c:v>
                </c:pt>
                <c:pt idx="36">
                  <c:v>3.0262720001069998</c:v>
                </c:pt>
                <c:pt idx="37">
                  <c:v>6.0900161900930003</c:v>
                </c:pt>
                <c:pt idx="38">
                  <c:v>3.4067139252669998</c:v>
                </c:pt>
                <c:pt idx="39">
                  <c:v>6.6936190633330002</c:v>
                </c:pt>
                <c:pt idx="40">
                  <c:v>2.5296044142370002</c:v>
                </c:pt>
                <c:pt idx="41">
                  <c:v>2.1389658825229998</c:v>
                </c:pt>
                <c:pt idx="42">
                  <c:v>-5.7910617536329996</c:v>
                </c:pt>
                <c:pt idx="43">
                  <c:v>-2.1300034505209999</c:v>
                </c:pt>
                <c:pt idx="44">
                  <c:v>-7.4897879516990002</c:v>
                </c:pt>
                <c:pt idx="45">
                  <c:v>-2.9510925358879998</c:v>
                </c:pt>
                <c:pt idx="46">
                  <c:v>1.1073287594750001</c:v>
                </c:pt>
                <c:pt idx="47">
                  <c:v>-1.8457562059929999</c:v>
                </c:pt>
                <c:pt idx="48">
                  <c:v>-0.80837598077299999</c:v>
                </c:pt>
                <c:pt idx="49">
                  <c:v>0.53461465153900001</c:v>
                </c:pt>
                <c:pt idx="50">
                  <c:v>7.3685260017849998</c:v>
                </c:pt>
                <c:pt idx="51">
                  <c:v>-4.9013812515000001</c:v>
                </c:pt>
                <c:pt idx="52">
                  <c:v>1.448673462678</c:v>
                </c:pt>
                <c:pt idx="53">
                  <c:v>3.6189606915830002</c:v>
                </c:pt>
                <c:pt idx="54">
                  <c:v>2.2123137515960001</c:v>
                </c:pt>
                <c:pt idx="55">
                  <c:v>2.9787120449079998</c:v>
                </c:pt>
                <c:pt idx="56">
                  <c:v>3.1238025396100002</c:v>
                </c:pt>
                <c:pt idx="57">
                  <c:v>1.121916470633</c:v>
                </c:pt>
                <c:pt idx="58">
                  <c:v>0.39248058133399999</c:v>
                </c:pt>
                <c:pt idx="59">
                  <c:v>4.4588168712689997</c:v>
                </c:pt>
                <c:pt idx="60">
                  <c:v>4.3573138755469998</c:v>
                </c:pt>
                <c:pt idx="61">
                  <c:v>1.248533973335</c:v>
                </c:pt>
                <c:pt idx="62">
                  <c:v>-2.9426580333849999</c:v>
                </c:pt>
                <c:pt idx="63">
                  <c:v>5.2008290276029996</c:v>
                </c:pt>
                <c:pt idx="64">
                  <c:v>0.49398610989000002</c:v>
                </c:pt>
                <c:pt idx="65">
                  <c:v>-2.5618431095859999</c:v>
                </c:pt>
                <c:pt idx="66">
                  <c:v>2.6342514951139999</c:v>
                </c:pt>
                <c:pt idx="67">
                  <c:v>2.2234434086479999</c:v>
                </c:pt>
                <c:pt idx="68">
                  <c:v>-2.7852860089439999</c:v>
                </c:pt>
                <c:pt idx="69">
                  <c:v>4.0915670318549999</c:v>
                </c:pt>
                <c:pt idx="70">
                  <c:v>-1.9479407490409999</c:v>
                </c:pt>
                <c:pt idx="71">
                  <c:v>-4.9338475239240003</c:v>
                </c:pt>
                <c:pt idx="72">
                  <c:v>-0.82951024701700005</c:v>
                </c:pt>
                <c:pt idx="73">
                  <c:v>2.4087100482410002</c:v>
                </c:pt>
                <c:pt idx="74">
                  <c:v>4.3393070906959998</c:v>
                </c:pt>
                <c:pt idx="75">
                  <c:v>2.2459923804150002</c:v>
                </c:pt>
                <c:pt idx="76">
                  <c:v>0.63983935239500001</c:v>
                </c:pt>
                <c:pt idx="77">
                  <c:v>-0.4819568964</c:v>
                </c:pt>
                <c:pt idx="78">
                  <c:v>0.30165395023899999</c:v>
                </c:pt>
                <c:pt idx="79">
                  <c:v>-0.74724354722899999</c:v>
                </c:pt>
                <c:pt idx="80">
                  <c:v>-1.2510810828650001</c:v>
                </c:pt>
                <c:pt idx="81">
                  <c:v>-3.3946045965890002</c:v>
                </c:pt>
                <c:pt idx="82">
                  <c:v>-9.0039008175999996E-2</c:v>
                </c:pt>
                <c:pt idx="83">
                  <c:v>-1.660347226938</c:v>
                </c:pt>
                <c:pt idx="84">
                  <c:v>0.29265066065899997</c:v>
                </c:pt>
                <c:pt idx="85">
                  <c:v>-3.2406301761290002</c:v>
                </c:pt>
                <c:pt idx="86">
                  <c:v>-6.1456340939349996</c:v>
                </c:pt>
                <c:pt idx="87">
                  <c:v>-27.834675166993001</c:v>
                </c:pt>
                <c:pt idx="88">
                  <c:v>-27.601243893629</c:v>
                </c:pt>
                <c:pt idx="89">
                  <c:v>-16.324690623639</c:v>
                </c:pt>
                <c:pt idx="90">
                  <c:v>-12.904078466506</c:v>
                </c:pt>
                <c:pt idx="91">
                  <c:v>-11.603617480147999</c:v>
                </c:pt>
                <c:pt idx="92">
                  <c:v>-5.0122905584659998</c:v>
                </c:pt>
                <c:pt idx="93">
                  <c:v>-5.1451986721990002</c:v>
                </c:pt>
                <c:pt idx="94">
                  <c:v>-1.9967962495760001</c:v>
                </c:pt>
                <c:pt idx="95">
                  <c:v>2.845778027698</c:v>
                </c:pt>
                <c:pt idx="96">
                  <c:v>-6.9645229726520004</c:v>
                </c:pt>
                <c:pt idx="97">
                  <c:v>-3.3860979407779999</c:v>
                </c:pt>
                <c:pt idx="98">
                  <c:v>-0.38733456997900001</c:v>
                </c:pt>
                <c:pt idx="99">
                  <c:v>27.563636442387001</c:v>
                </c:pt>
                <c:pt idx="100">
                  <c:v>27.127171963744001</c:v>
                </c:pt>
                <c:pt idx="101">
                  <c:v>10.136237673451999</c:v>
                </c:pt>
                <c:pt idx="102">
                  <c:v>10.428613398429</c:v>
                </c:pt>
                <c:pt idx="103">
                  <c:v>7.6648727961110001</c:v>
                </c:pt>
                <c:pt idx="104">
                  <c:v>0.36550448977</c:v>
                </c:pt>
                <c:pt idx="105">
                  <c:v>1.5312056500889999</c:v>
                </c:pt>
                <c:pt idx="106">
                  <c:v>1.6249139593369999</c:v>
                </c:pt>
                <c:pt idx="107">
                  <c:v>-0.109731110196</c:v>
                </c:pt>
                <c:pt idx="108">
                  <c:v>5.2655429587110003</c:v>
                </c:pt>
                <c:pt idx="109">
                  <c:v>6.2217454469430002</c:v>
                </c:pt>
                <c:pt idx="110">
                  <c:v>8.6226798989419997</c:v>
                </c:pt>
                <c:pt idx="111">
                  <c:v>9.6871710450880002</c:v>
                </c:pt>
                <c:pt idx="112">
                  <c:v>12.024321339185001</c:v>
                </c:pt>
                <c:pt idx="113">
                  <c:v>11.724560764825</c:v>
                </c:pt>
                <c:pt idx="114">
                  <c:v>7.2286807380300004</c:v>
                </c:pt>
                <c:pt idx="115">
                  <c:v>6.7082480681809997</c:v>
                </c:pt>
              </c:numCache>
            </c:numRef>
          </c:val>
          <c:extLst>
            <c:ext xmlns:c16="http://schemas.microsoft.com/office/drawing/2014/chart" uri="{C3380CC4-5D6E-409C-BE32-E72D297353CC}">
              <c16:uniqueId val="{00000014-DD2E-46B8-8A1F-CC6A244842F1}"/>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'F100'!$D$5</c:f>
              <c:strCache>
                <c:ptCount val="1"/>
                <c:pt idx="0">
                  <c:v>Variación promedio</c:v>
                </c:pt>
              </c:strCache>
            </c:strRef>
          </c:tx>
          <c:spPr>
            <a:ln w="28575" cap="rnd">
              <a:solidFill>
                <a:srgbClr val="B69630"/>
              </a:solidFill>
              <a:round/>
            </a:ln>
            <a:effectLst/>
          </c:spPr>
          <c:marker>
            <c:symbol val="none"/>
          </c:marker>
          <c:cat>
            <c:multiLvlStrRef>
              <c:f>'F100'!$A$6:$B$121</c:f>
              <c:multiLvlStrCache>
                <c:ptCount val="11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'F100'!$D$6:$D$121</c:f>
              <c:numCache>
                <c:formatCode>0.0</c:formatCode>
                <c:ptCount val="116"/>
                <c:pt idx="0">
                  <c:v>3.92661902100892</c:v>
                </c:pt>
                <c:pt idx="1">
                  <c:v>3.6952641229335002</c:v>
                </c:pt>
                <c:pt idx="2">
                  <c:v>2.6846846618535798</c:v>
                </c:pt>
                <c:pt idx="3">
                  <c:v>3.3065130087411698</c:v>
                </c:pt>
                <c:pt idx="4">
                  <c:v>2.8096858883448301</c:v>
                </c:pt>
                <c:pt idx="5">
                  <c:v>2.4367352566523302</c:v>
                </c:pt>
                <c:pt idx="6">
                  <c:v>1.8741591003929201</c:v>
                </c:pt>
                <c:pt idx="7">
                  <c:v>1.89662317312125</c:v>
                </c:pt>
                <c:pt idx="8">
                  <c:v>1.9973313171660001</c:v>
                </c:pt>
                <c:pt idx="9">
                  <c:v>2.4302039737580001</c:v>
                </c:pt>
                <c:pt idx="10">
                  <c:v>2.7817554304915002</c:v>
                </c:pt>
                <c:pt idx="11">
                  <c:v>3.0868937984436702</c:v>
                </c:pt>
                <c:pt idx="12">
                  <c:v>3.4912489849675801</c:v>
                </c:pt>
                <c:pt idx="13">
                  <c:v>3.5557987156849999</c:v>
                </c:pt>
                <c:pt idx="14">
                  <c:v>4.9155794231758296</c:v>
                </c:pt>
                <c:pt idx="15">
                  <c:v>4.8236542431608296</c:v>
                </c:pt>
                <c:pt idx="16">
                  <c:v>5.8574329138524197</c:v>
                </c:pt>
                <c:pt idx="17">
                  <c:v>6.8864404143850804</c:v>
                </c:pt>
                <c:pt idx="18">
                  <c:v>7.3504843952411703</c:v>
                </c:pt>
                <c:pt idx="19">
                  <c:v>7.30847448820567</c:v>
                </c:pt>
                <c:pt idx="20">
                  <c:v>7.7757503281332498</c:v>
                </c:pt>
                <c:pt idx="21">
                  <c:v>7.6395360667302503</c:v>
                </c:pt>
                <c:pt idx="22">
                  <c:v>7.8326320057179997</c:v>
                </c:pt>
                <c:pt idx="23">
                  <c:v>8.3117470443343304</c:v>
                </c:pt>
                <c:pt idx="24">
                  <c:v>8.6983251581537502</c:v>
                </c:pt>
                <c:pt idx="25">
                  <c:v>8.9757614225863307</c:v>
                </c:pt>
                <c:pt idx="26">
                  <c:v>8.1423863445487505</c:v>
                </c:pt>
                <c:pt idx="27">
                  <c:v>7.7565344814484201</c:v>
                </c:pt>
                <c:pt idx="28">
                  <c:v>6.7336688254779196</c:v>
                </c:pt>
                <c:pt idx="29">
                  <c:v>6.0732108630444204</c:v>
                </c:pt>
                <c:pt idx="30">
                  <c:v>6.2353955490177499</c:v>
                </c:pt>
                <c:pt idx="31">
                  <c:v>6.5574300393040001</c:v>
                </c:pt>
                <c:pt idx="32">
                  <c:v>7.0649388785554201</c:v>
                </c:pt>
                <c:pt idx="33">
                  <c:v>6.6639828235684204</c:v>
                </c:pt>
                <c:pt idx="34">
                  <c:v>6.2953954426004204</c:v>
                </c:pt>
                <c:pt idx="35">
                  <c:v>5.7336122225056698</c:v>
                </c:pt>
                <c:pt idx="36">
                  <c:v>5.1091568795714997</c:v>
                </c:pt>
                <c:pt idx="37">
                  <c:v>5.0478044940231701</c:v>
                </c:pt>
                <c:pt idx="38">
                  <c:v>5.1406813804873304</c:v>
                </c:pt>
                <c:pt idx="39">
                  <c:v>5.5145589165082498</c:v>
                </c:pt>
                <c:pt idx="40">
                  <c:v>5.6354499391930801</c:v>
                </c:pt>
                <c:pt idx="41">
                  <c:v>5.44002020069225</c:v>
                </c:pt>
                <c:pt idx="42">
                  <c:v>4.1778875130471702</c:v>
                </c:pt>
                <c:pt idx="43">
                  <c:v>3.2971432375686698</c:v>
                </c:pt>
                <c:pt idx="44">
                  <c:v>1.39206001019258</c:v>
                </c:pt>
                <c:pt idx="45">
                  <c:v>1.01551214850808</c:v>
                </c:pt>
                <c:pt idx="46">
                  <c:v>0.89750142160583302</c:v>
                </c:pt>
                <c:pt idx="47">
                  <c:v>0.39873486144175002</c:v>
                </c:pt>
                <c:pt idx="48">
                  <c:v>7.9180863035083399E-2</c:v>
                </c:pt>
                <c:pt idx="49">
                  <c:v>-0.38376926517775001</c:v>
                </c:pt>
                <c:pt idx="50">
                  <c:v>-5.3618258801249999E-2</c:v>
                </c:pt>
                <c:pt idx="51">
                  <c:v>-1.01986828503733</c:v>
                </c:pt>
                <c:pt idx="52">
                  <c:v>-1.10994586433392</c:v>
                </c:pt>
                <c:pt idx="53">
                  <c:v>-0.98661296357891703</c:v>
                </c:pt>
                <c:pt idx="54">
                  <c:v>-0.31966500480983301</c:v>
                </c:pt>
                <c:pt idx="55">
                  <c:v>0.106061286475917</c:v>
                </c:pt>
                <c:pt idx="56">
                  <c:v>0.99052716075166702</c:v>
                </c:pt>
                <c:pt idx="57">
                  <c:v>1.32994457796175</c:v>
                </c:pt>
                <c:pt idx="58">
                  <c:v>1.27037389645</c:v>
                </c:pt>
                <c:pt idx="59">
                  <c:v>1.7957549862218301</c:v>
                </c:pt>
                <c:pt idx="60">
                  <c:v>2.2262291409151702</c:v>
                </c:pt>
                <c:pt idx="61">
                  <c:v>2.2857224177314999</c:v>
                </c:pt>
                <c:pt idx="62">
                  <c:v>1.4264570814673301</c:v>
                </c:pt>
                <c:pt idx="63">
                  <c:v>2.2683079380592499</c:v>
                </c:pt>
                <c:pt idx="64">
                  <c:v>2.1887506586602501</c:v>
                </c:pt>
                <c:pt idx="65">
                  <c:v>1.6736836752294999</c:v>
                </c:pt>
                <c:pt idx="66">
                  <c:v>1.7088451538560001</c:v>
                </c:pt>
                <c:pt idx="67">
                  <c:v>1.6459061008343301</c:v>
                </c:pt>
                <c:pt idx="68">
                  <c:v>1.1534820551214999</c:v>
                </c:pt>
                <c:pt idx="69">
                  <c:v>1.4009529352233301</c:v>
                </c:pt>
                <c:pt idx="70">
                  <c:v>1.2059178243587501</c:v>
                </c:pt>
                <c:pt idx="71">
                  <c:v>0.423195791426</c:v>
                </c:pt>
                <c:pt idx="72">
                  <c:v>-9.0395521210000392E-3</c:v>
                </c:pt>
                <c:pt idx="73">
                  <c:v>8.7641787454500006E-2</c:v>
                </c:pt>
                <c:pt idx="74">
                  <c:v>0.69447221446124996</c:v>
                </c:pt>
                <c:pt idx="75">
                  <c:v>0.44823582719558303</c:v>
                </c:pt>
                <c:pt idx="76">
                  <c:v>0.46039026407099998</c:v>
                </c:pt>
                <c:pt idx="77">
                  <c:v>0.633714115169833</c:v>
                </c:pt>
                <c:pt idx="78">
                  <c:v>0.43933098643024998</c:v>
                </c:pt>
                <c:pt idx="79">
                  <c:v>0.191773740107167</c:v>
                </c:pt>
                <c:pt idx="80">
                  <c:v>0.31962415061374999</c:v>
                </c:pt>
                <c:pt idx="81">
                  <c:v>-0.30422348508991698</c:v>
                </c:pt>
                <c:pt idx="82">
                  <c:v>-0.149398340017833</c:v>
                </c:pt>
                <c:pt idx="83">
                  <c:v>0.12339335139766699</c:v>
                </c:pt>
                <c:pt idx="84">
                  <c:v>0.216906760370667</c:v>
                </c:pt>
                <c:pt idx="85">
                  <c:v>-0.25387159166016698</c:v>
                </c:pt>
                <c:pt idx="86">
                  <c:v>-1.12761669037942</c:v>
                </c:pt>
                <c:pt idx="87">
                  <c:v>-3.6343389859967501</c:v>
                </c:pt>
                <c:pt idx="88">
                  <c:v>-5.9877625898320801</c:v>
                </c:pt>
                <c:pt idx="89">
                  <c:v>-7.3079904004353304</c:v>
                </c:pt>
                <c:pt idx="90">
                  <c:v>-8.4084681018307492</c:v>
                </c:pt>
                <c:pt idx="91">
                  <c:v>-9.3131659295739997</c:v>
                </c:pt>
                <c:pt idx="92">
                  <c:v>-9.6266000525407502</c:v>
                </c:pt>
                <c:pt idx="93">
                  <c:v>-9.7724828921749207</c:v>
                </c:pt>
                <c:pt idx="94">
                  <c:v>-9.9313793289582506</c:v>
                </c:pt>
                <c:pt idx="95">
                  <c:v>-9.5558688910719205</c:v>
                </c:pt>
                <c:pt idx="96">
                  <c:v>-10.160633360514501</c:v>
                </c:pt>
                <c:pt idx="97">
                  <c:v>-10.1727556742352</c:v>
                </c:pt>
                <c:pt idx="98">
                  <c:v>-9.6928973805722496</c:v>
                </c:pt>
                <c:pt idx="99">
                  <c:v>-5.0763714131239199</c:v>
                </c:pt>
                <c:pt idx="100">
                  <c:v>-0.51567009167616695</c:v>
                </c:pt>
                <c:pt idx="101">
                  <c:v>1.6894072664147499</c:v>
                </c:pt>
                <c:pt idx="102">
                  <c:v>3.6337982551593302</c:v>
                </c:pt>
                <c:pt idx="103">
                  <c:v>5.23950577818092</c:v>
                </c:pt>
                <c:pt idx="104">
                  <c:v>5.6876553655339199</c:v>
                </c:pt>
                <c:pt idx="105">
                  <c:v>6.2440223923912503</c:v>
                </c:pt>
                <c:pt idx="106">
                  <c:v>6.5458315764673296</c:v>
                </c:pt>
                <c:pt idx="107">
                  <c:v>6.2995391483095</c:v>
                </c:pt>
                <c:pt idx="108">
                  <c:v>7.31871130925642</c:v>
                </c:pt>
                <c:pt idx="109">
                  <c:v>8.1193649248998305</c:v>
                </c:pt>
                <c:pt idx="110">
                  <c:v>8.8701994639765793</c:v>
                </c:pt>
                <c:pt idx="111">
                  <c:v>7.3804940142016697</c:v>
                </c:pt>
                <c:pt idx="112">
                  <c:v>6.1219231288217504</c:v>
                </c:pt>
                <c:pt idx="113">
                  <c:v>6.2542833864361702</c:v>
                </c:pt>
                <c:pt idx="114">
                  <c:v>5.9876223314029202</c:v>
                </c:pt>
                <c:pt idx="115">
                  <c:v>5.90790360407542</c:v>
                </c:pt>
              </c:numCache>
            </c:numRef>
          </c:val>
          <c:smooth val="0"/>
          <c:extLst>
            <c:ext xmlns:c16="http://schemas.microsoft.com/office/drawing/2014/chart" uri="{C3380CC4-5D6E-409C-BE32-E72D297353CC}">
              <c16:uniqueId val="{00000015-DD2E-46B8-8A1F-CC6A244842F1}"/>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55E0-4760-ABD5-9AAC06B4F746}"/>
              </c:ext>
            </c:extLst>
          </c:dPt>
          <c:dPt>
            <c:idx val="1"/>
            <c:invertIfNegative val="0"/>
            <c:bubble3D val="0"/>
            <c:spPr>
              <a:solidFill>
                <a:srgbClr val="7C878E"/>
              </a:solidFill>
              <a:ln>
                <a:noFill/>
              </a:ln>
              <a:effectLst/>
            </c:spPr>
            <c:extLst>
              <c:ext xmlns:c16="http://schemas.microsoft.com/office/drawing/2014/chart" uri="{C3380CC4-5D6E-409C-BE32-E72D297353CC}">
                <c16:uniqueId val="{00000003-55E0-4760-ABD5-9AAC06B4F746}"/>
              </c:ext>
            </c:extLst>
          </c:dPt>
          <c:dPt>
            <c:idx val="2"/>
            <c:invertIfNegative val="0"/>
            <c:bubble3D val="0"/>
            <c:spPr>
              <a:solidFill>
                <a:srgbClr val="7C878E"/>
              </a:solidFill>
              <a:ln>
                <a:noFill/>
              </a:ln>
              <a:effectLst/>
            </c:spPr>
            <c:extLst>
              <c:ext xmlns:c16="http://schemas.microsoft.com/office/drawing/2014/chart" uri="{C3380CC4-5D6E-409C-BE32-E72D297353CC}">
                <c16:uniqueId val="{00000005-55E0-4760-ABD5-9AAC06B4F746}"/>
              </c:ext>
            </c:extLst>
          </c:dPt>
          <c:dPt>
            <c:idx val="3"/>
            <c:invertIfNegative val="0"/>
            <c:bubble3D val="0"/>
            <c:spPr>
              <a:solidFill>
                <a:srgbClr val="7C878E"/>
              </a:solidFill>
              <a:ln>
                <a:noFill/>
              </a:ln>
              <a:effectLst/>
            </c:spPr>
            <c:extLst>
              <c:ext xmlns:c16="http://schemas.microsoft.com/office/drawing/2014/chart" uri="{C3380CC4-5D6E-409C-BE32-E72D297353CC}">
                <c16:uniqueId val="{00000007-55E0-4760-ABD5-9AAC06B4F746}"/>
              </c:ext>
            </c:extLst>
          </c:dPt>
          <c:dPt>
            <c:idx val="4"/>
            <c:invertIfNegative val="0"/>
            <c:bubble3D val="0"/>
            <c:spPr>
              <a:solidFill>
                <a:srgbClr val="7C878E"/>
              </a:solidFill>
              <a:ln>
                <a:noFill/>
              </a:ln>
              <a:effectLst/>
            </c:spPr>
            <c:extLst>
              <c:ext xmlns:c16="http://schemas.microsoft.com/office/drawing/2014/chart" uri="{C3380CC4-5D6E-409C-BE32-E72D297353CC}">
                <c16:uniqueId val="{00000009-55E0-4760-ABD5-9AAC06B4F746}"/>
              </c:ext>
            </c:extLst>
          </c:dPt>
          <c:dPt>
            <c:idx val="5"/>
            <c:invertIfNegative val="0"/>
            <c:bubble3D val="0"/>
            <c:spPr>
              <a:solidFill>
                <a:srgbClr val="7C878E"/>
              </a:solidFill>
              <a:ln>
                <a:noFill/>
              </a:ln>
              <a:effectLst/>
            </c:spPr>
            <c:extLst>
              <c:ext xmlns:c16="http://schemas.microsoft.com/office/drawing/2014/chart" uri="{C3380CC4-5D6E-409C-BE32-E72D297353CC}">
                <c16:uniqueId val="{0000000B-55E0-4760-ABD5-9AAC06B4F746}"/>
              </c:ext>
            </c:extLst>
          </c:dPt>
          <c:dPt>
            <c:idx val="6"/>
            <c:invertIfNegative val="0"/>
            <c:bubble3D val="0"/>
            <c:spPr>
              <a:solidFill>
                <a:srgbClr val="7C878E"/>
              </a:solidFill>
              <a:ln>
                <a:noFill/>
              </a:ln>
              <a:effectLst/>
            </c:spPr>
            <c:extLst>
              <c:ext xmlns:c16="http://schemas.microsoft.com/office/drawing/2014/chart" uri="{C3380CC4-5D6E-409C-BE32-E72D297353CC}">
                <c16:uniqueId val="{0000000D-55E0-4760-ABD5-9AAC06B4F746}"/>
              </c:ext>
            </c:extLst>
          </c:dPt>
          <c:dPt>
            <c:idx val="7"/>
            <c:invertIfNegative val="0"/>
            <c:bubble3D val="0"/>
            <c:spPr>
              <a:solidFill>
                <a:srgbClr val="7C878E"/>
              </a:solidFill>
              <a:ln>
                <a:noFill/>
              </a:ln>
              <a:effectLst/>
            </c:spPr>
            <c:extLst>
              <c:ext xmlns:c16="http://schemas.microsoft.com/office/drawing/2014/chart" uri="{C3380CC4-5D6E-409C-BE32-E72D297353CC}">
                <c16:uniqueId val="{0000000F-55E0-4760-ABD5-9AAC06B4F746}"/>
              </c:ext>
            </c:extLst>
          </c:dPt>
          <c:dPt>
            <c:idx val="8"/>
            <c:invertIfNegative val="0"/>
            <c:bubble3D val="0"/>
            <c:spPr>
              <a:solidFill>
                <a:srgbClr val="7C878E"/>
              </a:solidFill>
              <a:ln>
                <a:noFill/>
              </a:ln>
              <a:effectLst/>
            </c:spPr>
            <c:extLst>
              <c:ext xmlns:c16="http://schemas.microsoft.com/office/drawing/2014/chart" uri="{C3380CC4-5D6E-409C-BE32-E72D297353CC}">
                <c16:uniqueId val="{00000011-55E0-4760-ABD5-9AAC06B4F746}"/>
              </c:ext>
            </c:extLst>
          </c:dPt>
          <c:dPt>
            <c:idx val="9"/>
            <c:invertIfNegative val="0"/>
            <c:bubble3D val="0"/>
            <c:spPr>
              <a:solidFill>
                <a:srgbClr val="7C878E"/>
              </a:solidFill>
              <a:ln>
                <a:noFill/>
              </a:ln>
              <a:effectLst/>
            </c:spPr>
            <c:extLst>
              <c:ext xmlns:c16="http://schemas.microsoft.com/office/drawing/2014/chart" uri="{C3380CC4-5D6E-409C-BE32-E72D297353CC}">
                <c16:uniqueId val="{00000013-55E0-4760-ABD5-9AAC06B4F746}"/>
              </c:ext>
            </c:extLst>
          </c:dPt>
          <c:dPt>
            <c:idx val="10"/>
            <c:invertIfNegative val="0"/>
            <c:bubble3D val="0"/>
            <c:spPr>
              <a:solidFill>
                <a:srgbClr val="7C878E"/>
              </a:solidFill>
              <a:ln>
                <a:noFill/>
              </a:ln>
              <a:effectLst/>
            </c:spPr>
            <c:extLst>
              <c:ext xmlns:c16="http://schemas.microsoft.com/office/drawing/2014/chart" uri="{C3380CC4-5D6E-409C-BE32-E72D297353CC}">
                <c16:uniqueId val="{00000015-55E0-4760-ABD5-9AAC06B4F746}"/>
              </c:ext>
            </c:extLst>
          </c:dPt>
          <c:dPt>
            <c:idx val="11"/>
            <c:invertIfNegative val="0"/>
            <c:bubble3D val="0"/>
            <c:spPr>
              <a:solidFill>
                <a:srgbClr val="7C878E"/>
              </a:solidFill>
              <a:ln>
                <a:noFill/>
              </a:ln>
              <a:effectLst/>
            </c:spPr>
            <c:extLst>
              <c:ext xmlns:c16="http://schemas.microsoft.com/office/drawing/2014/chart" uri="{C3380CC4-5D6E-409C-BE32-E72D297353CC}">
                <c16:uniqueId val="{00000017-55E0-4760-ABD5-9AAC06B4F746}"/>
              </c:ext>
            </c:extLst>
          </c:dPt>
          <c:dPt>
            <c:idx val="12"/>
            <c:invertIfNegative val="0"/>
            <c:bubble3D val="0"/>
            <c:spPr>
              <a:solidFill>
                <a:srgbClr val="7C878E"/>
              </a:solidFill>
              <a:ln>
                <a:noFill/>
              </a:ln>
              <a:effectLst/>
            </c:spPr>
            <c:extLst>
              <c:ext xmlns:c16="http://schemas.microsoft.com/office/drawing/2014/chart" uri="{C3380CC4-5D6E-409C-BE32-E72D297353CC}">
                <c16:uniqueId val="{00000019-55E0-4760-ABD5-9AAC06B4F746}"/>
              </c:ext>
            </c:extLst>
          </c:dPt>
          <c:dPt>
            <c:idx val="13"/>
            <c:invertIfNegative val="0"/>
            <c:bubble3D val="0"/>
            <c:spPr>
              <a:solidFill>
                <a:srgbClr val="7C878E"/>
              </a:solidFill>
              <a:ln>
                <a:noFill/>
              </a:ln>
              <a:effectLst/>
            </c:spPr>
            <c:extLst>
              <c:ext xmlns:c16="http://schemas.microsoft.com/office/drawing/2014/chart" uri="{C3380CC4-5D6E-409C-BE32-E72D297353CC}">
                <c16:uniqueId val="{0000001B-55E0-4760-ABD5-9AAC06B4F746}"/>
              </c:ext>
            </c:extLst>
          </c:dPt>
          <c:dPt>
            <c:idx val="14"/>
            <c:invertIfNegative val="0"/>
            <c:bubble3D val="0"/>
            <c:spPr>
              <a:solidFill>
                <a:srgbClr val="7C878E"/>
              </a:solidFill>
              <a:ln>
                <a:noFill/>
              </a:ln>
              <a:effectLst/>
            </c:spPr>
            <c:extLst>
              <c:ext xmlns:c16="http://schemas.microsoft.com/office/drawing/2014/chart" uri="{C3380CC4-5D6E-409C-BE32-E72D297353CC}">
                <c16:uniqueId val="{0000001D-55E0-4760-ABD5-9AAC06B4F746}"/>
              </c:ext>
            </c:extLst>
          </c:dPt>
          <c:dPt>
            <c:idx val="15"/>
            <c:invertIfNegative val="0"/>
            <c:bubble3D val="0"/>
            <c:spPr>
              <a:solidFill>
                <a:srgbClr val="7C878E"/>
              </a:solidFill>
              <a:ln>
                <a:noFill/>
              </a:ln>
              <a:effectLst/>
            </c:spPr>
            <c:extLst>
              <c:ext xmlns:c16="http://schemas.microsoft.com/office/drawing/2014/chart" uri="{C3380CC4-5D6E-409C-BE32-E72D297353CC}">
                <c16:uniqueId val="{0000001F-55E0-4760-ABD5-9AAC06B4F746}"/>
              </c:ext>
            </c:extLst>
          </c:dPt>
          <c:dPt>
            <c:idx val="16"/>
            <c:invertIfNegative val="0"/>
            <c:bubble3D val="0"/>
            <c:spPr>
              <a:solidFill>
                <a:srgbClr val="7C878E"/>
              </a:solidFill>
              <a:ln>
                <a:noFill/>
              </a:ln>
              <a:effectLst/>
            </c:spPr>
            <c:extLst>
              <c:ext xmlns:c16="http://schemas.microsoft.com/office/drawing/2014/chart" uri="{C3380CC4-5D6E-409C-BE32-E72D297353CC}">
                <c16:uniqueId val="{00000021-55E0-4760-ABD5-9AAC06B4F746}"/>
              </c:ext>
            </c:extLst>
          </c:dPt>
          <c:dPt>
            <c:idx val="17"/>
            <c:invertIfNegative val="0"/>
            <c:bubble3D val="0"/>
            <c:spPr>
              <a:solidFill>
                <a:srgbClr val="7C878E"/>
              </a:solidFill>
              <a:ln>
                <a:noFill/>
              </a:ln>
              <a:effectLst/>
            </c:spPr>
            <c:extLst>
              <c:ext xmlns:c16="http://schemas.microsoft.com/office/drawing/2014/chart" uri="{C3380CC4-5D6E-409C-BE32-E72D297353CC}">
                <c16:uniqueId val="{00000023-55E0-4760-ABD5-9AAC06B4F746}"/>
              </c:ext>
            </c:extLst>
          </c:dPt>
          <c:dPt>
            <c:idx val="19"/>
            <c:invertIfNegative val="0"/>
            <c:bubble3D val="0"/>
            <c:spPr>
              <a:solidFill>
                <a:srgbClr val="95682B"/>
              </a:solidFill>
              <a:ln>
                <a:noFill/>
              </a:ln>
              <a:effectLst/>
            </c:spPr>
            <c:extLst>
              <c:ext xmlns:c16="http://schemas.microsoft.com/office/drawing/2014/chart" uri="{C3380CC4-5D6E-409C-BE32-E72D297353CC}">
                <c16:uniqueId val="{00000025-55E0-4760-ABD5-9AAC06B4F746}"/>
              </c:ext>
            </c:extLst>
          </c:dPt>
          <c:dPt>
            <c:idx val="24"/>
            <c:invertIfNegative val="0"/>
            <c:bubble3D val="0"/>
            <c:spPr>
              <a:solidFill>
                <a:srgbClr val="FBBB27"/>
              </a:solidFill>
              <a:ln>
                <a:noFill/>
              </a:ln>
              <a:effectLst/>
            </c:spPr>
            <c:extLst>
              <c:ext xmlns:c16="http://schemas.microsoft.com/office/drawing/2014/chart" uri="{C3380CC4-5D6E-409C-BE32-E72D297353CC}">
                <c16:uniqueId val="{00000027-55E0-4760-ABD5-9AAC06B4F746}"/>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'F101'!$A$6:$A$38</c:f>
              <c:strCache>
                <c:ptCount val="33"/>
                <c:pt idx="0">
                  <c:v>Colima</c:v>
                </c:pt>
                <c:pt idx="1">
                  <c:v>Zacatecas</c:v>
                </c:pt>
                <c:pt idx="2">
                  <c:v>Yucatán</c:v>
                </c:pt>
                <c:pt idx="3">
                  <c:v>Nayarit</c:v>
                </c:pt>
                <c:pt idx="4">
                  <c:v>Durango</c:v>
                </c:pt>
                <c:pt idx="5">
                  <c:v>Tlaxcala</c:v>
                </c:pt>
                <c:pt idx="6">
                  <c:v>Campeche</c:v>
                </c:pt>
                <c:pt idx="7">
                  <c:v>Veracruz</c:v>
                </c:pt>
                <c:pt idx="8">
                  <c:v>Aguascalientes</c:v>
                </c:pt>
                <c:pt idx="9">
                  <c:v>Quintana Roo</c:v>
                </c:pt>
                <c:pt idx="10">
                  <c:v>Estado de México</c:v>
                </c:pt>
                <c:pt idx="11">
                  <c:v>Sinaloa</c:v>
                </c:pt>
                <c:pt idx="12">
                  <c:v>Michoacán</c:v>
                </c:pt>
                <c:pt idx="13">
                  <c:v>Baja California</c:v>
                </c:pt>
                <c:pt idx="14">
                  <c:v>Guerrero</c:v>
                </c:pt>
                <c:pt idx="15">
                  <c:v>Nuevo León</c:v>
                </c:pt>
                <c:pt idx="16">
                  <c:v>Morelos</c:v>
                </c:pt>
                <c:pt idx="17">
                  <c:v>Tamaulipas</c:v>
                </c:pt>
                <c:pt idx="18">
                  <c:v>Coahuila</c:v>
                </c:pt>
                <c:pt idx="19">
                  <c:v>Nacional</c:v>
                </c:pt>
                <c:pt idx="20">
                  <c:v>Chihuahua</c:v>
                </c:pt>
                <c:pt idx="21">
                  <c:v>Oaxaca</c:v>
                </c:pt>
                <c:pt idx="22">
                  <c:v>Querétaro</c:v>
                </c:pt>
                <c:pt idx="23">
                  <c:v>Ciudad de México</c:v>
                </c:pt>
                <c:pt idx="24">
                  <c:v>Jalisco</c:v>
                </c:pt>
                <c:pt idx="25">
                  <c:v>Guanajuato</c:v>
                </c:pt>
                <c:pt idx="26">
                  <c:v>Tabasco</c:v>
                </c:pt>
                <c:pt idx="27">
                  <c:v>Sonora</c:v>
                </c:pt>
                <c:pt idx="28">
                  <c:v>San Luis Potosí</c:v>
                </c:pt>
                <c:pt idx="29">
                  <c:v>Puebla</c:v>
                </c:pt>
                <c:pt idx="30">
                  <c:v>Hidalgo</c:v>
                </c:pt>
                <c:pt idx="31">
                  <c:v>Chiapas</c:v>
                </c:pt>
                <c:pt idx="32">
                  <c:v>Baja California Sur</c:v>
                </c:pt>
              </c:strCache>
            </c:strRef>
          </c:cat>
          <c:val>
            <c:numRef>
              <c:f>'F101'!$B$6:$B$38</c:f>
              <c:numCache>
                <c:formatCode>0.0</c:formatCode>
                <c:ptCount val="33"/>
                <c:pt idx="0">
                  <c:v>-17.445906116919002</c:v>
                </c:pt>
                <c:pt idx="1">
                  <c:v>-5.9591973013370003</c:v>
                </c:pt>
                <c:pt idx="2">
                  <c:v>-5.7036172203220001</c:v>
                </c:pt>
                <c:pt idx="3">
                  <c:v>-5.5795610524169996</c:v>
                </c:pt>
                <c:pt idx="4">
                  <c:v>-4.4594416511150001</c:v>
                </c:pt>
                <c:pt idx="5">
                  <c:v>-4.0322100764920004</c:v>
                </c:pt>
                <c:pt idx="6">
                  <c:v>-3.9439616053000002</c:v>
                </c:pt>
                <c:pt idx="7">
                  <c:v>-3.517768317851</c:v>
                </c:pt>
                <c:pt idx="8">
                  <c:v>-2.1838022430969999</c:v>
                </c:pt>
                <c:pt idx="9">
                  <c:v>-1.9037254657510001</c:v>
                </c:pt>
                <c:pt idx="10">
                  <c:v>-0.90172897866099999</c:v>
                </c:pt>
                <c:pt idx="11">
                  <c:v>0.759341486309</c:v>
                </c:pt>
                <c:pt idx="12">
                  <c:v>0.92827369673000004</c:v>
                </c:pt>
                <c:pt idx="13">
                  <c:v>1.326022414833</c:v>
                </c:pt>
                <c:pt idx="14">
                  <c:v>1.6481028367849999</c:v>
                </c:pt>
                <c:pt idx="15">
                  <c:v>1.6494275255340001</c:v>
                </c:pt>
                <c:pt idx="16">
                  <c:v>2.152514715793</c:v>
                </c:pt>
                <c:pt idx="17">
                  <c:v>2.386652771894</c:v>
                </c:pt>
                <c:pt idx="18">
                  <c:v>3.1510133288120001</c:v>
                </c:pt>
                <c:pt idx="19">
                  <c:v>3.8732355605829998</c:v>
                </c:pt>
                <c:pt idx="20">
                  <c:v>5.2794257451720004</c:v>
                </c:pt>
                <c:pt idx="21">
                  <c:v>5.84885517873</c:v>
                </c:pt>
                <c:pt idx="22">
                  <c:v>6.2185735882120001</c:v>
                </c:pt>
                <c:pt idx="23">
                  <c:v>6.5319389433339996</c:v>
                </c:pt>
                <c:pt idx="24">
                  <c:v>6.7082480681809997</c:v>
                </c:pt>
                <c:pt idx="25">
                  <c:v>7.1486225522310001</c:v>
                </c:pt>
                <c:pt idx="26">
                  <c:v>8.1838711410130003</c:v>
                </c:pt>
                <c:pt idx="27">
                  <c:v>10.351969431212</c:v>
                </c:pt>
                <c:pt idx="28">
                  <c:v>10.524775296015999</c:v>
                </c:pt>
                <c:pt idx="29">
                  <c:v>14.610449066495001</c:v>
                </c:pt>
                <c:pt idx="30">
                  <c:v>15.874139103916001</c:v>
                </c:pt>
                <c:pt idx="31">
                  <c:v>27.879299100651998</c:v>
                </c:pt>
                <c:pt idx="32">
                  <c:v>36.264914879602003</c:v>
                </c:pt>
              </c:numCache>
            </c:numRef>
          </c:val>
          <c:extLst>
            <c:ext xmlns:c16="http://schemas.microsoft.com/office/drawing/2014/chart" uri="{C3380CC4-5D6E-409C-BE32-E72D297353CC}">
              <c16:uniqueId val="{00000028-55E0-4760-ABD5-9AAC06B4F746}"/>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'F102'!$C$5</c:f>
              <c:strCache>
                <c:ptCount val="1"/>
                <c:pt idx="0">
                  <c:v>Serie desestacionalizada</c:v>
                </c:pt>
              </c:strCache>
            </c:strRef>
          </c:tx>
          <c:spPr>
            <a:solidFill>
              <a:srgbClr val="C9D0D6"/>
            </a:solidFill>
            <a:ln>
              <a:noFill/>
            </a:ln>
            <a:effectLst/>
          </c:spPr>
          <c:invertIfNegative val="0"/>
          <c:dPt>
            <c:idx val="7"/>
            <c:invertIfNegative val="0"/>
            <c:bubble3D val="0"/>
            <c:spPr>
              <a:solidFill>
                <a:srgbClr val="7C878E"/>
              </a:solidFill>
              <a:ln>
                <a:noFill/>
              </a:ln>
              <a:effectLst/>
            </c:spPr>
            <c:extLst>
              <c:ext xmlns:c16="http://schemas.microsoft.com/office/drawing/2014/chart" uri="{C3380CC4-5D6E-409C-BE32-E72D297353CC}">
                <c16:uniqueId val="{00000001-6A3C-42B0-B8E2-CF4D6C94408F}"/>
              </c:ext>
            </c:extLst>
          </c:dPt>
          <c:dPt>
            <c:idx val="19"/>
            <c:invertIfNegative val="0"/>
            <c:bubble3D val="0"/>
            <c:spPr>
              <a:solidFill>
                <a:srgbClr val="7C878E"/>
              </a:solidFill>
              <a:ln>
                <a:noFill/>
              </a:ln>
              <a:effectLst/>
            </c:spPr>
            <c:extLst>
              <c:ext xmlns:c16="http://schemas.microsoft.com/office/drawing/2014/chart" uri="{C3380CC4-5D6E-409C-BE32-E72D297353CC}">
                <c16:uniqueId val="{00000003-6A3C-42B0-B8E2-CF4D6C94408F}"/>
              </c:ext>
            </c:extLst>
          </c:dPt>
          <c:dPt>
            <c:idx val="31"/>
            <c:invertIfNegative val="0"/>
            <c:bubble3D val="0"/>
            <c:spPr>
              <a:solidFill>
                <a:srgbClr val="7C878E"/>
              </a:solidFill>
              <a:ln>
                <a:noFill/>
              </a:ln>
              <a:effectLst/>
            </c:spPr>
            <c:extLst>
              <c:ext xmlns:c16="http://schemas.microsoft.com/office/drawing/2014/chart" uri="{C3380CC4-5D6E-409C-BE32-E72D297353CC}">
                <c16:uniqueId val="{00000005-6A3C-42B0-B8E2-CF4D6C94408F}"/>
              </c:ext>
            </c:extLst>
          </c:dPt>
          <c:dPt>
            <c:idx val="43"/>
            <c:invertIfNegative val="0"/>
            <c:bubble3D val="0"/>
            <c:spPr>
              <a:solidFill>
                <a:srgbClr val="7C878E"/>
              </a:solidFill>
              <a:ln>
                <a:noFill/>
              </a:ln>
              <a:effectLst/>
            </c:spPr>
            <c:extLst>
              <c:ext xmlns:c16="http://schemas.microsoft.com/office/drawing/2014/chart" uri="{C3380CC4-5D6E-409C-BE32-E72D297353CC}">
                <c16:uniqueId val="{00000007-6A3C-42B0-B8E2-CF4D6C94408F}"/>
              </c:ext>
            </c:extLst>
          </c:dPt>
          <c:dPt>
            <c:idx val="55"/>
            <c:invertIfNegative val="0"/>
            <c:bubble3D val="0"/>
            <c:spPr>
              <a:solidFill>
                <a:srgbClr val="7C878E"/>
              </a:solidFill>
              <a:ln>
                <a:noFill/>
              </a:ln>
              <a:effectLst/>
            </c:spPr>
            <c:extLst>
              <c:ext xmlns:c16="http://schemas.microsoft.com/office/drawing/2014/chart" uri="{C3380CC4-5D6E-409C-BE32-E72D297353CC}">
                <c16:uniqueId val="{00000009-6A3C-42B0-B8E2-CF4D6C94408F}"/>
              </c:ext>
            </c:extLst>
          </c:dPt>
          <c:dPt>
            <c:idx val="67"/>
            <c:invertIfNegative val="0"/>
            <c:bubble3D val="0"/>
            <c:spPr>
              <a:solidFill>
                <a:srgbClr val="7C878E"/>
              </a:solidFill>
              <a:ln>
                <a:noFill/>
              </a:ln>
              <a:effectLst/>
            </c:spPr>
            <c:extLst>
              <c:ext xmlns:c16="http://schemas.microsoft.com/office/drawing/2014/chart" uri="{C3380CC4-5D6E-409C-BE32-E72D297353CC}">
                <c16:uniqueId val="{0000000B-6A3C-42B0-B8E2-CF4D6C94408F}"/>
              </c:ext>
            </c:extLst>
          </c:dPt>
          <c:dPt>
            <c:idx val="79"/>
            <c:invertIfNegative val="0"/>
            <c:bubble3D val="0"/>
            <c:spPr>
              <a:solidFill>
                <a:srgbClr val="7C878E"/>
              </a:solidFill>
              <a:ln>
                <a:noFill/>
              </a:ln>
              <a:effectLst/>
            </c:spPr>
            <c:extLst>
              <c:ext xmlns:c16="http://schemas.microsoft.com/office/drawing/2014/chart" uri="{C3380CC4-5D6E-409C-BE32-E72D297353CC}">
                <c16:uniqueId val="{0000000D-6A3C-42B0-B8E2-CF4D6C94408F}"/>
              </c:ext>
            </c:extLst>
          </c:dPt>
          <c:dPt>
            <c:idx val="91"/>
            <c:invertIfNegative val="0"/>
            <c:bubble3D val="0"/>
            <c:spPr>
              <a:solidFill>
                <a:srgbClr val="7C878E"/>
              </a:solidFill>
              <a:ln>
                <a:noFill/>
              </a:ln>
              <a:effectLst/>
            </c:spPr>
            <c:extLst>
              <c:ext xmlns:c16="http://schemas.microsoft.com/office/drawing/2014/chart" uri="{C3380CC4-5D6E-409C-BE32-E72D297353CC}">
                <c16:uniqueId val="{0000000F-6A3C-42B0-B8E2-CF4D6C94408F}"/>
              </c:ext>
            </c:extLst>
          </c:dPt>
          <c:dPt>
            <c:idx val="103"/>
            <c:invertIfNegative val="0"/>
            <c:bubble3D val="0"/>
            <c:spPr>
              <a:solidFill>
                <a:srgbClr val="7C878E"/>
              </a:solidFill>
              <a:ln>
                <a:noFill/>
              </a:ln>
              <a:effectLst/>
            </c:spPr>
            <c:extLst>
              <c:ext xmlns:c16="http://schemas.microsoft.com/office/drawing/2014/chart" uri="{C3380CC4-5D6E-409C-BE32-E72D297353CC}">
                <c16:uniqueId val="{00000011-6A3C-42B0-B8E2-CF4D6C94408F}"/>
              </c:ext>
            </c:extLst>
          </c:dPt>
          <c:dPt>
            <c:idx val="115"/>
            <c:invertIfNegative val="0"/>
            <c:bubble3D val="0"/>
            <c:spPr>
              <a:solidFill>
                <a:srgbClr val="FBBB27"/>
              </a:solidFill>
              <a:ln>
                <a:noFill/>
              </a:ln>
              <a:effectLst/>
            </c:spPr>
            <c:extLst>
              <c:ext xmlns:c16="http://schemas.microsoft.com/office/drawing/2014/chart" uri="{C3380CC4-5D6E-409C-BE32-E72D297353CC}">
                <c16:uniqueId val="{00000013-6A3C-42B0-B8E2-CF4D6C94408F}"/>
              </c:ext>
            </c:extLst>
          </c:dPt>
          <c:cat>
            <c:multiLvlStrRef>
              <c:f>'F102'!$A$6:$B$121</c:f>
              <c:multiLvlStrCache>
                <c:ptCount val="11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'F102'!$C$6:$C$121</c:f>
              <c:numCache>
                <c:formatCode>0.0</c:formatCode>
                <c:ptCount val="116"/>
                <c:pt idx="0">
                  <c:v>94.582004794933994</c:v>
                </c:pt>
                <c:pt idx="1">
                  <c:v>99.442466160101006</c:v>
                </c:pt>
                <c:pt idx="2">
                  <c:v>97.327508732065994</c:v>
                </c:pt>
                <c:pt idx="3">
                  <c:v>98.204449086910998</c:v>
                </c:pt>
                <c:pt idx="4">
                  <c:v>96.986946557376996</c:v>
                </c:pt>
                <c:pt idx="5">
                  <c:v>98.269545271233</c:v>
                </c:pt>
                <c:pt idx="6">
                  <c:v>100.099826028617</c:v>
                </c:pt>
                <c:pt idx="7">
                  <c:v>102.93298851342399</c:v>
                </c:pt>
                <c:pt idx="8">
                  <c:v>101.055295992609</c:v>
                </c:pt>
                <c:pt idx="9">
                  <c:v>104.810480029498</c:v>
                </c:pt>
                <c:pt idx="10">
                  <c:v>102.43933110578</c:v>
                </c:pt>
                <c:pt idx="11">
                  <c:v>102.532217322534</c:v>
                </c:pt>
                <c:pt idx="12">
                  <c:v>100.024155576719</c:v>
                </c:pt>
                <c:pt idx="13">
                  <c:v>102.91607864620801</c:v>
                </c:pt>
                <c:pt idx="14">
                  <c:v>106.655976172381</c:v>
                </c:pt>
                <c:pt idx="15">
                  <c:v>108.135974259828</c:v>
                </c:pt>
                <c:pt idx="16">
                  <c:v>110.938624907421</c:v>
                </c:pt>
                <c:pt idx="17">
                  <c:v>110.226392558344</c:v>
                </c:pt>
                <c:pt idx="18">
                  <c:v>107.712047792761</c:v>
                </c:pt>
                <c:pt idx="19">
                  <c:v>107.872573813839</c:v>
                </c:pt>
                <c:pt idx="20">
                  <c:v>108.350692419852</c:v>
                </c:pt>
                <c:pt idx="21">
                  <c:v>111.66850470326</c:v>
                </c:pt>
                <c:pt idx="22">
                  <c:v>111.98868833023</c:v>
                </c:pt>
                <c:pt idx="23">
                  <c:v>111.38897813925399</c:v>
                </c:pt>
                <c:pt idx="24">
                  <c:v>111.802978512126</c:v>
                </c:pt>
                <c:pt idx="25">
                  <c:v>109.82074954030401</c:v>
                </c:pt>
                <c:pt idx="26">
                  <c:v>109.931678645872</c:v>
                </c:pt>
                <c:pt idx="27">
                  <c:v>110.3022628132</c:v>
                </c:pt>
                <c:pt idx="28">
                  <c:v>112.504740673919</c:v>
                </c:pt>
                <c:pt idx="29">
                  <c:v>113.160318097469</c:v>
                </c:pt>
                <c:pt idx="30">
                  <c:v>117.535709143292</c:v>
                </c:pt>
                <c:pt idx="31">
                  <c:v>117.888427627927</c:v>
                </c:pt>
                <c:pt idx="32">
                  <c:v>123.05863424298001</c:v>
                </c:pt>
                <c:pt idx="33">
                  <c:v>115.311829311663</c:v>
                </c:pt>
                <c:pt idx="34">
                  <c:v>115.681158513366</c:v>
                </c:pt>
                <c:pt idx="35">
                  <c:v>116.406870637643</c:v>
                </c:pt>
                <c:pt idx="36">
                  <c:v>115.699817383804</c:v>
                </c:pt>
                <c:pt idx="37">
                  <c:v>116.285323198802</c:v>
                </c:pt>
                <c:pt idx="38">
                  <c:v>113.62318758169999</c:v>
                </c:pt>
                <c:pt idx="39">
                  <c:v>115.183546960944</c:v>
                </c:pt>
                <c:pt idx="40">
                  <c:v>115.805359930797</c:v>
                </c:pt>
                <c:pt idx="41">
                  <c:v>115.36578141497</c:v>
                </c:pt>
                <c:pt idx="42">
                  <c:v>112.46532766737501</c:v>
                </c:pt>
                <c:pt idx="43">
                  <c:v>112.20297171521</c:v>
                </c:pt>
                <c:pt idx="44">
                  <c:v>114.976068578503</c:v>
                </c:pt>
                <c:pt idx="45">
                  <c:v>114.244953859893</c:v>
                </c:pt>
                <c:pt idx="46">
                  <c:v>114.752404924749</c:v>
                </c:pt>
                <c:pt idx="47">
                  <c:v>115.420353203611</c:v>
                </c:pt>
                <c:pt idx="48">
                  <c:v>115.01528373063699</c:v>
                </c:pt>
                <c:pt idx="49">
                  <c:v>115.897949490004</c:v>
                </c:pt>
                <c:pt idx="50">
                  <c:v>116.891723734865</c:v>
                </c:pt>
                <c:pt idx="51">
                  <c:v>115.111049165734</c:v>
                </c:pt>
                <c:pt idx="52">
                  <c:v>115.323076126874</c:v>
                </c:pt>
                <c:pt idx="53">
                  <c:v>119.947365994588</c:v>
                </c:pt>
                <c:pt idx="54">
                  <c:v>115.97967815812601</c:v>
                </c:pt>
                <c:pt idx="55">
                  <c:v>115.844301362636</c:v>
                </c:pt>
                <c:pt idx="56">
                  <c:v>118.16970190901699</c:v>
                </c:pt>
                <c:pt idx="57">
                  <c:v>115.538748717175</c:v>
                </c:pt>
                <c:pt idx="58">
                  <c:v>117.02829536095101</c:v>
                </c:pt>
                <c:pt idx="59">
                  <c:v>121.347532962971</c:v>
                </c:pt>
                <c:pt idx="60">
                  <c:v>117.64187922404901</c:v>
                </c:pt>
                <c:pt idx="61">
                  <c:v>116.447940282666</c:v>
                </c:pt>
                <c:pt idx="62">
                  <c:v>118.00519820087</c:v>
                </c:pt>
                <c:pt idx="63">
                  <c:v>116.581562775606</c:v>
                </c:pt>
                <c:pt idx="64">
                  <c:v>116.600744368722</c:v>
                </c:pt>
                <c:pt idx="65">
                  <c:v>116.706227001608</c:v>
                </c:pt>
                <c:pt idx="66">
                  <c:v>118.199933591933</c:v>
                </c:pt>
                <c:pt idx="67">
                  <c:v>117.92788666732</c:v>
                </c:pt>
                <c:pt idx="68">
                  <c:v>117.407562162262</c:v>
                </c:pt>
                <c:pt idx="69">
                  <c:v>118.50938429271</c:v>
                </c:pt>
                <c:pt idx="70">
                  <c:v>115.417068346021</c:v>
                </c:pt>
                <c:pt idx="71">
                  <c:v>116.538314511599</c:v>
                </c:pt>
                <c:pt idx="72">
                  <c:v>116.94734223796399</c:v>
                </c:pt>
                <c:pt idx="73">
                  <c:v>118.63767044919599</c:v>
                </c:pt>
                <c:pt idx="74">
                  <c:v>118.90221972552401</c:v>
                </c:pt>
                <c:pt idx="75">
                  <c:v>121.069903332667</c:v>
                </c:pt>
                <c:pt idx="76">
                  <c:v>117.053746199228</c:v>
                </c:pt>
                <c:pt idx="77">
                  <c:v>118.526028182706</c:v>
                </c:pt>
                <c:pt idx="78">
                  <c:v>116.051374978309</c:v>
                </c:pt>
                <c:pt idx="79">
                  <c:v>118.35533241426501</c:v>
                </c:pt>
                <c:pt idx="80">
                  <c:v>116.945132825592</c:v>
                </c:pt>
                <c:pt idx="81">
                  <c:v>115.17723207765199</c:v>
                </c:pt>
                <c:pt idx="82">
                  <c:v>114.83854755883701</c:v>
                </c:pt>
                <c:pt idx="83">
                  <c:v>113.97781236724001</c:v>
                </c:pt>
                <c:pt idx="84">
                  <c:v>116.903325360938</c:v>
                </c:pt>
                <c:pt idx="85">
                  <c:v>114.61635506403201</c:v>
                </c:pt>
                <c:pt idx="86">
                  <c:v>111.554009761289</c:v>
                </c:pt>
                <c:pt idx="87">
                  <c:v>86.97142714153</c:v>
                </c:pt>
                <c:pt idx="88">
                  <c:v>85.979234244067001</c:v>
                </c:pt>
                <c:pt idx="89">
                  <c:v>98.089191362494006</c:v>
                </c:pt>
                <c:pt idx="90">
                  <c:v>100.939800635353</c:v>
                </c:pt>
                <c:pt idx="91">
                  <c:v>106.11482660842699</c:v>
                </c:pt>
                <c:pt idx="92">
                  <c:v>108.976778241324</c:v>
                </c:pt>
                <c:pt idx="93">
                  <c:v>110.555255708147</c:v>
                </c:pt>
                <c:pt idx="94">
                  <c:v>114.38520115319299</c:v>
                </c:pt>
                <c:pt idx="95">
                  <c:v>115.309560601619</c:v>
                </c:pt>
                <c:pt idx="96">
                  <c:v>110.293464511135</c:v>
                </c:pt>
                <c:pt idx="97">
                  <c:v>110.362277291732</c:v>
                </c:pt>
                <c:pt idx="98">
                  <c:v>111.154323349674</c:v>
                </c:pt>
                <c:pt idx="99">
                  <c:v>108.746170207807</c:v>
                </c:pt>
                <c:pt idx="100">
                  <c:v>109.890280131786</c:v>
                </c:pt>
                <c:pt idx="101">
                  <c:v>107.109676082584</c:v>
                </c:pt>
                <c:pt idx="102">
                  <c:v>112.40253498544</c:v>
                </c:pt>
                <c:pt idx="103">
                  <c:v>113.868012476952</c:v>
                </c:pt>
                <c:pt idx="104">
                  <c:v>111.06569791914301</c:v>
                </c:pt>
                <c:pt idx="105">
                  <c:v>113.029307569276</c:v>
                </c:pt>
                <c:pt idx="106">
                  <c:v>114.223125642076</c:v>
                </c:pt>
                <c:pt idx="107">
                  <c:v>114.85158792908901</c:v>
                </c:pt>
                <c:pt idx="108">
                  <c:v>117.00273394459499</c:v>
                </c:pt>
                <c:pt idx="109">
                  <c:v>117.17735444953099</c:v>
                </c:pt>
                <c:pt idx="110">
                  <c:v>118.72840472076101</c:v>
                </c:pt>
                <c:pt idx="111">
                  <c:v>121.133527842007</c:v>
                </c:pt>
                <c:pt idx="112">
                  <c:v>122.105901356155</c:v>
                </c:pt>
                <c:pt idx="113">
                  <c:v>121.084930952707</c:v>
                </c:pt>
                <c:pt idx="114">
                  <c:v>120.874005511126</c:v>
                </c:pt>
                <c:pt idx="115">
                  <c:v>119.377305200549</c:v>
                </c:pt>
              </c:numCache>
            </c:numRef>
          </c:val>
          <c:extLst>
            <c:ext xmlns:c16="http://schemas.microsoft.com/office/drawing/2014/chart" uri="{C3380CC4-5D6E-409C-BE32-E72D297353CC}">
              <c16:uniqueId val="{00000014-6A3C-42B0-B8E2-CF4D6C94408F}"/>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'F102'!$D$5</c:f>
              <c:strCache>
                <c:ptCount val="1"/>
                <c:pt idx="0">
                  <c:v>Tendencia-ciclo</c:v>
                </c:pt>
              </c:strCache>
            </c:strRef>
          </c:tx>
          <c:spPr>
            <a:ln w="28575" cap="rnd">
              <a:solidFill>
                <a:srgbClr val="B69630"/>
              </a:solidFill>
              <a:round/>
            </a:ln>
            <a:effectLst/>
          </c:spPr>
          <c:marker>
            <c:symbol val="none"/>
          </c:marker>
          <c:cat>
            <c:multiLvlStrRef>
              <c:f>'F102'!$A$6:$B$121</c:f>
              <c:multiLvlStrCache>
                <c:ptCount val="11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'F102'!$D$6:$D$121</c:f>
              <c:numCache>
                <c:formatCode>0.0</c:formatCode>
                <c:ptCount val="116"/>
                <c:pt idx="0">
                  <c:v>98.157043174699993</c:v>
                </c:pt>
                <c:pt idx="1">
                  <c:v>98.059069482984995</c:v>
                </c:pt>
                <c:pt idx="2">
                  <c:v>97.905553580642007</c:v>
                </c:pt>
                <c:pt idx="3">
                  <c:v>97.891116018431006</c:v>
                </c:pt>
                <c:pt idx="4">
                  <c:v>98.216194421501996</c:v>
                </c:pt>
                <c:pt idx="5">
                  <c:v>98.964710638544005</c:v>
                </c:pt>
                <c:pt idx="6">
                  <c:v>99.987117714776005</c:v>
                </c:pt>
                <c:pt idx="7">
                  <c:v>101.079300301722</c:v>
                </c:pt>
                <c:pt idx="8">
                  <c:v>101.940919724922</c:v>
                </c:pt>
                <c:pt idx="9">
                  <c:v>102.419135014726</c:v>
                </c:pt>
                <c:pt idx="10">
                  <c:v>102.644042109094</c:v>
                </c:pt>
                <c:pt idx="11">
                  <c:v>102.918961064756</c:v>
                </c:pt>
                <c:pt idx="12">
                  <c:v>103.639661714895</c:v>
                </c:pt>
                <c:pt idx="13">
                  <c:v>104.87965881708099</c:v>
                </c:pt>
                <c:pt idx="14">
                  <c:v>106.390737855214</c:v>
                </c:pt>
                <c:pt idx="15">
                  <c:v>107.724646151187</c:v>
                </c:pt>
                <c:pt idx="16">
                  <c:v>108.61487376142399</c:v>
                </c:pt>
                <c:pt idx="17">
                  <c:v>108.997877377013</c:v>
                </c:pt>
                <c:pt idx="18">
                  <c:v>109.103986796915</c:v>
                </c:pt>
                <c:pt idx="19">
                  <c:v>109.265991745028</c:v>
                </c:pt>
                <c:pt idx="20">
                  <c:v>109.690364944973</c:v>
                </c:pt>
                <c:pt idx="21">
                  <c:v>110.351354119581</c:v>
                </c:pt>
                <c:pt idx="22">
                  <c:v>110.931754447632</c:v>
                </c:pt>
                <c:pt idx="23">
                  <c:v>111.18151553640899</c:v>
                </c:pt>
                <c:pt idx="24">
                  <c:v>110.97383109803199</c:v>
                </c:pt>
                <c:pt idx="25">
                  <c:v>110.596776600206</c:v>
                </c:pt>
                <c:pt idx="26">
                  <c:v>110.569346060168</c:v>
                </c:pt>
                <c:pt idx="27">
                  <c:v>111.255089097267</c:v>
                </c:pt>
                <c:pt idx="28">
                  <c:v>112.613575090956</c:v>
                </c:pt>
                <c:pt idx="29">
                  <c:v>114.22408773132101</c:v>
                </c:pt>
                <c:pt idx="30">
                  <c:v>115.653394396946</c:v>
                </c:pt>
                <c:pt idx="31">
                  <c:v>116.557489050933</c:v>
                </c:pt>
                <c:pt idx="32">
                  <c:v>116.871383913443</c:v>
                </c:pt>
                <c:pt idx="33">
                  <c:v>116.723224777951</c:v>
                </c:pt>
                <c:pt idx="34">
                  <c:v>116.308606939266</c:v>
                </c:pt>
                <c:pt idx="35">
                  <c:v>115.86937678846</c:v>
                </c:pt>
                <c:pt idx="36">
                  <c:v>115.611733930179</c:v>
                </c:pt>
                <c:pt idx="37">
                  <c:v>115.543188642326</c:v>
                </c:pt>
                <c:pt idx="38">
                  <c:v>115.39445642252799</c:v>
                </c:pt>
                <c:pt idx="39">
                  <c:v>115.074920197515</c:v>
                </c:pt>
                <c:pt idx="40">
                  <c:v>114.63659734209701</c:v>
                </c:pt>
                <c:pt idx="41">
                  <c:v>114.204550919274</c:v>
                </c:pt>
                <c:pt idx="42">
                  <c:v>113.886784619458</c:v>
                </c:pt>
                <c:pt idx="43">
                  <c:v>113.749817320421</c:v>
                </c:pt>
                <c:pt idx="44">
                  <c:v>113.830710948372</c:v>
                </c:pt>
                <c:pt idx="45">
                  <c:v>114.164478530007</c:v>
                </c:pt>
                <c:pt idx="46">
                  <c:v>114.70805631969201</c:v>
                </c:pt>
                <c:pt idx="47">
                  <c:v>115.226632226799</c:v>
                </c:pt>
                <c:pt idx="48">
                  <c:v>115.562077467173</c:v>
                </c:pt>
                <c:pt idx="49">
                  <c:v>115.718704216324</c:v>
                </c:pt>
                <c:pt idx="50">
                  <c:v>115.76027573188701</c:v>
                </c:pt>
                <c:pt idx="51">
                  <c:v>115.792292903107</c:v>
                </c:pt>
                <c:pt idx="52">
                  <c:v>115.82565827959699</c:v>
                </c:pt>
                <c:pt idx="53">
                  <c:v>115.919119113213</c:v>
                </c:pt>
                <c:pt idx="54">
                  <c:v>116.07991466158801</c:v>
                </c:pt>
                <c:pt idx="55">
                  <c:v>116.324389784414</c:v>
                </c:pt>
                <c:pt idx="56">
                  <c:v>116.591714738725</c:v>
                </c:pt>
                <c:pt idx="57">
                  <c:v>116.824842369617</c:v>
                </c:pt>
                <c:pt idx="58">
                  <c:v>116.99754252079499</c:v>
                </c:pt>
                <c:pt idx="59">
                  <c:v>117.133319120053</c:v>
                </c:pt>
                <c:pt idx="60">
                  <c:v>117.17541978187199</c:v>
                </c:pt>
                <c:pt idx="61">
                  <c:v>117.123501709422</c:v>
                </c:pt>
                <c:pt idx="62">
                  <c:v>117.056622294024</c:v>
                </c:pt>
                <c:pt idx="63">
                  <c:v>117.012335552444</c:v>
                </c:pt>
                <c:pt idx="64">
                  <c:v>117.079519320492</c:v>
                </c:pt>
                <c:pt idx="65">
                  <c:v>117.29720139820699</c:v>
                </c:pt>
                <c:pt idx="66">
                  <c:v>117.513484024248</c:v>
                </c:pt>
                <c:pt idx="67">
                  <c:v>117.569054732327</c:v>
                </c:pt>
                <c:pt idx="68">
                  <c:v>117.424090829961</c:v>
                </c:pt>
                <c:pt idx="69">
                  <c:v>117.17050791525</c:v>
                </c:pt>
                <c:pt idx="70">
                  <c:v>117.00781678317399</c:v>
                </c:pt>
                <c:pt idx="71">
                  <c:v>117.09483672890801</c:v>
                </c:pt>
                <c:pt idx="72">
                  <c:v>117.481171492876</c:v>
                </c:pt>
                <c:pt idx="73">
                  <c:v>117.97273583178099</c:v>
                </c:pt>
                <c:pt idx="74">
                  <c:v>118.34426688941301</c:v>
                </c:pt>
                <c:pt idx="75">
                  <c:v>118.49135030654701</c:v>
                </c:pt>
                <c:pt idx="76">
                  <c:v>118.366021122307</c:v>
                </c:pt>
                <c:pt idx="77">
                  <c:v>118.004795476364</c:v>
                </c:pt>
                <c:pt idx="78">
                  <c:v>117.531396730647</c:v>
                </c:pt>
                <c:pt idx="79">
                  <c:v>116.965383905613</c:v>
                </c:pt>
                <c:pt idx="80">
                  <c:v>116.393411510539</c:v>
                </c:pt>
                <c:pt idx="81">
                  <c:v>115.79707286129</c:v>
                </c:pt>
                <c:pt idx="82">
                  <c:v>115.17723161310801</c:v>
                </c:pt>
                <c:pt idx="83">
                  <c:v>114.56038401098699</c:v>
                </c:pt>
                <c:pt idx="84">
                  <c:v>113.96654422682499</c:v>
                </c:pt>
                <c:pt idx="85">
                  <c:v>113.30987129173801</c:v>
                </c:pt>
                <c:pt idx="86">
                  <c:v>112.57621499250401</c:v>
                </c:pt>
                <c:pt idx="87">
                  <c:v>111.68752213993901</c:v>
                </c:pt>
                <c:pt idx="88">
                  <c:v>110.75833226650801</c:v>
                </c:pt>
                <c:pt idx="89">
                  <c:v>109.98973037722899</c:v>
                </c:pt>
                <c:pt idx="90">
                  <c:v>109.570582593723</c:v>
                </c:pt>
                <c:pt idx="91">
                  <c:v>109.55899510452301</c:v>
                </c:pt>
                <c:pt idx="92">
                  <c:v>109.824600894604</c:v>
                </c:pt>
                <c:pt idx="93">
                  <c:v>110.24734434781701</c:v>
                </c:pt>
                <c:pt idx="94">
                  <c:v>110.665384043995</c:v>
                </c:pt>
                <c:pt idx="95">
                  <c:v>110.858533524507</c:v>
                </c:pt>
                <c:pt idx="96">
                  <c:v>110.744233735191</c:v>
                </c:pt>
                <c:pt idx="97">
                  <c:v>110.435006126871</c:v>
                </c:pt>
                <c:pt idx="98">
                  <c:v>110.164721765945</c:v>
                </c:pt>
                <c:pt idx="99">
                  <c:v>110.098640455893</c:v>
                </c:pt>
                <c:pt idx="100">
                  <c:v>110.29266119687099</c:v>
                </c:pt>
                <c:pt idx="101">
                  <c:v>110.684456606315</c:v>
                </c:pt>
                <c:pt idx="102">
                  <c:v>111.17384906366</c:v>
                </c:pt>
                <c:pt idx="103">
                  <c:v>111.73779741397399</c:v>
                </c:pt>
                <c:pt idx="104">
                  <c:v>112.389920350783</c:v>
                </c:pt>
                <c:pt idx="105">
                  <c:v>113.113177313775</c:v>
                </c:pt>
                <c:pt idx="106">
                  <c:v>113.962810837942</c:v>
                </c:pt>
                <c:pt idx="107">
                  <c:v>115.089091405462</c:v>
                </c:pt>
                <c:pt idx="108">
                  <c:v>116.464332900709</c:v>
                </c:pt>
                <c:pt idx="109">
                  <c:v>117.959210114299</c:v>
                </c:pt>
                <c:pt idx="110">
                  <c:v>119.30535280335999</c:v>
                </c:pt>
                <c:pt idx="111">
                  <c:v>120.333914150319</c:v>
                </c:pt>
                <c:pt idx="112">
                  <c:v>120.93653550963</c:v>
                </c:pt>
                <c:pt idx="113">
                  <c:v>121.08041337381999</c:v>
                </c:pt>
                <c:pt idx="114">
                  <c:v>120.902384375257</c:v>
                </c:pt>
                <c:pt idx="115">
                  <c:v>120.618727165981</c:v>
                </c:pt>
              </c:numCache>
            </c:numRef>
          </c:val>
          <c:smooth val="0"/>
          <c:extLst>
            <c:ext xmlns:c16="http://schemas.microsoft.com/office/drawing/2014/chart" uri="{C3380CC4-5D6E-409C-BE32-E72D297353CC}">
              <c16:uniqueId val="{00000015-6A3C-42B0-B8E2-CF4D6C94408F}"/>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max val="130"/>
          <c:min val="80"/>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1C33-439C-B745-164260AC8DB9}"/>
              </c:ext>
            </c:extLst>
          </c:dPt>
          <c:dPt>
            <c:idx val="1"/>
            <c:invertIfNegative val="0"/>
            <c:bubble3D val="0"/>
            <c:spPr>
              <a:solidFill>
                <a:srgbClr val="7C878E"/>
              </a:solidFill>
              <a:ln>
                <a:noFill/>
              </a:ln>
              <a:effectLst/>
            </c:spPr>
            <c:extLst>
              <c:ext xmlns:c16="http://schemas.microsoft.com/office/drawing/2014/chart" uri="{C3380CC4-5D6E-409C-BE32-E72D297353CC}">
                <c16:uniqueId val="{00000003-1C33-439C-B745-164260AC8DB9}"/>
              </c:ext>
            </c:extLst>
          </c:dPt>
          <c:dPt>
            <c:idx val="2"/>
            <c:invertIfNegative val="0"/>
            <c:bubble3D val="0"/>
            <c:spPr>
              <a:solidFill>
                <a:srgbClr val="7C878E"/>
              </a:solidFill>
              <a:ln>
                <a:noFill/>
              </a:ln>
              <a:effectLst/>
            </c:spPr>
            <c:extLst>
              <c:ext xmlns:c16="http://schemas.microsoft.com/office/drawing/2014/chart" uri="{C3380CC4-5D6E-409C-BE32-E72D297353CC}">
                <c16:uniqueId val="{00000005-1C33-439C-B745-164260AC8DB9}"/>
              </c:ext>
            </c:extLst>
          </c:dPt>
          <c:dPt>
            <c:idx val="3"/>
            <c:invertIfNegative val="0"/>
            <c:bubble3D val="0"/>
            <c:spPr>
              <a:solidFill>
                <a:srgbClr val="7C878E"/>
              </a:solidFill>
              <a:ln>
                <a:noFill/>
              </a:ln>
              <a:effectLst/>
            </c:spPr>
            <c:extLst>
              <c:ext xmlns:c16="http://schemas.microsoft.com/office/drawing/2014/chart" uri="{C3380CC4-5D6E-409C-BE32-E72D297353CC}">
                <c16:uniqueId val="{00000007-1C33-439C-B745-164260AC8DB9}"/>
              </c:ext>
            </c:extLst>
          </c:dPt>
          <c:dPt>
            <c:idx val="4"/>
            <c:invertIfNegative val="0"/>
            <c:bubble3D val="0"/>
            <c:spPr>
              <a:solidFill>
                <a:srgbClr val="7C878E"/>
              </a:solidFill>
              <a:ln>
                <a:noFill/>
              </a:ln>
              <a:effectLst/>
            </c:spPr>
            <c:extLst>
              <c:ext xmlns:c16="http://schemas.microsoft.com/office/drawing/2014/chart" uri="{C3380CC4-5D6E-409C-BE32-E72D297353CC}">
                <c16:uniqueId val="{00000009-1C33-439C-B745-164260AC8DB9}"/>
              </c:ext>
            </c:extLst>
          </c:dPt>
          <c:dPt>
            <c:idx val="5"/>
            <c:invertIfNegative val="0"/>
            <c:bubble3D val="0"/>
            <c:spPr>
              <a:solidFill>
                <a:srgbClr val="7C878E"/>
              </a:solidFill>
              <a:ln>
                <a:noFill/>
              </a:ln>
              <a:effectLst/>
            </c:spPr>
            <c:extLst>
              <c:ext xmlns:c16="http://schemas.microsoft.com/office/drawing/2014/chart" uri="{C3380CC4-5D6E-409C-BE32-E72D297353CC}">
                <c16:uniqueId val="{0000000B-1C33-439C-B745-164260AC8DB9}"/>
              </c:ext>
            </c:extLst>
          </c:dPt>
          <c:dPt>
            <c:idx val="6"/>
            <c:invertIfNegative val="0"/>
            <c:bubble3D val="0"/>
            <c:spPr>
              <a:solidFill>
                <a:srgbClr val="7C878E"/>
              </a:solidFill>
              <a:ln>
                <a:noFill/>
              </a:ln>
              <a:effectLst/>
            </c:spPr>
            <c:extLst>
              <c:ext xmlns:c16="http://schemas.microsoft.com/office/drawing/2014/chart" uri="{C3380CC4-5D6E-409C-BE32-E72D297353CC}">
                <c16:uniqueId val="{0000000D-1C33-439C-B745-164260AC8DB9}"/>
              </c:ext>
            </c:extLst>
          </c:dPt>
          <c:dPt>
            <c:idx val="7"/>
            <c:invertIfNegative val="0"/>
            <c:bubble3D val="0"/>
            <c:spPr>
              <a:solidFill>
                <a:srgbClr val="7C878E"/>
              </a:solidFill>
              <a:ln>
                <a:noFill/>
              </a:ln>
              <a:effectLst/>
            </c:spPr>
            <c:extLst>
              <c:ext xmlns:c16="http://schemas.microsoft.com/office/drawing/2014/chart" uri="{C3380CC4-5D6E-409C-BE32-E72D297353CC}">
                <c16:uniqueId val="{0000000F-1C33-439C-B745-164260AC8DB9}"/>
              </c:ext>
            </c:extLst>
          </c:dPt>
          <c:dPt>
            <c:idx val="8"/>
            <c:invertIfNegative val="0"/>
            <c:bubble3D val="0"/>
            <c:spPr>
              <a:solidFill>
                <a:srgbClr val="7C878E"/>
              </a:solidFill>
              <a:ln>
                <a:noFill/>
              </a:ln>
              <a:effectLst/>
            </c:spPr>
            <c:extLst>
              <c:ext xmlns:c16="http://schemas.microsoft.com/office/drawing/2014/chart" uri="{C3380CC4-5D6E-409C-BE32-E72D297353CC}">
                <c16:uniqueId val="{00000011-1C33-439C-B745-164260AC8DB9}"/>
              </c:ext>
            </c:extLst>
          </c:dPt>
          <c:dPt>
            <c:idx val="9"/>
            <c:invertIfNegative val="0"/>
            <c:bubble3D val="0"/>
            <c:spPr>
              <a:solidFill>
                <a:srgbClr val="7C878E"/>
              </a:solidFill>
              <a:ln>
                <a:noFill/>
              </a:ln>
              <a:effectLst/>
            </c:spPr>
            <c:extLst>
              <c:ext xmlns:c16="http://schemas.microsoft.com/office/drawing/2014/chart" uri="{C3380CC4-5D6E-409C-BE32-E72D297353CC}">
                <c16:uniqueId val="{00000013-1C33-439C-B745-164260AC8DB9}"/>
              </c:ext>
            </c:extLst>
          </c:dPt>
          <c:dPt>
            <c:idx val="10"/>
            <c:invertIfNegative val="0"/>
            <c:bubble3D val="0"/>
            <c:spPr>
              <a:solidFill>
                <a:srgbClr val="7C878E"/>
              </a:solidFill>
              <a:ln>
                <a:noFill/>
              </a:ln>
              <a:effectLst/>
            </c:spPr>
            <c:extLst>
              <c:ext xmlns:c16="http://schemas.microsoft.com/office/drawing/2014/chart" uri="{C3380CC4-5D6E-409C-BE32-E72D297353CC}">
                <c16:uniqueId val="{00000015-1C33-439C-B745-164260AC8DB9}"/>
              </c:ext>
            </c:extLst>
          </c:dPt>
          <c:dPt>
            <c:idx val="11"/>
            <c:invertIfNegative val="0"/>
            <c:bubble3D val="0"/>
            <c:spPr>
              <a:solidFill>
                <a:srgbClr val="7C878E"/>
              </a:solidFill>
              <a:ln>
                <a:noFill/>
              </a:ln>
              <a:effectLst/>
            </c:spPr>
            <c:extLst>
              <c:ext xmlns:c16="http://schemas.microsoft.com/office/drawing/2014/chart" uri="{C3380CC4-5D6E-409C-BE32-E72D297353CC}">
                <c16:uniqueId val="{00000017-1C33-439C-B745-164260AC8DB9}"/>
              </c:ext>
            </c:extLst>
          </c:dPt>
          <c:dPt>
            <c:idx val="12"/>
            <c:invertIfNegative val="0"/>
            <c:bubble3D val="0"/>
            <c:spPr>
              <a:solidFill>
                <a:srgbClr val="7C878E"/>
              </a:solidFill>
              <a:ln>
                <a:noFill/>
              </a:ln>
              <a:effectLst/>
            </c:spPr>
            <c:extLst>
              <c:ext xmlns:c16="http://schemas.microsoft.com/office/drawing/2014/chart" uri="{C3380CC4-5D6E-409C-BE32-E72D297353CC}">
                <c16:uniqueId val="{00000019-1C33-439C-B745-164260AC8DB9}"/>
              </c:ext>
            </c:extLst>
          </c:dPt>
          <c:dPt>
            <c:idx val="13"/>
            <c:invertIfNegative val="0"/>
            <c:bubble3D val="0"/>
            <c:spPr>
              <a:solidFill>
                <a:srgbClr val="7C878E"/>
              </a:solidFill>
              <a:ln>
                <a:noFill/>
              </a:ln>
              <a:effectLst/>
            </c:spPr>
            <c:extLst>
              <c:ext xmlns:c16="http://schemas.microsoft.com/office/drawing/2014/chart" uri="{C3380CC4-5D6E-409C-BE32-E72D297353CC}">
                <c16:uniqueId val="{0000001B-1C33-439C-B745-164260AC8DB9}"/>
              </c:ext>
            </c:extLst>
          </c:dPt>
          <c:dPt>
            <c:idx val="14"/>
            <c:invertIfNegative val="0"/>
            <c:bubble3D val="0"/>
            <c:spPr>
              <a:solidFill>
                <a:srgbClr val="7C878E"/>
              </a:solidFill>
              <a:ln>
                <a:noFill/>
              </a:ln>
              <a:effectLst/>
            </c:spPr>
            <c:extLst>
              <c:ext xmlns:c16="http://schemas.microsoft.com/office/drawing/2014/chart" uri="{C3380CC4-5D6E-409C-BE32-E72D297353CC}">
                <c16:uniqueId val="{0000001D-1C33-439C-B745-164260AC8DB9}"/>
              </c:ext>
            </c:extLst>
          </c:dPt>
          <c:dPt>
            <c:idx val="15"/>
            <c:invertIfNegative val="0"/>
            <c:bubble3D val="0"/>
            <c:spPr>
              <a:solidFill>
                <a:srgbClr val="7C878E"/>
              </a:solidFill>
              <a:ln>
                <a:noFill/>
              </a:ln>
              <a:effectLst/>
            </c:spPr>
            <c:extLst>
              <c:ext xmlns:c16="http://schemas.microsoft.com/office/drawing/2014/chart" uri="{C3380CC4-5D6E-409C-BE32-E72D297353CC}">
                <c16:uniqueId val="{0000001F-1C33-439C-B745-164260AC8DB9}"/>
              </c:ext>
            </c:extLst>
          </c:dPt>
          <c:dPt>
            <c:idx val="16"/>
            <c:invertIfNegative val="0"/>
            <c:bubble3D val="0"/>
            <c:spPr>
              <a:solidFill>
                <a:srgbClr val="7C878E"/>
              </a:solidFill>
              <a:ln>
                <a:noFill/>
              </a:ln>
              <a:effectLst/>
            </c:spPr>
            <c:extLst>
              <c:ext xmlns:c16="http://schemas.microsoft.com/office/drawing/2014/chart" uri="{C3380CC4-5D6E-409C-BE32-E72D297353CC}">
                <c16:uniqueId val="{00000021-1C33-439C-B745-164260AC8DB9}"/>
              </c:ext>
            </c:extLst>
          </c:dPt>
          <c:dPt>
            <c:idx val="17"/>
            <c:invertIfNegative val="0"/>
            <c:bubble3D val="0"/>
            <c:spPr>
              <a:solidFill>
                <a:srgbClr val="7C878E"/>
              </a:solidFill>
              <a:ln>
                <a:noFill/>
              </a:ln>
              <a:effectLst/>
            </c:spPr>
            <c:extLst>
              <c:ext xmlns:c16="http://schemas.microsoft.com/office/drawing/2014/chart" uri="{C3380CC4-5D6E-409C-BE32-E72D297353CC}">
                <c16:uniqueId val="{00000023-1C33-439C-B745-164260AC8DB9}"/>
              </c:ext>
            </c:extLst>
          </c:dPt>
          <c:dPt>
            <c:idx val="19"/>
            <c:invertIfNegative val="0"/>
            <c:bubble3D val="0"/>
            <c:spPr>
              <a:solidFill>
                <a:srgbClr val="95682B"/>
              </a:solidFill>
              <a:ln>
                <a:noFill/>
              </a:ln>
              <a:effectLst/>
            </c:spPr>
            <c:extLst>
              <c:ext xmlns:c16="http://schemas.microsoft.com/office/drawing/2014/chart" uri="{C3380CC4-5D6E-409C-BE32-E72D297353CC}">
                <c16:uniqueId val="{00000025-1C33-439C-B745-164260AC8DB9}"/>
              </c:ext>
            </c:extLst>
          </c:dPt>
          <c:dPt>
            <c:idx val="22"/>
            <c:invertIfNegative val="0"/>
            <c:bubble3D val="0"/>
            <c:spPr>
              <a:solidFill>
                <a:srgbClr val="FBBB27"/>
              </a:solidFill>
              <a:ln>
                <a:noFill/>
              </a:ln>
              <a:effectLst/>
            </c:spPr>
            <c:extLst>
              <c:ext xmlns:c16="http://schemas.microsoft.com/office/drawing/2014/chart" uri="{C3380CC4-5D6E-409C-BE32-E72D297353CC}">
                <c16:uniqueId val="{00000027-1C33-439C-B745-164260AC8DB9}"/>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'F103'!$A$6:$A$38</c:f>
              <c:strCache>
                <c:ptCount val="33"/>
                <c:pt idx="0">
                  <c:v>Colima</c:v>
                </c:pt>
                <c:pt idx="1">
                  <c:v>Zacatecas</c:v>
                </c:pt>
                <c:pt idx="2">
                  <c:v>Yucatán</c:v>
                </c:pt>
                <c:pt idx="3">
                  <c:v>Nayarit</c:v>
                </c:pt>
                <c:pt idx="4">
                  <c:v>Tlaxcala</c:v>
                </c:pt>
                <c:pt idx="5">
                  <c:v>Durango</c:v>
                </c:pt>
                <c:pt idx="6">
                  <c:v>Veracruz</c:v>
                </c:pt>
                <c:pt idx="7">
                  <c:v>Aguascalientes</c:v>
                </c:pt>
                <c:pt idx="8">
                  <c:v>Campeche</c:v>
                </c:pt>
                <c:pt idx="9">
                  <c:v>Estado de México</c:v>
                </c:pt>
                <c:pt idx="10">
                  <c:v>Quintana Roo</c:v>
                </c:pt>
                <c:pt idx="11">
                  <c:v>Morelos</c:v>
                </c:pt>
                <c:pt idx="12">
                  <c:v>Baja California</c:v>
                </c:pt>
                <c:pt idx="13">
                  <c:v>Sinaloa</c:v>
                </c:pt>
                <c:pt idx="14">
                  <c:v>Michoacán</c:v>
                </c:pt>
                <c:pt idx="15">
                  <c:v>Coahuila</c:v>
                </c:pt>
                <c:pt idx="16">
                  <c:v>Nuevo León</c:v>
                </c:pt>
                <c:pt idx="17">
                  <c:v>Guerrero</c:v>
                </c:pt>
                <c:pt idx="18">
                  <c:v>Tamaulipas</c:v>
                </c:pt>
                <c:pt idx="19">
                  <c:v>Nacional</c:v>
                </c:pt>
                <c:pt idx="20">
                  <c:v>Chihuahua</c:v>
                </c:pt>
                <c:pt idx="21">
                  <c:v>Querétaro</c:v>
                </c:pt>
                <c:pt idx="22">
                  <c:v>Jalisco</c:v>
                </c:pt>
                <c:pt idx="23">
                  <c:v>Oaxaca</c:v>
                </c:pt>
                <c:pt idx="24">
                  <c:v>Ciudad de México</c:v>
                </c:pt>
                <c:pt idx="25">
                  <c:v>Guanajuato</c:v>
                </c:pt>
                <c:pt idx="26">
                  <c:v>Tabasco</c:v>
                </c:pt>
                <c:pt idx="27">
                  <c:v>San Luis Potosí</c:v>
                </c:pt>
                <c:pt idx="28">
                  <c:v>Sonora</c:v>
                </c:pt>
                <c:pt idx="29">
                  <c:v>Puebla</c:v>
                </c:pt>
                <c:pt idx="30">
                  <c:v>Hidalgo</c:v>
                </c:pt>
                <c:pt idx="31">
                  <c:v>Chiapas</c:v>
                </c:pt>
                <c:pt idx="32">
                  <c:v>Baja California Sur</c:v>
                </c:pt>
              </c:strCache>
            </c:strRef>
          </c:cat>
          <c:val>
            <c:numRef>
              <c:f>'F103'!$B$6:$B$38</c:f>
              <c:numCache>
                <c:formatCode>0.0</c:formatCode>
                <c:ptCount val="33"/>
                <c:pt idx="0">
                  <c:v>-16.132657884078998</c:v>
                </c:pt>
                <c:pt idx="1">
                  <c:v>-6.6642668760269999</c:v>
                </c:pt>
                <c:pt idx="2">
                  <c:v>-6.3758734927949998</c:v>
                </c:pt>
                <c:pt idx="3">
                  <c:v>-6.1312089825770002</c:v>
                </c:pt>
                <c:pt idx="4">
                  <c:v>-5.1339982202490004</c:v>
                </c:pt>
                <c:pt idx="5">
                  <c:v>-4.5947161604250004</c:v>
                </c:pt>
                <c:pt idx="6">
                  <c:v>-4.2210522636589998</c:v>
                </c:pt>
                <c:pt idx="7">
                  <c:v>-4.0139735575189999</c:v>
                </c:pt>
                <c:pt idx="8">
                  <c:v>-3.7818042833700001</c:v>
                </c:pt>
                <c:pt idx="9">
                  <c:v>-2.3576470614159999</c:v>
                </c:pt>
                <c:pt idx="10">
                  <c:v>-1.903998013884</c:v>
                </c:pt>
                <c:pt idx="11">
                  <c:v>-0.37179799579</c:v>
                </c:pt>
                <c:pt idx="12">
                  <c:v>-1.6362597695000002E-2</c:v>
                </c:pt>
                <c:pt idx="13">
                  <c:v>0.153204534221</c:v>
                </c:pt>
                <c:pt idx="14">
                  <c:v>0.92739828086599996</c:v>
                </c:pt>
                <c:pt idx="15">
                  <c:v>1.0460687957399999</c:v>
                </c:pt>
                <c:pt idx="16">
                  <c:v>1.2038422062780001</c:v>
                </c:pt>
                <c:pt idx="17">
                  <c:v>1.5021753564439999</c:v>
                </c:pt>
                <c:pt idx="18">
                  <c:v>1.757096506296</c:v>
                </c:pt>
                <c:pt idx="19">
                  <c:v>2.886305974006</c:v>
                </c:pt>
                <c:pt idx="20">
                  <c:v>4.5549711547090004</c:v>
                </c:pt>
                <c:pt idx="21">
                  <c:v>4.7708860932050001</c:v>
                </c:pt>
                <c:pt idx="22">
                  <c:v>4.8383146449599996</c:v>
                </c:pt>
                <c:pt idx="23">
                  <c:v>4.8926671235620001</c:v>
                </c:pt>
                <c:pt idx="24">
                  <c:v>5.4793905437130004</c:v>
                </c:pt>
                <c:pt idx="25">
                  <c:v>6.1533818315689999</c:v>
                </c:pt>
                <c:pt idx="26">
                  <c:v>8.5144200329499995</c:v>
                </c:pt>
                <c:pt idx="27">
                  <c:v>8.8796305660219996</c:v>
                </c:pt>
                <c:pt idx="28">
                  <c:v>10.004712605149001</c:v>
                </c:pt>
                <c:pt idx="29">
                  <c:v>12.511909291246999</c:v>
                </c:pt>
                <c:pt idx="30">
                  <c:v>15.555362210416</c:v>
                </c:pt>
                <c:pt idx="31">
                  <c:v>25.734729483384001</c:v>
                </c:pt>
                <c:pt idx="32">
                  <c:v>34.536294730266</c:v>
                </c:pt>
              </c:numCache>
            </c:numRef>
          </c:val>
          <c:extLst>
            <c:ext xmlns:c16="http://schemas.microsoft.com/office/drawing/2014/chart" uri="{C3380CC4-5D6E-409C-BE32-E72D297353CC}">
              <c16:uniqueId val="{00000028-1C33-439C-B745-164260AC8DB9}"/>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665F-4CC5-AC48-AD856180566C}"/>
              </c:ext>
            </c:extLst>
          </c:dPt>
          <c:dPt>
            <c:idx val="1"/>
            <c:invertIfNegative val="0"/>
            <c:bubble3D val="0"/>
            <c:spPr>
              <a:solidFill>
                <a:srgbClr val="7C878E"/>
              </a:solidFill>
              <a:ln>
                <a:noFill/>
              </a:ln>
              <a:effectLst/>
            </c:spPr>
            <c:extLst>
              <c:ext xmlns:c16="http://schemas.microsoft.com/office/drawing/2014/chart" uri="{C3380CC4-5D6E-409C-BE32-E72D297353CC}">
                <c16:uniqueId val="{00000003-665F-4CC5-AC48-AD856180566C}"/>
              </c:ext>
            </c:extLst>
          </c:dPt>
          <c:dPt>
            <c:idx val="2"/>
            <c:invertIfNegative val="0"/>
            <c:bubble3D val="0"/>
            <c:spPr>
              <a:solidFill>
                <a:srgbClr val="7C878E"/>
              </a:solidFill>
              <a:ln>
                <a:noFill/>
              </a:ln>
              <a:effectLst/>
            </c:spPr>
            <c:extLst>
              <c:ext xmlns:c16="http://schemas.microsoft.com/office/drawing/2014/chart" uri="{C3380CC4-5D6E-409C-BE32-E72D297353CC}">
                <c16:uniqueId val="{00000005-665F-4CC5-AC48-AD856180566C}"/>
              </c:ext>
            </c:extLst>
          </c:dPt>
          <c:dPt>
            <c:idx val="3"/>
            <c:invertIfNegative val="0"/>
            <c:bubble3D val="0"/>
            <c:spPr>
              <a:solidFill>
                <a:srgbClr val="7C878E"/>
              </a:solidFill>
              <a:ln>
                <a:noFill/>
              </a:ln>
              <a:effectLst/>
            </c:spPr>
            <c:extLst>
              <c:ext xmlns:c16="http://schemas.microsoft.com/office/drawing/2014/chart" uri="{C3380CC4-5D6E-409C-BE32-E72D297353CC}">
                <c16:uniqueId val="{00000007-665F-4CC5-AC48-AD856180566C}"/>
              </c:ext>
            </c:extLst>
          </c:dPt>
          <c:dPt>
            <c:idx val="4"/>
            <c:invertIfNegative val="0"/>
            <c:bubble3D val="0"/>
            <c:spPr>
              <a:solidFill>
                <a:srgbClr val="7C878E"/>
              </a:solidFill>
              <a:ln>
                <a:noFill/>
              </a:ln>
              <a:effectLst/>
            </c:spPr>
            <c:extLst>
              <c:ext xmlns:c16="http://schemas.microsoft.com/office/drawing/2014/chart" uri="{C3380CC4-5D6E-409C-BE32-E72D297353CC}">
                <c16:uniqueId val="{00000009-665F-4CC5-AC48-AD856180566C}"/>
              </c:ext>
            </c:extLst>
          </c:dPt>
          <c:dPt>
            <c:idx val="5"/>
            <c:invertIfNegative val="0"/>
            <c:bubble3D val="0"/>
            <c:spPr>
              <a:solidFill>
                <a:srgbClr val="7C878E"/>
              </a:solidFill>
              <a:ln>
                <a:noFill/>
              </a:ln>
              <a:effectLst/>
            </c:spPr>
            <c:extLst>
              <c:ext xmlns:c16="http://schemas.microsoft.com/office/drawing/2014/chart" uri="{C3380CC4-5D6E-409C-BE32-E72D297353CC}">
                <c16:uniqueId val="{0000000B-665F-4CC5-AC48-AD856180566C}"/>
              </c:ext>
            </c:extLst>
          </c:dPt>
          <c:dPt>
            <c:idx val="6"/>
            <c:invertIfNegative val="0"/>
            <c:bubble3D val="0"/>
            <c:spPr>
              <a:solidFill>
                <a:srgbClr val="7C878E"/>
              </a:solidFill>
              <a:ln>
                <a:noFill/>
              </a:ln>
              <a:effectLst/>
            </c:spPr>
            <c:extLst>
              <c:ext xmlns:c16="http://schemas.microsoft.com/office/drawing/2014/chart" uri="{C3380CC4-5D6E-409C-BE32-E72D297353CC}">
                <c16:uniqueId val="{0000000D-665F-4CC5-AC48-AD856180566C}"/>
              </c:ext>
            </c:extLst>
          </c:dPt>
          <c:dPt>
            <c:idx val="7"/>
            <c:invertIfNegative val="0"/>
            <c:bubble3D val="0"/>
            <c:spPr>
              <a:solidFill>
                <a:srgbClr val="7C878E"/>
              </a:solidFill>
              <a:ln>
                <a:noFill/>
              </a:ln>
              <a:effectLst/>
            </c:spPr>
            <c:extLst>
              <c:ext xmlns:c16="http://schemas.microsoft.com/office/drawing/2014/chart" uri="{C3380CC4-5D6E-409C-BE32-E72D297353CC}">
                <c16:uniqueId val="{0000000F-665F-4CC5-AC48-AD856180566C}"/>
              </c:ext>
            </c:extLst>
          </c:dPt>
          <c:dPt>
            <c:idx val="8"/>
            <c:invertIfNegative val="0"/>
            <c:bubble3D val="0"/>
            <c:spPr>
              <a:solidFill>
                <a:srgbClr val="7C878E"/>
              </a:solidFill>
              <a:ln>
                <a:noFill/>
              </a:ln>
              <a:effectLst/>
            </c:spPr>
            <c:extLst>
              <c:ext xmlns:c16="http://schemas.microsoft.com/office/drawing/2014/chart" uri="{C3380CC4-5D6E-409C-BE32-E72D297353CC}">
                <c16:uniqueId val="{00000011-665F-4CC5-AC48-AD856180566C}"/>
              </c:ext>
            </c:extLst>
          </c:dPt>
          <c:dPt>
            <c:idx val="9"/>
            <c:invertIfNegative val="0"/>
            <c:bubble3D val="0"/>
            <c:spPr>
              <a:solidFill>
                <a:srgbClr val="7C878E"/>
              </a:solidFill>
              <a:ln>
                <a:noFill/>
              </a:ln>
              <a:effectLst/>
            </c:spPr>
            <c:extLst>
              <c:ext xmlns:c16="http://schemas.microsoft.com/office/drawing/2014/chart" uri="{C3380CC4-5D6E-409C-BE32-E72D297353CC}">
                <c16:uniqueId val="{00000013-665F-4CC5-AC48-AD856180566C}"/>
              </c:ext>
            </c:extLst>
          </c:dPt>
          <c:dPt>
            <c:idx val="10"/>
            <c:invertIfNegative val="0"/>
            <c:bubble3D val="0"/>
            <c:spPr>
              <a:solidFill>
                <a:srgbClr val="7C878E"/>
              </a:solidFill>
              <a:ln>
                <a:noFill/>
              </a:ln>
              <a:effectLst/>
            </c:spPr>
            <c:extLst>
              <c:ext xmlns:c16="http://schemas.microsoft.com/office/drawing/2014/chart" uri="{C3380CC4-5D6E-409C-BE32-E72D297353CC}">
                <c16:uniqueId val="{00000015-665F-4CC5-AC48-AD856180566C}"/>
              </c:ext>
            </c:extLst>
          </c:dPt>
          <c:dPt>
            <c:idx val="11"/>
            <c:invertIfNegative val="0"/>
            <c:bubble3D val="0"/>
            <c:spPr>
              <a:solidFill>
                <a:srgbClr val="FBBB27"/>
              </a:solidFill>
              <a:ln>
                <a:noFill/>
              </a:ln>
              <a:effectLst/>
            </c:spPr>
            <c:extLst>
              <c:ext xmlns:c16="http://schemas.microsoft.com/office/drawing/2014/chart" uri="{C3380CC4-5D6E-409C-BE32-E72D297353CC}">
                <c16:uniqueId val="{00000017-665F-4CC5-AC48-AD856180566C}"/>
              </c:ext>
            </c:extLst>
          </c:dPt>
          <c:dPt>
            <c:idx val="12"/>
            <c:invertIfNegative val="0"/>
            <c:bubble3D val="0"/>
            <c:spPr>
              <a:solidFill>
                <a:srgbClr val="7C878E"/>
              </a:solidFill>
              <a:ln>
                <a:noFill/>
              </a:ln>
              <a:effectLst/>
            </c:spPr>
            <c:extLst>
              <c:ext xmlns:c16="http://schemas.microsoft.com/office/drawing/2014/chart" uri="{C3380CC4-5D6E-409C-BE32-E72D297353CC}">
                <c16:uniqueId val="{00000019-665F-4CC5-AC48-AD856180566C}"/>
              </c:ext>
            </c:extLst>
          </c:dPt>
          <c:dPt>
            <c:idx val="13"/>
            <c:invertIfNegative val="0"/>
            <c:bubble3D val="0"/>
            <c:spPr>
              <a:solidFill>
                <a:srgbClr val="7C878E"/>
              </a:solidFill>
              <a:ln>
                <a:noFill/>
              </a:ln>
              <a:effectLst/>
            </c:spPr>
            <c:extLst>
              <c:ext xmlns:c16="http://schemas.microsoft.com/office/drawing/2014/chart" uri="{C3380CC4-5D6E-409C-BE32-E72D297353CC}">
                <c16:uniqueId val="{0000001B-665F-4CC5-AC48-AD856180566C}"/>
              </c:ext>
            </c:extLst>
          </c:dPt>
          <c:dPt>
            <c:idx val="14"/>
            <c:invertIfNegative val="0"/>
            <c:bubble3D val="0"/>
            <c:spPr>
              <a:solidFill>
                <a:srgbClr val="7C878E"/>
              </a:solidFill>
              <a:ln>
                <a:noFill/>
              </a:ln>
              <a:effectLst/>
            </c:spPr>
            <c:extLst>
              <c:ext xmlns:c16="http://schemas.microsoft.com/office/drawing/2014/chart" uri="{C3380CC4-5D6E-409C-BE32-E72D297353CC}">
                <c16:uniqueId val="{0000001D-665F-4CC5-AC48-AD856180566C}"/>
              </c:ext>
            </c:extLst>
          </c:dPt>
          <c:dPt>
            <c:idx val="15"/>
            <c:invertIfNegative val="0"/>
            <c:bubble3D val="0"/>
            <c:spPr>
              <a:solidFill>
                <a:srgbClr val="7C878E"/>
              </a:solidFill>
              <a:ln>
                <a:noFill/>
              </a:ln>
              <a:effectLst/>
            </c:spPr>
            <c:extLst>
              <c:ext xmlns:c16="http://schemas.microsoft.com/office/drawing/2014/chart" uri="{C3380CC4-5D6E-409C-BE32-E72D297353CC}">
                <c16:uniqueId val="{0000001F-665F-4CC5-AC48-AD856180566C}"/>
              </c:ext>
            </c:extLst>
          </c:dPt>
          <c:dPt>
            <c:idx val="16"/>
            <c:invertIfNegative val="0"/>
            <c:bubble3D val="0"/>
            <c:spPr>
              <a:solidFill>
                <a:srgbClr val="95682B"/>
              </a:solidFill>
              <a:ln>
                <a:noFill/>
              </a:ln>
              <a:effectLst/>
            </c:spPr>
            <c:extLst>
              <c:ext xmlns:c16="http://schemas.microsoft.com/office/drawing/2014/chart" uri="{C3380CC4-5D6E-409C-BE32-E72D297353CC}">
                <c16:uniqueId val="{00000021-665F-4CC5-AC48-AD856180566C}"/>
              </c:ext>
            </c:extLst>
          </c:dPt>
          <c:dPt>
            <c:idx val="17"/>
            <c:invertIfNegative val="0"/>
            <c:bubble3D val="0"/>
            <c:spPr>
              <a:solidFill>
                <a:srgbClr val="7C878E"/>
              </a:solidFill>
              <a:ln>
                <a:noFill/>
              </a:ln>
              <a:effectLst/>
            </c:spPr>
            <c:extLst>
              <c:ext xmlns:c16="http://schemas.microsoft.com/office/drawing/2014/chart" uri="{C3380CC4-5D6E-409C-BE32-E72D297353CC}">
                <c16:uniqueId val="{00000023-665F-4CC5-AC48-AD856180566C}"/>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'F104'!$A$6:$A$38</c:f>
              <c:strCache>
                <c:ptCount val="33"/>
                <c:pt idx="0">
                  <c:v>Nayarit</c:v>
                </c:pt>
                <c:pt idx="1">
                  <c:v>Morelos</c:v>
                </c:pt>
                <c:pt idx="2">
                  <c:v>Hidalgo</c:v>
                </c:pt>
                <c:pt idx="3">
                  <c:v>Durango</c:v>
                </c:pt>
                <c:pt idx="4">
                  <c:v>Michoacán</c:v>
                </c:pt>
                <c:pt idx="5">
                  <c:v>Yucatán</c:v>
                </c:pt>
                <c:pt idx="6">
                  <c:v>Guanajuato</c:v>
                </c:pt>
                <c:pt idx="7">
                  <c:v>Zacatecas</c:v>
                </c:pt>
                <c:pt idx="8">
                  <c:v>Baja California</c:v>
                </c:pt>
                <c:pt idx="9">
                  <c:v>Tabasco</c:v>
                </c:pt>
                <c:pt idx="10">
                  <c:v>Coahuila</c:v>
                </c:pt>
                <c:pt idx="11">
                  <c:v>Jalisco</c:v>
                </c:pt>
                <c:pt idx="12">
                  <c:v>Puebla</c:v>
                </c:pt>
                <c:pt idx="13">
                  <c:v>Colima</c:v>
                </c:pt>
                <c:pt idx="14">
                  <c:v>Querétaro</c:v>
                </c:pt>
                <c:pt idx="15">
                  <c:v>Chihuahua</c:v>
                </c:pt>
                <c:pt idx="16">
                  <c:v>Nacional</c:v>
                </c:pt>
                <c:pt idx="17">
                  <c:v>Ciudad de México</c:v>
                </c:pt>
                <c:pt idx="18">
                  <c:v>Tamaulipas</c:v>
                </c:pt>
                <c:pt idx="19">
                  <c:v>Campeche</c:v>
                </c:pt>
                <c:pt idx="20">
                  <c:v>Estado de México</c:v>
                </c:pt>
                <c:pt idx="21">
                  <c:v>Sinaloa</c:v>
                </c:pt>
                <c:pt idx="22">
                  <c:v>Guerrero</c:v>
                </c:pt>
                <c:pt idx="23">
                  <c:v>Nuevo León</c:v>
                </c:pt>
                <c:pt idx="24">
                  <c:v>Quintana Roo</c:v>
                </c:pt>
                <c:pt idx="25">
                  <c:v>Aguascalientes</c:v>
                </c:pt>
                <c:pt idx="26">
                  <c:v>Veracruz</c:v>
                </c:pt>
                <c:pt idx="27">
                  <c:v>Sonora</c:v>
                </c:pt>
                <c:pt idx="28">
                  <c:v>San Luis Potosí</c:v>
                </c:pt>
                <c:pt idx="29">
                  <c:v>Oaxaca</c:v>
                </c:pt>
                <c:pt idx="30">
                  <c:v>Baja California Sur</c:v>
                </c:pt>
                <c:pt idx="31">
                  <c:v>Tlaxcala</c:v>
                </c:pt>
                <c:pt idx="32">
                  <c:v>Chiapas</c:v>
                </c:pt>
              </c:strCache>
            </c:strRef>
          </c:cat>
          <c:val>
            <c:numRef>
              <c:f>'F104'!$B$6:$B$38</c:f>
              <c:numCache>
                <c:formatCode>0.0</c:formatCode>
                <c:ptCount val="33"/>
                <c:pt idx="0">
                  <c:v>-7.5313033089200001</c:v>
                </c:pt>
                <c:pt idx="1">
                  <c:v>-7.1086579012520001</c:v>
                </c:pt>
                <c:pt idx="2">
                  <c:v>-6.6572312390119999</c:v>
                </c:pt>
                <c:pt idx="3">
                  <c:v>-2.9373846642919998</c:v>
                </c:pt>
                <c:pt idx="4">
                  <c:v>-2.6586731301339999</c:v>
                </c:pt>
                <c:pt idx="5">
                  <c:v>-2.549805953705</c:v>
                </c:pt>
                <c:pt idx="6">
                  <c:v>-2.3827328521400002</c:v>
                </c:pt>
                <c:pt idx="7">
                  <c:v>-2.2295603230740002</c:v>
                </c:pt>
                <c:pt idx="8">
                  <c:v>-1.5608565926460001</c:v>
                </c:pt>
                <c:pt idx="9">
                  <c:v>-1.5437718331779999</c:v>
                </c:pt>
                <c:pt idx="10">
                  <c:v>-1.5191736481839999</c:v>
                </c:pt>
                <c:pt idx="11">
                  <c:v>-1.2382317473869999</c:v>
                </c:pt>
                <c:pt idx="12">
                  <c:v>-1.1429199082170001</c:v>
                </c:pt>
                <c:pt idx="13">
                  <c:v>-1.1360542575129999</c:v>
                </c:pt>
                <c:pt idx="14">
                  <c:v>-1.0706425006369999</c:v>
                </c:pt>
                <c:pt idx="15">
                  <c:v>-0.36445715004899998</c:v>
                </c:pt>
                <c:pt idx="16">
                  <c:v>-0.208036071796</c:v>
                </c:pt>
                <c:pt idx="17">
                  <c:v>-0.17453502138400001</c:v>
                </c:pt>
                <c:pt idx="18">
                  <c:v>-0.109251185404</c:v>
                </c:pt>
                <c:pt idx="19">
                  <c:v>0.34243186120300001</c:v>
                </c:pt>
                <c:pt idx="20">
                  <c:v>0.54633192577099998</c:v>
                </c:pt>
                <c:pt idx="21">
                  <c:v>0.81807194632500002</c:v>
                </c:pt>
                <c:pt idx="22">
                  <c:v>1.1521734850480001</c:v>
                </c:pt>
                <c:pt idx="23">
                  <c:v>1.1610291204830001</c:v>
                </c:pt>
                <c:pt idx="24">
                  <c:v>1.354577742699</c:v>
                </c:pt>
                <c:pt idx="25">
                  <c:v>1.789540654122</c:v>
                </c:pt>
                <c:pt idx="26">
                  <c:v>1.9486888802839999</c:v>
                </c:pt>
                <c:pt idx="27">
                  <c:v>2.364345938394</c:v>
                </c:pt>
                <c:pt idx="28">
                  <c:v>3.374313249414</c:v>
                </c:pt>
                <c:pt idx="29">
                  <c:v>4.0706651664239999</c:v>
                </c:pt>
                <c:pt idx="30">
                  <c:v>4.4900562396100003</c:v>
                </c:pt>
                <c:pt idx="31">
                  <c:v>7.0825032054000001</c:v>
                </c:pt>
                <c:pt idx="32">
                  <c:v>8.3885419320069996</c:v>
                </c:pt>
              </c:numCache>
            </c:numRef>
          </c:val>
          <c:extLst>
            <c:ext xmlns:c16="http://schemas.microsoft.com/office/drawing/2014/chart" uri="{C3380CC4-5D6E-409C-BE32-E72D297353CC}">
              <c16:uniqueId val="{00000024-665F-4CC5-AC48-AD856180566C}"/>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FBBB27"/>
            </a:solidFill>
            <a:ln>
              <a:noFill/>
            </a:ln>
            <a:effectLst/>
          </c:spPr>
          <c:invertIfNegative val="0"/>
          <c:dPt>
            <c:idx val="1"/>
            <c:invertIfNegative val="0"/>
            <c:bubble3D val="0"/>
            <c:spPr>
              <a:solidFill>
                <a:srgbClr val="7C878E"/>
              </a:solidFill>
              <a:ln>
                <a:noFill/>
              </a:ln>
              <a:effectLst/>
            </c:spPr>
            <c:extLst>
              <c:ext xmlns:c16="http://schemas.microsoft.com/office/drawing/2014/chart" uri="{C3380CC4-5D6E-409C-BE32-E72D297353CC}">
                <c16:uniqueId val="{00000001-F580-45F8-BD2D-F8C088BBB3B7}"/>
              </c:ext>
            </c:extLst>
          </c:dPt>
          <c:dPt>
            <c:idx val="2"/>
            <c:invertIfNegative val="0"/>
            <c:bubble3D val="0"/>
            <c:spPr>
              <a:solidFill>
                <a:srgbClr val="95682B"/>
              </a:solidFill>
              <a:ln>
                <a:noFill/>
              </a:ln>
              <a:effectLst/>
            </c:spPr>
            <c:extLst>
              <c:ext xmlns:c16="http://schemas.microsoft.com/office/drawing/2014/chart" uri="{C3380CC4-5D6E-409C-BE32-E72D297353CC}">
                <c16:uniqueId val="{00000003-F580-45F8-BD2D-F8C088BBB3B7}"/>
              </c:ext>
            </c:extLst>
          </c:dPt>
          <c:dPt>
            <c:idx val="3"/>
            <c:invertIfNegative val="0"/>
            <c:bubble3D val="0"/>
            <c:spPr>
              <a:solidFill>
                <a:srgbClr val="BDCFD6"/>
              </a:solidFill>
              <a:ln>
                <a:noFill/>
              </a:ln>
              <a:effectLst/>
            </c:spPr>
            <c:extLst>
              <c:ext xmlns:c16="http://schemas.microsoft.com/office/drawing/2014/chart" uri="{C3380CC4-5D6E-409C-BE32-E72D297353CC}">
                <c16:uniqueId val="{00000005-F580-45F8-BD2D-F8C088BBB3B7}"/>
              </c:ext>
            </c:extLst>
          </c:dPt>
          <c:dPt>
            <c:idx val="4"/>
            <c:invertIfNegative val="0"/>
            <c:bubble3D val="0"/>
            <c:spPr>
              <a:solidFill>
                <a:srgbClr val="004A98"/>
              </a:solidFill>
              <a:ln>
                <a:noFill/>
              </a:ln>
              <a:effectLst/>
            </c:spPr>
            <c:extLst>
              <c:ext xmlns:c16="http://schemas.microsoft.com/office/drawing/2014/chart" uri="{C3380CC4-5D6E-409C-BE32-E72D297353CC}">
                <c16:uniqueId val="{00000007-F580-45F8-BD2D-F8C088BBB3B7}"/>
              </c:ext>
            </c:extLst>
          </c:dPt>
          <c:dPt>
            <c:idx val="6"/>
            <c:invertIfNegative val="0"/>
            <c:bubble3D val="0"/>
            <c:spPr>
              <a:solidFill>
                <a:srgbClr val="FBBB27"/>
              </a:solidFill>
              <a:ln>
                <a:noFill/>
              </a:ln>
              <a:effectLst/>
            </c:spPr>
            <c:extLst>
              <c:ext xmlns:c16="http://schemas.microsoft.com/office/drawing/2014/chart" uri="{C3380CC4-5D6E-409C-BE32-E72D297353CC}">
                <c16:uniqueId val="{00000009-F580-45F8-BD2D-F8C088BBB3B7}"/>
              </c:ext>
            </c:extLst>
          </c:dPt>
          <c:dPt>
            <c:idx val="10"/>
            <c:invertIfNegative val="0"/>
            <c:bubble3D val="0"/>
            <c:spPr>
              <a:solidFill>
                <a:srgbClr val="FBBB27"/>
              </a:solidFill>
              <a:ln>
                <a:noFill/>
              </a:ln>
              <a:effectLst/>
            </c:spPr>
            <c:extLst>
              <c:ext xmlns:c16="http://schemas.microsoft.com/office/drawing/2014/chart" uri="{C3380CC4-5D6E-409C-BE32-E72D297353CC}">
                <c16:uniqueId val="{0000000B-F580-45F8-BD2D-F8C088BBB3B7}"/>
              </c:ext>
            </c:extLst>
          </c:dPt>
          <c:dPt>
            <c:idx val="14"/>
            <c:invertIfNegative val="0"/>
            <c:bubble3D val="0"/>
            <c:spPr>
              <a:solidFill>
                <a:srgbClr val="FBBB27"/>
              </a:solidFill>
              <a:ln>
                <a:noFill/>
              </a:ln>
              <a:effectLst/>
            </c:spPr>
            <c:extLst>
              <c:ext xmlns:c16="http://schemas.microsoft.com/office/drawing/2014/chart" uri="{C3380CC4-5D6E-409C-BE32-E72D297353CC}">
                <c16:uniqueId val="{0000000D-F580-45F8-BD2D-F8C088BBB3B7}"/>
              </c:ext>
            </c:extLst>
          </c:dPt>
          <c:dPt>
            <c:idx val="18"/>
            <c:invertIfNegative val="0"/>
            <c:bubble3D val="0"/>
            <c:spPr>
              <a:solidFill>
                <a:srgbClr val="FBBB27"/>
              </a:solidFill>
              <a:ln>
                <a:noFill/>
              </a:ln>
              <a:effectLst/>
            </c:spPr>
            <c:extLst>
              <c:ext xmlns:c16="http://schemas.microsoft.com/office/drawing/2014/chart" uri="{C3380CC4-5D6E-409C-BE32-E72D297353CC}">
                <c16:uniqueId val="{0000000F-F580-45F8-BD2D-F8C088BBB3B7}"/>
              </c:ext>
            </c:extLst>
          </c:dPt>
          <c:dPt>
            <c:idx val="22"/>
            <c:invertIfNegative val="0"/>
            <c:bubble3D val="0"/>
            <c:spPr>
              <a:solidFill>
                <a:srgbClr val="FBBB27"/>
              </a:solidFill>
              <a:ln>
                <a:noFill/>
              </a:ln>
              <a:effectLst/>
            </c:spPr>
            <c:extLst>
              <c:ext xmlns:c16="http://schemas.microsoft.com/office/drawing/2014/chart" uri="{C3380CC4-5D6E-409C-BE32-E72D297353CC}">
                <c16:uniqueId val="{00000011-F580-45F8-BD2D-F8C088BBB3B7}"/>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'F105'!$A$6:$A$10</c:f>
              <c:strCache>
                <c:ptCount val="5"/>
                <c:pt idx="0">
                  <c:v>Actividades secundarias</c:v>
                </c:pt>
                <c:pt idx="1">
                  <c:v>Industria de la construcción</c:v>
                </c:pt>
                <c:pt idx="2">
                  <c:v>Industrias manufactureras</c:v>
                </c:pt>
                <c:pt idx="3">
                  <c:v>Minería</c:v>
                </c:pt>
                <c:pt idx="4">
                  <c:v>Servicios Públicos</c:v>
                </c:pt>
              </c:strCache>
            </c:strRef>
          </c:cat>
          <c:val>
            <c:numRef>
              <c:f>'F105'!$B$6:$B$10</c:f>
              <c:numCache>
                <c:formatCode>0.0</c:formatCode>
                <c:ptCount val="5"/>
                <c:pt idx="0">
                  <c:v>6.7082480681809997</c:v>
                </c:pt>
                <c:pt idx="1">
                  <c:v>-5.7637408610290004</c:v>
                </c:pt>
                <c:pt idx="2">
                  <c:v>11.116136631857</c:v>
                </c:pt>
                <c:pt idx="3">
                  <c:v>3.1129879345789999</c:v>
                </c:pt>
                <c:pt idx="4">
                  <c:v>4.8530116503879999</c:v>
                </c:pt>
              </c:numCache>
            </c:numRef>
          </c:val>
          <c:extLst>
            <c:ext xmlns:c16="http://schemas.microsoft.com/office/drawing/2014/chart" uri="{C3380CC4-5D6E-409C-BE32-E72D297353CC}">
              <c16:uniqueId val="{00000012-F580-45F8-BD2D-F8C088BBB3B7}"/>
            </c:ext>
          </c:extLst>
        </c:ser>
        <c:dLbls>
          <c:dLblPos val="outEnd"/>
          <c:showLegendKey val="0"/>
          <c:showVal val="1"/>
          <c:showCatName val="0"/>
          <c:showSerName val="0"/>
          <c:showPercent val="0"/>
          <c:showBubbleSize val="0"/>
        </c:dLbls>
        <c:gapWidth val="50"/>
        <c:overlap val="-27"/>
        <c:axId val="540025024"/>
        <c:axId val="540032240"/>
      </c:bar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1"/>
        <c:axPos val="l"/>
        <c:numFmt formatCode="0.0" sourceLinked="1"/>
        <c:majorTickMark val="none"/>
        <c:minorTickMark val="none"/>
        <c:tickLblPos val="nextTo"/>
        <c:crossAx val="540025024"/>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D9D9D9"/>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'F106'!$C$5</c:f>
              <c:strCache>
                <c:ptCount val="1"/>
                <c:pt idx="0">
                  <c:v>Variación</c:v>
                </c:pt>
              </c:strCache>
            </c:strRef>
          </c:tx>
          <c:spPr>
            <a:solidFill>
              <a:srgbClr val="C9D0D6"/>
            </a:solidFill>
            <a:ln>
              <a:noFill/>
            </a:ln>
            <a:effectLst/>
          </c:spPr>
          <c:invertIfNegative val="0"/>
          <c:dPt>
            <c:idx val="7"/>
            <c:invertIfNegative val="0"/>
            <c:bubble3D val="0"/>
            <c:spPr>
              <a:solidFill>
                <a:srgbClr val="7C878E"/>
              </a:solidFill>
              <a:ln>
                <a:noFill/>
              </a:ln>
              <a:effectLst/>
            </c:spPr>
            <c:extLst>
              <c:ext xmlns:c16="http://schemas.microsoft.com/office/drawing/2014/chart" uri="{C3380CC4-5D6E-409C-BE32-E72D297353CC}">
                <c16:uniqueId val="{00000001-DD78-4E70-BC37-38AD35BFBFDE}"/>
              </c:ext>
            </c:extLst>
          </c:dPt>
          <c:dPt>
            <c:idx val="19"/>
            <c:invertIfNegative val="0"/>
            <c:bubble3D val="0"/>
            <c:spPr>
              <a:solidFill>
                <a:srgbClr val="7C878E"/>
              </a:solidFill>
              <a:ln>
                <a:noFill/>
              </a:ln>
              <a:effectLst/>
            </c:spPr>
            <c:extLst>
              <c:ext xmlns:c16="http://schemas.microsoft.com/office/drawing/2014/chart" uri="{C3380CC4-5D6E-409C-BE32-E72D297353CC}">
                <c16:uniqueId val="{00000003-DD78-4E70-BC37-38AD35BFBFDE}"/>
              </c:ext>
            </c:extLst>
          </c:dPt>
          <c:dPt>
            <c:idx val="31"/>
            <c:invertIfNegative val="0"/>
            <c:bubble3D val="0"/>
            <c:spPr>
              <a:solidFill>
                <a:srgbClr val="7C878E"/>
              </a:solidFill>
              <a:ln>
                <a:noFill/>
              </a:ln>
              <a:effectLst/>
            </c:spPr>
            <c:extLst>
              <c:ext xmlns:c16="http://schemas.microsoft.com/office/drawing/2014/chart" uri="{C3380CC4-5D6E-409C-BE32-E72D297353CC}">
                <c16:uniqueId val="{00000005-DD78-4E70-BC37-38AD35BFBFDE}"/>
              </c:ext>
            </c:extLst>
          </c:dPt>
          <c:dPt>
            <c:idx val="43"/>
            <c:invertIfNegative val="0"/>
            <c:bubble3D val="0"/>
            <c:spPr>
              <a:solidFill>
                <a:srgbClr val="7C878E"/>
              </a:solidFill>
              <a:ln>
                <a:noFill/>
              </a:ln>
              <a:effectLst/>
            </c:spPr>
            <c:extLst>
              <c:ext xmlns:c16="http://schemas.microsoft.com/office/drawing/2014/chart" uri="{C3380CC4-5D6E-409C-BE32-E72D297353CC}">
                <c16:uniqueId val="{00000007-DD78-4E70-BC37-38AD35BFBFDE}"/>
              </c:ext>
            </c:extLst>
          </c:dPt>
          <c:dPt>
            <c:idx val="55"/>
            <c:invertIfNegative val="0"/>
            <c:bubble3D val="0"/>
            <c:spPr>
              <a:solidFill>
                <a:srgbClr val="7C878E"/>
              </a:solidFill>
              <a:ln>
                <a:noFill/>
              </a:ln>
              <a:effectLst/>
            </c:spPr>
            <c:extLst>
              <c:ext xmlns:c16="http://schemas.microsoft.com/office/drawing/2014/chart" uri="{C3380CC4-5D6E-409C-BE32-E72D297353CC}">
                <c16:uniqueId val="{00000009-DD78-4E70-BC37-38AD35BFBFDE}"/>
              </c:ext>
            </c:extLst>
          </c:dPt>
          <c:dPt>
            <c:idx val="67"/>
            <c:invertIfNegative val="0"/>
            <c:bubble3D val="0"/>
            <c:spPr>
              <a:solidFill>
                <a:srgbClr val="7C878E"/>
              </a:solidFill>
              <a:ln>
                <a:noFill/>
              </a:ln>
              <a:effectLst/>
            </c:spPr>
            <c:extLst>
              <c:ext xmlns:c16="http://schemas.microsoft.com/office/drawing/2014/chart" uri="{C3380CC4-5D6E-409C-BE32-E72D297353CC}">
                <c16:uniqueId val="{0000000B-DD78-4E70-BC37-38AD35BFBFDE}"/>
              </c:ext>
            </c:extLst>
          </c:dPt>
          <c:dPt>
            <c:idx val="79"/>
            <c:invertIfNegative val="0"/>
            <c:bubble3D val="0"/>
            <c:spPr>
              <a:solidFill>
                <a:srgbClr val="7C878E"/>
              </a:solidFill>
              <a:ln>
                <a:noFill/>
              </a:ln>
              <a:effectLst/>
            </c:spPr>
            <c:extLst>
              <c:ext xmlns:c16="http://schemas.microsoft.com/office/drawing/2014/chart" uri="{C3380CC4-5D6E-409C-BE32-E72D297353CC}">
                <c16:uniqueId val="{0000000D-DD78-4E70-BC37-38AD35BFBFDE}"/>
              </c:ext>
            </c:extLst>
          </c:dPt>
          <c:dPt>
            <c:idx val="91"/>
            <c:invertIfNegative val="0"/>
            <c:bubble3D val="0"/>
            <c:spPr>
              <a:solidFill>
                <a:srgbClr val="7C878E"/>
              </a:solidFill>
              <a:ln>
                <a:noFill/>
              </a:ln>
              <a:effectLst/>
            </c:spPr>
            <c:extLst>
              <c:ext xmlns:c16="http://schemas.microsoft.com/office/drawing/2014/chart" uri="{C3380CC4-5D6E-409C-BE32-E72D297353CC}">
                <c16:uniqueId val="{0000000F-DD78-4E70-BC37-38AD35BFBFDE}"/>
              </c:ext>
            </c:extLst>
          </c:dPt>
          <c:dPt>
            <c:idx val="103"/>
            <c:invertIfNegative val="0"/>
            <c:bubble3D val="0"/>
            <c:spPr>
              <a:solidFill>
                <a:srgbClr val="7C878E"/>
              </a:solidFill>
              <a:ln>
                <a:noFill/>
              </a:ln>
              <a:effectLst/>
            </c:spPr>
            <c:extLst>
              <c:ext xmlns:c16="http://schemas.microsoft.com/office/drawing/2014/chart" uri="{C3380CC4-5D6E-409C-BE32-E72D297353CC}">
                <c16:uniqueId val="{00000011-DD78-4E70-BC37-38AD35BFBFDE}"/>
              </c:ext>
            </c:extLst>
          </c:dPt>
          <c:dPt>
            <c:idx val="115"/>
            <c:invertIfNegative val="0"/>
            <c:bubble3D val="0"/>
            <c:spPr>
              <a:solidFill>
                <a:srgbClr val="FBBB27"/>
              </a:solidFill>
              <a:ln>
                <a:noFill/>
              </a:ln>
              <a:effectLst/>
            </c:spPr>
            <c:extLst>
              <c:ext xmlns:c16="http://schemas.microsoft.com/office/drawing/2014/chart" uri="{C3380CC4-5D6E-409C-BE32-E72D297353CC}">
                <c16:uniqueId val="{00000013-DD78-4E70-BC37-38AD35BFBFDE}"/>
              </c:ext>
            </c:extLst>
          </c:dPt>
          <c:cat>
            <c:multiLvlStrRef>
              <c:f>'F106'!$A$6:$B$121</c:f>
              <c:multiLvlStrCache>
                <c:ptCount val="11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'F106'!$C$6:$C$121</c:f>
              <c:numCache>
                <c:formatCode>0.0</c:formatCode>
                <c:ptCount val="116"/>
                <c:pt idx="0">
                  <c:v>-6.3030388102500003</c:v>
                </c:pt>
                <c:pt idx="1">
                  <c:v>10.537166309092999</c:v>
                </c:pt>
                <c:pt idx="2">
                  <c:v>0.33568804040900002</c:v>
                </c:pt>
                <c:pt idx="3">
                  <c:v>5.5321143209760004</c:v>
                </c:pt>
                <c:pt idx="4">
                  <c:v>4.2366484948650003</c:v>
                </c:pt>
                <c:pt idx="5">
                  <c:v>-0.237713817991</c:v>
                </c:pt>
                <c:pt idx="6">
                  <c:v>-11.130681708709</c:v>
                </c:pt>
                <c:pt idx="7">
                  <c:v>-4.2002370804730003</c:v>
                </c:pt>
                <c:pt idx="8">
                  <c:v>-7.4554859270609999</c:v>
                </c:pt>
                <c:pt idx="9">
                  <c:v>2.9719639952339998</c:v>
                </c:pt>
                <c:pt idx="10">
                  <c:v>-4.2087281755239996</c:v>
                </c:pt>
                <c:pt idx="11">
                  <c:v>0.23437665859000001</c:v>
                </c:pt>
                <c:pt idx="12">
                  <c:v>-10.169887268804001</c:v>
                </c:pt>
                <c:pt idx="13">
                  <c:v>-10.979377136831999</c:v>
                </c:pt>
                <c:pt idx="14">
                  <c:v>1.1803846758700001</c:v>
                </c:pt>
                <c:pt idx="15">
                  <c:v>-0.93329774827</c:v>
                </c:pt>
                <c:pt idx="16">
                  <c:v>1.277380309148</c:v>
                </c:pt>
                <c:pt idx="17">
                  <c:v>7.2421283930399998</c:v>
                </c:pt>
                <c:pt idx="18">
                  <c:v>-4.3924468359409996</c:v>
                </c:pt>
                <c:pt idx="19">
                  <c:v>-3.5340396832819998</c:v>
                </c:pt>
                <c:pt idx="20">
                  <c:v>-7.5066399642129999</c:v>
                </c:pt>
                <c:pt idx="21">
                  <c:v>-2.2528938782460002</c:v>
                </c:pt>
                <c:pt idx="22">
                  <c:v>-5.0349158142080004</c:v>
                </c:pt>
                <c:pt idx="23">
                  <c:v>-1.9455998156209999</c:v>
                </c:pt>
                <c:pt idx="24">
                  <c:v>3.110790724199</c:v>
                </c:pt>
                <c:pt idx="25">
                  <c:v>-8.6215333413300002</c:v>
                </c:pt>
                <c:pt idx="26">
                  <c:v>-8.6180923180170002</c:v>
                </c:pt>
                <c:pt idx="27">
                  <c:v>-1.6146865113969999</c:v>
                </c:pt>
                <c:pt idx="28">
                  <c:v>2.0070108488309999</c:v>
                </c:pt>
                <c:pt idx="29">
                  <c:v>7.7227434833849999</c:v>
                </c:pt>
                <c:pt idx="30">
                  <c:v>25.745566875714001</c:v>
                </c:pt>
                <c:pt idx="31">
                  <c:v>26.009693408415998</c:v>
                </c:pt>
                <c:pt idx="32">
                  <c:v>62.382067594139997</c:v>
                </c:pt>
                <c:pt idx="33">
                  <c:v>2.6541317186720002</c:v>
                </c:pt>
                <c:pt idx="34">
                  <c:v>7.7159649844780001</c:v>
                </c:pt>
                <c:pt idx="35">
                  <c:v>7.410099639207</c:v>
                </c:pt>
                <c:pt idx="36">
                  <c:v>20.916623189606</c:v>
                </c:pt>
                <c:pt idx="37">
                  <c:v>22.632525234309</c:v>
                </c:pt>
                <c:pt idx="38">
                  <c:v>14.626096158169</c:v>
                </c:pt>
                <c:pt idx="39">
                  <c:v>10.665984700434</c:v>
                </c:pt>
                <c:pt idx="40">
                  <c:v>6.1182193104240001</c:v>
                </c:pt>
                <c:pt idx="41">
                  <c:v>1.497022412937</c:v>
                </c:pt>
                <c:pt idx="42">
                  <c:v>-16.525902822862001</c:v>
                </c:pt>
                <c:pt idx="43">
                  <c:v>-13.802730871878</c:v>
                </c:pt>
                <c:pt idx="44">
                  <c:v>-21.933979242448999</c:v>
                </c:pt>
                <c:pt idx="45">
                  <c:v>2.840365310468</c:v>
                </c:pt>
                <c:pt idx="46">
                  <c:v>14.439603581218</c:v>
                </c:pt>
                <c:pt idx="47">
                  <c:v>2.1740779912920001</c:v>
                </c:pt>
                <c:pt idx="48">
                  <c:v>4.3017152267479997</c:v>
                </c:pt>
                <c:pt idx="49">
                  <c:v>5.26899374036</c:v>
                </c:pt>
                <c:pt idx="50">
                  <c:v>9.2988112586810008</c:v>
                </c:pt>
                <c:pt idx="51">
                  <c:v>-7.4557712764230004</c:v>
                </c:pt>
                <c:pt idx="52">
                  <c:v>-5.8107170292969998</c:v>
                </c:pt>
                <c:pt idx="53">
                  <c:v>-0.99310176623799995</c:v>
                </c:pt>
                <c:pt idx="54">
                  <c:v>4.8289770010849997</c:v>
                </c:pt>
                <c:pt idx="55">
                  <c:v>4.429831217117</c:v>
                </c:pt>
                <c:pt idx="56">
                  <c:v>11.176776922366001</c:v>
                </c:pt>
                <c:pt idx="57">
                  <c:v>1.323905841043</c:v>
                </c:pt>
                <c:pt idx="58">
                  <c:v>-1.720407799033</c:v>
                </c:pt>
                <c:pt idx="59">
                  <c:v>11.144133101014001</c:v>
                </c:pt>
                <c:pt idx="60">
                  <c:v>1.2113419710619999</c:v>
                </c:pt>
                <c:pt idx="61">
                  <c:v>-5.2290522854779997</c:v>
                </c:pt>
                <c:pt idx="62">
                  <c:v>-7.9461423712070003</c:v>
                </c:pt>
                <c:pt idx="63">
                  <c:v>-2.992866654747</c:v>
                </c:pt>
                <c:pt idx="64">
                  <c:v>-4.6635322790620002</c:v>
                </c:pt>
                <c:pt idx="65">
                  <c:v>-15.634308001834</c:v>
                </c:pt>
                <c:pt idx="66">
                  <c:v>1.058209501196</c:v>
                </c:pt>
                <c:pt idx="67">
                  <c:v>-2.6429174142680001</c:v>
                </c:pt>
                <c:pt idx="68">
                  <c:v>-14.410181970209001</c:v>
                </c:pt>
                <c:pt idx="69">
                  <c:v>1.7555614032769999</c:v>
                </c:pt>
                <c:pt idx="70">
                  <c:v>-10.991603041265</c:v>
                </c:pt>
                <c:pt idx="71">
                  <c:v>0.96727719596299999</c:v>
                </c:pt>
                <c:pt idx="72">
                  <c:v>9.758145470414</c:v>
                </c:pt>
                <c:pt idx="73">
                  <c:v>10.883598871862</c:v>
                </c:pt>
                <c:pt idx="74">
                  <c:v>2.1781025468999999</c:v>
                </c:pt>
                <c:pt idx="75">
                  <c:v>3.5665780580550002</c:v>
                </c:pt>
                <c:pt idx="76">
                  <c:v>-11.669951095943</c:v>
                </c:pt>
                <c:pt idx="77">
                  <c:v>-3.9800981695209998</c:v>
                </c:pt>
                <c:pt idx="78">
                  <c:v>-7.2465116730129999</c:v>
                </c:pt>
                <c:pt idx="79">
                  <c:v>-6.3472062572389998</c:v>
                </c:pt>
                <c:pt idx="80">
                  <c:v>-14.066716788627</c:v>
                </c:pt>
                <c:pt idx="81">
                  <c:v>-16.351220399260999</c:v>
                </c:pt>
                <c:pt idx="82">
                  <c:v>-8.5105036247230004</c:v>
                </c:pt>
                <c:pt idx="83">
                  <c:v>-19.754815372543</c:v>
                </c:pt>
                <c:pt idx="84">
                  <c:v>-15.50578483138</c:v>
                </c:pt>
                <c:pt idx="85">
                  <c:v>-14.862726162129</c:v>
                </c:pt>
                <c:pt idx="86">
                  <c:v>-2.890845618643</c:v>
                </c:pt>
                <c:pt idx="87">
                  <c:v>-44.809709610017002</c:v>
                </c:pt>
                <c:pt idx="88">
                  <c:v>-30.118374441090999</c:v>
                </c:pt>
                <c:pt idx="89">
                  <c:v>-14.333894990739999</c:v>
                </c:pt>
                <c:pt idx="90">
                  <c:v>-22.476179661545</c:v>
                </c:pt>
                <c:pt idx="91">
                  <c:v>-6.3629153471700004</c:v>
                </c:pt>
                <c:pt idx="92">
                  <c:v>-9.1114072269299999</c:v>
                </c:pt>
                <c:pt idx="93">
                  <c:v>4.3071440233090001</c:v>
                </c:pt>
                <c:pt idx="94">
                  <c:v>15.624420395834999</c:v>
                </c:pt>
                <c:pt idx="95">
                  <c:v>6.7329599625530001</c:v>
                </c:pt>
                <c:pt idx="96">
                  <c:v>3.241450695553</c:v>
                </c:pt>
                <c:pt idx="97">
                  <c:v>3.0879680439300001</c:v>
                </c:pt>
                <c:pt idx="98">
                  <c:v>-3.697815825463</c:v>
                </c:pt>
                <c:pt idx="99">
                  <c:v>63.138235329144997</c:v>
                </c:pt>
                <c:pt idx="100">
                  <c:v>47.839646180922998</c:v>
                </c:pt>
                <c:pt idx="101">
                  <c:v>0.54362949179599995</c:v>
                </c:pt>
                <c:pt idx="102">
                  <c:v>22.053996792058999</c:v>
                </c:pt>
                <c:pt idx="103">
                  <c:v>10.808655065436</c:v>
                </c:pt>
                <c:pt idx="104">
                  <c:v>18.075236068093002</c:v>
                </c:pt>
                <c:pt idx="105">
                  <c:v>1.064413821454</c:v>
                </c:pt>
                <c:pt idx="106">
                  <c:v>-7.3639302452609998</c:v>
                </c:pt>
                <c:pt idx="107">
                  <c:v>-6.4339850287139999</c:v>
                </c:pt>
                <c:pt idx="108">
                  <c:v>-9.4859457727170007</c:v>
                </c:pt>
                <c:pt idx="109">
                  <c:v>-9.8213686816419994</c:v>
                </c:pt>
                <c:pt idx="110">
                  <c:v>-3.6424343717759999</c:v>
                </c:pt>
                <c:pt idx="111">
                  <c:v>-0.93605900202100001</c:v>
                </c:pt>
                <c:pt idx="112">
                  <c:v>-3.5288914928250001</c:v>
                </c:pt>
                <c:pt idx="113">
                  <c:v>10.143044488247</c:v>
                </c:pt>
                <c:pt idx="114">
                  <c:v>-1.1062732172380001</c:v>
                </c:pt>
                <c:pt idx="115">
                  <c:v>-5.7637408610290004</c:v>
                </c:pt>
              </c:numCache>
            </c:numRef>
          </c:val>
          <c:extLst>
            <c:ext xmlns:c16="http://schemas.microsoft.com/office/drawing/2014/chart" uri="{C3380CC4-5D6E-409C-BE32-E72D297353CC}">
              <c16:uniqueId val="{00000014-DD78-4E70-BC37-38AD35BFBFDE}"/>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'F106'!$D$5</c:f>
              <c:strCache>
                <c:ptCount val="1"/>
                <c:pt idx="0">
                  <c:v>Variación promedio</c:v>
                </c:pt>
              </c:strCache>
            </c:strRef>
          </c:tx>
          <c:spPr>
            <a:ln w="28575" cap="rnd">
              <a:solidFill>
                <a:srgbClr val="B69630"/>
              </a:solidFill>
              <a:round/>
            </a:ln>
            <a:effectLst/>
          </c:spPr>
          <c:marker>
            <c:symbol val="none"/>
          </c:marker>
          <c:cat>
            <c:multiLvlStrRef>
              <c:f>'F106'!$A$6:$B$121</c:f>
              <c:multiLvlStrCache>
                <c:ptCount val="11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'F106'!$D$6:$D$121</c:f>
              <c:numCache>
                <c:formatCode>0.0</c:formatCode>
                <c:ptCount val="116"/>
                <c:pt idx="0">
                  <c:v>1.2790675617770799</c:v>
                </c:pt>
                <c:pt idx="1">
                  <c:v>1.8882142780886699</c:v>
                </c:pt>
                <c:pt idx="2">
                  <c:v>0.97256918009266702</c:v>
                </c:pt>
                <c:pt idx="3">
                  <c:v>1.77800103433458</c:v>
                </c:pt>
                <c:pt idx="4">
                  <c:v>1.78399059076808</c:v>
                </c:pt>
                <c:pt idx="5">
                  <c:v>1.922651429806</c:v>
                </c:pt>
                <c:pt idx="6">
                  <c:v>0.253374708835583</c:v>
                </c:pt>
                <c:pt idx="7">
                  <c:v>-0.78093929499750003</c:v>
                </c:pt>
                <c:pt idx="8">
                  <c:v>-2.05029867219708</c:v>
                </c:pt>
                <c:pt idx="9">
                  <c:v>-1.4453209666882501</c:v>
                </c:pt>
                <c:pt idx="10">
                  <c:v>-1.2131446871298299</c:v>
                </c:pt>
                <c:pt idx="11">
                  <c:v>-0.80732730840341704</c:v>
                </c:pt>
                <c:pt idx="12">
                  <c:v>-1.12956467994958</c:v>
                </c:pt>
                <c:pt idx="13">
                  <c:v>-2.9226099671100001</c:v>
                </c:pt>
                <c:pt idx="14">
                  <c:v>-2.8522185808215799</c:v>
                </c:pt>
                <c:pt idx="15">
                  <c:v>-3.3910029199254201</c:v>
                </c:pt>
                <c:pt idx="16">
                  <c:v>-3.6376086020685001</c:v>
                </c:pt>
                <c:pt idx="17">
                  <c:v>-3.0142884178159202</c:v>
                </c:pt>
                <c:pt idx="18">
                  <c:v>-2.4527688450852501</c:v>
                </c:pt>
                <c:pt idx="19">
                  <c:v>-2.3972523953193301</c:v>
                </c:pt>
                <c:pt idx="20">
                  <c:v>-2.4015152317486699</c:v>
                </c:pt>
                <c:pt idx="21">
                  <c:v>-2.8369200545386701</c:v>
                </c:pt>
                <c:pt idx="22">
                  <c:v>-2.905769024429</c:v>
                </c:pt>
                <c:pt idx="23">
                  <c:v>-3.0874337306132502</c:v>
                </c:pt>
                <c:pt idx="24">
                  <c:v>-1.9807105645296701</c:v>
                </c:pt>
                <c:pt idx="25">
                  <c:v>-1.78422358157117</c:v>
                </c:pt>
                <c:pt idx="26">
                  <c:v>-2.6007633310617502</c:v>
                </c:pt>
                <c:pt idx="27">
                  <c:v>-2.657545727989</c:v>
                </c:pt>
                <c:pt idx="28">
                  <c:v>-2.5967431830154202</c:v>
                </c:pt>
                <c:pt idx="29">
                  <c:v>-2.5566919254866698</c:v>
                </c:pt>
                <c:pt idx="30">
                  <c:v>-4.519078284875E-2</c:v>
                </c:pt>
                <c:pt idx="31">
                  <c:v>2.4167869747927502</c:v>
                </c:pt>
                <c:pt idx="32">
                  <c:v>8.2408459379888299</c:v>
                </c:pt>
                <c:pt idx="33">
                  <c:v>8.6497647377319993</c:v>
                </c:pt>
                <c:pt idx="34">
                  <c:v>9.7123381376225009</c:v>
                </c:pt>
                <c:pt idx="35">
                  <c:v>10.4919797588582</c:v>
                </c:pt>
                <c:pt idx="36">
                  <c:v>11.9757991309754</c:v>
                </c:pt>
                <c:pt idx="37">
                  <c:v>14.580304012278701</c:v>
                </c:pt>
                <c:pt idx="38">
                  <c:v>16.517319718627501</c:v>
                </c:pt>
                <c:pt idx="39">
                  <c:v>17.540708986280102</c:v>
                </c:pt>
                <c:pt idx="40">
                  <c:v>17.883309691412801</c:v>
                </c:pt>
                <c:pt idx="41">
                  <c:v>17.364499602208799</c:v>
                </c:pt>
                <c:pt idx="42">
                  <c:v>13.8418771273275</c:v>
                </c:pt>
                <c:pt idx="43">
                  <c:v>10.5241751039697</c:v>
                </c:pt>
                <c:pt idx="44">
                  <c:v>3.4978378675872501</c:v>
                </c:pt>
                <c:pt idx="45">
                  <c:v>3.5133573335702502</c:v>
                </c:pt>
                <c:pt idx="46">
                  <c:v>4.0736605499652496</c:v>
                </c:pt>
                <c:pt idx="47">
                  <c:v>3.637325412639</c:v>
                </c:pt>
                <c:pt idx="48">
                  <c:v>2.2527497490675001</c:v>
                </c:pt>
                <c:pt idx="49">
                  <c:v>0.80578879123841696</c:v>
                </c:pt>
                <c:pt idx="50">
                  <c:v>0.36184838294775001</c:v>
                </c:pt>
                <c:pt idx="51">
                  <c:v>-1.148297948457</c:v>
                </c:pt>
                <c:pt idx="52">
                  <c:v>-2.14237597676708</c:v>
                </c:pt>
                <c:pt idx="53">
                  <c:v>-2.3498863250316702</c:v>
                </c:pt>
                <c:pt idx="54">
                  <c:v>-0.57031300636941695</c:v>
                </c:pt>
                <c:pt idx="55">
                  <c:v>0.94906716771349997</c:v>
                </c:pt>
                <c:pt idx="56">
                  <c:v>3.7082968481147498</c:v>
                </c:pt>
                <c:pt idx="57">
                  <c:v>3.5819252256626699</c:v>
                </c:pt>
                <c:pt idx="58">
                  <c:v>2.2352576106417499</c:v>
                </c:pt>
                <c:pt idx="59">
                  <c:v>2.9827622031185799</c:v>
                </c:pt>
                <c:pt idx="60">
                  <c:v>2.7252310984780799</c:v>
                </c:pt>
                <c:pt idx="61">
                  <c:v>1.8503939296582499</c:v>
                </c:pt>
                <c:pt idx="62">
                  <c:v>0.41331446050091702</c:v>
                </c:pt>
                <c:pt idx="63">
                  <c:v>0.78522317897391702</c:v>
                </c:pt>
                <c:pt idx="64">
                  <c:v>0.88082190816016703</c:v>
                </c:pt>
                <c:pt idx="65">
                  <c:v>-0.339278611472833</c:v>
                </c:pt>
                <c:pt idx="66">
                  <c:v>-0.65350923646358305</c:v>
                </c:pt>
                <c:pt idx="67">
                  <c:v>-1.2429049557456699</c:v>
                </c:pt>
                <c:pt idx="68">
                  <c:v>-3.3751515301269199</c:v>
                </c:pt>
                <c:pt idx="69">
                  <c:v>-3.3391802332740799</c:v>
                </c:pt>
                <c:pt idx="70">
                  <c:v>-4.1117798367934197</c:v>
                </c:pt>
                <c:pt idx="71">
                  <c:v>-4.9598511622143304</c:v>
                </c:pt>
                <c:pt idx="72">
                  <c:v>-4.2476175372683302</c:v>
                </c:pt>
                <c:pt idx="73">
                  <c:v>-2.90489660749</c:v>
                </c:pt>
                <c:pt idx="74">
                  <c:v>-2.0612095309810798</c:v>
                </c:pt>
                <c:pt idx="75">
                  <c:v>-1.51458913824758</c:v>
                </c:pt>
                <c:pt idx="76">
                  <c:v>-2.0984573729876699</c:v>
                </c:pt>
                <c:pt idx="77">
                  <c:v>-1.1272732202949201</c:v>
                </c:pt>
                <c:pt idx="78">
                  <c:v>-1.8193333181456699</c:v>
                </c:pt>
                <c:pt idx="79">
                  <c:v>-2.1280240550599201</c:v>
                </c:pt>
                <c:pt idx="80">
                  <c:v>-2.0994019565947499</c:v>
                </c:pt>
                <c:pt idx="81">
                  <c:v>-3.6083004401395802</c:v>
                </c:pt>
                <c:pt idx="82">
                  <c:v>-3.4015421554277498</c:v>
                </c:pt>
                <c:pt idx="83">
                  <c:v>-5.1283832028032501</c:v>
                </c:pt>
                <c:pt idx="84">
                  <c:v>-7.2337107279527499</c:v>
                </c:pt>
                <c:pt idx="85">
                  <c:v>-9.3792378141186692</c:v>
                </c:pt>
                <c:pt idx="86">
                  <c:v>-9.8016501612472506</c:v>
                </c:pt>
                <c:pt idx="87">
                  <c:v>-13.8330074669199</c:v>
                </c:pt>
                <c:pt idx="88">
                  <c:v>-15.3703760790156</c:v>
                </c:pt>
                <c:pt idx="89">
                  <c:v>-16.233192480783799</c:v>
                </c:pt>
                <c:pt idx="90">
                  <c:v>-17.5023314798282</c:v>
                </c:pt>
                <c:pt idx="91">
                  <c:v>-17.503640570655801</c:v>
                </c:pt>
                <c:pt idx="92">
                  <c:v>-17.090698107181002</c:v>
                </c:pt>
                <c:pt idx="93">
                  <c:v>-15.3691677386335</c:v>
                </c:pt>
                <c:pt idx="94">
                  <c:v>-13.3579240702537</c:v>
                </c:pt>
                <c:pt idx="95">
                  <c:v>-11.150609458995699</c:v>
                </c:pt>
                <c:pt idx="96">
                  <c:v>-9.5883398317512505</c:v>
                </c:pt>
                <c:pt idx="97">
                  <c:v>-8.0924486479130007</c:v>
                </c:pt>
                <c:pt idx="98">
                  <c:v>-8.1596961651480004</c:v>
                </c:pt>
                <c:pt idx="99">
                  <c:v>0.83596591311549995</c:v>
                </c:pt>
                <c:pt idx="100">
                  <c:v>7.3324676316166704</c:v>
                </c:pt>
                <c:pt idx="101">
                  <c:v>8.5722613384946698</c:v>
                </c:pt>
                <c:pt idx="102">
                  <c:v>12.283109376295</c:v>
                </c:pt>
                <c:pt idx="103">
                  <c:v>13.7140735773455</c:v>
                </c:pt>
                <c:pt idx="104">
                  <c:v>15.9796271852641</c:v>
                </c:pt>
                <c:pt idx="105">
                  <c:v>15.709399668442799</c:v>
                </c:pt>
                <c:pt idx="106">
                  <c:v>13.793703781684799</c:v>
                </c:pt>
                <c:pt idx="107">
                  <c:v>12.696458365745899</c:v>
                </c:pt>
                <c:pt idx="108">
                  <c:v>11.6358419933901</c:v>
                </c:pt>
                <c:pt idx="109">
                  <c:v>10.5600639329258</c:v>
                </c:pt>
                <c:pt idx="110">
                  <c:v>10.5646790540663</c:v>
                </c:pt>
                <c:pt idx="111">
                  <c:v>5.2251545264691703</c:v>
                </c:pt>
                <c:pt idx="112">
                  <c:v>0.94444305365683301</c:v>
                </c:pt>
                <c:pt idx="113">
                  <c:v>1.74439430336108</c:v>
                </c:pt>
                <c:pt idx="114">
                  <c:v>-0.18562819741366701</c:v>
                </c:pt>
                <c:pt idx="115">
                  <c:v>-1.56666119128575</c:v>
                </c:pt>
              </c:numCache>
            </c:numRef>
          </c:val>
          <c:smooth val="0"/>
          <c:extLst>
            <c:ext xmlns:c16="http://schemas.microsoft.com/office/drawing/2014/chart" uri="{C3380CC4-5D6E-409C-BE32-E72D297353CC}">
              <c16:uniqueId val="{00000015-DD78-4E70-BC37-38AD35BFBFDE}"/>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69B8-4CDE-A5E9-3691A039EA0F}"/>
              </c:ext>
            </c:extLst>
          </c:dPt>
          <c:dPt>
            <c:idx val="1"/>
            <c:invertIfNegative val="0"/>
            <c:bubble3D val="0"/>
            <c:spPr>
              <a:solidFill>
                <a:srgbClr val="7C878E"/>
              </a:solidFill>
              <a:ln>
                <a:noFill/>
              </a:ln>
              <a:effectLst/>
            </c:spPr>
            <c:extLst>
              <c:ext xmlns:c16="http://schemas.microsoft.com/office/drawing/2014/chart" uri="{C3380CC4-5D6E-409C-BE32-E72D297353CC}">
                <c16:uniqueId val="{00000003-69B8-4CDE-A5E9-3691A039EA0F}"/>
              </c:ext>
            </c:extLst>
          </c:dPt>
          <c:dPt>
            <c:idx val="2"/>
            <c:invertIfNegative val="0"/>
            <c:bubble3D val="0"/>
            <c:spPr>
              <a:solidFill>
                <a:srgbClr val="7C878E"/>
              </a:solidFill>
              <a:ln>
                <a:noFill/>
              </a:ln>
              <a:effectLst/>
            </c:spPr>
            <c:extLst>
              <c:ext xmlns:c16="http://schemas.microsoft.com/office/drawing/2014/chart" uri="{C3380CC4-5D6E-409C-BE32-E72D297353CC}">
                <c16:uniqueId val="{00000005-69B8-4CDE-A5E9-3691A039EA0F}"/>
              </c:ext>
            </c:extLst>
          </c:dPt>
          <c:dPt>
            <c:idx val="3"/>
            <c:invertIfNegative val="0"/>
            <c:bubble3D val="0"/>
            <c:spPr>
              <a:solidFill>
                <a:srgbClr val="7C878E"/>
              </a:solidFill>
              <a:ln>
                <a:noFill/>
              </a:ln>
              <a:effectLst/>
            </c:spPr>
            <c:extLst>
              <c:ext xmlns:c16="http://schemas.microsoft.com/office/drawing/2014/chart" uri="{C3380CC4-5D6E-409C-BE32-E72D297353CC}">
                <c16:uniqueId val="{00000007-69B8-4CDE-A5E9-3691A039EA0F}"/>
              </c:ext>
            </c:extLst>
          </c:dPt>
          <c:dPt>
            <c:idx val="4"/>
            <c:invertIfNegative val="0"/>
            <c:bubble3D val="0"/>
            <c:spPr>
              <a:solidFill>
                <a:srgbClr val="7C878E"/>
              </a:solidFill>
              <a:ln>
                <a:noFill/>
              </a:ln>
              <a:effectLst/>
            </c:spPr>
            <c:extLst>
              <c:ext xmlns:c16="http://schemas.microsoft.com/office/drawing/2014/chart" uri="{C3380CC4-5D6E-409C-BE32-E72D297353CC}">
                <c16:uniqueId val="{00000009-69B8-4CDE-A5E9-3691A039EA0F}"/>
              </c:ext>
            </c:extLst>
          </c:dPt>
          <c:dPt>
            <c:idx val="5"/>
            <c:invertIfNegative val="0"/>
            <c:bubble3D val="0"/>
            <c:spPr>
              <a:solidFill>
                <a:srgbClr val="7C878E"/>
              </a:solidFill>
              <a:ln>
                <a:noFill/>
              </a:ln>
              <a:effectLst/>
            </c:spPr>
            <c:extLst>
              <c:ext xmlns:c16="http://schemas.microsoft.com/office/drawing/2014/chart" uri="{C3380CC4-5D6E-409C-BE32-E72D297353CC}">
                <c16:uniqueId val="{0000000B-69B8-4CDE-A5E9-3691A039EA0F}"/>
              </c:ext>
            </c:extLst>
          </c:dPt>
          <c:dPt>
            <c:idx val="6"/>
            <c:invertIfNegative val="0"/>
            <c:bubble3D val="0"/>
            <c:spPr>
              <a:solidFill>
                <a:srgbClr val="7C878E"/>
              </a:solidFill>
              <a:ln>
                <a:noFill/>
              </a:ln>
              <a:effectLst/>
            </c:spPr>
            <c:extLst>
              <c:ext xmlns:c16="http://schemas.microsoft.com/office/drawing/2014/chart" uri="{C3380CC4-5D6E-409C-BE32-E72D297353CC}">
                <c16:uniqueId val="{0000000D-69B8-4CDE-A5E9-3691A039EA0F}"/>
              </c:ext>
            </c:extLst>
          </c:dPt>
          <c:dPt>
            <c:idx val="7"/>
            <c:invertIfNegative val="0"/>
            <c:bubble3D val="0"/>
            <c:spPr>
              <a:solidFill>
                <a:srgbClr val="7C878E"/>
              </a:solidFill>
              <a:ln>
                <a:noFill/>
              </a:ln>
              <a:effectLst/>
            </c:spPr>
            <c:extLst>
              <c:ext xmlns:c16="http://schemas.microsoft.com/office/drawing/2014/chart" uri="{C3380CC4-5D6E-409C-BE32-E72D297353CC}">
                <c16:uniqueId val="{0000000F-69B8-4CDE-A5E9-3691A039EA0F}"/>
              </c:ext>
            </c:extLst>
          </c:dPt>
          <c:dPt>
            <c:idx val="8"/>
            <c:invertIfNegative val="0"/>
            <c:bubble3D val="0"/>
            <c:spPr>
              <a:solidFill>
                <a:srgbClr val="7C878E"/>
              </a:solidFill>
              <a:ln>
                <a:noFill/>
              </a:ln>
              <a:effectLst/>
            </c:spPr>
            <c:extLst>
              <c:ext xmlns:c16="http://schemas.microsoft.com/office/drawing/2014/chart" uri="{C3380CC4-5D6E-409C-BE32-E72D297353CC}">
                <c16:uniqueId val="{00000011-69B8-4CDE-A5E9-3691A039EA0F}"/>
              </c:ext>
            </c:extLst>
          </c:dPt>
          <c:dPt>
            <c:idx val="9"/>
            <c:invertIfNegative val="0"/>
            <c:bubble3D val="0"/>
            <c:spPr>
              <a:solidFill>
                <a:srgbClr val="7C878E"/>
              </a:solidFill>
              <a:ln>
                <a:noFill/>
              </a:ln>
              <a:effectLst/>
            </c:spPr>
            <c:extLst>
              <c:ext xmlns:c16="http://schemas.microsoft.com/office/drawing/2014/chart" uri="{C3380CC4-5D6E-409C-BE32-E72D297353CC}">
                <c16:uniqueId val="{00000013-69B8-4CDE-A5E9-3691A039EA0F}"/>
              </c:ext>
            </c:extLst>
          </c:dPt>
          <c:dPt>
            <c:idx val="10"/>
            <c:invertIfNegative val="0"/>
            <c:bubble3D val="0"/>
            <c:spPr>
              <a:solidFill>
                <a:srgbClr val="7C878E"/>
              </a:solidFill>
              <a:ln>
                <a:noFill/>
              </a:ln>
              <a:effectLst/>
            </c:spPr>
            <c:extLst>
              <c:ext xmlns:c16="http://schemas.microsoft.com/office/drawing/2014/chart" uri="{C3380CC4-5D6E-409C-BE32-E72D297353CC}">
                <c16:uniqueId val="{00000015-69B8-4CDE-A5E9-3691A039EA0F}"/>
              </c:ext>
            </c:extLst>
          </c:dPt>
          <c:dPt>
            <c:idx val="11"/>
            <c:invertIfNegative val="0"/>
            <c:bubble3D val="0"/>
            <c:spPr>
              <a:solidFill>
                <a:srgbClr val="7C878E"/>
              </a:solidFill>
              <a:ln>
                <a:noFill/>
              </a:ln>
              <a:effectLst/>
            </c:spPr>
            <c:extLst>
              <c:ext xmlns:c16="http://schemas.microsoft.com/office/drawing/2014/chart" uri="{C3380CC4-5D6E-409C-BE32-E72D297353CC}">
                <c16:uniqueId val="{00000017-69B8-4CDE-A5E9-3691A039EA0F}"/>
              </c:ext>
            </c:extLst>
          </c:dPt>
          <c:dPt>
            <c:idx val="12"/>
            <c:invertIfNegative val="0"/>
            <c:bubble3D val="0"/>
            <c:spPr>
              <a:solidFill>
                <a:srgbClr val="7C878E"/>
              </a:solidFill>
              <a:ln>
                <a:noFill/>
              </a:ln>
              <a:effectLst/>
            </c:spPr>
            <c:extLst>
              <c:ext xmlns:c16="http://schemas.microsoft.com/office/drawing/2014/chart" uri="{C3380CC4-5D6E-409C-BE32-E72D297353CC}">
                <c16:uniqueId val="{00000019-69B8-4CDE-A5E9-3691A039EA0F}"/>
              </c:ext>
            </c:extLst>
          </c:dPt>
          <c:dPt>
            <c:idx val="13"/>
            <c:invertIfNegative val="0"/>
            <c:bubble3D val="0"/>
            <c:spPr>
              <a:solidFill>
                <a:srgbClr val="7C878E"/>
              </a:solidFill>
              <a:ln>
                <a:noFill/>
              </a:ln>
              <a:effectLst/>
            </c:spPr>
            <c:extLst>
              <c:ext xmlns:c16="http://schemas.microsoft.com/office/drawing/2014/chart" uri="{C3380CC4-5D6E-409C-BE32-E72D297353CC}">
                <c16:uniqueId val="{0000001B-69B8-4CDE-A5E9-3691A039EA0F}"/>
              </c:ext>
            </c:extLst>
          </c:dPt>
          <c:dPt>
            <c:idx val="14"/>
            <c:invertIfNegative val="0"/>
            <c:bubble3D val="0"/>
            <c:spPr>
              <a:solidFill>
                <a:srgbClr val="7C878E"/>
              </a:solidFill>
              <a:ln>
                <a:noFill/>
              </a:ln>
              <a:effectLst/>
            </c:spPr>
            <c:extLst>
              <c:ext xmlns:c16="http://schemas.microsoft.com/office/drawing/2014/chart" uri="{C3380CC4-5D6E-409C-BE32-E72D297353CC}">
                <c16:uniqueId val="{0000001D-69B8-4CDE-A5E9-3691A039EA0F}"/>
              </c:ext>
            </c:extLst>
          </c:dPt>
          <c:dPt>
            <c:idx val="15"/>
            <c:invertIfNegative val="0"/>
            <c:bubble3D val="0"/>
            <c:spPr>
              <a:solidFill>
                <a:srgbClr val="FBBB27"/>
              </a:solidFill>
              <a:ln>
                <a:noFill/>
              </a:ln>
              <a:effectLst/>
            </c:spPr>
            <c:extLst>
              <c:ext xmlns:c16="http://schemas.microsoft.com/office/drawing/2014/chart" uri="{C3380CC4-5D6E-409C-BE32-E72D297353CC}">
                <c16:uniqueId val="{0000001F-69B8-4CDE-A5E9-3691A039EA0F}"/>
              </c:ext>
            </c:extLst>
          </c:dPt>
          <c:dPt>
            <c:idx val="16"/>
            <c:invertIfNegative val="0"/>
            <c:bubble3D val="0"/>
            <c:spPr>
              <a:solidFill>
                <a:srgbClr val="7C878E"/>
              </a:solidFill>
              <a:ln>
                <a:noFill/>
              </a:ln>
              <a:effectLst/>
            </c:spPr>
            <c:extLst>
              <c:ext xmlns:c16="http://schemas.microsoft.com/office/drawing/2014/chart" uri="{C3380CC4-5D6E-409C-BE32-E72D297353CC}">
                <c16:uniqueId val="{00000021-69B8-4CDE-A5E9-3691A039EA0F}"/>
              </c:ext>
            </c:extLst>
          </c:dPt>
          <c:dPt>
            <c:idx val="17"/>
            <c:invertIfNegative val="0"/>
            <c:bubble3D val="0"/>
            <c:spPr>
              <a:solidFill>
                <a:srgbClr val="95682B"/>
              </a:solidFill>
              <a:ln>
                <a:noFill/>
              </a:ln>
              <a:effectLst/>
            </c:spPr>
            <c:extLst>
              <c:ext xmlns:c16="http://schemas.microsoft.com/office/drawing/2014/chart" uri="{C3380CC4-5D6E-409C-BE32-E72D297353CC}">
                <c16:uniqueId val="{00000023-69B8-4CDE-A5E9-3691A039EA0F}"/>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'F107'!$A$6:$A$38</c:f>
              <c:strCache>
                <c:ptCount val="33"/>
                <c:pt idx="0">
                  <c:v>Coahuila</c:v>
                </c:pt>
                <c:pt idx="1">
                  <c:v>Colima</c:v>
                </c:pt>
                <c:pt idx="2">
                  <c:v>Nuevo León</c:v>
                </c:pt>
                <c:pt idx="3">
                  <c:v>Zacatecas</c:v>
                </c:pt>
                <c:pt idx="4">
                  <c:v>Estado de México</c:v>
                </c:pt>
                <c:pt idx="5">
                  <c:v>Tlaxcala</c:v>
                </c:pt>
                <c:pt idx="6">
                  <c:v>Aguascalientes</c:v>
                </c:pt>
                <c:pt idx="7">
                  <c:v>Campeche</c:v>
                </c:pt>
                <c:pt idx="8">
                  <c:v>Michoacán</c:v>
                </c:pt>
                <c:pt idx="9">
                  <c:v>Baja California</c:v>
                </c:pt>
                <c:pt idx="10">
                  <c:v>Guerrero</c:v>
                </c:pt>
                <c:pt idx="11">
                  <c:v>Guanajuato</c:v>
                </c:pt>
                <c:pt idx="12">
                  <c:v>Veracruz</c:v>
                </c:pt>
                <c:pt idx="13">
                  <c:v>Yucatán</c:v>
                </c:pt>
                <c:pt idx="14">
                  <c:v>Durango</c:v>
                </c:pt>
                <c:pt idx="15">
                  <c:v>Jalisco</c:v>
                </c:pt>
                <c:pt idx="16">
                  <c:v>Tamaulipas</c:v>
                </c:pt>
                <c:pt idx="17">
                  <c:v>Nacional</c:v>
                </c:pt>
                <c:pt idx="18">
                  <c:v>Sinaloa</c:v>
                </c:pt>
                <c:pt idx="19">
                  <c:v>Nayarit</c:v>
                </c:pt>
                <c:pt idx="20">
                  <c:v>Quintana Roo</c:v>
                </c:pt>
                <c:pt idx="21">
                  <c:v>San Luis Potosí</c:v>
                </c:pt>
                <c:pt idx="22">
                  <c:v>Chihuahua</c:v>
                </c:pt>
                <c:pt idx="23">
                  <c:v>Oaxaca</c:v>
                </c:pt>
                <c:pt idx="24">
                  <c:v>Sonora</c:v>
                </c:pt>
                <c:pt idx="25">
                  <c:v>Puebla</c:v>
                </c:pt>
                <c:pt idx="26">
                  <c:v>Querétaro</c:v>
                </c:pt>
                <c:pt idx="27">
                  <c:v>Morelos</c:v>
                </c:pt>
                <c:pt idx="28">
                  <c:v>Ciudad de México</c:v>
                </c:pt>
                <c:pt idx="29">
                  <c:v>Tabasco</c:v>
                </c:pt>
                <c:pt idx="30">
                  <c:v>Chiapas</c:v>
                </c:pt>
                <c:pt idx="31">
                  <c:v>Hidalgo</c:v>
                </c:pt>
                <c:pt idx="32">
                  <c:v>Baja California Sur</c:v>
                </c:pt>
              </c:strCache>
            </c:strRef>
          </c:cat>
          <c:val>
            <c:numRef>
              <c:f>'F107'!$B$6:$B$38</c:f>
              <c:numCache>
                <c:formatCode>0.0</c:formatCode>
                <c:ptCount val="33"/>
                <c:pt idx="0">
                  <c:v>-28.965047122066</c:v>
                </c:pt>
                <c:pt idx="1">
                  <c:v>-28.798395621607</c:v>
                </c:pt>
                <c:pt idx="2">
                  <c:v>-25.248506751526001</c:v>
                </c:pt>
                <c:pt idx="3">
                  <c:v>-22.611592698546001</c:v>
                </c:pt>
                <c:pt idx="4">
                  <c:v>-19.506153053698998</c:v>
                </c:pt>
                <c:pt idx="5">
                  <c:v>-18.768126340175002</c:v>
                </c:pt>
                <c:pt idx="6">
                  <c:v>-17.038850869428</c:v>
                </c:pt>
                <c:pt idx="7">
                  <c:v>-15.615815776153999</c:v>
                </c:pt>
                <c:pt idx="8">
                  <c:v>-15.6156540561</c:v>
                </c:pt>
                <c:pt idx="9">
                  <c:v>-14.909057900002001</c:v>
                </c:pt>
                <c:pt idx="10">
                  <c:v>-14.652724148503999</c:v>
                </c:pt>
                <c:pt idx="11">
                  <c:v>-13.063270479686</c:v>
                </c:pt>
                <c:pt idx="12">
                  <c:v>-12.919139401598001</c:v>
                </c:pt>
                <c:pt idx="13">
                  <c:v>-12.495148524335001</c:v>
                </c:pt>
                <c:pt idx="14">
                  <c:v>-8.9637179897079999</c:v>
                </c:pt>
                <c:pt idx="15">
                  <c:v>-5.7637408610290004</c:v>
                </c:pt>
                <c:pt idx="16">
                  <c:v>-4.9296894441530004</c:v>
                </c:pt>
                <c:pt idx="17">
                  <c:v>-4.4088332749279999</c:v>
                </c:pt>
                <c:pt idx="18">
                  <c:v>-3.750331307258</c:v>
                </c:pt>
                <c:pt idx="19">
                  <c:v>-0.66569021825800001</c:v>
                </c:pt>
                <c:pt idx="20">
                  <c:v>-0.11279970992</c:v>
                </c:pt>
                <c:pt idx="21">
                  <c:v>1.0870673061909999</c:v>
                </c:pt>
                <c:pt idx="22">
                  <c:v>3.6241045805010002</c:v>
                </c:pt>
                <c:pt idx="23">
                  <c:v>4.3229213558439996</c:v>
                </c:pt>
                <c:pt idx="24">
                  <c:v>5.323245074461</c:v>
                </c:pt>
                <c:pt idx="25">
                  <c:v>5.5033901173200004</c:v>
                </c:pt>
                <c:pt idx="26">
                  <c:v>6.2783060613519996</c:v>
                </c:pt>
                <c:pt idx="27">
                  <c:v>8.0803445873699999</c:v>
                </c:pt>
                <c:pt idx="28">
                  <c:v>19.115884428445</c:v>
                </c:pt>
                <c:pt idx="29">
                  <c:v>22.201148290248</c:v>
                </c:pt>
                <c:pt idx="30">
                  <c:v>28.421646307557001</c:v>
                </c:pt>
                <c:pt idx="31">
                  <c:v>33.885451749137999</c:v>
                </c:pt>
                <c:pt idx="32">
                  <c:v>51.729956412504002</c:v>
                </c:pt>
              </c:numCache>
            </c:numRef>
          </c:val>
          <c:extLst>
            <c:ext xmlns:c16="http://schemas.microsoft.com/office/drawing/2014/chart" uri="{C3380CC4-5D6E-409C-BE32-E72D297353CC}">
              <c16:uniqueId val="{00000024-69B8-4CDE-A5E9-3691A039EA0F}"/>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FBBB27"/>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'F9-10'!$B$7:$P$7</c:f>
              <c:strCache>
                <c:ptCount val="15"/>
                <c:pt idx="0">
                  <c:v>Hasta 1 vez el SM</c:v>
                </c:pt>
                <c:pt idx="1">
                  <c:v>mayor a 1 y hasta 2 veces el SM</c:v>
                </c:pt>
                <c:pt idx="2">
                  <c:v>mayor a 2 y hasta 3 veces el SM</c:v>
                </c:pt>
                <c:pt idx="3">
                  <c:v>mayor a 3 y hasta 4 veces el SM</c:v>
                </c:pt>
                <c:pt idx="4">
                  <c:v>mayor a 4 y hasta 5 veces el SM</c:v>
                </c:pt>
                <c:pt idx="5">
                  <c:v>mayor a 5 y hasta 6 veces el SM</c:v>
                </c:pt>
                <c:pt idx="6">
                  <c:v>mayor a 6 y hasta 7 veces el SM</c:v>
                </c:pt>
                <c:pt idx="7">
                  <c:v>mayor a 7 y hasta 8 veces el SM</c:v>
                </c:pt>
                <c:pt idx="8">
                  <c:v>mayor a 8 y hasta 9 veces el SM</c:v>
                </c:pt>
                <c:pt idx="9">
                  <c:v>mayor a 9 y hasta 10 veces el SM</c:v>
                </c:pt>
                <c:pt idx="10">
                  <c:v>mayor a 10 y hasta 11 veces el SM</c:v>
                </c:pt>
                <c:pt idx="11">
                  <c:v>mayor a 11 y hasta 12 veces el SM</c:v>
                </c:pt>
                <c:pt idx="12">
                  <c:v>mayor a 12 y hasta 13 veces el SM</c:v>
                </c:pt>
                <c:pt idx="13">
                  <c:v>mayor a 13 y hasta 14 veces el SM</c:v>
                </c:pt>
                <c:pt idx="14">
                  <c:v>Hasta 1 SM por convenio</c:v>
                </c:pt>
              </c:strCache>
            </c:strRef>
          </c:cat>
          <c:val>
            <c:numRef>
              <c:f>('F9-10'!$B$42:$O$42,'F9-10'!$R$42)</c:f>
              <c:numCache>
                <c:formatCode>0.00%</c:formatCode>
                <c:ptCount val="15"/>
                <c:pt idx="0">
                  <c:v>3.0690993670014436E-3</c:v>
                </c:pt>
                <c:pt idx="1">
                  <c:v>0.55747127023070531</c:v>
                </c:pt>
                <c:pt idx="2">
                  <c:v>0.16119479115128207</c:v>
                </c:pt>
                <c:pt idx="3">
                  <c:v>8.7252296596293827E-2</c:v>
                </c:pt>
                <c:pt idx="4">
                  <c:v>6.1223865218744102E-2</c:v>
                </c:pt>
                <c:pt idx="5">
                  <c:v>3.3403553157086679E-2</c:v>
                </c:pt>
                <c:pt idx="6">
                  <c:v>1.9928487995470565E-2</c:v>
                </c:pt>
                <c:pt idx="7">
                  <c:v>1.3905055317238882E-2</c:v>
                </c:pt>
                <c:pt idx="8">
                  <c:v>1.0307011950971941E-2</c:v>
                </c:pt>
                <c:pt idx="9">
                  <c:v>8.6992670274571408E-3</c:v>
                </c:pt>
                <c:pt idx="10">
                  <c:v>6.1310577349771231E-3</c:v>
                </c:pt>
                <c:pt idx="11">
                  <c:v>4.5574875925141929E-3</c:v>
                </c:pt>
                <c:pt idx="12">
                  <c:v>4.2560354193551678E-3</c:v>
                </c:pt>
                <c:pt idx="13">
                  <c:v>2.0398773788453006E-2</c:v>
                </c:pt>
                <c:pt idx="14">
                  <c:v>8.201947452448597E-3</c:v>
                </c:pt>
              </c:numCache>
            </c:numRef>
          </c:val>
          <c:extLst>
            <c:ext xmlns:c16="http://schemas.microsoft.com/office/drawing/2014/chart" uri="{C3380CC4-5D6E-409C-BE32-E72D297353CC}">
              <c16:uniqueId val="{00000000-DF93-493E-9F61-72636655BF7E}"/>
            </c:ext>
          </c:extLst>
        </c:ser>
        <c:dLbls>
          <c:showLegendKey val="0"/>
          <c:showVal val="0"/>
          <c:showCatName val="0"/>
          <c:showSerName val="0"/>
          <c:showPercent val="0"/>
          <c:showBubbleSize val="0"/>
        </c:dLbls>
        <c:gapWidth val="150"/>
        <c:axId val="1022469535"/>
        <c:axId val="1009849247"/>
      </c:barChart>
      <c:catAx>
        <c:axId val="1022469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09849247"/>
        <c:crosses val="autoZero"/>
        <c:auto val="1"/>
        <c:lblAlgn val="ctr"/>
        <c:lblOffset val="100"/>
        <c:noMultiLvlLbl val="0"/>
      </c:catAx>
      <c:valAx>
        <c:axId val="1009849247"/>
        <c:scaling>
          <c:orientation val="minMax"/>
        </c:scaling>
        <c:delete val="1"/>
        <c:axPos val="l"/>
        <c:numFmt formatCode="0.00%" sourceLinked="1"/>
        <c:majorTickMark val="out"/>
        <c:minorTickMark val="none"/>
        <c:tickLblPos val="nextTo"/>
        <c:crossAx val="1022469535"/>
        <c:crosses val="autoZero"/>
        <c:crossBetween val="between"/>
      </c:valAx>
    </c:plotArea>
    <c:plotVisOnly val="1"/>
    <c:dispBlanksAs val="gap"/>
    <c:showDLblsOverMax val="0"/>
    <c:extLst/>
  </c:chart>
  <c:txPr>
    <a:bodyPr/>
    <a:lstStyle/>
    <a:p>
      <a:pPr>
        <a:defRPr/>
      </a:pPr>
      <a:endParaRPr lang="es-MX"/>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'F108'!$C$5</c:f>
              <c:strCache>
                <c:ptCount val="1"/>
                <c:pt idx="0">
                  <c:v>Variación</c:v>
                </c:pt>
              </c:strCache>
            </c:strRef>
          </c:tx>
          <c:spPr>
            <a:solidFill>
              <a:srgbClr val="C9D0D6"/>
            </a:solidFill>
            <a:ln>
              <a:noFill/>
            </a:ln>
            <a:effectLst/>
          </c:spPr>
          <c:invertIfNegative val="0"/>
          <c:dPt>
            <c:idx val="7"/>
            <c:invertIfNegative val="0"/>
            <c:bubble3D val="0"/>
            <c:spPr>
              <a:solidFill>
                <a:srgbClr val="7C878E"/>
              </a:solidFill>
              <a:ln>
                <a:noFill/>
              </a:ln>
              <a:effectLst/>
            </c:spPr>
            <c:extLst>
              <c:ext xmlns:c16="http://schemas.microsoft.com/office/drawing/2014/chart" uri="{C3380CC4-5D6E-409C-BE32-E72D297353CC}">
                <c16:uniqueId val="{00000001-B935-4890-8A2D-AE2BF767D1B5}"/>
              </c:ext>
            </c:extLst>
          </c:dPt>
          <c:dPt>
            <c:idx val="19"/>
            <c:invertIfNegative val="0"/>
            <c:bubble3D val="0"/>
            <c:spPr>
              <a:solidFill>
                <a:srgbClr val="7C878E"/>
              </a:solidFill>
              <a:ln>
                <a:noFill/>
              </a:ln>
              <a:effectLst/>
            </c:spPr>
            <c:extLst>
              <c:ext xmlns:c16="http://schemas.microsoft.com/office/drawing/2014/chart" uri="{C3380CC4-5D6E-409C-BE32-E72D297353CC}">
                <c16:uniqueId val="{00000003-B935-4890-8A2D-AE2BF767D1B5}"/>
              </c:ext>
            </c:extLst>
          </c:dPt>
          <c:dPt>
            <c:idx val="31"/>
            <c:invertIfNegative val="0"/>
            <c:bubble3D val="0"/>
            <c:spPr>
              <a:solidFill>
                <a:srgbClr val="7C878E"/>
              </a:solidFill>
              <a:ln>
                <a:noFill/>
              </a:ln>
              <a:effectLst/>
            </c:spPr>
            <c:extLst>
              <c:ext xmlns:c16="http://schemas.microsoft.com/office/drawing/2014/chart" uri="{C3380CC4-5D6E-409C-BE32-E72D297353CC}">
                <c16:uniqueId val="{00000005-B935-4890-8A2D-AE2BF767D1B5}"/>
              </c:ext>
            </c:extLst>
          </c:dPt>
          <c:dPt>
            <c:idx val="43"/>
            <c:invertIfNegative val="0"/>
            <c:bubble3D val="0"/>
            <c:spPr>
              <a:solidFill>
                <a:srgbClr val="7C878E"/>
              </a:solidFill>
              <a:ln>
                <a:noFill/>
              </a:ln>
              <a:effectLst/>
            </c:spPr>
            <c:extLst>
              <c:ext xmlns:c16="http://schemas.microsoft.com/office/drawing/2014/chart" uri="{C3380CC4-5D6E-409C-BE32-E72D297353CC}">
                <c16:uniqueId val="{00000007-B935-4890-8A2D-AE2BF767D1B5}"/>
              </c:ext>
            </c:extLst>
          </c:dPt>
          <c:dPt>
            <c:idx val="55"/>
            <c:invertIfNegative val="0"/>
            <c:bubble3D val="0"/>
            <c:spPr>
              <a:solidFill>
                <a:srgbClr val="7C878E"/>
              </a:solidFill>
              <a:ln>
                <a:noFill/>
              </a:ln>
              <a:effectLst/>
            </c:spPr>
            <c:extLst>
              <c:ext xmlns:c16="http://schemas.microsoft.com/office/drawing/2014/chart" uri="{C3380CC4-5D6E-409C-BE32-E72D297353CC}">
                <c16:uniqueId val="{00000009-B935-4890-8A2D-AE2BF767D1B5}"/>
              </c:ext>
            </c:extLst>
          </c:dPt>
          <c:dPt>
            <c:idx val="67"/>
            <c:invertIfNegative val="0"/>
            <c:bubble3D val="0"/>
            <c:spPr>
              <a:solidFill>
                <a:srgbClr val="7C878E"/>
              </a:solidFill>
              <a:ln>
                <a:noFill/>
              </a:ln>
              <a:effectLst/>
            </c:spPr>
            <c:extLst>
              <c:ext xmlns:c16="http://schemas.microsoft.com/office/drawing/2014/chart" uri="{C3380CC4-5D6E-409C-BE32-E72D297353CC}">
                <c16:uniqueId val="{0000000B-B935-4890-8A2D-AE2BF767D1B5}"/>
              </c:ext>
            </c:extLst>
          </c:dPt>
          <c:dPt>
            <c:idx val="79"/>
            <c:invertIfNegative val="0"/>
            <c:bubble3D val="0"/>
            <c:spPr>
              <a:solidFill>
                <a:srgbClr val="7C878E"/>
              </a:solidFill>
              <a:ln>
                <a:noFill/>
              </a:ln>
              <a:effectLst/>
            </c:spPr>
            <c:extLst>
              <c:ext xmlns:c16="http://schemas.microsoft.com/office/drawing/2014/chart" uri="{C3380CC4-5D6E-409C-BE32-E72D297353CC}">
                <c16:uniqueId val="{0000000D-B935-4890-8A2D-AE2BF767D1B5}"/>
              </c:ext>
            </c:extLst>
          </c:dPt>
          <c:dPt>
            <c:idx val="91"/>
            <c:invertIfNegative val="0"/>
            <c:bubble3D val="0"/>
            <c:spPr>
              <a:solidFill>
                <a:srgbClr val="7C878E"/>
              </a:solidFill>
              <a:ln>
                <a:noFill/>
              </a:ln>
              <a:effectLst/>
            </c:spPr>
            <c:extLst>
              <c:ext xmlns:c16="http://schemas.microsoft.com/office/drawing/2014/chart" uri="{C3380CC4-5D6E-409C-BE32-E72D297353CC}">
                <c16:uniqueId val="{0000000F-B935-4890-8A2D-AE2BF767D1B5}"/>
              </c:ext>
            </c:extLst>
          </c:dPt>
          <c:dPt>
            <c:idx val="103"/>
            <c:invertIfNegative val="0"/>
            <c:bubble3D val="0"/>
            <c:spPr>
              <a:solidFill>
                <a:srgbClr val="7C878E"/>
              </a:solidFill>
              <a:ln>
                <a:noFill/>
              </a:ln>
              <a:effectLst/>
            </c:spPr>
            <c:extLst>
              <c:ext xmlns:c16="http://schemas.microsoft.com/office/drawing/2014/chart" uri="{C3380CC4-5D6E-409C-BE32-E72D297353CC}">
                <c16:uniqueId val="{00000011-B935-4890-8A2D-AE2BF767D1B5}"/>
              </c:ext>
            </c:extLst>
          </c:dPt>
          <c:dPt>
            <c:idx val="115"/>
            <c:invertIfNegative val="0"/>
            <c:bubble3D val="0"/>
            <c:spPr>
              <a:solidFill>
                <a:srgbClr val="FBBB27"/>
              </a:solidFill>
              <a:ln>
                <a:noFill/>
              </a:ln>
              <a:effectLst/>
            </c:spPr>
            <c:extLst>
              <c:ext xmlns:c16="http://schemas.microsoft.com/office/drawing/2014/chart" uri="{C3380CC4-5D6E-409C-BE32-E72D297353CC}">
                <c16:uniqueId val="{00000013-B935-4890-8A2D-AE2BF767D1B5}"/>
              </c:ext>
            </c:extLst>
          </c:dPt>
          <c:cat>
            <c:multiLvlStrRef>
              <c:f>'F108'!$A$6:$B$121</c:f>
              <c:multiLvlStrCache>
                <c:ptCount val="11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'F108'!$C$6:$C$121</c:f>
              <c:numCache>
                <c:formatCode>0.0</c:formatCode>
                <c:ptCount val="116"/>
                <c:pt idx="0">
                  <c:v>4.3489814822520003</c:v>
                </c:pt>
                <c:pt idx="1">
                  <c:v>7.6688342542999999E-2</c:v>
                </c:pt>
                <c:pt idx="2">
                  <c:v>-5.3107610952369999</c:v>
                </c:pt>
                <c:pt idx="3">
                  <c:v>9.7672991222899999</c:v>
                </c:pt>
                <c:pt idx="4">
                  <c:v>-0.25038604494</c:v>
                </c:pt>
                <c:pt idx="5">
                  <c:v>0.41425849692400002</c:v>
                </c:pt>
                <c:pt idx="6">
                  <c:v>8.5280309815350002</c:v>
                </c:pt>
                <c:pt idx="7">
                  <c:v>9.3677517911389998</c:v>
                </c:pt>
                <c:pt idx="8">
                  <c:v>8.7003794736369997</c:v>
                </c:pt>
                <c:pt idx="9">
                  <c:v>10.349140011433001</c:v>
                </c:pt>
                <c:pt idx="10">
                  <c:v>8.4341761885840008</c:v>
                </c:pt>
                <c:pt idx="11">
                  <c:v>7.3449979922399997</c:v>
                </c:pt>
                <c:pt idx="12">
                  <c:v>12.679695661944001</c:v>
                </c:pt>
                <c:pt idx="13">
                  <c:v>10.472691544741</c:v>
                </c:pt>
                <c:pt idx="14">
                  <c:v>17.076960310813998</c:v>
                </c:pt>
                <c:pt idx="15">
                  <c:v>10.079026376462</c:v>
                </c:pt>
                <c:pt idx="16">
                  <c:v>19.196487897335999</c:v>
                </c:pt>
                <c:pt idx="17">
                  <c:v>14.833549292520001</c:v>
                </c:pt>
                <c:pt idx="18">
                  <c:v>12.098835811023999</c:v>
                </c:pt>
                <c:pt idx="19">
                  <c:v>7.1974996770089996</c:v>
                </c:pt>
                <c:pt idx="20">
                  <c:v>15.484734199774</c:v>
                </c:pt>
                <c:pt idx="21">
                  <c:v>9.2245568760839998</c:v>
                </c:pt>
                <c:pt idx="22">
                  <c:v>10.836714628345</c:v>
                </c:pt>
                <c:pt idx="23">
                  <c:v>15.347833212195001</c:v>
                </c:pt>
                <c:pt idx="24">
                  <c:v>12.581733517883</c:v>
                </c:pt>
                <c:pt idx="25">
                  <c:v>12.340382375542999</c:v>
                </c:pt>
                <c:pt idx="26">
                  <c:v>6.0925930226059997</c:v>
                </c:pt>
                <c:pt idx="27">
                  <c:v>3.9920059982580001</c:v>
                </c:pt>
                <c:pt idx="28">
                  <c:v>0.96123128205800001</c:v>
                </c:pt>
                <c:pt idx="29">
                  <c:v>3.503677285562</c:v>
                </c:pt>
                <c:pt idx="30">
                  <c:v>4.3477102514850001</c:v>
                </c:pt>
                <c:pt idx="31">
                  <c:v>3.3938480963759998</c:v>
                </c:pt>
                <c:pt idx="32">
                  <c:v>2.569342680394</c:v>
                </c:pt>
                <c:pt idx="33">
                  <c:v>1.2471075522640001</c:v>
                </c:pt>
                <c:pt idx="34">
                  <c:v>1.083706185729</c:v>
                </c:pt>
                <c:pt idx="35">
                  <c:v>3.728677662045</c:v>
                </c:pt>
                <c:pt idx="36">
                  <c:v>-1.5802503460999999</c:v>
                </c:pt>
                <c:pt idx="37">
                  <c:v>1.6608267011069999</c:v>
                </c:pt>
                <c:pt idx="38">
                  <c:v>0.22143961993399999</c:v>
                </c:pt>
                <c:pt idx="39">
                  <c:v>5.4558337595589999</c:v>
                </c:pt>
                <c:pt idx="40">
                  <c:v>1.1027071126650001</c:v>
                </c:pt>
                <c:pt idx="41">
                  <c:v>2.446162429233</c:v>
                </c:pt>
                <c:pt idx="42">
                  <c:v>-1.7398381847290001</c:v>
                </c:pt>
                <c:pt idx="43">
                  <c:v>2.2406719064830001</c:v>
                </c:pt>
                <c:pt idx="44">
                  <c:v>-1.297198673302</c:v>
                </c:pt>
                <c:pt idx="45">
                  <c:v>-4.9589783469729998</c:v>
                </c:pt>
                <c:pt idx="46">
                  <c:v>-2.9734585952030002</c:v>
                </c:pt>
                <c:pt idx="47">
                  <c:v>-3.4627131512129998</c:v>
                </c:pt>
                <c:pt idx="48">
                  <c:v>-2.505453673481</c:v>
                </c:pt>
                <c:pt idx="49">
                  <c:v>-1.1246399283349999</c:v>
                </c:pt>
                <c:pt idx="50">
                  <c:v>7.0054736958459998</c:v>
                </c:pt>
                <c:pt idx="51">
                  <c:v>-4.2845433174950003</c:v>
                </c:pt>
                <c:pt idx="52">
                  <c:v>4.2747418007839997</c:v>
                </c:pt>
                <c:pt idx="53">
                  <c:v>5.4941229190850001</c:v>
                </c:pt>
                <c:pt idx="54">
                  <c:v>1.5463505636479999</c:v>
                </c:pt>
                <c:pt idx="55">
                  <c:v>2.6980369594029998</c:v>
                </c:pt>
                <c:pt idx="56">
                  <c:v>0.16771004394200001</c:v>
                </c:pt>
                <c:pt idx="57">
                  <c:v>1.2292601913429999</c:v>
                </c:pt>
                <c:pt idx="58">
                  <c:v>0.91486294564899995</c:v>
                </c:pt>
                <c:pt idx="59">
                  <c:v>2.0542082721049999</c:v>
                </c:pt>
                <c:pt idx="60">
                  <c:v>5.4769990498369996</c:v>
                </c:pt>
                <c:pt idx="61">
                  <c:v>3.4040632899859999</c:v>
                </c:pt>
                <c:pt idx="62">
                  <c:v>-1.3884936747650001</c:v>
                </c:pt>
                <c:pt idx="63">
                  <c:v>7.9669359163219999</c:v>
                </c:pt>
                <c:pt idx="64">
                  <c:v>2.454945466186</c:v>
                </c:pt>
                <c:pt idx="65">
                  <c:v>1.8007274404389999</c:v>
                </c:pt>
                <c:pt idx="66">
                  <c:v>2.9218341820710001</c:v>
                </c:pt>
                <c:pt idx="67">
                  <c:v>3.8362137040070001</c:v>
                </c:pt>
                <c:pt idx="68">
                  <c:v>1.6821145768220001</c:v>
                </c:pt>
                <c:pt idx="69">
                  <c:v>4.7389041746549996</c:v>
                </c:pt>
                <c:pt idx="70">
                  <c:v>1.0111262358540001</c:v>
                </c:pt>
                <c:pt idx="71">
                  <c:v>-7.2123897479909997</c:v>
                </c:pt>
                <c:pt idx="72">
                  <c:v>-4.7469251201549998</c:v>
                </c:pt>
                <c:pt idx="73">
                  <c:v>-0.204216946639</c:v>
                </c:pt>
                <c:pt idx="74">
                  <c:v>5.4898010081380004</c:v>
                </c:pt>
                <c:pt idx="75">
                  <c:v>2.1679932632579999</c:v>
                </c:pt>
                <c:pt idx="76">
                  <c:v>4.9030498187529998</c:v>
                </c:pt>
                <c:pt idx="77">
                  <c:v>0.83982048721400004</c:v>
                </c:pt>
                <c:pt idx="78">
                  <c:v>3.0764761667610001</c:v>
                </c:pt>
                <c:pt idx="79">
                  <c:v>0.99744517075600003</c:v>
                </c:pt>
                <c:pt idx="80">
                  <c:v>2.9292222942100001</c:v>
                </c:pt>
                <c:pt idx="81">
                  <c:v>0.65342344324699997</c:v>
                </c:pt>
                <c:pt idx="82">
                  <c:v>2.304396280602</c:v>
                </c:pt>
                <c:pt idx="83">
                  <c:v>5.2487456399100001</c:v>
                </c:pt>
                <c:pt idx="84">
                  <c:v>6.5398092959670002</c:v>
                </c:pt>
                <c:pt idx="85">
                  <c:v>0.90690058852900002</c:v>
                </c:pt>
                <c:pt idx="86">
                  <c:v>-7.9842849611369999</c:v>
                </c:pt>
                <c:pt idx="87">
                  <c:v>-24.628350928591999</c:v>
                </c:pt>
                <c:pt idx="88">
                  <c:v>-28.539517184087</c:v>
                </c:pt>
                <c:pt idx="89">
                  <c:v>-18.103365220238</c:v>
                </c:pt>
                <c:pt idx="90">
                  <c:v>-10.887123649547</c:v>
                </c:pt>
                <c:pt idx="91">
                  <c:v>-14.383621891342999</c:v>
                </c:pt>
                <c:pt idx="92">
                  <c:v>-4.5621733655929999</c:v>
                </c:pt>
                <c:pt idx="93">
                  <c:v>-8.6215557063970003</c:v>
                </c:pt>
                <c:pt idx="94">
                  <c:v>-7.1754910162080003</c:v>
                </c:pt>
                <c:pt idx="95">
                  <c:v>1.6371687716800001</c:v>
                </c:pt>
                <c:pt idx="96">
                  <c:v>-9.8813196386069997</c:v>
                </c:pt>
                <c:pt idx="97">
                  <c:v>-4.7567316430849997</c:v>
                </c:pt>
                <c:pt idx="98">
                  <c:v>1.3485695471720001</c:v>
                </c:pt>
                <c:pt idx="99">
                  <c:v>22.876777582237001</c:v>
                </c:pt>
                <c:pt idx="100">
                  <c:v>24.024668840316998</c:v>
                </c:pt>
                <c:pt idx="101">
                  <c:v>14.626882733713</c:v>
                </c:pt>
                <c:pt idx="102">
                  <c:v>8.7860589592569998</c:v>
                </c:pt>
                <c:pt idx="103">
                  <c:v>8.5247799704259997</c:v>
                </c:pt>
                <c:pt idx="104">
                  <c:v>-3.2260920666790001</c:v>
                </c:pt>
                <c:pt idx="105">
                  <c:v>3.0479312995219998</c:v>
                </c:pt>
                <c:pt idx="106">
                  <c:v>5.8609182704389999</c:v>
                </c:pt>
                <c:pt idx="107">
                  <c:v>2.913040070483</c:v>
                </c:pt>
                <c:pt idx="108">
                  <c:v>11.059650006744</c:v>
                </c:pt>
                <c:pt idx="109">
                  <c:v>12.300973285617999</c:v>
                </c:pt>
                <c:pt idx="110">
                  <c:v>13.073444118749</c:v>
                </c:pt>
                <c:pt idx="111">
                  <c:v>13.727373560884001</c:v>
                </c:pt>
                <c:pt idx="112">
                  <c:v>17.874276562778</c:v>
                </c:pt>
                <c:pt idx="113">
                  <c:v>12.688917926530999</c:v>
                </c:pt>
                <c:pt idx="114">
                  <c:v>10.31409045062</c:v>
                </c:pt>
                <c:pt idx="115">
                  <c:v>11.116136631857</c:v>
                </c:pt>
              </c:numCache>
            </c:numRef>
          </c:val>
          <c:extLst>
            <c:ext xmlns:c16="http://schemas.microsoft.com/office/drawing/2014/chart" uri="{C3380CC4-5D6E-409C-BE32-E72D297353CC}">
              <c16:uniqueId val="{00000014-B935-4890-8A2D-AE2BF767D1B5}"/>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'F108'!$D$5</c:f>
              <c:strCache>
                <c:ptCount val="1"/>
                <c:pt idx="0">
                  <c:v>Variación promedio</c:v>
                </c:pt>
              </c:strCache>
            </c:strRef>
          </c:tx>
          <c:spPr>
            <a:ln w="28575" cap="rnd">
              <a:solidFill>
                <a:srgbClr val="B69630"/>
              </a:solidFill>
              <a:round/>
            </a:ln>
            <a:effectLst/>
          </c:spPr>
          <c:marker>
            <c:symbol val="none"/>
          </c:marker>
          <c:cat>
            <c:multiLvlStrRef>
              <c:f>'F108'!$A$6:$B$121</c:f>
              <c:multiLvlStrCache>
                <c:ptCount val="11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'F108'!$D$6:$D$121</c:f>
              <c:numCache>
                <c:formatCode>0.0</c:formatCode>
                <c:ptCount val="116"/>
                <c:pt idx="0">
                  <c:v>5.2030053348549199</c:v>
                </c:pt>
                <c:pt idx="1">
                  <c:v>4.7129195465056704</c:v>
                </c:pt>
                <c:pt idx="2">
                  <c:v>3.6913954383451699</c:v>
                </c:pt>
                <c:pt idx="3">
                  <c:v>4.28521560719983</c:v>
                </c:pt>
                <c:pt idx="4">
                  <c:v>3.5709777579664199</c:v>
                </c:pt>
                <c:pt idx="5">
                  <c:v>2.9637603172204998</c:v>
                </c:pt>
                <c:pt idx="6">
                  <c:v>2.9196097435453301</c:v>
                </c:pt>
                <c:pt idx="7">
                  <c:v>3.4002351250531699</c:v>
                </c:pt>
                <c:pt idx="8">
                  <c:v>4.09242021374292</c:v>
                </c:pt>
                <c:pt idx="9">
                  <c:v>4.4626172202744998</c:v>
                </c:pt>
                <c:pt idx="10">
                  <c:v>4.8845333419124204</c:v>
                </c:pt>
                <c:pt idx="11">
                  <c:v>5.1475463952</c:v>
                </c:pt>
                <c:pt idx="12">
                  <c:v>5.8417725768409996</c:v>
                </c:pt>
                <c:pt idx="13">
                  <c:v>6.7081061770241703</c:v>
                </c:pt>
                <c:pt idx="14">
                  <c:v>8.5737496275284197</c:v>
                </c:pt>
                <c:pt idx="15">
                  <c:v>8.5997268987094202</c:v>
                </c:pt>
                <c:pt idx="16">
                  <c:v>10.220299727232399</c:v>
                </c:pt>
                <c:pt idx="17">
                  <c:v>11.421907293532101</c:v>
                </c:pt>
                <c:pt idx="18">
                  <c:v>11.7194743626562</c:v>
                </c:pt>
                <c:pt idx="19">
                  <c:v>11.538620019812001</c:v>
                </c:pt>
                <c:pt idx="20">
                  <c:v>12.1039829136568</c:v>
                </c:pt>
                <c:pt idx="21">
                  <c:v>12.010267652377699</c:v>
                </c:pt>
                <c:pt idx="22">
                  <c:v>12.210479189024401</c:v>
                </c:pt>
                <c:pt idx="23">
                  <c:v>12.8773821240207</c:v>
                </c:pt>
                <c:pt idx="24">
                  <c:v>12.869218612015599</c:v>
                </c:pt>
                <c:pt idx="25">
                  <c:v>13.024859514582401</c:v>
                </c:pt>
                <c:pt idx="26">
                  <c:v>12.1094955738984</c:v>
                </c:pt>
                <c:pt idx="27">
                  <c:v>11.6022438757148</c:v>
                </c:pt>
                <c:pt idx="28">
                  <c:v>10.082639157774899</c:v>
                </c:pt>
                <c:pt idx="29">
                  <c:v>9.1384831571950809</c:v>
                </c:pt>
                <c:pt idx="30">
                  <c:v>8.4925560272334994</c:v>
                </c:pt>
                <c:pt idx="31">
                  <c:v>8.1755850621807493</c:v>
                </c:pt>
                <c:pt idx="32">
                  <c:v>7.0993024355657504</c:v>
                </c:pt>
                <c:pt idx="33">
                  <c:v>6.4345149919140798</c:v>
                </c:pt>
                <c:pt idx="34">
                  <c:v>5.6217642883627503</c:v>
                </c:pt>
                <c:pt idx="35">
                  <c:v>4.6535013258502502</c:v>
                </c:pt>
                <c:pt idx="36">
                  <c:v>3.4733360038516699</c:v>
                </c:pt>
                <c:pt idx="37">
                  <c:v>2.583373030982</c:v>
                </c:pt>
                <c:pt idx="38">
                  <c:v>2.0941102474259998</c:v>
                </c:pt>
                <c:pt idx="39">
                  <c:v>2.21609589420108</c:v>
                </c:pt>
                <c:pt idx="40">
                  <c:v>2.2278855467516698</c:v>
                </c:pt>
                <c:pt idx="41">
                  <c:v>2.1397593087242499</c:v>
                </c:pt>
                <c:pt idx="42">
                  <c:v>1.6324636057064199</c:v>
                </c:pt>
                <c:pt idx="43">
                  <c:v>1.5363655898819999</c:v>
                </c:pt>
                <c:pt idx="44">
                  <c:v>1.2141538104073299</c:v>
                </c:pt>
                <c:pt idx="45">
                  <c:v>0.696979985470917</c:v>
                </c:pt>
                <c:pt idx="46">
                  <c:v>0.35888292039324998</c:v>
                </c:pt>
                <c:pt idx="47">
                  <c:v>-0.24039964737825001</c:v>
                </c:pt>
                <c:pt idx="48">
                  <c:v>-0.31749992465999999</c:v>
                </c:pt>
                <c:pt idx="49">
                  <c:v>-0.54962214378016705</c:v>
                </c:pt>
                <c:pt idx="50">
                  <c:v>1.5714029212500001E-2</c:v>
                </c:pt>
                <c:pt idx="51">
                  <c:v>-0.79598406054199999</c:v>
                </c:pt>
                <c:pt idx="52">
                  <c:v>-0.53164783653208303</c:v>
                </c:pt>
                <c:pt idx="53">
                  <c:v>-0.27765112904441702</c:v>
                </c:pt>
                <c:pt idx="54">
                  <c:v>-3.8020666796666999E-3</c:v>
                </c:pt>
                <c:pt idx="55">
                  <c:v>3.4311687730333301E-2</c:v>
                </c:pt>
                <c:pt idx="56">
                  <c:v>0.15638741416733301</c:v>
                </c:pt>
                <c:pt idx="57">
                  <c:v>0.67207395902699996</c:v>
                </c:pt>
                <c:pt idx="58">
                  <c:v>0.99610075409800003</c:v>
                </c:pt>
                <c:pt idx="59">
                  <c:v>1.45584420604117</c:v>
                </c:pt>
                <c:pt idx="60">
                  <c:v>2.121048599651</c:v>
                </c:pt>
                <c:pt idx="61">
                  <c:v>2.4984405345110798</c:v>
                </c:pt>
                <c:pt idx="62">
                  <c:v>1.7989432536268299</c:v>
                </c:pt>
                <c:pt idx="63">
                  <c:v>2.8198998564449198</c:v>
                </c:pt>
                <c:pt idx="64">
                  <c:v>2.66825016189508</c:v>
                </c:pt>
                <c:pt idx="65">
                  <c:v>2.3604672053412501</c:v>
                </c:pt>
                <c:pt idx="66">
                  <c:v>2.4750908402098299</c:v>
                </c:pt>
                <c:pt idx="67">
                  <c:v>2.5699389022601702</c:v>
                </c:pt>
                <c:pt idx="68">
                  <c:v>2.6961392800001698</c:v>
                </c:pt>
                <c:pt idx="69">
                  <c:v>2.98860961194283</c:v>
                </c:pt>
                <c:pt idx="70">
                  <c:v>2.9966315527932501</c:v>
                </c:pt>
                <c:pt idx="71">
                  <c:v>2.2244150511185801</c:v>
                </c:pt>
                <c:pt idx="72">
                  <c:v>1.37242137028592</c:v>
                </c:pt>
                <c:pt idx="73">
                  <c:v>1.0717313505671699</c:v>
                </c:pt>
                <c:pt idx="74">
                  <c:v>1.64492257414242</c:v>
                </c:pt>
                <c:pt idx="75">
                  <c:v>1.1616773530537501</c:v>
                </c:pt>
                <c:pt idx="76">
                  <c:v>1.3656860491010001</c:v>
                </c:pt>
                <c:pt idx="77">
                  <c:v>1.2856104696655799</c:v>
                </c:pt>
                <c:pt idx="78">
                  <c:v>1.2984973017230801</c:v>
                </c:pt>
                <c:pt idx="79">
                  <c:v>1.0619332572855</c:v>
                </c:pt>
                <c:pt idx="80">
                  <c:v>1.1658589004011699</c:v>
                </c:pt>
                <c:pt idx="81">
                  <c:v>0.82540217278383299</c:v>
                </c:pt>
                <c:pt idx="82">
                  <c:v>0.93317467651283303</c:v>
                </c:pt>
                <c:pt idx="83">
                  <c:v>1.97160262550458</c:v>
                </c:pt>
                <c:pt idx="84">
                  <c:v>2.9121638268480798</c:v>
                </c:pt>
                <c:pt idx="85">
                  <c:v>3.0047569547787498</c:v>
                </c:pt>
                <c:pt idx="86">
                  <c:v>1.88191645733917</c:v>
                </c:pt>
                <c:pt idx="87">
                  <c:v>-0.35111222531500003</c:v>
                </c:pt>
                <c:pt idx="88">
                  <c:v>-3.137992808885</c:v>
                </c:pt>
                <c:pt idx="89">
                  <c:v>-4.7165916178393301</c:v>
                </c:pt>
                <c:pt idx="90">
                  <c:v>-5.8802249358649998</c:v>
                </c:pt>
                <c:pt idx="91">
                  <c:v>-7.1619805243732504</c:v>
                </c:pt>
                <c:pt idx="92">
                  <c:v>-7.7862634960235004</c:v>
                </c:pt>
                <c:pt idx="93">
                  <c:v>-8.5591784251604999</c:v>
                </c:pt>
                <c:pt idx="94">
                  <c:v>-9.3491690332279997</c:v>
                </c:pt>
                <c:pt idx="95">
                  <c:v>-9.6501337722471696</c:v>
                </c:pt>
                <c:pt idx="96">
                  <c:v>-11.018561183461699</c:v>
                </c:pt>
                <c:pt idx="97">
                  <c:v>-11.4905305360962</c:v>
                </c:pt>
                <c:pt idx="98">
                  <c:v>-10.7127926604037</c:v>
                </c:pt>
                <c:pt idx="99">
                  <c:v>-6.7540319511679998</c:v>
                </c:pt>
                <c:pt idx="100">
                  <c:v>-2.3736831158010001</c:v>
                </c:pt>
                <c:pt idx="101">
                  <c:v>0.35383754702824999</c:v>
                </c:pt>
                <c:pt idx="102">
                  <c:v>1.9932694310952499</c:v>
                </c:pt>
                <c:pt idx="103">
                  <c:v>3.902302919576</c:v>
                </c:pt>
                <c:pt idx="104">
                  <c:v>4.01364302781883</c:v>
                </c:pt>
                <c:pt idx="105">
                  <c:v>4.9861002783120796</c:v>
                </c:pt>
                <c:pt idx="106">
                  <c:v>6.0724677188660001</c:v>
                </c:pt>
                <c:pt idx="107">
                  <c:v>6.1787903270995796</c:v>
                </c:pt>
                <c:pt idx="108">
                  <c:v>7.9238711308788297</c:v>
                </c:pt>
                <c:pt idx="109">
                  <c:v>9.34534654160408</c:v>
                </c:pt>
                <c:pt idx="110">
                  <c:v>10.3224194225688</c:v>
                </c:pt>
                <c:pt idx="111">
                  <c:v>9.5599690874560803</c:v>
                </c:pt>
                <c:pt idx="112">
                  <c:v>9.0474363976611691</c:v>
                </c:pt>
                <c:pt idx="113">
                  <c:v>8.8859393303960008</c:v>
                </c:pt>
                <c:pt idx="114">
                  <c:v>9.0132752880095808</c:v>
                </c:pt>
                <c:pt idx="115">
                  <c:v>9.2292216764621706</c:v>
                </c:pt>
              </c:numCache>
            </c:numRef>
          </c:val>
          <c:smooth val="0"/>
          <c:extLst>
            <c:ext xmlns:c16="http://schemas.microsoft.com/office/drawing/2014/chart" uri="{C3380CC4-5D6E-409C-BE32-E72D297353CC}">
              <c16:uniqueId val="{00000015-B935-4890-8A2D-AE2BF767D1B5}"/>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191F-4B2C-AE47-C398BCE626AD}"/>
              </c:ext>
            </c:extLst>
          </c:dPt>
          <c:dPt>
            <c:idx val="1"/>
            <c:invertIfNegative val="0"/>
            <c:bubble3D val="0"/>
            <c:spPr>
              <a:solidFill>
                <a:srgbClr val="7C878E"/>
              </a:solidFill>
              <a:ln>
                <a:noFill/>
              </a:ln>
              <a:effectLst/>
            </c:spPr>
            <c:extLst>
              <c:ext xmlns:c16="http://schemas.microsoft.com/office/drawing/2014/chart" uri="{C3380CC4-5D6E-409C-BE32-E72D297353CC}">
                <c16:uniqueId val="{00000003-191F-4B2C-AE47-C398BCE626AD}"/>
              </c:ext>
            </c:extLst>
          </c:dPt>
          <c:dPt>
            <c:idx val="2"/>
            <c:invertIfNegative val="0"/>
            <c:bubble3D val="0"/>
            <c:spPr>
              <a:solidFill>
                <a:srgbClr val="7C878E"/>
              </a:solidFill>
              <a:ln>
                <a:noFill/>
              </a:ln>
              <a:effectLst/>
            </c:spPr>
            <c:extLst>
              <c:ext xmlns:c16="http://schemas.microsoft.com/office/drawing/2014/chart" uri="{C3380CC4-5D6E-409C-BE32-E72D297353CC}">
                <c16:uniqueId val="{00000005-191F-4B2C-AE47-C398BCE626AD}"/>
              </c:ext>
            </c:extLst>
          </c:dPt>
          <c:dPt>
            <c:idx val="3"/>
            <c:invertIfNegative val="0"/>
            <c:bubble3D val="0"/>
            <c:spPr>
              <a:solidFill>
                <a:srgbClr val="7C878E"/>
              </a:solidFill>
              <a:ln>
                <a:noFill/>
              </a:ln>
              <a:effectLst/>
            </c:spPr>
            <c:extLst>
              <c:ext xmlns:c16="http://schemas.microsoft.com/office/drawing/2014/chart" uri="{C3380CC4-5D6E-409C-BE32-E72D297353CC}">
                <c16:uniqueId val="{00000007-191F-4B2C-AE47-C398BCE626AD}"/>
              </c:ext>
            </c:extLst>
          </c:dPt>
          <c:dPt>
            <c:idx val="4"/>
            <c:invertIfNegative val="0"/>
            <c:bubble3D val="0"/>
            <c:spPr>
              <a:solidFill>
                <a:srgbClr val="7C878E"/>
              </a:solidFill>
              <a:ln>
                <a:noFill/>
              </a:ln>
              <a:effectLst/>
            </c:spPr>
            <c:extLst>
              <c:ext xmlns:c16="http://schemas.microsoft.com/office/drawing/2014/chart" uri="{C3380CC4-5D6E-409C-BE32-E72D297353CC}">
                <c16:uniqueId val="{00000009-191F-4B2C-AE47-C398BCE626AD}"/>
              </c:ext>
            </c:extLst>
          </c:dPt>
          <c:dPt>
            <c:idx val="5"/>
            <c:invertIfNegative val="0"/>
            <c:bubble3D val="0"/>
            <c:spPr>
              <a:solidFill>
                <a:srgbClr val="7C878E"/>
              </a:solidFill>
              <a:ln>
                <a:noFill/>
              </a:ln>
              <a:effectLst/>
            </c:spPr>
            <c:extLst>
              <c:ext xmlns:c16="http://schemas.microsoft.com/office/drawing/2014/chart" uri="{C3380CC4-5D6E-409C-BE32-E72D297353CC}">
                <c16:uniqueId val="{0000000B-191F-4B2C-AE47-C398BCE626AD}"/>
              </c:ext>
            </c:extLst>
          </c:dPt>
          <c:dPt>
            <c:idx val="6"/>
            <c:invertIfNegative val="0"/>
            <c:bubble3D val="0"/>
            <c:spPr>
              <a:solidFill>
                <a:srgbClr val="7C878E"/>
              </a:solidFill>
              <a:ln>
                <a:noFill/>
              </a:ln>
              <a:effectLst/>
            </c:spPr>
            <c:extLst>
              <c:ext xmlns:c16="http://schemas.microsoft.com/office/drawing/2014/chart" uri="{C3380CC4-5D6E-409C-BE32-E72D297353CC}">
                <c16:uniqueId val="{0000000D-191F-4B2C-AE47-C398BCE626AD}"/>
              </c:ext>
            </c:extLst>
          </c:dPt>
          <c:dPt>
            <c:idx val="7"/>
            <c:invertIfNegative val="0"/>
            <c:bubble3D val="0"/>
            <c:spPr>
              <a:solidFill>
                <a:srgbClr val="7C878E"/>
              </a:solidFill>
              <a:ln>
                <a:noFill/>
              </a:ln>
              <a:effectLst/>
            </c:spPr>
            <c:extLst>
              <c:ext xmlns:c16="http://schemas.microsoft.com/office/drawing/2014/chart" uri="{C3380CC4-5D6E-409C-BE32-E72D297353CC}">
                <c16:uniqueId val="{0000000F-191F-4B2C-AE47-C398BCE626AD}"/>
              </c:ext>
            </c:extLst>
          </c:dPt>
          <c:dPt>
            <c:idx val="8"/>
            <c:invertIfNegative val="0"/>
            <c:bubble3D val="0"/>
            <c:spPr>
              <a:solidFill>
                <a:srgbClr val="7C878E"/>
              </a:solidFill>
              <a:ln>
                <a:noFill/>
              </a:ln>
              <a:effectLst/>
            </c:spPr>
            <c:extLst>
              <c:ext xmlns:c16="http://schemas.microsoft.com/office/drawing/2014/chart" uri="{C3380CC4-5D6E-409C-BE32-E72D297353CC}">
                <c16:uniqueId val="{00000011-191F-4B2C-AE47-C398BCE626AD}"/>
              </c:ext>
            </c:extLst>
          </c:dPt>
          <c:dPt>
            <c:idx val="9"/>
            <c:invertIfNegative val="0"/>
            <c:bubble3D val="0"/>
            <c:spPr>
              <a:solidFill>
                <a:srgbClr val="7C878E"/>
              </a:solidFill>
              <a:ln>
                <a:noFill/>
              </a:ln>
              <a:effectLst/>
            </c:spPr>
            <c:extLst>
              <c:ext xmlns:c16="http://schemas.microsoft.com/office/drawing/2014/chart" uri="{C3380CC4-5D6E-409C-BE32-E72D297353CC}">
                <c16:uniqueId val="{00000013-191F-4B2C-AE47-C398BCE626AD}"/>
              </c:ext>
            </c:extLst>
          </c:dPt>
          <c:dPt>
            <c:idx val="10"/>
            <c:invertIfNegative val="0"/>
            <c:bubble3D val="0"/>
            <c:spPr>
              <a:solidFill>
                <a:srgbClr val="7C878E"/>
              </a:solidFill>
              <a:ln>
                <a:noFill/>
              </a:ln>
              <a:effectLst/>
            </c:spPr>
            <c:extLst>
              <c:ext xmlns:c16="http://schemas.microsoft.com/office/drawing/2014/chart" uri="{C3380CC4-5D6E-409C-BE32-E72D297353CC}">
                <c16:uniqueId val="{00000015-191F-4B2C-AE47-C398BCE626AD}"/>
              </c:ext>
            </c:extLst>
          </c:dPt>
          <c:dPt>
            <c:idx val="11"/>
            <c:invertIfNegative val="0"/>
            <c:bubble3D val="0"/>
            <c:spPr>
              <a:solidFill>
                <a:srgbClr val="7C878E"/>
              </a:solidFill>
              <a:ln>
                <a:noFill/>
              </a:ln>
              <a:effectLst/>
            </c:spPr>
            <c:extLst>
              <c:ext xmlns:c16="http://schemas.microsoft.com/office/drawing/2014/chart" uri="{C3380CC4-5D6E-409C-BE32-E72D297353CC}">
                <c16:uniqueId val="{00000017-191F-4B2C-AE47-C398BCE626AD}"/>
              </c:ext>
            </c:extLst>
          </c:dPt>
          <c:dPt>
            <c:idx val="12"/>
            <c:invertIfNegative val="0"/>
            <c:bubble3D val="0"/>
            <c:spPr>
              <a:solidFill>
                <a:srgbClr val="7C878E"/>
              </a:solidFill>
              <a:ln>
                <a:noFill/>
              </a:ln>
              <a:effectLst/>
            </c:spPr>
            <c:extLst>
              <c:ext xmlns:c16="http://schemas.microsoft.com/office/drawing/2014/chart" uri="{C3380CC4-5D6E-409C-BE32-E72D297353CC}">
                <c16:uniqueId val="{00000019-191F-4B2C-AE47-C398BCE626AD}"/>
              </c:ext>
            </c:extLst>
          </c:dPt>
          <c:dPt>
            <c:idx val="13"/>
            <c:invertIfNegative val="0"/>
            <c:bubble3D val="0"/>
            <c:spPr>
              <a:solidFill>
                <a:srgbClr val="7C878E"/>
              </a:solidFill>
              <a:ln>
                <a:noFill/>
              </a:ln>
              <a:effectLst/>
            </c:spPr>
            <c:extLst>
              <c:ext xmlns:c16="http://schemas.microsoft.com/office/drawing/2014/chart" uri="{C3380CC4-5D6E-409C-BE32-E72D297353CC}">
                <c16:uniqueId val="{0000001B-191F-4B2C-AE47-C398BCE626AD}"/>
              </c:ext>
            </c:extLst>
          </c:dPt>
          <c:dPt>
            <c:idx val="14"/>
            <c:invertIfNegative val="0"/>
            <c:bubble3D val="0"/>
            <c:spPr>
              <a:solidFill>
                <a:srgbClr val="7C878E"/>
              </a:solidFill>
              <a:ln>
                <a:noFill/>
              </a:ln>
              <a:effectLst/>
            </c:spPr>
            <c:extLst>
              <c:ext xmlns:c16="http://schemas.microsoft.com/office/drawing/2014/chart" uri="{C3380CC4-5D6E-409C-BE32-E72D297353CC}">
                <c16:uniqueId val="{0000001D-191F-4B2C-AE47-C398BCE626AD}"/>
              </c:ext>
            </c:extLst>
          </c:dPt>
          <c:dPt>
            <c:idx val="15"/>
            <c:invertIfNegative val="0"/>
            <c:bubble3D val="0"/>
            <c:spPr>
              <a:solidFill>
                <a:srgbClr val="7C878E"/>
              </a:solidFill>
              <a:ln>
                <a:noFill/>
              </a:ln>
              <a:effectLst/>
            </c:spPr>
            <c:extLst>
              <c:ext xmlns:c16="http://schemas.microsoft.com/office/drawing/2014/chart" uri="{C3380CC4-5D6E-409C-BE32-E72D297353CC}">
                <c16:uniqueId val="{0000001F-191F-4B2C-AE47-C398BCE626AD}"/>
              </c:ext>
            </c:extLst>
          </c:dPt>
          <c:dPt>
            <c:idx val="16"/>
            <c:invertIfNegative val="0"/>
            <c:bubble3D val="0"/>
            <c:spPr>
              <a:solidFill>
                <a:srgbClr val="7C878E"/>
              </a:solidFill>
              <a:ln>
                <a:noFill/>
              </a:ln>
              <a:effectLst/>
            </c:spPr>
            <c:extLst>
              <c:ext xmlns:c16="http://schemas.microsoft.com/office/drawing/2014/chart" uri="{C3380CC4-5D6E-409C-BE32-E72D297353CC}">
                <c16:uniqueId val="{00000021-191F-4B2C-AE47-C398BCE626AD}"/>
              </c:ext>
            </c:extLst>
          </c:dPt>
          <c:dPt>
            <c:idx val="17"/>
            <c:invertIfNegative val="0"/>
            <c:bubble3D val="0"/>
            <c:spPr>
              <a:solidFill>
                <a:srgbClr val="7C878E"/>
              </a:solidFill>
              <a:ln>
                <a:noFill/>
              </a:ln>
              <a:effectLst/>
            </c:spPr>
            <c:extLst>
              <c:ext xmlns:c16="http://schemas.microsoft.com/office/drawing/2014/chart" uri="{C3380CC4-5D6E-409C-BE32-E72D297353CC}">
                <c16:uniqueId val="{00000023-191F-4B2C-AE47-C398BCE626AD}"/>
              </c:ext>
            </c:extLst>
          </c:dPt>
          <c:dPt>
            <c:idx val="20"/>
            <c:invertIfNegative val="0"/>
            <c:bubble3D val="0"/>
            <c:spPr>
              <a:solidFill>
                <a:srgbClr val="95682B"/>
              </a:solidFill>
              <a:ln>
                <a:noFill/>
              </a:ln>
              <a:effectLst/>
            </c:spPr>
            <c:extLst>
              <c:ext xmlns:c16="http://schemas.microsoft.com/office/drawing/2014/chart" uri="{C3380CC4-5D6E-409C-BE32-E72D297353CC}">
                <c16:uniqueId val="{00000025-191F-4B2C-AE47-C398BCE626AD}"/>
              </c:ext>
            </c:extLst>
          </c:dPt>
          <c:dPt>
            <c:idx val="24"/>
            <c:invertIfNegative val="0"/>
            <c:bubble3D val="0"/>
            <c:spPr>
              <a:solidFill>
                <a:srgbClr val="FBBB27"/>
              </a:solidFill>
              <a:ln>
                <a:noFill/>
              </a:ln>
              <a:effectLst/>
            </c:spPr>
            <c:extLst>
              <c:ext xmlns:c16="http://schemas.microsoft.com/office/drawing/2014/chart" uri="{C3380CC4-5D6E-409C-BE32-E72D297353CC}">
                <c16:uniqueId val="{00000027-191F-4B2C-AE47-C398BCE626AD}"/>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'F109'!$A$6:$A$38</c:f>
              <c:strCache>
                <c:ptCount val="33"/>
                <c:pt idx="0">
                  <c:v>Guerrero</c:v>
                </c:pt>
                <c:pt idx="1">
                  <c:v>Yucatán</c:v>
                </c:pt>
                <c:pt idx="2">
                  <c:v>Durango</c:v>
                </c:pt>
                <c:pt idx="3">
                  <c:v>Morelos</c:v>
                </c:pt>
                <c:pt idx="4">
                  <c:v>Ciudad de México</c:v>
                </c:pt>
                <c:pt idx="5">
                  <c:v>Baja California Sur</c:v>
                </c:pt>
                <c:pt idx="6">
                  <c:v>Campeche</c:v>
                </c:pt>
                <c:pt idx="7">
                  <c:v>Tabasco</c:v>
                </c:pt>
                <c:pt idx="8">
                  <c:v>Veracruz</c:v>
                </c:pt>
                <c:pt idx="9">
                  <c:v>Aguascalientes</c:v>
                </c:pt>
                <c:pt idx="10">
                  <c:v>Estado de México</c:v>
                </c:pt>
                <c:pt idx="11">
                  <c:v>Tlaxcala</c:v>
                </c:pt>
                <c:pt idx="12">
                  <c:v>Zacatecas</c:v>
                </c:pt>
                <c:pt idx="13">
                  <c:v>Nayarit</c:v>
                </c:pt>
                <c:pt idx="14">
                  <c:v>Tamaulipas</c:v>
                </c:pt>
                <c:pt idx="15">
                  <c:v>Baja California</c:v>
                </c:pt>
                <c:pt idx="16">
                  <c:v>Sinaloa</c:v>
                </c:pt>
                <c:pt idx="17">
                  <c:v>Chihuahua</c:v>
                </c:pt>
                <c:pt idx="18">
                  <c:v>Oaxaca</c:v>
                </c:pt>
                <c:pt idx="19">
                  <c:v>Querétaro</c:v>
                </c:pt>
                <c:pt idx="20">
                  <c:v>Nacional</c:v>
                </c:pt>
                <c:pt idx="21">
                  <c:v>Coahuila</c:v>
                </c:pt>
                <c:pt idx="22">
                  <c:v>Michoacán</c:v>
                </c:pt>
                <c:pt idx="23">
                  <c:v>Nuevo León</c:v>
                </c:pt>
                <c:pt idx="24">
                  <c:v>Jalisco</c:v>
                </c:pt>
                <c:pt idx="25">
                  <c:v>Guanajuato</c:v>
                </c:pt>
                <c:pt idx="26">
                  <c:v>Quintana Roo</c:v>
                </c:pt>
                <c:pt idx="27">
                  <c:v>Hidalgo</c:v>
                </c:pt>
                <c:pt idx="28">
                  <c:v>San Luis Potosí</c:v>
                </c:pt>
                <c:pt idx="29">
                  <c:v>Colima</c:v>
                </c:pt>
                <c:pt idx="30">
                  <c:v>Sonora</c:v>
                </c:pt>
                <c:pt idx="31">
                  <c:v>Puebla</c:v>
                </c:pt>
                <c:pt idx="32">
                  <c:v>Chiapas</c:v>
                </c:pt>
              </c:strCache>
            </c:strRef>
          </c:cat>
          <c:val>
            <c:numRef>
              <c:f>'F109'!$B$6:$B$38</c:f>
              <c:numCache>
                <c:formatCode>0.0</c:formatCode>
                <c:ptCount val="33"/>
                <c:pt idx="0">
                  <c:v>-6.1095039654440004</c:v>
                </c:pt>
                <c:pt idx="1">
                  <c:v>-5.2196664387149996</c:v>
                </c:pt>
                <c:pt idx="2">
                  <c:v>-4.7404749930410004</c:v>
                </c:pt>
                <c:pt idx="3">
                  <c:v>-1.8136762993769999</c:v>
                </c:pt>
                <c:pt idx="4">
                  <c:v>-0.79072874886599998</c:v>
                </c:pt>
                <c:pt idx="5">
                  <c:v>-0.63308275987999996</c:v>
                </c:pt>
                <c:pt idx="6">
                  <c:v>5.4059812531999998E-2</c:v>
                </c:pt>
                <c:pt idx="7">
                  <c:v>1.682749136465</c:v>
                </c:pt>
                <c:pt idx="8">
                  <c:v>2.7302101032210002</c:v>
                </c:pt>
                <c:pt idx="9">
                  <c:v>3.411171412971</c:v>
                </c:pt>
                <c:pt idx="10">
                  <c:v>3.6549820755839999</c:v>
                </c:pt>
                <c:pt idx="11">
                  <c:v>4.2049088478060002</c:v>
                </c:pt>
                <c:pt idx="12">
                  <c:v>4.7455506067339996</c:v>
                </c:pt>
                <c:pt idx="13">
                  <c:v>5.3875427663929996</c:v>
                </c:pt>
                <c:pt idx="14">
                  <c:v>5.9993466173790004</c:v>
                </c:pt>
                <c:pt idx="15">
                  <c:v>6.1816501960260002</c:v>
                </c:pt>
                <c:pt idx="16">
                  <c:v>6.1895407419430004</c:v>
                </c:pt>
                <c:pt idx="17">
                  <c:v>6.4172392514899999</c:v>
                </c:pt>
                <c:pt idx="18">
                  <c:v>6.7182547478709997</c:v>
                </c:pt>
                <c:pt idx="19">
                  <c:v>7.198113607911</c:v>
                </c:pt>
                <c:pt idx="20">
                  <c:v>8.085362522834</c:v>
                </c:pt>
                <c:pt idx="21">
                  <c:v>8.8914328259089999</c:v>
                </c:pt>
                <c:pt idx="22">
                  <c:v>9.3370987481200007</c:v>
                </c:pt>
                <c:pt idx="23">
                  <c:v>10.498472826939</c:v>
                </c:pt>
                <c:pt idx="24">
                  <c:v>11.116136631857</c:v>
                </c:pt>
                <c:pt idx="25">
                  <c:v>11.988291128214</c:v>
                </c:pt>
                <c:pt idx="26">
                  <c:v>12.091863868366</c:v>
                </c:pt>
                <c:pt idx="27">
                  <c:v>14.300931258411</c:v>
                </c:pt>
                <c:pt idx="28">
                  <c:v>14.763359829504999</c:v>
                </c:pt>
                <c:pt idx="29">
                  <c:v>14.919514321238999</c:v>
                </c:pt>
                <c:pt idx="30">
                  <c:v>17.31903269367</c:v>
                </c:pt>
                <c:pt idx="31">
                  <c:v>18.925046813590999</c:v>
                </c:pt>
                <c:pt idx="32">
                  <c:v>20.927968040995001</c:v>
                </c:pt>
              </c:numCache>
            </c:numRef>
          </c:val>
          <c:extLst>
            <c:ext xmlns:c16="http://schemas.microsoft.com/office/drawing/2014/chart" uri="{C3380CC4-5D6E-409C-BE32-E72D297353CC}">
              <c16:uniqueId val="{00000028-191F-4B2C-AE47-C398BCE626AD}"/>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7C878E"/>
            </a:solidFill>
            <a:ln>
              <a:noFill/>
            </a:ln>
            <a:effectLst/>
          </c:spPr>
          <c:invertIfNegative val="0"/>
          <c:dPt>
            <c:idx val="6"/>
            <c:invertIfNegative val="0"/>
            <c:bubble3D val="0"/>
            <c:spPr>
              <a:solidFill>
                <a:srgbClr val="7C878E"/>
              </a:solidFill>
              <a:ln>
                <a:noFill/>
              </a:ln>
              <a:effectLst/>
            </c:spPr>
            <c:extLst>
              <c:ext xmlns:c16="http://schemas.microsoft.com/office/drawing/2014/chart" uri="{C3380CC4-5D6E-409C-BE32-E72D297353CC}">
                <c16:uniqueId val="{00000001-5CB7-4D9B-A1E7-BEC813701210}"/>
              </c:ext>
            </c:extLst>
          </c:dPt>
          <c:dPt>
            <c:idx val="16"/>
            <c:invertIfNegative val="0"/>
            <c:bubble3D val="0"/>
            <c:spPr>
              <a:solidFill>
                <a:srgbClr val="FBBB27"/>
              </a:solidFill>
              <a:ln>
                <a:noFill/>
              </a:ln>
              <a:effectLst/>
            </c:spPr>
            <c:extLst>
              <c:ext xmlns:c16="http://schemas.microsoft.com/office/drawing/2014/chart" uri="{C3380CC4-5D6E-409C-BE32-E72D297353CC}">
                <c16:uniqueId val="{00000003-5CB7-4D9B-A1E7-BEC813701210}"/>
              </c:ext>
            </c:extLst>
          </c:dPt>
          <c:dLbls>
            <c:dLbl>
              <c:idx val="0"/>
              <c:delete val="1"/>
              <c:extLst>
                <c:ext xmlns:c15="http://schemas.microsoft.com/office/drawing/2012/chart" uri="{CE6537A1-D6FC-4f65-9D91-7224C49458BB}"/>
                <c:ext xmlns:c16="http://schemas.microsoft.com/office/drawing/2014/chart" uri="{C3380CC4-5D6E-409C-BE32-E72D297353CC}">
                  <c16:uniqueId val="{00000004-5CB7-4D9B-A1E7-BEC813701210}"/>
                </c:ext>
              </c:extLst>
            </c:dLbl>
            <c:dLbl>
              <c:idx val="1"/>
              <c:delete val="1"/>
              <c:extLst>
                <c:ext xmlns:c15="http://schemas.microsoft.com/office/drawing/2012/chart" uri="{CE6537A1-D6FC-4f65-9D91-7224C49458BB}"/>
                <c:ext xmlns:c16="http://schemas.microsoft.com/office/drawing/2014/chart" uri="{C3380CC4-5D6E-409C-BE32-E72D297353CC}">
                  <c16:uniqueId val="{00000005-5CB7-4D9B-A1E7-BEC813701210}"/>
                </c:ext>
              </c:extLst>
            </c:dLbl>
            <c:dLbl>
              <c:idx val="2"/>
              <c:delete val="1"/>
              <c:extLst>
                <c:ext xmlns:c15="http://schemas.microsoft.com/office/drawing/2012/chart" uri="{CE6537A1-D6FC-4f65-9D91-7224C49458BB}"/>
                <c:ext xmlns:c16="http://schemas.microsoft.com/office/drawing/2014/chart" uri="{C3380CC4-5D6E-409C-BE32-E72D297353CC}">
                  <c16:uniqueId val="{00000006-5CB7-4D9B-A1E7-BEC813701210}"/>
                </c:ext>
              </c:extLst>
            </c:dLbl>
            <c:dLbl>
              <c:idx val="3"/>
              <c:delete val="1"/>
              <c:extLst>
                <c:ext xmlns:c15="http://schemas.microsoft.com/office/drawing/2012/chart" uri="{CE6537A1-D6FC-4f65-9D91-7224C49458BB}"/>
                <c:ext xmlns:c16="http://schemas.microsoft.com/office/drawing/2014/chart" uri="{C3380CC4-5D6E-409C-BE32-E72D297353CC}">
                  <c16:uniqueId val="{00000007-5CB7-4D9B-A1E7-BEC813701210}"/>
                </c:ext>
              </c:extLst>
            </c:dLbl>
            <c:dLbl>
              <c:idx val="4"/>
              <c:delete val="1"/>
              <c:extLst>
                <c:ext xmlns:c15="http://schemas.microsoft.com/office/drawing/2012/chart" uri="{CE6537A1-D6FC-4f65-9D91-7224C49458BB}"/>
                <c:ext xmlns:c16="http://schemas.microsoft.com/office/drawing/2014/chart" uri="{C3380CC4-5D6E-409C-BE32-E72D297353CC}">
                  <c16:uniqueId val="{00000008-5CB7-4D9B-A1E7-BEC813701210}"/>
                </c:ext>
              </c:extLst>
            </c:dLbl>
            <c:dLbl>
              <c:idx val="5"/>
              <c:delete val="1"/>
              <c:extLst>
                <c:ext xmlns:c15="http://schemas.microsoft.com/office/drawing/2012/chart" uri="{CE6537A1-D6FC-4f65-9D91-7224C49458BB}"/>
                <c:ext xmlns:c16="http://schemas.microsoft.com/office/drawing/2014/chart" uri="{C3380CC4-5D6E-409C-BE32-E72D297353CC}">
                  <c16:uniqueId val="{00000009-5CB7-4D9B-A1E7-BEC813701210}"/>
                </c:ext>
              </c:extLst>
            </c:dLbl>
            <c:dLbl>
              <c:idx val="6"/>
              <c:delete val="1"/>
              <c:extLst>
                <c:ext xmlns:c15="http://schemas.microsoft.com/office/drawing/2012/chart" uri="{CE6537A1-D6FC-4f65-9D91-7224C49458BB}"/>
                <c:ext xmlns:c16="http://schemas.microsoft.com/office/drawing/2014/chart" uri="{C3380CC4-5D6E-409C-BE32-E72D297353CC}">
                  <c16:uniqueId val="{00000001-5CB7-4D9B-A1E7-BEC813701210}"/>
                </c:ext>
              </c:extLst>
            </c:dLbl>
            <c:dLbl>
              <c:idx val="7"/>
              <c:delete val="1"/>
              <c:extLst>
                <c:ext xmlns:c15="http://schemas.microsoft.com/office/drawing/2012/chart" uri="{CE6537A1-D6FC-4f65-9D91-7224C49458BB}"/>
                <c:ext xmlns:c16="http://schemas.microsoft.com/office/drawing/2014/chart" uri="{C3380CC4-5D6E-409C-BE32-E72D297353CC}">
                  <c16:uniqueId val="{0000000A-5CB7-4D9B-A1E7-BEC813701210}"/>
                </c:ext>
              </c:extLst>
            </c:dLbl>
            <c:dLbl>
              <c:idx val="8"/>
              <c:delete val="1"/>
              <c:extLst>
                <c:ext xmlns:c15="http://schemas.microsoft.com/office/drawing/2012/chart" uri="{CE6537A1-D6FC-4f65-9D91-7224C49458BB}"/>
                <c:ext xmlns:c16="http://schemas.microsoft.com/office/drawing/2014/chart" uri="{C3380CC4-5D6E-409C-BE32-E72D297353CC}">
                  <c16:uniqueId val="{0000000B-5CB7-4D9B-A1E7-BEC813701210}"/>
                </c:ext>
              </c:extLst>
            </c:dLbl>
            <c:dLbl>
              <c:idx val="9"/>
              <c:delete val="1"/>
              <c:extLst>
                <c:ext xmlns:c15="http://schemas.microsoft.com/office/drawing/2012/chart" uri="{CE6537A1-D6FC-4f65-9D91-7224C49458BB}"/>
                <c:ext xmlns:c16="http://schemas.microsoft.com/office/drawing/2014/chart" uri="{C3380CC4-5D6E-409C-BE32-E72D297353CC}">
                  <c16:uniqueId val="{0000000C-5CB7-4D9B-A1E7-BEC813701210}"/>
                </c:ext>
              </c:extLst>
            </c:dLbl>
            <c:dLbl>
              <c:idx val="10"/>
              <c:delete val="1"/>
              <c:extLst>
                <c:ext xmlns:c15="http://schemas.microsoft.com/office/drawing/2012/chart" uri="{CE6537A1-D6FC-4f65-9D91-7224C49458BB}"/>
                <c:ext xmlns:c16="http://schemas.microsoft.com/office/drawing/2014/chart" uri="{C3380CC4-5D6E-409C-BE32-E72D297353CC}">
                  <c16:uniqueId val="{0000000D-5CB7-4D9B-A1E7-BEC813701210}"/>
                </c:ext>
              </c:extLst>
            </c:dLbl>
            <c:dLbl>
              <c:idx val="11"/>
              <c:delete val="1"/>
              <c:extLst>
                <c:ext xmlns:c15="http://schemas.microsoft.com/office/drawing/2012/chart" uri="{CE6537A1-D6FC-4f65-9D91-7224C49458BB}"/>
                <c:ext xmlns:c16="http://schemas.microsoft.com/office/drawing/2014/chart" uri="{C3380CC4-5D6E-409C-BE32-E72D297353CC}">
                  <c16:uniqueId val="{0000000E-5CB7-4D9B-A1E7-BEC813701210}"/>
                </c:ext>
              </c:extLst>
            </c:dLbl>
            <c:dLbl>
              <c:idx val="12"/>
              <c:delete val="1"/>
              <c:extLst>
                <c:ext xmlns:c15="http://schemas.microsoft.com/office/drawing/2012/chart" uri="{CE6537A1-D6FC-4f65-9D91-7224C49458BB}"/>
                <c:ext xmlns:c16="http://schemas.microsoft.com/office/drawing/2014/chart" uri="{C3380CC4-5D6E-409C-BE32-E72D297353CC}">
                  <c16:uniqueId val="{0000000F-5CB7-4D9B-A1E7-BEC813701210}"/>
                </c:ext>
              </c:extLst>
            </c:dLbl>
            <c:dLbl>
              <c:idx val="13"/>
              <c:delete val="1"/>
              <c:extLst>
                <c:ext xmlns:c15="http://schemas.microsoft.com/office/drawing/2012/chart" uri="{CE6537A1-D6FC-4f65-9D91-7224C49458BB}"/>
                <c:ext xmlns:c16="http://schemas.microsoft.com/office/drawing/2014/chart" uri="{C3380CC4-5D6E-409C-BE32-E72D297353CC}">
                  <c16:uniqueId val="{00000010-5CB7-4D9B-A1E7-BEC813701210}"/>
                </c:ext>
              </c:extLst>
            </c:dLbl>
            <c:dLbl>
              <c:idx val="14"/>
              <c:delete val="1"/>
              <c:extLst>
                <c:ext xmlns:c15="http://schemas.microsoft.com/office/drawing/2012/chart" uri="{CE6537A1-D6FC-4f65-9D91-7224C49458BB}"/>
                <c:ext xmlns:c16="http://schemas.microsoft.com/office/drawing/2014/chart" uri="{C3380CC4-5D6E-409C-BE32-E72D297353CC}">
                  <c16:uniqueId val="{00000011-5CB7-4D9B-A1E7-BEC813701210}"/>
                </c:ext>
              </c:extLst>
            </c:dLbl>
            <c:dLbl>
              <c:idx val="15"/>
              <c:delete val="1"/>
              <c:extLst>
                <c:ext xmlns:c15="http://schemas.microsoft.com/office/drawing/2012/chart" uri="{CE6537A1-D6FC-4f65-9D91-7224C49458BB}"/>
                <c:ext xmlns:c16="http://schemas.microsoft.com/office/drawing/2014/chart" uri="{C3380CC4-5D6E-409C-BE32-E72D297353CC}">
                  <c16:uniqueId val="{00000012-5CB7-4D9B-A1E7-BEC81370121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'F110'!$A$6:$A$22</c:f>
              <c:strCache>
                <c:ptCount val="17"/>
                <c:pt idx="0">
                  <c:v>2006/10</c:v>
                </c:pt>
                <c:pt idx="1">
                  <c:v>2007/10</c:v>
                </c:pt>
                <c:pt idx="2">
                  <c:v>2008/10</c:v>
                </c:pt>
                <c:pt idx="3">
                  <c:v>2009/10</c:v>
                </c:pt>
                <c:pt idx="4">
                  <c:v>2010/10</c:v>
                </c:pt>
                <c:pt idx="5">
                  <c:v>2011/10</c:v>
                </c:pt>
                <c:pt idx="6">
                  <c:v>2012/10</c:v>
                </c:pt>
                <c:pt idx="7">
                  <c:v>2013/10</c:v>
                </c:pt>
                <c:pt idx="8">
                  <c:v>2014/10</c:v>
                </c:pt>
                <c:pt idx="9">
                  <c:v>2015/10</c:v>
                </c:pt>
                <c:pt idx="10">
                  <c:v>2016/10</c:v>
                </c:pt>
                <c:pt idx="11">
                  <c:v>2017/10</c:v>
                </c:pt>
                <c:pt idx="12">
                  <c:v>2018/10</c:v>
                </c:pt>
                <c:pt idx="13">
                  <c:v>2019/10</c:v>
                </c:pt>
                <c:pt idx="14">
                  <c:v>2020/10</c:v>
                </c:pt>
                <c:pt idx="15">
                  <c:v>2021/10</c:v>
                </c:pt>
                <c:pt idx="16">
                  <c:v>2022/10</c:v>
                </c:pt>
              </c:strCache>
            </c:strRef>
          </c:cat>
          <c:val>
            <c:numRef>
              <c:f>'F110'!$B$6:$B$22</c:f>
              <c:numCache>
                <c:formatCode>#,##0</c:formatCode>
                <c:ptCount val="17"/>
                <c:pt idx="0">
                  <c:v>2730.0947724839998</c:v>
                </c:pt>
                <c:pt idx="1">
                  <c:v>3085.9116453189999</c:v>
                </c:pt>
                <c:pt idx="2">
                  <c:v>2616.9121931039999</c:v>
                </c:pt>
                <c:pt idx="3">
                  <c:v>2230.5559551599999</c:v>
                </c:pt>
                <c:pt idx="4">
                  <c:v>2274.673480683</c:v>
                </c:pt>
                <c:pt idx="5">
                  <c:v>2622.0250671829999</c:v>
                </c:pt>
                <c:pt idx="6">
                  <c:v>2607.6028833780001</c:v>
                </c:pt>
                <c:pt idx="7">
                  <c:v>2368.2431536099998</c:v>
                </c:pt>
                <c:pt idx="8">
                  <c:v>1928.8196125219999</c:v>
                </c:pt>
                <c:pt idx="9">
                  <c:v>2489.6324842909999</c:v>
                </c:pt>
                <c:pt idx="10">
                  <c:v>2398.863823528</c:v>
                </c:pt>
                <c:pt idx="11">
                  <c:v>2328.155214716</c:v>
                </c:pt>
                <c:pt idx="12">
                  <c:v>2258.9147784229999</c:v>
                </c:pt>
                <c:pt idx="13">
                  <c:v>1950.5947778069999</c:v>
                </c:pt>
                <c:pt idx="14">
                  <c:v>1363.4424942529999</c:v>
                </c:pt>
                <c:pt idx="15">
                  <c:v>1674.4945027809999</c:v>
                </c:pt>
                <c:pt idx="16">
                  <c:v>1648.032151054</c:v>
                </c:pt>
              </c:numCache>
            </c:numRef>
          </c:val>
          <c:extLst>
            <c:ext xmlns:c16="http://schemas.microsoft.com/office/drawing/2014/chart" uri="{C3380CC4-5D6E-409C-BE32-E72D297353CC}">
              <c16:uniqueId val="{00000013-5CB7-4D9B-A1E7-BEC813701210}"/>
            </c:ext>
          </c:extLst>
        </c:ser>
        <c:dLbls>
          <c:dLblPos val="outEnd"/>
          <c:showLegendKey val="0"/>
          <c:showVal val="1"/>
          <c:showCatName val="0"/>
          <c:showSerName val="0"/>
          <c:showPercent val="0"/>
          <c:showBubbleSize val="0"/>
        </c:dLbls>
        <c:gapWidth val="50"/>
        <c:overlap val="-27"/>
        <c:axId val="540025024"/>
        <c:axId val="540032240"/>
      </c:bar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'F111'!$C$5</c:f>
              <c:strCache>
                <c:ptCount val="1"/>
                <c:pt idx="0">
                  <c:v>Valor de la producción</c:v>
                </c:pt>
              </c:strCache>
            </c:strRef>
          </c:tx>
          <c:spPr>
            <a:solidFill>
              <a:srgbClr val="C9D0D6"/>
            </a:solidFill>
            <a:ln>
              <a:noFill/>
            </a:ln>
            <a:effectLst/>
          </c:spPr>
          <c:invertIfNegative val="0"/>
          <c:dPt>
            <c:idx val="9"/>
            <c:invertIfNegative val="0"/>
            <c:bubble3D val="0"/>
            <c:spPr>
              <a:solidFill>
                <a:srgbClr val="7C878E"/>
              </a:solidFill>
              <a:ln>
                <a:noFill/>
              </a:ln>
              <a:effectLst/>
            </c:spPr>
            <c:extLst>
              <c:ext xmlns:c16="http://schemas.microsoft.com/office/drawing/2014/chart" uri="{C3380CC4-5D6E-409C-BE32-E72D297353CC}">
                <c16:uniqueId val="{00000001-C980-4DF0-BFF9-0C891F487C21}"/>
              </c:ext>
            </c:extLst>
          </c:dPt>
          <c:dPt>
            <c:idx val="21"/>
            <c:invertIfNegative val="0"/>
            <c:bubble3D val="0"/>
            <c:spPr>
              <a:solidFill>
                <a:srgbClr val="7C878E"/>
              </a:solidFill>
              <a:ln>
                <a:noFill/>
              </a:ln>
              <a:effectLst/>
            </c:spPr>
            <c:extLst>
              <c:ext xmlns:c16="http://schemas.microsoft.com/office/drawing/2014/chart" uri="{C3380CC4-5D6E-409C-BE32-E72D297353CC}">
                <c16:uniqueId val="{00000003-C980-4DF0-BFF9-0C891F487C21}"/>
              </c:ext>
            </c:extLst>
          </c:dPt>
          <c:dPt>
            <c:idx val="33"/>
            <c:invertIfNegative val="0"/>
            <c:bubble3D val="0"/>
            <c:spPr>
              <a:solidFill>
                <a:srgbClr val="7C878E"/>
              </a:solidFill>
              <a:ln>
                <a:noFill/>
              </a:ln>
              <a:effectLst/>
            </c:spPr>
            <c:extLst>
              <c:ext xmlns:c16="http://schemas.microsoft.com/office/drawing/2014/chart" uri="{C3380CC4-5D6E-409C-BE32-E72D297353CC}">
                <c16:uniqueId val="{00000005-C980-4DF0-BFF9-0C891F487C21}"/>
              </c:ext>
            </c:extLst>
          </c:dPt>
          <c:dPt>
            <c:idx val="45"/>
            <c:invertIfNegative val="0"/>
            <c:bubble3D val="0"/>
            <c:spPr>
              <a:solidFill>
                <a:srgbClr val="7C878E"/>
              </a:solidFill>
              <a:ln>
                <a:noFill/>
              </a:ln>
              <a:effectLst/>
            </c:spPr>
            <c:extLst>
              <c:ext xmlns:c16="http://schemas.microsoft.com/office/drawing/2014/chart" uri="{C3380CC4-5D6E-409C-BE32-E72D297353CC}">
                <c16:uniqueId val="{00000007-C980-4DF0-BFF9-0C891F487C21}"/>
              </c:ext>
            </c:extLst>
          </c:dPt>
          <c:dPt>
            <c:idx val="57"/>
            <c:invertIfNegative val="0"/>
            <c:bubble3D val="0"/>
            <c:spPr>
              <a:solidFill>
                <a:srgbClr val="7C878E"/>
              </a:solidFill>
              <a:ln>
                <a:noFill/>
              </a:ln>
              <a:effectLst/>
            </c:spPr>
            <c:extLst>
              <c:ext xmlns:c16="http://schemas.microsoft.com/office/drawing/2014/chart" uri="{C3380CC4-5D6E-409C-BE32-E72D297353CC}">
                <c16:uniqueId val="{00000009-C980-4DF0-BFF9-0C891F487C21}"/>
              </c:ext>
            </c:extLst>
          </c:dPt>
          <c:dPt>
            <c:idx val="69"/>
            <c:invertIfNegative val="0"/>
            <c:bubble3D val="0"/>
            <c:spPr>
              <a:solidFill>
                <a:srgbClr val="7C878E"/>
              </a:solidFill>
              <a:ln>
                <a:noFill/>
              </a:ln>
              <a:effectLst/>
            </c:spPr>
            <c:extLst>
              <c:ext xmlns:c16="http://schemas.microsoft.com/office/drawing/2014/chart" uri="{C3380CC4-5D6E-409C-BE32-E72D297353CC}">
                <c16:uniqueId val="{0000000B-C980-4DF0-BFF9-0C891F487C21}"/>
              </c:ext>
            </c:extLst>
          </c:dPt>
          <c:dPt>
            <c:idx val="81"/>
            <c:invertIfNegative val="0"/>
            <c:bubble3D val="0"/>
            <c:spPr>
              <a:solidFill>
                <a:srgbClr val="7C878E"/>
              </a:solidFill>
              <a:ln>
                <a:noFill/>
              </a:ln>
              <a:effectLst/>
            </c:spPr>
            <c:extLst>
              <c:ext xmlns:c16="http://schemas.microsoft.com/office/drawing/2014/chart" uri="{C3380CC4-5D6E-409C-BE32-E72D297353CC}">
                <c16:uniqueId val="{0000000D-C980-4DF0-BFF9-0C891F487C21}"/>
              </c:ext>
            </c:extLst>
          </c:dPt>
          <c:dPt>
            <c:idx val="93"/>
            <c:invertIfNegative val="0"/>
            <c:bubble3D val="0"/>
            <c:spPr>
              <a:solidFill>
                <a:srgbClr val="7C878E"/>
              </a:solidFill>
              <a:ln>
                <a:noFill/>
              </a:ln>
              <a:effectLst/>
            </c:spPr>
            <c:extLst>
              <c:ext xmlns:c16="http://schemas.microsoft.com/office/drawing/2014/chart" uri="{C3380CC4-5D6E-409C-BE32-E72D297353CC}">
                <c16:uniqueId val="{0000000F-C980-4DF0-BFF9-0C891F487C21}"/>
              </c:ext>
            </c:extLst>
          </c:dPt>
          <c:dPt>
            <c:idx val="105"/>
            <c:invertIfNegative val="0"/>
            <c:bubble3D val="0"/>
            <c:spPr>
              <a:solidFill>
                <a:srgbClr val="7C878E"/>
              </a:solidFill>
              <a:ln>
                <a:noFill/>
              </a:ln>
              <a:effectLst/>
            </c:spPr>
            <c:extLst>
              <c:ext xmlns:c16="http://schemas.microsoft.com/office/drawing/2014/chart" uri="{C3380CC4-5D6E-409C-BE32-E72D297353CC}">
                <c16:uniqueId val="{00000011-C980-4DF0-BFF9-0C891F487C21}"/>
              </c:ext>
            </c:extLst>
          </c:dPt>
          <c:dPt>
            <c:idx val="117"/>
            <c:invertIfNegative val="0"/>
            <c:bubble3D val="0"/>
            <c:spPr>
              <a:solidFill>
                <a:srgbClr val="FBBB27"/>
              </a:solidFill>
              <a:ln>
                <a:noFill/>
              </a:ln>
              <a:effectLst/>
            </c:spPr>
            <c:extLst>
              <c:ext xmlns:c16="http://schemas.microsoft.com/office/drawing/2014/chart" uri="{C3380CC4-5D6E-409C-BE32-E72D297353CC}">
                <c16:uniqueId val="{00000013-C980-4DF0-BFF9-0C891F487C21}"/>
              </c:ext>
            </c:extLst>
          </c:dPt>
          <c:cat>
            <c:multiLvlStrRef>
              <c:f>'F111'!$A$6:$B$123</c:f>
              <c:multiLvlStrCache>
                <c:ptCount val="11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'F111'!$C$6:$C$123</c:f>
              <c:numCache>
                <c:formatCode>#,##0</c:formatCode>
                <c:ptCount val="118"/>
                <c:pt idx="0">
                  <c:v>1894.489002693</c:v>
                </c:pt>
                <c:pt idx="1">
                  <c:v>2285.2278420080002</c:v>
                </c:pt>
                <c:pt idx="2">
                  <c:v>1951.7494531350001</c:v>
                </c:pt>
                <c:pt idx="3">
                  <c:v>2175.4812712859998</c:v>
                </c:pt>
                <c:pt idx="4">
                  <c:v>2035.7041386769999</c:v>
                </c:pt>
                <c:pt idx="5">
                  <c:v>2248.3396784309998</c:v>
                </c:pt>
                <c:pt idx="6">
                  <c:v>2348.6737458900002</c:v>
                </c:pt>
                <c:pt idx="7">
                  <c:v>2738.4397930810001</c:v>
                </c:pt>
                <c:pt idx="8">
                  <c:v>2491.6026244730001</c:v>
                </c:pt>
                <c:pt idx="9">
                  <c:v>2368.2431536099998</c:v>
                </c:pt>
                <c:pt idx="10">
                  <c:v>2485.0202016819999</c:v>
                </c:pt>
                <c:pt idx="11">
                  <c:v>2407.3612207289998</c:v>
                </c:pt>
                <c:pt idx="12">
                  <c:v>1574.013285857</c:v>
                </c:pt>
                <c:pt idx="13">
                  <c:v>1679.347788495</c:v>
                </c:pt>
                <c:pt idx="14">
                  <c:v>1649.649151695</c:v>
                </c:pt>
                <c:pt idx="15">
                  <c:v>1610.1070104119999</c:v>
                </c:pt>
                <c:pt idx="16">
                  <c:v>1983.8585131570001</c:v>
                </c:pt>
                <c:pt idx="17">
                  <c:v>1977.752663881</c:v>
                </c:pt>
                <c:pt idx="18">
                  <c:v>1689.822677398</c:v>
                </c:pt>
                <c:pt idx="19">
                  <c:v>2010.1212929789999</c:v>
                </c:pt>
                <c:pt idx="20">
                  <c:v>2003.0738918500001</c:v>
                </c:pt>
                <c:pt idx="21">
                  <c:v>1928.8196125219999</c:v>
                </c:pt>
                <c:pt idx="22">
                  <c:v>1942.107419833</c:v>
                </c:pt>
                <c:pt idx="23">
                  <c:v>2321.6522857760001</c:v>
                </c:pt>
                <c:pt idx="24">
                  <c:v>2209.4747289289999</c:v>
                </c:pt>
                <c:pt idx="25">
                  <c:v>1868.261175443</c:v>
                </c:pt>
                <c:pt idx="26">
                  <c:v>2666.4913328950001</c:v>
                </c:pt>
                <c:pt idx="27">
                  <c:v>2330.124774075</c:v>
                </c:pt>
                <c:pt idx="28">
                  <c:v>2615.8516358030001</c:v>
                </c:pt>
                <c:pt idx="29">
                  <c:v>2317.7733903530002</c:v>
                </c:pt>
                <c:pt idx="30">
                  <c:v>2121.4071263790001</c:v>
                </c:pt>
                <c:pt idx="31">
                  <c:v>2911.1634085370001</c:v>
                </c:pt>
                <c:pt idx="32">
                  <c:v>3073.4642871299998</c:v>
                </c:pt>
                <c:pt idx="33">
                  <c:v>2489.6324842909999</c:v>
                </c:pt>
                <c:pt idx="34">
                  <c:v>2201.8290452659999</c:v>
                </c:pt>
                <c:pt idx="35">
                  <c:v>2032.009669413</c:v>
                </c:pt>
                <c:pt idx="36">
                  <c:v>2582.4303394610001</c:v>
                </c:pt>
                <c:pt idx="37">
                  <c:v>2683.0153910640001</c:v>
                </c:pt>
                <c:pt idx="38">
                  <c:v>1919.491318549</c:v>
                </c:pt>
                <c:pt idx="39">
                  <c:v>2240.3397922559998</c:v>
                </c:pt>
                <c:pt idx="40">
                  <c:v>2185.518440546</c:v>
                </c:pt>
                <c:pt idx="41">
                  <c:v>2146.7409138029998</c:v>
                </c:pt>
                <c:pt idx="42">
                  <c:v>2084.6418898729999</c:v>
                </c:pt>
                <c:pt idx="43">
                  <c:v>2495.2996727290001</c:v>
                </c:pt>
                <c:pt idx="44">
                  <c:v>2257.2019772600001</c:v>
                </c:pt>
                <c:pt idx="45">
                  <c:v>2398.863823528</c:v>
                </c:pt>
                <c:pt idx="46">
                  <c:v>2524.8973337920002</c:v>
                </c:pt>
                <c:pt idx="47">
                  <c:v>2284.360025473</c:v>
                </c:pt>
                <c:pt idx="48">
                  <c:v>1933.504086593</c:v>
                </c:pt>
                <c:pt idx="49">
                  <c:v>2183.8845315489998</c:v>
                </c:pt>
                <c:pt idx="50">
                  <c:v>2230.315251774</c:v>
                </c:pt>
                <c:pt idx="51">
                  <c:v>2505.9196947949999</c:v>
                </c:pt>
                <c:pt idx="52">
                  <c:v>2653.2230326839999</c:v>
                </c:pt>
                <c:pt idx="53">
                  <c:v>2856.25875189</c:v>
                </c:pt>
                <c:pt idx="54">
                  <c:v>2113.3048988669998</c:v>
                </c:pt>
                <c:pt idx="55">
                  <c:v>2341.0457055470001</c:v>
                </c:pt>
                <c:pt idx="56">
                  <c:v>2138.7394757860002</c:v>
                </c:pt>
                <c:pt idx="57">
                  <c:v>2328.155214716</c:v>
                </c:pt>
                <c:pt idx="58">
                  <c:v>2188.4737942239999</c:v>
                </c:pt>
                <c:pt idx="59">
                  <c:v>2738.79935746</c:v>
                </c:pt>
                <c:pt idx="60">
                  <c:v>1943.3097480609999</c:v>
                </c:pt>
                <c:pt idx="61">
                  <c:v>1833.0975500510001</c:v>
                </c:pt>
                <c:pt idx="62">
                  <c:v>1993.3354172859999</c:v>
                </c:pt>
                <c:pt idx="63">
                  <c:v>2020.074211823</c:v>
                </c:pt>
                <c:pt idx="64">
                  <c:v>2541.948392153</c:v>
                </c:pt>
                <c:pt idx="65">
                  <c:v>2100.354253905</c:v>
                </c:pt>
                <c:pt idx="66">
                  <c:v>2384.4574904649999</c:v>
                </c:pt>
                <c:pt idx="67">
                  <c:v>2818.0111267080001</c:v>
                </c:pt>
                <c:pt idx="68">
                  <c:v>1852.7433452539999</c:v>
                </c:pt>
                <c:pt idx="69">
                  <c:v>2258.9147784229999</c:v>
                </c:pt>
                <c:pt idx="70">
                  <c:v>1720.1555108</c:v>
                </c:pt>
                <c:pt idx="71">
                  <c:v>2789.8769758859999</c:v>
                </c:pt>
                <c:pt idx="72">
                  <c:v>1768.7447041519999</c:v>
                </c:pt>
                <c:pt idx="73">
                  <c:v>1743.1875806170001</c:v>
                </c:pt>
                <c:pt idx="74">
                  <c:v>1986.6897139979999</c:v>
                </c:pt>
                <c:pt idx="75">
                  <c:v>1733.73172935</c:v>
                </c:pt>
                <c:pt idx="76">
                  <c:v>1798.6615119109999</c:v>
                </c:pt>
                <c:pt idx="77">
                  <c:v>1780.596483992</c:v>
                </c:pt>
                <c:pt idx="78">
                  <c:v>1764.628665447</c:v>
                </c:pt>
                <c:pt idx="79">
                  <c:v>1883.842661506</c:v>
                </c:pt>
                <c:pt idx="80">
                  <c:v>1869.15929342</c:v>
                </c:pt>
                <c:pt idx="81">
                  <c:v>1950.5947778069999</c:v>
                </c:pt>
                <c:pt idx="82">
                  <c:v>1916.1944893360001</c:v>
                </c:pt>
                <c:pt idx="83">
                  <c:v>1925.1618791159999</c:v>
                </c:pt>
                <c:pt idx="84">
                  <c:v>1583.2968420730001</c:v>
                </c:pt>
                <c:pt idx="85">
                  <c:v>1672.5844089719999</c:v>
                </c:pt>
                <c:pt idx="86">
                  <c:v>1555.8531746660001</c:v>
                </c:pt>
                <c:pt idx="87">
                  <c:v>1277.8516513100001</c:v>
                </c:pt>
                <c:pt idx="88">
                  <c:v>1223.713025258</c:v>
                </c:pt>
                <c:pt idx="89">
                  <c:v>1307.371234209</c:v>
                </c:pt>
                <c:pt idx="90">
                  <c:v>1307.3254495050001</c:v>
                </c:pt>
                <c:pt idx="91">
                  <c:v>1310.3460591789999</c:v>
                </c:pt>
                <c:pt idx="92">
                  <c:v>1471.0050672120001</c:v>
                </c:pt>
                <c:pt idx="93">
                  <c:v>1363.4424942529999</c:v>
                </c:pt>
                <c:pt idx="94">
                  <c:v>1460.688703861</c:v>
                </c:pt>
                <c:pt idx="95">
                  <c:v>1393.5600072550001</c:v>
                </c:pt>
                <c:pt idx="96">
                  <c:v>1374.0323922780001</c:v>
                </c:pt>
                <c:pt idx="97">
                  <c:v>1282.641466066</c:v>
                </c:pt>
                <c:pt idx="98">
                  <c:v>1547.5648647600001</c:v>
                </c:pt>
                <c:pt idx="99">
                  <c:v>1429.229989488</c:v>
                </c:pt>
                <c:pt idx="100">
                  <c:v>1396.621149413</c:v>
                </c:pt>
                <c:pt idx="101">
                  <c:v>1263.375675842</c:v>
                </c:pt>
                <c:pt idx="102">
                  <c:v>1569.0249322730001</c:v>
                </c:pt>
                <c:pt idx="103">
                  <c:v>1383.8764539700001</c:v>
                </c:pt>
                <c:pt idx="104">
                  <c:v>1543.995102864</c:v>
                </c:pt>
                <c:pt idx="105">
                  <c:v>1674.4945027809999</c:v>
                </c:pt>
                <c:pt idx="106">
                  <c:v>1566.8856219270001</c:v>
                </c:pt>
                <c:pt idx="107">
                  <c:v>1916.746872036</c:v>
                </c:pt>
                <c:pt idx="108">
                  <c:v>1684.9914587589999</c:v>
                </c:pt>
                <c:pt idx="109">
                  <c:v>1757.8703063360001</c:v>
                </c:pt>
                <c:pt idx="110">
                  <c:v>1718.0126302230001</c:v>
                </c:pt>
                <c:pt idx="111">
                  <c:v>1800.6606182769999</c:v>
                </c:pt>
                <c:pt idx="112">
                  <c:v>1813.264389062</c:v>
                </c:pt>
                <c:pt idx="113">
                  <c:v>1633.802953786</c:v>
                </c:pt>
                <c:pt idx="114">
                  <c:v>1775.8545098019999</c:v>
                </c:pt>
                <c:pt idx="115">
                  <c:v>1857.969963864</c:v>
                </c:pt>
                <c:pt idx="116">
                  <c:v>1713.091630633</c:v>
                </c:pt>
                <c:pt idx="117">
                  <c:v>1648.032151054</c:v>
                </c:pt>
              </c:numCache>
            </c:numRef>
          </c:val>
          <c:extLst>
            <c:ext xmlns:c16="http://schemas.microsoft.com/office/drawing/2014/chart" uri="{C3380CC4-5D6E-409C-BE32-E72D297353CC}">
              <c16:uniqueId val="{00000014-C980-4DF0-BFF9-0C891F487C21}"/>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'F111'!$D$5</c:f>
              <c:strCache>
                <c:ptCount val="1"/>
                <c:pt idx="0">
                  <c:v>Promedio</c:v>
                </c:pt>
              </c:strCache>
            </c:strRef>
          </c:tx>
          <c:spPr>
            <a:ln w="28575" cap="rnd">
              <a:solidFill>
                <a:srgbClr val="B69630"/>
              </a:solidFill>
              <a:round/>
            </a:ln>
            <a:effectLst/>
          </c:spPr>
          <c:marker>
            <c:symbol val="none"/>
          </c:marker>
          <c:cat>
            <c:multiLvlStrRef>
              <c:f>'F111'!$A$6:$B$123</c:f>
              <c:multiLvlStrCache>
                <c:ptCount val="11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'F111'!$D$6:$D$123</c:f>
              <c:numCache>
                <c:formatCode>#,##0</c:formatCode>
                <c:ptCount val="118"/>
                <c:pt idx="0">
                  <c:v>2527.46627940692</c:v>
                </c:pt>
                <c:pt idx="1">
                  <c:v>2537.5607932408302</c:v>
                </c:pt>
                <c:pt idx="2">
                  <c:v>2533.3422729833301</c:v>
                </c:pt>
                <c:pt idx="3">
                  <c:v>2562.3897347269199</c:v>
                </c:pt>
                <c:pt idx="4">
                  <c:v>2504.9085851989998</c:v>
                </c:pt>
                <c:pt idx="5">
                  <c:v>2470.5673086624201</c:v>
                </c:pt>
                <c:pt idx="6">
                  <c:v>2402.0975906121698</c:v>
                </c:pt>
                <c:pt idx="7">
                  <c:v>2366.8384883630001</c:v>
                </c:pt>
                <c:pt idx="8">
                  <c:v>2355.9231325444998</c:v>
                </c:pt>
                <c:pt idx="9">
                  <c:v>2335.9764883971702</c:v>
                </c:pt>
                <c:pt idx="10">
                  <c:v>2310.78935971192</c:v>
                </c:pt>
                <c:pt idx="11">
                  <c:v>2285.8610104745799</c:v>
                </c:pt>
                <c:pt idx="12">
                  <c:v>2259.1547007382501</c:v>
                </c:pt>
                <c:pt idx="13">
                  <c:v>2208.66469627883</c:v>
                </c:pt>
                <c:pt idx="14">
                  <c:v>2183.4896711588299</c:v>
                </c:pt>
                <c:pt idx="15">
                  <c:v>2136.3751494193298</c:v>
                </c:pt>
                <c:pt idx="16">
                  <c:v>2132.0546806259999</c:v>
                </c:pt>
                <c:pt idx="17">
                  <c:v>2109.50576274683</c:v>
                </c:pt>
                <c:pt idx="18">
                  <c:v>2054.60150703917</c:v>
                </c:pt>
                <c:pt idx="19">
                  <c:v>1993.9082986973301</c:v>
                </c:pt>
                <c:pt idx="20">
                  <c:v>1953.19757097875</c:v>
                </c:pt>
                <c:pt idx="21">
                  <c:v>1916.57894255475</c:v>
                </c:pt>
                <c:pt idx="22">
                  <c:v>1871.3362107339999</c:v>
                </c:pt>
                <c:pt idx="23">
                  <c:v>1864.1937994879199</c:v>
                </c:pt>
                <c:pt idx="24">
                  <c:v>1917.14891974392</c:v>
                </c:pt>
                <c:pt idx="25">
                  <c:v>1932.89170198958</c:v>
                </c:pt>
                <c:pt idx="26">
                  <c:v>2017.6285504229199</c:v>
                </c:pt>
                <c:pt idx="27">
                  <c:v>2077.6300307281699</c:v>
                </c:pt>
                <c:pt idx="28">
                  <c:v>2130.2961242820002</c:v>
                </c:pt>
                <c:pt idx="29">
                  <c:v>2158.63118482133</c:v>
                </c:pt>
                <c:pt idx="30">
                  <c:v>2194.5965555697499</c:v>
                </c:pt>
                <c:pt idx="31">
                  <c:v>2269.6833985329199</c:v>
                </c:pt>
                <c:pt idx="32">
                  <c:v>2358.8825981395798</c:v>
                </c:pt>
                <c:pt idx="33">
                  <c:v>2405.61700412033</c:v>
                </c:pt>
                <c:pt idx="34">
                  <c:v>2427.2604729064201</c:v>
                </c:pt>
                <c:pt idx="35">
                  <c:v>2403.1235882095002</c:v>
                </c:pt>
                <c:pt idx="36">
                  <c:v>2434.2032224205</c:v>
                </c:pt>
                <c:pt idx="37">
                  <c:v>2502.0994070555798</c:v>
                </c:pt>
                <c:pt idx="38">
                  <c:v>2439.84940586008</c:v>
                </c:pt>
                <c:pt idx="39">
                  <c:v>2432.3673240418302</c:v>
                </c:pt>
                <c:pt idx="40">
                  <c:v>2396.5062244370802</c:v>
                </c:pt>
                <c:pt idx="41">
                  <c:v>2382.2535180579198</c:v>
                </c:pt>
                <c:pt idx="42">
                  <c:v>2379.1897483490802</c:v>
                </c:pt>
                <c:pt idx="43">
                  <c:v>2344.5344370317498</c:v>
                </c:pt>
                <c:pt idx="44">
                  <c:v>2276.5125778759202</c:v>
                </c:pt>
                <c:pt idx="45">
                  <c:v>2268.9485228123299</c:v>
                </c:pt>
                <c:pt idx="46">
                  <c:v>2295.8708801895</c:v>
                </c:pt>
                <c:pt idx="47">
                  <c:v>2316.9000765278302</c:v>
                </c:pt>
                <c:pt idx="48">
                  <c:v>2262.8228887888299</c:v>
                </c:pt>
                <c:pt idx="49">
                  <c:v>2221.2286504959202</c:v>
                </c:pt>
                <c:pt idx="50">
                  <c:v>2247.1306449313302</c:v>
                </c:pt>
                <c:pt idx="51">
                  <c:v>2269.2623034762501</c:v>
                </c:pt>
                <c:pt idx="52">
                  <c:v>2308.2376861544199</c:v>
                </c:pt>
                <c:pt idx="53">
                  <c:v>2367.3641726616702</c:v>
                </c:pt>
                <c:pt idx="54">
                  <c:v>2369.7527567444999</c:v>
                </c:pt>
                <c:pt idx="55">
                  <c:v>2356.8982594793301</c:v>
                </c:pt>
                <c:pt idx="56">
                  <c:v>2347.0263843564999</c:v>
                </c:pt>
                <c:pt idx="57">
                  <c:v>2341.1340002888301</c:v>
                </c:pt>
                <c:pt idx="58">
                  <c:v>2313.09870532483</c:v>
                </c:pt>
                <c:pt idx="59">
                  <c:v>2350.9686496570798</c:v>
                </c:pt>
                <c:pt idx="60">
                  <c:v>2351.7857881127502</c:v>
                </c:pt>
                <c:pt idx="61">
                  <c:v>2322.5535396545802</c:v>
                </c:pt>
                <c:pt idx="62">
                  <c:v>2302.8052201139199</c:v>
                </c:pt>
                <c:pt idx="63">
                  <c:v>2262.3180965329202</c:v>
                </c:pt>
                <c:pt idx="64">
                  <c:v>2253.0452098219998</c:v>
                </c:pt>
                <c:pt idx="65">
                  <c:v>2190.0531683232498</c:v>
                </c:pt>
                <c:pt idx="66">
                  <c:v>2212.6492176230799</c:v>
                </c:pt>
                <c:pt idx="67">
                  <c:v>2252.3963360531702</c:v>
                </c:pt>
                <c:pt idx="68">
                  <c:v>2228.5633251754998</c:v>
                </c:pt>
                <c:pt idx="69">
                  <c:v>2222.7932888177502</c:v>
                </c:pt>
                <c:pt idx="70">
                  <c:v>2183.7667651990801</c:v>
                </c:pt>
                <c:pt idx="71">
                  <c:v>2188.0232334012499</c:v>
                </c:pt>
                <c:pt idx="72">
                  <c:v>2173.4761464088301</c:v>
                </c:pt>
                <c:pt idx="73">
                  <c:v>2165.9836489559998</c:v>
                </c:pt>
                <c:pt idx="74">
                  <c:v>2165.42984034867</c:v>
                </c:pt>
                <c:pt idx="75">
                  <c:v>2141.5679668092498</c:v>
                </c:pt>
                <c:pt idx="76">
                  <c:v>2079.6273934557498</c:v>
                </c:pt>
                <c:pt idx="77">
                  <c:v>2052.98091262967</c:v>
                </c:pt>
                <c:pt idx="78">
                  <c:v>2001.3285105448299</c:v>
                </c:pt>
                <c:pt idx="79">
                  <c:v>1923.48113844467</c:v>
                </c:pt>
                <c:pt idx="80">
                  <c:v>1924.8491341251699</c:v>
                </c:pt>
                <c:pt idx="81">
                  <c:v>1899.1558007404999</c:v>
                </c:pt>
                <c:pt idx="82">
                  <c:v>1915.4923822851699</c:v>
                </c:pt>
                <c:pt idx="83">
                  <c:v>1843.4327908876701</c:v>
                </c:pt>
                <c:pt idx="84">
                  <c:v>1827.97880238108</c:v>
                </c:pt>
                <c:pt idx="85">
                  <c:v>1822.0952047440001</c:v>
                </c:pt>
                <c:pt idx="86">
                  <c:v>1786.19215979967</c:v>
                </c:pt>
                <c:pt idx="87">
                  <c:v>1748.2021532963299</c:v>
                </c:pt>
                <c:pt idx="88">
                  <c:v>1700.28977940858</c:v>
                </c:pt>
                <c:pt idx="89">
                  <c:v>1660.85434192667</c:v>
                </c:pt>
                <c:pt idx="90">
                  <c:v>1622.74574059817</c:v>
                </c:pt>
                <c:pt idx="91">
                  <c:v>1574.95435707092</c:v>
                </c:pt>
                <c:pt idx="92">
                  <c:v>1541.7748382202501</c:v>
                </c:pt>
                <c:pt idx="93">
                  <c:v>1492.84548125742</c:v>
                </c:pt>
                <c:pt idx="94">
                  <c:v>1454.88666580117</c:v>
                </c:pt>
                <c:pt idx="95">
                  <c:v>1410.5865098127499</c:v>
                </c:pt>
                <c:pt idx="96">
                  <c:v>1393.1478056631699</c:v>
                </c:pt>
                <c:pt idx="97">
                  <c:v>1360.6525604210001</c:v>
                </c:pt>
                <c:pt idx="98">
                  <c:v>1359.9618679288301</c:v>
                </c:pt>
                <c:pt idx="99">
                  <c:v>1372.57672944367</c:v>
                </c:pt>
                <c:pt idx="100">
                  <c:v>1386.98573978992</c:v>
                </c:pt>
                <c:pt idx="101">
                  <c:v>1383.31944325933</c:v>
                </c:pt>
                <c:pt idx="102">
                  <c:v>1405.1277334900001</c:v>
                </c:pt>
                <c:pt idx="103">
                  <c:v>1411.25526638925</c:v>
                </c:pt>
                <c:pt idx="104">
                  <c:v>1417.3377693602499</c:v>
                </c:pt>
                <c:pt idx="105">
                  <c:v>1443.25877007092</c:v>
                </c:pt>
                <c:pt idx="106">
                  <c:v>1452.1085132430801</c:v>
                </c:pt>
                <c:pt idx="107">
                  <c:v>1495.7074186415</c:v>
                </c:pt>
                <c:pt idx="108">
                  <c:v>1521.6206741815799</c:v>
                </c:pt>
                <c:pt idx="109">
                  <c:v>1561.2230775374201</c:v>
                </c:pt>
                <c:pt idx="110">
                  <c:v>1575.4270579926699</c:v>
                </c:pt>
                <c:pt idx="111">
                  <c:v>1606.37961039175</c:v>
                </c:pt>
                <c:pt idx="112">
                  <c:v>1641.0998803625</c:v>
                </c:pt>
                <c:pt idx="113">
                  <c:v>1671.9688201911699</c:v>
                </c:pt>
                <c:pt idx="114">
                  <c:v>1689.2046183185801</c:v>
                </c:pt>
                <c:pt idx="115">
                  <c:v>1728.7124108097501</c:v>
                </c:pt>
                <c:pt idx="116">
                  <c:v>1742.8037881238299</c:v>
                </c:pt>
                <c:pt idx="117">
                  <c:v>1740.5985921465799</c:v>
                </c:pt>
              </c:numCache>
            </c:numRef>
          </c:val>
          <c:smooth val="0"/>
          <c:extLst>
            <c:ext xmlns:c16="http://schemas.microsoft.com/office/drawing/2014/chart" uri="{C3380CC4-5D6E-409C-BE32-E72D297353CC}">
              <c16:uniqueId val="{00000015-C980-4DF0-BFF9-0C891F487C21}"/>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'F112'!$C$5</c:f>
              <c:strCache>
                <c:ptCount val="1"/>
                <c:pt idx="0">
                  <c:v>Variación</c:v>
                </c:pt>
              </c:strCache>
            </c:strRef>
          </c:tx>
          <c:spPr>
            <a:solidFill>
              <a:srgbClr val="C9D0D6"/>
            </a:solidFill>
            <a:ln>
              <a:noFill/>
            </a:ln>
            <a:effectLst/>
          </c:spPr>
          <c:invertIfNegative val="0"/>
          <c:dPt>
            <c:idx val="9"/>
            <c:invertIfNegative val="0"/>
            <c:bubble3D val="0"/>
            <c:spPr>
              <a:solidFill>
                <a:srgbClr val="7C878E"/>
              </a:solidFill>
              <a:ln>
                <a:noFill/>
              </a:ln>
              <a:effectLst/>
            </c:spPr>
            <c:extLst>
              <c:ext xmlns:c16="http://schemas.microsoft.com/office/drawing/2014/chart" uri="{C3380CC4-5D6E-409C-BE32-E72D297353CC}">
                <c16:uniqueId val="{00000001-9902-4E2A-9E2A-74D0F210723B}"/>
              </c:ext>
            </c:extLst>
          </c:dPt>
          <c:dPt>
            <c:idx val="21"/>
            <c:invertIfNegative val="0"/>
            <c:bubble3D val="0"/>
            <c:spPr>
              <a:solidFill>
                <a:srgbClr val="7C878E"/>
              </a:solidFill>
              <a:ln>
                <a:noFill/>
              </a:ln>
              <a:effectLst/>
            </c:spPr>
            <c:extLst>
              <c:ext xmlns:c16="http://schemas.microsoft.com/office/drawing/2014/chart" uri="{C3380CC4-5D6E-409C-BE32-E72D297353CC}">
                <c16:uniqueId val="{00000003-9902-4E2A-9E2A-74D0F210723B}"/>
              </c:ext>
            </c:extLst>
          </c:dPt>
          <c:dPt>
            <c:idx val="33"/>
            <c:invertIfNegative val="0"/>
            <c:bubble3D val="0"/>
            <c:spPr>
              <a:solidFill>
                <a:srgbClr val="7C878E"/>
              </a:solidFill>
              <a:ln>
                <a:noFill/>
              </a:ln>
              <a:effectLst/>
            </c:spPr>
            <c:extLst>
              <c:ext xmlns:c16="http://schemas.microsoft.com/office/drawing/2014/chart" uri="{C3380CC4-5D6E-409C-BE32-E72D297353CC}">
                <c16:uniqueId val="{00000005-9902-4E2A-9E2A-74D0F210723B}"/>
              </c:ext>
            </c:extLst>
          </c:dPt>
          <c:dPt>
            <c:idx val="45"/>
            <c:invertIfNegative val="0"/>
            <c:bubble3D val="0"/>
            <c:spPr>
              <a:solidFill>
                <a:srgbClr val="7C878E"/>
              </a:solidFill>
              <a:ln>
                <a:noFill/>
              </a:ln>
              <a:effectLst/>
            </c:spPr>
            <c:extLst>
              <c:ext xmlns:c16="http://schemas.microsoft.com/office/drawing/2014/chart" uri="{C3380CC4-5D6E-409C-BE32-E72D297353CC}">
                <c16:uniqueId val="{00000007-9902-4E2A-9E2A-74D0F210723B}"/>
              </c:ext>
            </c:extLst>
          </c:dPt>
          <c:dPt>
            <c:idx val="57"/>
            <c:invertIfNegative val="0"/>
            <c:bubble3D val="0"/>
            <c:spPr>
              <a:solidFill>
                <a:srgbClr val="7C878E"/>
              </a:solidFill>
              <a:ln>
                <a:noFill/>
              </a:ln>
              <a:effectLst/>
            </c:spPr>
            <c:extLst>
              <c:ext xmlns:c16="http://schemas.microsoft.com/office/drawing/2014/chart" uri="{C3380CC4-5D6E-409C-BE32-E72D297353CC}">
                <c16:uniqueId val="{00000009-9902-4E2A-9E2A-74D0F210723B}"/>
              </c:ext>
            </c:extLst>
          </c:dPt>
          <c:dPt>
            <c:idx val="69"/>
            <c:invertIfNegative val="0"/>
            <c:bubble3D val="0"/>
            <c:spPr>
              <a:solidFill>
                <a:srgbClr val="7C878E"/>
              </a:solidFill>
              <a:ln>
                <a:noFill/>
              </a:ln>
              <a:effectLst/>
            </c:spPr>
            <c:extLst>
              <c:ext xmlns:c16="http://schemas.microsoft.com/office/drawing/2014/chart" uri="{C3380CC4-5D6E-409C-BE32-E72D297353CC}">
                <c16:uniqueId val="{0000000B-9902-4E2A-9E2A-74D0F210723B}"/>
              </c:ext>
            </c:extLst>
          </c:dPt>
          <c:dPt>
            <c:idx val="81"/>
            <c:invertIfNegative val="0"/>
            <c:bubble3D val="0"/>
            <c:spPr>
              <a:solidFill>
                <a:srgbClr val="7C878E"/>
              </a:solidFill>
              <a:ln>
                <a:noFill/>
              </a:ln>
              <a:effectLst/>
            </c:spPr>
            <c:extLst>
              <c:ext xmlns:c16="http://schemas.microsoft.com/office/drawing/2014/chart" uri="{C3380CC4-5D6E-409C-BE32-E72D297353CC}">
                <c16:uniqueId val="{0000000D-9902-4E2A-9E2A-74D0F210723B}"/>
              </c:ext>
            </c:extLst>
          </c:dPt>
          <c:dPt>
            <c:idx val="93"/>
            <c:invertIfNegative val="0"/>
            <c:bubble3D val="0"/>
            <c:spPr>
              <a:solidFill>
                <a:srgbClr val="7C878E"/>
              </a:solidFill>
              <a:ln>
                <a:noFill/>
              </a:ln>
              <a:effectLst/>
            </c:spPr>
            <c:extLst>
              <c:ext xmlns:c16="http://schemas.microsoft.com/office/drawing/2014/chart" uri="{C3380CC4-5D6E-409C-BE32-E72D297353CC}">
                <c16:uniqueId val="{0000000F-9902-4E2A-9E2A-74D0F210723B}"/>
              </c:ext>
            </c:extLst>
          </c:dPt>
          <c:dPt>
            <c:idx val="105"/>
            <c:invertIfNegative val="0"/>
            <c:bubble3D val="0"/>
            <c:spPr>
              <a:solidFill>
                <a:srgbClr val="7C878E"/>
              </a:solidFill>
              <a:ln>
                <a:noFill/>
              </a:ln>
              <a:effectLst/>
            </c:spPr>
            <c:extLst>
              <c:ext xmlns:c16="http://schemas.microsoft.com/office/drawing/2014/chart" uri="{C3380CC4-5D6E-409C-BE32-E72D297353CC}">
                <c16:uniqueId val="{00000011-9902-4E2A-9E2A-74D0F210723B}"/>
              </c:ext>
            </c:extLst>
          </c:dPt>
          <c:dPt>
            <c:idx val="117"/>
            <c:invertIfNegative val="0"/>
            <c:bubble3D val="0"/>
            <c:spPr>
              <a:solidFill>
                <a:srgbClr val="FBBB27"/>
              </a:solidFill>
              <a:ln>
                <a:noFill/>
              </a:ln>
              <a:effectLst/>
            </c:spPr>
            <c:extLst>
              <c:ext xmlns:c16="http://schemas.microsoft.com/office/drawing/2014/chart" uri="{C3380CC4-5D6E-409C-BE32-E72D297353CC}">
                <c16:uniqueId val="{00000013-9902-4E2A-9E2A-74D0F210723B}"/>
              </c:ext>
            </c:extLst>
          </c:dPt>
          <c:cat>
            <c:multiLvlStrRef>
              <c:f>'F112'!$A$6:$B$123</c:f>
              <c:multiLvlStrCache>
                <c:ptCount val="11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'F112'!$C$6:$C$123</c:f>
              <c:numCache>
                <c:formatCode>0.0</c:formatCode>
                <c:ptCount val="118"/>
                <c:pt idx="0">
                  <c:v>-0.47355240180313501</c:v>
                </c:pt>
                <c:pt idx="1">
                  <c:v>1.57257808595226</c:v>
                </c:pt>
                <c:pt idx="2">
                  <c:v>2.0237160076320699</c:v>
                </c:pt>
                <c:pt idx="3">
                  <c:v>5.3995302011886599</c:v>
                </c:pt>
                <c:pt idx="4">
                  <c:v>2.1040767471631301</c:v>
                </c:pt>
                <c:pt idx="5">
                  <c:v>0.41285680708727002</c:v>
                </c:pt>
                <c:pt idx="6">
                  <c:v>-3.66970573873227</c:v>
                </c:pt>
                <c:pt idx="7">
                  <c:v>-7.1657826622313898</c:v>
                </c:pt>
                <c:pt idx="8">
                  <c:v>-7.2677943431433896</c:v>
                </c:pt>
                <c:pt idx="9">
                  <c:v>-8.0094028839736602</c:v>
                </c:pt>
                <c:pt idx="10">
                  <c:v>-8.8593399601294305</c:v>
                </c:pt>
                <c:pt idx="11">
                  <c:v>-10.313004675974</c:v>
                </c:pt>
                <c:pt idx="12">
                  <c:v>-10.6158321816118</c:v>
                </c:pt>
                <c:pt idx="13">
                  <c:v>-12.961112018993299</c:v>
                </c:pt>
                <c:pt idx="14">
                  <c:v>-13.80992239207</c:v>
                </c:pt>
                <c:pt idx="15">
                  <c:v>-16.625674835252401</c:v>
                </c:pt>
                <c:pt idx="16">
                  <c:v>-14.8849306029018</c:v>
                </c:pt>
                <c:pt idx="17">
                  <c:v>-14.6145196955215</c:v>
                </c:pt>
                <c:pt idx="18">
                  <c:v>-14.4663599402072</c:v>
                </c:pt>
                <c:pt idx="19">
                  <c:v>-15.756469716850001</c:v>
                </c:pt>
                <c:pt idx="20">
                  <c:v>-17.094172386294598</c:v>
                </c:pt>
                <c:pt idx="21">
                  <c:v>-17.9538427687766</c:v>
                </c:pt>
                <c:pt idx="22">
                  <c:v>-19.017447312147201</c:v>
                </c:pt>
                <c:pt idx="23">
                  <c:v>-18.446756344959098</c:v>
                </c:pt>
                <c:pt idx="24">
                  <c:v>-15.1386614153768</c:v>
                </c:pt>
                <c:pt idx="25">
                  <c:v>-12.4859601710424</c:v>
                </c:pt>
                <c:pt idx="26">
                  <c:v>-7.5961486297249197</c:v>
                </c:pt>
                <c:pt idx="27">
                  <c:v>-2.7497566945175098</c:v>
                </c:pt>
                <c:pt idx="28">
                  <c:v>-8.2481765593545003E-2</c:v>
                </c:pt>
                <c:pt idx="29">
                  <c:v>2.3287645353731001</c:v>
                </c:pt>
                <c:pt idx="30">
                  <c:v>6.8137323977887299</c:v>
                </c:pt>
                <c:pt idx="31">
                  <c:v>13.8308817920941</c:v>
                </c:pt>
                <c:pt idx="32">
                  <c:v>20.7703016422217</c:v>
                </c:pt>
                <c:pt idx="33">
                  <c:v>25.516197152500698</c:v>
                </c:pt>
                <c:pt idx="34">
                  <c:v>29.7073427523943</c:v>
                </c:pt>
                <c:pt idx="35">
                  <c:v>28.909536598052402</c:v>
                </c:pt>
                <c:pt idx="36">
                  <c:v>26.9699603067689</c:v>
                </c:pt>
                <c:pt idx="37">
                  <c:v>29.448504770344702</c:v>
                </c:pt>
                <c:pt idx="38">
                  <c:v>20.926590047938401</c:v>
                </c:pt>
                <c:pt idx="39">
                  <c:v>17.0741319709043</c:v>
                </c:pt>
                <c:pt idx="40">
                  <c:v>12.4963894512462</c:v>
                </c:pt>
                <c:pt idx="41">
                  <c:v>10.359450693059999</c:v>
                </c:pt>
                <c:pt idx="42">
                  <c:v>8.4112586575809196</c:v>
                </c:pt>
                <c:pt idx="43">
                  <c:v>3.2978625365641401</c:v>
                </c:pt>
                <c:pt idx="44">
                  <c:v>-3.4919084285343698</c:v>
                </c:pt>
                <c:pt idx="45">
                  <c:v>-5.6812236143124499</c:v>
                </c:pt>
                <c:pt idx="46">
                  <c:v>-5.4130817101631399</c:v>
                </c:pt>
                <c:pt idx="47">
                  <c:v>-3.5879765861692299</c:v>
                </c:pt>
                <c:pt idx="48">
                  <c:v>-7.0405105068117999</c:v>
                </c:pt>
                <c:pt idx="49">
                  <c:v>-11.225403585790801</c:v>
                </c:pt>
                <c:pt idx="50">
                  <c:v>-7.8987973792920902</c:v>
                </c:pt>
                <c:pt idx="51">
                  <c:v>-6.7056081108076304</c:v>
                </c:pt>
                <c:pt idx="52">
                  <c:v>-3.6832175682498001</c:v>
                </c:pt>
                <c:pt idx="53">
                  <c:v>-0.62501095216718205</c:v>
                </c:pt>
                <c:pt idx="54">
                  <c:v>-0.39664728763780799</c:v>
                </c:pt>
                <c:pt idx="55">
                  <c:v>0.52734659181361598</c:v>
                </c:pt>
                <c:pt idx="56">
                  <c:v>3.0974485784030201</c:v>
                </c:pt>
                <c:pt idx="57">
                  <c:v>3.1814506477664302</c:v>
                </c:pt>
                <c:pt idx="58">
                  <c:v>0.75038301517684802</c:v>
                </c:pt>
                <c:pt idx="59">
                  <c:v>1.4704377402544599</c:v>
                </c:pt>
                <c:pt idx="60">
                  <c:v>3.9315007712129799</c:v>
                </c:pt>
                <c:pt idx="61">
                  <c:v>4.5616595633252404</c:v>
                </c:pt>
                <c:pt idx="62">
                  <c:v>2.4775851510086202</c:v>
                </c:pt>
                <c:pt idx="63">
                  <c:v>-0.30601164672307002</c:v>
                </c:pt>
                <c:pt idx="64">
                  <c:v>-2.39110888204798</c:v>
                </c:pt>
                <c:pt idx="65">
                  <c:v>-7.4898068656273997</c:v>
                </c:pt>
                <c:pt idx="66">
                  <c:v>-6.6295329195962696</c:v>
                </c:pt>
                <c:pt idx="67">
                  <c:v>-4.4338750307046597</c:v>
                </c:pt>
                <c:pt idx="68">
                  <c:v>-5.0473680215350303</c:v>
                </c:pt>
                <c:pt idx="69">
                  <c:v>-5.05484570539247</c:v>
                </c:pt>
                <c:pt idx="70">
                  <c:v>-5.5912849645379801</c:v>
                </c:pt>
                <c:pt idx="71">
                  <c:v>-6.9309906059189998</c:v>
                </c:pt>
                <c:pt idx="72">
                  <c:v>-7.5818827805318803</c:v>
                </c:pt>
                <c:pt idx="73">
                  <c:v>-6.7412823009397203</c:v>
                </c:pt>
                <c:pt idx="74">
                  <c:v>-5.9655666300102501</c:v>
                </c:pt>
                <c:pt idx="75">
                  <c:v>-5.3374514357074903</c:v>
                </c:pt>
                <c:pt idx="76">
                  <c:v>-7.6970411250625004</c:v>
                </c:pt>
                <c:pt idx="77">
                  <c:v>-6.2588551582301797</c:v>
                </c:pt>
                <c:pt idx="78">
                  <c:v>-9.5505742796980204</c:v>
                </c:pt>
                <c:pt idx="79">
                  <c:v>-14.602900579427001</c:v>
                </c:pt>
                <c:pt idx="80">
                  <c:v>-13.6282504346793</c:v>
                </c:pt>
                <c:pt idx="81">
                  <c:v>-14.559945349186499</c:v>
                </c:pt>
                <c:pt idx="82">
                  <c:v>-12.2849375303804</c:v>
                </c:pt>
                <c:pt idx="83">
                  <c:v>-15.7489389167922</c:v>
                </c:pt>
                <c:pt idx="84">
                  <c:v>-15.896072501122401</c:v>
                </c:pt>
                <c:pt idx="85">
                  <c:v>-15.8767793273857</c:v>
                </c:pt>
                <c:pt idx="86">
                  <c:v>-17.513274892708498</c:v>
                </c:pt>
                <c:pt idx="87">
                  <c:v>-18.368121843874899</c:v>
                </c:pt>
                <c:pt idx="88">
                  <c:v>-18.2406528804574</c:v>
                </c:pt>
                <c:pt idx="89">
                  <c:v>-19.100351507931201</c:v>
                </c:pt>
                <c:pt idx="90">
                  <c:v>-18.916573063939602</c:v>
                </c:pt>
                <c:pt idx="91">
                  <c:v>-18.119584039985401</c:v>
                </c:pt>
                <c:pt idx="92">
                  <c:v>-19.901523143475998</c:v>
                </c:pt>
                <c:pt idx="93">
                  <c:v>-21.3942594559466</c:v>
                </c:pt>
                <c:pt idx="94">
                  <c:v>-24.0463350699678</c:v>
                </c:pt>
                <c:pt idx="95">
                  <c:v>-23.480448173349899</c:v>
                </c:pt>
                <c:pt idx="96">
                  <c:v>-23.787529491672199</c:v>
                </c:pt>
                <c:pt idx="97">
                  <c:v>-25.324837205080701</c:v>
                </c:pt>
                <c:pt idx="98">
                  <c:v>-23.862510510551001</c:v>
                </c:pt>
                <c:pt idx="99">
                  <c:v>-21.486383776864901</c:v>
                </c:pt>
                <c:pt idx="100">
                  <c:v>-18.426508434794201</c:v>
                </c:pt>
                <c:pt idx="101">
                  <c:v>-16.7103695767433</c:v>
                </c:pt>
                <c:pt idx="102">
                  <c:v>-13.4104808697849</c:v>
                </c:pt>
                <c:pt idx="103">
                  <c:v>-10.393894270441701</c:v>
                </c:pt>
                <c:pt idx="104">
                  <c:v>-8.0710273494697802</c:v>
                </c:pt>
                <c:pt idx="105">
                  <c:v>-3.32162382571124</c:v>
                </c:pt>
                <c:pt idx="106">
                  <c:v>-0.19095319404508501</c:v>
                </c:pt>
                <c:pt idx="107">
                  <c:v>6.03443377890021</c:v>
                </c:pt>
                <c:pt idx="108">
                  <c:v>9.2217687165836004</c:v>
                </c:pt>
                <c:pt idx="109">
                  <c:v>14.7407591732571</c:v>
                </c:pt>
                <c:pt idx="110">
                  <c:v>15.843472905014499</c:v>
                </c:pt>
                <c:pt idx="111">
                  <c:v>17.033866007829499</c:v>
                </c:pt>
                <c:pt idx="112">
                  <c:v>18.321323232283099</c:v>
                </c:pt>
                <c:pt idx="113">
                  <c:v>20.866429539349699</c:v>
                </c:pt>
                <c:pt idx="114">
                  <c:v>20.217157348606602</c:v>
                </c:pt>
                <c:pt idx="115">
                  <c:v>22.494664996554899</c:v>
                </c:pt>
                <c:pt idx="116">
                  <c:v>22.963193798927001</c:v>
                </c:pt>
                <c:pt idx="117">
                  <c:v>20.6019757677313</c:v>
                </c:pt>
              </c:numCache>
            </c:numRef>
          </c:val>
          <c:extLst>
            <c:ext xmlns:c16="http://schemas.microsoft.com/office/drawing/2014/chart" uri="{C3380CC4-5D6E-409C-BE32-E72D297353CC}">
              <c16:uniqueId val="{00000014-9902-4E2A-9E2A-74D0F210723B}"/>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'F112'!$D$5</c:f>
              <c:strCache>
                <c:ptCount val="1"/>
                <c:pt idx="0">
                  <c:v>Variación promedio</c:v>
                </c:pt>
              </c:strCache>
            </c:strRef>
          </c:tx>
          <c:spPr>
            <a:ln w="28575" cap="rnd">
              <a:solidFill>
                <a:srgbClr val="B69630"/>
              </a:solidFill>
              <a:round/>
            </a:ln>
            <a:effectLst/>
          </c:spPr>
          <c:marker>
            <c:symbol val="none"/>
          </c:marker>
          <c:cat>
            <c:multiLvlStrRef>
              <c:f>'F112'!$A$6:$B$123</c:f>
              <c:multiLvlStrCache>
                <c:ptCount val="11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'F112'!$D$6:$D$123</c:f>
              <c:numCache>
                <c:formatCode>0.0</c:formatCode>
                <c:ptCount val="118"/>
                <c:pt idx="0">
                  <c:v>3.0256728215756099</c:v>
                </c:pt>
                <c:pt idx="1">
                  <c:v>2.4348001194693798</c:v>
                </c:pt>
                <c:pt idx="2">
                  <c:v>1.96971867507196</c:v>
                </c:pt>
                <c:pt idx="3">
                  <c:v>2.0539285037026702</c:v>
                </c:pt>
                <c:pt idx="4">
                  <c:v>1.8672707084586799</c:v>
                </c:pt>
                <c:pt idx="5">
                  <c:v>1.6124077556816401</c:v>
                </c:pt>
                <c:pt idx="6">
                  <c:v>1.1412458375688901</c:v>
                </c:pt>
                <c:pt idx="7">
                  <c:v>0.27579102671008299</c:v>
                </c:pt>
                <c:pt idx="8">
                  <c:v>-0.52054146934540602</c:v>
                </c:pt>
                <c:pt idx="9">
                  <c:v>-1.27649241203506</c:v>
                </c:pt>
                <c:pt idx="10">
                  <c:v>-1.9968543287577101</c:v>
                </c:pt>
                <c:pt idx="11">
                  <c:v>-2.8538187347469899</c:v>
                </c:pt>
                <c:pt idx="12">
                  <c:v>-3.6990087163977199</c:v>
                </c:pt>
                <c:pt idx="13">
                  <c:v>-4.91014955847651</c:v>
                </c:pt>
                <c:pt idx="14">
                  <c:v>-6.2296194251183499</c:v>
                </c:pt>
                <c:pt idx="15">
                  <c:v>-8.0650531781551003</c:v>
                </c:pt>
                <c:pt idx="16">
                  <c:v>-9.4808037906605094</c:v>
                </c:pt>
                <c:pt idx="17">
                  <c:v>-10.733085165877901</c:v>
                </c:pt>
                <c:pt idx="18">
                  <c:v>-11.6328063493341</c:v>
                </c:pt>
                <c:pt idx="19">
                  <c:v>-12.348696937219</c:v>
                </c:pt>
                <c:pt idx="20">
                  <c:v>-13.1675617741483</c:v>
                </c:pt>
                <c:pt idx="21">
                  <c:v>-13.996265097881899</c:v>
                </c:pt>
                <c:pt idx="22">
                  <c:v>-14.8427740438834</c:v>
                </c:pt>
                <c:pt idx="23">
                  <c:v>-15.520586682965501</c:v>
                </c:pt>
                <c:pt idx="24">
                  <c:v>-15.8974891191125</c:v>
                </c:pt>
                <c:pt idx="25">
                  <c:v>-15.8578931317833</c:v>
                </c:pt>
                <c:pt idx="26">
                  <c:v>-15.3400786515879</c:v>
                </c:pt>
                <c:pt idx="27">
                  <c:v>-14.183752139859999</c:v>
                </c:pt>
                <c:pt idx="28">
                  <c:v>-12.950214736751001</c:v>
                </c:pt>
                <c:pt idx="29">
                  <c:v>-11.5382743841764</c:v>
                </c:pt>
                <c:pt idx="30">
                  <c:v>-9.7649333560100793</c:v>
                </c:pt>
                <c:pt idx="31">
                  <c:v>-7.29932073026474</c:v>
                </c:pt>
                <c:pt idx="32">
                  <c:v>-4.1439478945550396</c:v>
                </c:pt>
                <c:pt idx="33">
                  <c:v>-0.52144456778192705</c:v>
                </c:pt>
                <c:pt idx="34">
                  <c:v>3.5389546042631901</c:v>
                </c:pt>
                <c:pt idx="35">
                  <c:v>7.4853123495141496</c:v>
                </c:pt>
                <c:pt idx="36">
                  <c:v>10.994364159692999</c:v>
                </c:pt>
                <c:pt idx="37">
                  <c:v>14.488902904808601</c:v>
                </c:pt>
                <c:pt idx="38">
                  <c:v>16.865797794613801</c:v>
                </c:pt>
                <c:pt idx="39">
                  <c:v>18.517788516732299</c:v>
                </c:pt>
                <c:pt idx="40">
                  <c:v>19.566027784802301</c:v>
                </c:pt>
                <c:pt idx="41">
                  <c:v>20.235251631276199</c:v>
                </c:pt>
                <c:pt idx="42">
                  <c:v>20.368378819592198</c:v>
                </c:pt>
                <c:pt idx="43">
                  <c:v>19.4906272149647</c:v>
                </c:pt>
                <c:pt idx="44">
                  <c:v>17.4687763757351</c:v>
                </c:pt>
                <c:pt idx="45">
                  <c:v>14.868991311834</c:v>
                </c:pt>
                <c:pt idx="46">
                  <c:v>11.9422892732875</c:v>
                </c:pt>
                <c:pt idx="47">
                  <c:v>9.2341631746023793</c:v>
                </c:pt>
                <c:pt idx="48">
                  <c:v>6.3999572734706502</c:v>
                </c:pt>
                <c:pt idx="49">
                  <c:v>3.0104649104593602</c:v>
                </c:pt>
                <c:pt idx="50">
                  <c:v>0.60834929152348505</c:v>
                </c:pt>
                <c:pt idx="51">
                  <c:v>-1.37329571528584</c:v>
                </c:pt>
                <c:pt idx="52">
                  <c:v>-2.7215963002438501</c:v>
                </c:pt>
                <c:pt idx="53">
                  <c:v>-3.6369681040127801</c:v>
                </c:pt>
                <c:pt idx="54">
                  <c:v>-4.3709602661143396</c:v>
                </c:pt>
                <c:pt idx="55">
                  <c:v>-4.60183659484355</c:v>
                </c:pt>
                <c:pt idx="56">
                  <c:v>-4.0527235109320996</c:v>
                </c:pt>
                <c:pt idx="57">
                  <c:v>-3.3141673224255301</c:v>
                </c:pt>
                <c:pt idx="58">
                  <c:v>-2.8005452619805302</c:v>
                </c:pt>
                <c:pt idx="59">
                  <c:v>-2.3790107347785598</c:v>
                </c:pt>
                <c:pt idx="60">
                  <c:v>-1.46467646160983</c:v>
                </c:pt>
                <c:pt idx="61">
                  <c:v>-0.14908786585016001</c:v>
                </c:pt>
                <c:pt idx="62">
                  <c:v>0.715610678341566</c:v>
                </c:pt>
                <c:pt idx="63">
                  <c:v>1.24891038368195</c:v>
                </c:pt>
                <c:pt idx="64">
                  <c:v>1.3565861075321</c:v>
                </c:pt>
                <c:pt idx="65">
                  <c:v>0.78451978141041201</c:v>
                </c:pt>
                <c:pt idx="66">
                  <c:v>0.26511264541387403</c:v>
                </c:pt>
                <c:pt idx="67">
                  <c:v>-0.148322489795982</c:v>
                </c:pt>
                <c:pt idx="68">
                  <c:v>-0.82705720645748604</c:v>
                </c:pt>
                <c:pt idx="69">
                  <c:v>-1.51341523588739</c:v>
                </c:pt>
                <c:pt idx="70">
                  <c:v>-2.0418875675303001</c:v>
                </c:pt>
                <c:pt idx="71">
                  <c:v>-2.7420065963780802</c:v>
                </c:pt>
                <c:pt idx="72">
                  <c:v>-3.7014552256901601</c:v>
                </c:pt>
                <c:pt idx="73">
                  <c:v>-4.64336704771224</c:v>
                </c:pt>
                <c:pt idx="74">
                  <c:v>-5.3469630294638097</c:v>
                </c:pt>
                <c:pt idx="75">
                  <c:v>-5.7662496785458401</c:v>
                </c:pt>
                <c:pt idx="76">
                  <c:v>-6.2084106987970502</c:v>
                </c:pt>
                <c:pt idx="77">
                  <c:v>-6.1058313898472898</c:v>
                </c:pt>
                <c:pt idx="78">
                  <c:v>-6.3492515031890999</c:v>
                </c:pt>
                <c:pt idx="79">
                  <c:v>-7.1966702989159597</c:v>
                </c:pt>
                <c:pt idx="80">
                  <c:v>-7.9117438333446497</c:v>
                </c:pt>
                <c:pt idx="81">
                  <c:v>-8.7038354703274798</c:v>
                </c:pt>
                <c:pt idx="82">
                  <c:v>-9.2616398508143494</c:v>
                </c:pt>
                <c:pt idx="83">
                  <c:v>-9.9964688767204493</c:v>
                </c:pt>
                <c:pt idx="84">
                  <c:v>-10.689318020103</c:v>
                </c:pt>
                <c:pt idx="85">
                  <c:v>-11.450609438973499</c:v>
                </c:pt>
                <c:pt idx="86">
                  <c:v>-12.412918460865001</c:v>
                </c:pt>
                <c:pt idx="87">
                  <c:v>-13.4988076615456</c:v>
                </c:pt>
                <c:pt idx="88">
                  <c:v>-14.3774419744952</c:v>
                </c:pt>
                <c:pt idx="89">
                  <c:v>-15.447566670303599</c:v>
                </c:pt>
                <c:pt idx="90">
                  <c:v>-16.2280665689904</c:v>
                </c:pt>
                <c:pt idx="91">
                  <c:v>-16.521123524036899</c:v>
                </c:pt>
                <c:pt idx="92">
                  <c:v>-17.04389624977</c:v>
                </c:pt>
                <c:pt idx="93">
                  <c:v>-17.613422425333301</c:v>
                </c:pt>
                <c:pt idx="94">
                  <c:v>-18.5935388869656</c:v>
                </c:pt>
                <c:pt idx="95">
                  <c:v>-19.237831325012099</c:v>
                </c:pt>
                <c:pt idx="96">
                  <c:v>-19.895452740891301</c:v>
                </c:pt>
                <c:pt idx="97">
                  <c:v>-20.682790897365798</c:v>
                </c:pt>
                <c:pt idx="98">
                  <c:v>-21.2118938655194</c:v>
                </c:pt>
                <c:pt idx="99">
                  <c:v>-21.471749026601898</c:v>
                </c:pt>
                <c:pt idx="100">
                  <c:v>-21.487236989463302</c:v>
                </c:pt>
                <c:pt idx="101">
                  <c:v>-21.288071828530999</c:v>
                </c:pt>
                <c:pt idx="102">
                  <c:v>-20.829230812351401</c:v>
                </c:pt>
                <c:pt idx="103">
                  <c:v>-20.185423331556098</c:v>
                </c:pt>
                <c:pt idx="104">
                  <c:v>-19.1995486820556</c:v>
                </c:pt>
                <c:pt idx="105">
                  <c:v>-17.6934957128693</c:v>
                </c:pt>
                <c:pt idx="106">
                  <c:v>-15.7055472232091</c:v>
                </c:pt>
                <c:pt idx="107">
                  <c:v>-13.245973727188201</c:v>
                </c:pt>
                <c:pt idx="108">
                  <c:v>-10.4951988765003</c:v>
                </c:pt>
                <c:pt idx="109">
                  <c:v>-7.1563991783054304</c:v>
                </c:pt>
                <c:pt idx="110">
                  <c:v>-3.8475672270083101</c:v>
                </c:pt>
                <c:pt idx="111">
                  <c:v>-0.63754641161710401</c:v>
                </c:pt>
                <c:pt idx="112">
                  <c:v>2.42477289397267</c:v>
                </c:pt>
                <c:pt idx="113">
                  <c:v>5.5561728203137504</c:v>
                </c:pt>
                <c:pt idx="114">
                  <c:v>8.3584760051797105</c:v>
                </c:pt>
                <c:pt idx="115">
                  <c:v>11.099189277429399</c:v>
                </c:pt>
                <c:pt idx="116">
                  <c:v>13.6853743731292</c:v>
                </c:pt>
                <c:pt idx="117">
                  <c:v>15.679007672582699</c:v>
                </c:pt>
              </c:numCache>
            </c:numRef>
          </c:val>
          <c:smooth val="0"/>
          <c:extLst>
            <c:ext xmlns:c16="http://schemas.microsoft.com/office/drawing/2014/chart" uri="{C3380CC4-5D6E-409C-BE32-E72D297353CC}">
              <c16:uniqueId val="{00000015-9902-4E2A-9E2A-74D0F210723B}"/>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E0D8-4DD4-867C-38C16406D067}"/>
              </c:ext>
            </c:extLst>
          </c:dPt>
          <c:dPt>
            <c:idx val="1"/>
            <c:invertIfNegative val="0"/>
            <c:bubble3D val="0"/>
            <c:spPr>
              <a:solidFill>
                <a:srgbClr val="7C878E"/>
              </a:solidFill>
              <a:ln>
                <a:noFill/>
              </a:ln>
              <a:effectLst/>
            </c:spPr>
            <c:extLst>
              <c:ext xmlns:c16="http://schemas.microsoft.com/office/drawing/2014/chart" uri="{C3380CC4-5D6E-409C-BE32-E72D297353CC}">
                <c16:uniqueId val="{00000003-E0D8-4DD4-867C-38C16406D067}"/>
              </c:ext>
            </c:extLst>
          </c:dPt>
          <c:dPt>
            <c:idx val="2"/>
            <c:invertIfNegative val="0"/>
            <c:bubble3D val="0"/>
            <c:spPr>
              <a:solidFill>
                <a:srgbClr val="7C878E"/>
              </a:solidFill>
              <a:ln>
                <a:noFill/>
              </a:ln>
              <a:effectLst/>
            </c:spPr>
            <c:extLst>
              <c:ext xmlns:c16="http://schemas.microsoft.com/office/drawing/2014/chart" uri="{C3380CC4-5D6E-409C-BE32-E72D297353CC}">
                <c16:uniqueId val="{00000005-E0D8-4DD4-867C-38C16406D067}"/>
              </c:ext>
            </c:extLst>
          </c:dPt>
          <c:dPt>
            <c:idx val="3"/>
            <c:invertIfNegative val="0"/>
            <c:bubble3D val="0"/>
            <c:spPr>
              <a:solidFill>
                <a:srgbClr val="7C878E"/>
              </a:solidFill>
              <a:ln>
                <a:noFill/>
              </a:ln>
              <a:effectLst/>
            </c:spPr>
            <c:extLst>
              <c:ext xmlns:c16="http://schemas.microsoft.com/office/drawing/2014/chart" uri="{C3380CC4-5D6E-409C-BE32-E72D297353CC}">
                <c16:uniqueId val="{00000007-E0D8-4DD4-867C-38C16406D067}"/>
              </c:ext>
            </c:extLst>
          </c:dPt>
          <c:dPt>
            <c:idx val="4"/>
            <c:invertIfNegative val="0"/>
            <c:bubble3D val="0"/>
            <c:spPr>
              <a:solidFill>
                <a:srgbClr val="7C878E"/>
              </a:solidFill>
              <a:ln>
                <a:noFill/>
              </a:ln>
              <a:effectLst/>
            </c:spPr>
            <c:extLst>
              <c:ext xmlns:c16="http://schemas.microsoft.com/office/drawing/2014/chart" uri="{C3380CC4-5D6E-409C-BE32-E72D297353CC}">
                <c16:uniqueId val="{00000009-E0D8-4DD4-867C-38C16406D067}"/>
              </c:ext>
            </c:extLst>
          </c:dPt>
          <c:dPt>
            <c:idx val="5"/>
            <c:invertIfNegative val="0"/>
            <c:bubble3D val="0"/>
            <c:spPr>
              <a:solidFill>
                <a:srgbClr val="7C878E"/>
              </a:solidFill>
              <a:ln>
                <a:noFill/>
              </a:ln>
              <a:effectLst/>
            </c:spPr>
            <c:extLst>
              <c:ext xmlns:c16="http://schemas.microsoft.com/office/drawing/2014/chart" uri="{C3380CC4-5D6E-409C-BE32-E72D297353CC}">
                <c16:uniqueId val="{0000000B-E0D8-4DD4-867C-38C16406D067}"/>
              </c:ext>
            </c:extLst>
          </c:dPt>
          <c:dPt>
            <c:idx val="6"/>
            <c:invertIfNegative val="0"/>
            <c:bubble3D val="0"/>
            <c:spPr>
              <a:solidFill>
                <a:srgbClr val="7C878E"/>
              </a:solidFill>
              <a:ln>
                <a:noFill/>
              </a:ln>
              <a:effectLst/>
            </c:spPr>
            <c:extLst>
              <c:ext xmlns:c16="http://schemas.microsoft.com/office/drawing/2014/chart" uri="{C3380CC4-5D6E-409C-BE32-E72D297353CC}">
                <c16:uniqueId val="{0000000D-E0D8-4DD4-867C-38C16406D067}"/>
              </c:ext>
            </c:extLst>
          </c:dPt>
          <c:dPt>
            <c:idx val="7"/>
            <c:invertIfNegative val="0"/>
            <c:bubble3D val="0"/>
            <c:spPr>
              <a:solidFill>
                <a:srgbClr val="7C878E"/>
              </a:solidFill>
              <a:ln>
                <a:noFill/>
              </a:ln>
              <a:effectLst/>
            </c:spPr>
            <c:extLst>
              <c:ext xmlns:c16="http://schemas.microsoft.com/office/drawing/2014/chart" uri="{C3380CC4-5D6E-409C-BE32-E72D297353CC}">
                <c16:uniqueId val="{0000000F-E0D8-4DD4-867C-38C16406D067}"/>
              </c:ext>
            </c:extLst>
          </c:dPt>
          <c:dPt>
            <c:idx val="8"/>
            <c:invertIfNegative val="0"/>
            <c:bubble3D val="0"/>
            <c:spPr>
              <a:solidFill>
                <a:srgbClr val="7C878E"/>
              </a:solidFill>
              <a:ln>
                <a:noFill/>
              </a:ln>
              <a:effectLst/>
            </c:spPr>
            <c:extLst>
              <c:ext xmlns:c16="http://schemas.microsoft.com/office/drawing/2014/chart" uri="{C3380CC4-5D6E-409C-BE32-E72D297353CC}">
                <c16:uniqueId val="{00000011-E0D8-4DD4-867C-38C16406D067}"/>
              </c:ext>
            </c:extLst>
          </c:dPt>
          <c:dPt>
            <c:idx val="9"/>
            <c:invertIfNegative val="0"/>
            <c:bubble3D val="0"/>
            <c:spPr>
              <a:solidFill>
                <a:srgbClr val="7C878E"/>
              </a:solidFill>
              <a:ln>
                <a:noFill/>
              </a:ln>
              <a:effectLst/>
            </c:spPr>
            <c:extLst>
              <c:ext xmlns:c16="http://schemas.microsoft.com/office/drawing/2014/chart" uri="{C3380CC4-5D6E-409C-BE32-E72D297353CC}">
                <c16:uniqueId val="{00000013-E0D8-4DD4-867C-38C16406D067}"/>
              </c:ext>
            </c:extLst>
          </c:dPt>
          <c:dPt>
            <c:idx val="10"/>
            <c:invertIfNegative val="0"/>
            <c:bubble3D val="0"/>
            <c:spPr>
              <a:solidFill>
                <a:srgbClr val="7C878E"/>
              </a:solidFill>
              <a:ln>
                <a:noFill/>
              </a:ln>
              <a:effectLst/>
            </c:spPr>
            <c:extLst>
              <c:ext xmlns:c16="http://schemas.microsoft.com/office/drawing/2014/chart" uri="{C3380CC4-5D6E-409C-BE32-E72D297353CC}">
                <c16:uniqueId val="{00000015-E0D8-4DD4-867C-38C16406D067}"/>
              </c:ext>
            </c:extLst>
          </c:dPt>
          <c:dPt>
            <c:idx val="11"/>
            <c:invertIfNegative val="0"/>
            <c:bubble3D val="0"/>
            <c:spPr>
              <a:solidFill>
                <a:srgbClr val="7C878E"/>
              </a:solidFill>
              <a:ln>
                <a:noFill/>
              </a:ln>
              <a:effectLst/>
            </c:spPr>
            <c:extLst>
              <c:ext xmlns:c16="http://schemas.microsoft.com/office/drawing/2014/chart" uri="{C3380CC4-5D6E-409C-BE32-E72D297353CC}">
                <c16:uniqueId val="{00000017-E0D8-4DD4-867C-38C16406D067}"/>
              </c:ext>
            </c:extLst>
          </c:dPt>
          <c:dPt>
            <c:idx val="12"/>
            <c:invertIfNegative val="0"/>
            <c:bubble3D val="0"/>
            <c:spPr>
              <a:solidFill>
                <a:srgbClr val="7C878E"/>
              </a:solidFill>
              <a:ln>
                <a:noFill/>
              </a:ln>
              <a:effectLst/>
            </c:spPr>
            <c:extLst>
              <c:ext xmlns:c16="http://schemas.microsoft.com/office/drawing/2014/chart" uri="{C3380CC4-5D6E-409C-BE32-E72D297353CC}">
                <c16:uniqueId val="{00000019-E0D8-4DD4-867C-38C16406D067}"/>
              </c:ext>
            </c:extLst>
          </c:dPt>
          <c:dPt>
            <c:idx val="13"/>
            <c:invertIfNegative val="0"/>
            <c:bubble3D val="0"/>
            <c:spPr>
              <a:solidFill>
                <a:srgbClr val="7C878E"/>
              </a:solidFill>
              <a:ln>
                <a:noFill/>
              </a:ln>
              <a:effectLst/>
            </c:spPr>
            <c:extLst>
              <c:ext xmlns:c16="http://schemas.microsoft.com/office/drawing/2014/chart" uri="{C3380CC4-5D6E-409C-BE32-E72D297353CC}">
                <c16:uniqueId val="{0000001B-E0D8-4DD4-867C-38C16406D067}"/>
              </c:ext>
            </c:extLst>
          </c:dPt>
          <c:dPt>
            <c:idx val="14"/>
            <c:invertIfNegative val="0"/>
            <c:bubble3D val="0"/>
            <c:spPr>
              <a:solidFill>
                <a:srgbClr val="7C878E"/>
              </a:solidFill>
              <a:ln>
                <a:noFill/>
              </a:ln>
              <a:effectLst/>
            </c:spPr>
            <c:extLst>
              <c:ext xmlns:c16="http://schemas.microsoft.com/office/drawing/2014/chart" uri="{C3380CC4-5D6E-409C-BE32-E72D297353CC}">
                <c16:uniqueId val="{0000001D-E0D8-4DD4-867C-38C16406D067}"/>
              </c:ext>
            </c:extLst>
          </c:dPt>
          <c:dPt>
            <c:idx val="15"/>
            <c:invertIfNegative val="0"/>
            <c:bubble3D val="0"/>
            <c:spPr>
              <a:solidFill>
                <a:srgbClr val="7C878E"/>
              </a:solidFill>
              <a:ln>
                <a:noFill/>
              </a:ln>
              <a:effectLst/>
            </c:spPr>
            <c:extLst>
              <c:ext xmlns:c16="http://schemas.microsoft.com/office/drawing/2014/chart" uri="{C3380CC4-5D6E-409C-BE32-E72D297353CC}">
                <c16:uniqueId val="{0000001F-E0D8-4DD4-867C-38C16406D067}"/>
              </c:ext>
            </c:extLst>
          </c:dPt>
          <c:dPt>
            <c:idx val="16"/>
            <c:invertIfNegative val="0"/>
            <c:bubble3D val="0"/>
            <c:spPr>
              <a:solidFill>
                <a:srgbClr val="7C878E"/>
              </a:solidFill>
              <a:ln>
                <a:noFill/>
              </a:ln>
              <a:effectLst/>
            </c:spPr>
            <c:extLst>
              <c:ext xmlns:c16="http://schemas.microsoft.com/office/drawing/2014/chart" uri="{C3380CC4-5D6E-409C-BE32-E72D297353CC}">
                <c16:uniqueId val="{00000021-E0D8-4DD4-867C-38C16406D067}"/>
              </c:ext>
            </c:extLst>
          </c:dPt>
          <c:dPt>
            <c:idx val="17"/>
            <c:invertIfNegative val="0"/>
            <c:bubble3D val="0"/>
            <c:spPr>
              <a:solidFill>
                <a:srgbClr val="7C878E"/>
              </a:solidFill>
              <a:ln>
                <a:noFill/>
              </a:ln>
              <a:effectLst/>
            </c:spPr>
            <c:extLst>
              <c:ext xmlns:c16="http://schemas.microsoft.com/office/drawing/2014/chart" uri="{C3380CC4-5D6E-409C-BE32-E72D297353CC}">
                <c16:uniqueId val="{00000023-E0D8-4DD4-867C-38C16406D067}"/>
              </c:ext>
            </c:extLst>
          </c:dPt>
          <c:dPt>
            <c:idx val="28"/>
            <c:invertIfNegative val="0"/>
            <c:bubble3D val="0"/>
            <c:spPr>
              <a:solidFill>
                <a:srgbClr val="FBBB27"/>
              </a:solidFill>
              <a:ln>
                <a:noFill/>
              </a:ln>
              <a:effectLst/>
            </c:spPr>
            <c:extLst>
              <c:ext xmlns:c16="http://schemas.microsoft.com/office/drawing/2014/chart" uri="{C3380CC4-5D6E-409C-BE32-E72D297353CC}">
                <c16:uniqueId val="{00000025-E0D8-4DD4-867C-38C16406D067}"/>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'F113'!$A$6:$A$37</c:f>
              <c:strCache>
                <c:ptCount val="32"/>
                <c:pt idx="0">
                  <c:v>Tlaxcala</c:v>
                </c:pt>
                <c:pt idx="1">
                  <c:v>Morelos</c:v>
                </c:pt>
                <c:pt idx="2">
                  <c:v>Zacatecas</c:v>
                </c:pt>
                <c:pt idx="3">
                  <c:v>Baja California Sur</c:v>
                </c:pt>
                <c:pt idx="4">
                  <c:v>Guerrero</c:v>
                </c:pt>
                <c:pt idx="5">
                  <c:v>Michoacán</c:v>
                </c:pt>
                <c:pt idx="6">
                  <c:v>Colima</c:v>
                </c:pt>
                <c:pt idx="7">
                  <c:v>Durango</c:v>
                </c:pt>
                <c:pt idx="8">
                  <c:v>Aguascalientes</c:v>
                </c:pt>
                <c:pt idx="9">
                  <c:v>Nayarit</c:v>
                </c:pt>
                <c:pt idx="10">
                  <c:v>Chiapas</c:v>
                </c:pt>
                <c:pt idx="11">
                  <c:v>Puebla</c:v>
                </c:pt>
                <c:pt idx="12">
                  <c:v>Quintana Roo</c:v>
                </c:pt>
                <c:pt idx="13">
                  <c:v>San Luis Potosí</c:v>
                </c:pt>
                <c:pt idx="14">
                  <c:v>Yucatán</c:v>
                </c:pt>
                <c:pt idx="15">
                  <c:v>Sinaloa</c:v>
                </c:pt>
                <c:pt idx="16">
                  <c:v>Tamaulipas</c:v>
                </c:pt>
                <c:pt idx="17">
                  <c:v>Querétaro</c:v>
                </c:pt>
                <c:pt idx="18">
                  <c:v>Coahuila</c:v>
                </c:pt>
                <c:pt idx="19">
                  <c:v>Hidalgo</c:v>
                </c:pt>
                <c:pt idx="20">
                  <c:v>Oaxaca</c:v>
                </c:pt>
                <c:pt idx="21">
                  <c:v>Campeche</c:v>
                </c:pt>
                <c:pt idx="22">
                  <c:v>Veracruz</c:v>
                </c:pt>
                <c:pt idx="23">
                  <c:v>Chihuahua</c:v>
                </c:pt>
                <c:pt idx="24">
                  <c:v>Baja California</c:v>
                </c:pt>
                <c:pt idx="25">
                  <c:v>Guanajuato</c:v>
                </c:pt>
                <c:pt idx="26">
                  <c:v>Ciudad de México</c:v>
                </c:pt>
                <c:pt idx="27">
                  <c:v>Sonora</c:v>
                </c:pt>
                <c:pt idx="28">
                  <c:v>Jalisco</c:v>
                </c:pt>
                <c:pt idx="29">
                  <c:v>Estado de México</c:v>
                </c:pt>
                <c:pt idx="30">
                  <c:v>Nuevo León</c:v>
                </c:pt>
                <c:pt idx="31">
                  <c:v>Tabasco</c:v>
                </c:pt>
              </c:strCache>
            </c:strRef>
          </c:cat>
          <c:val>
            <c:numRef>
              <c:f>'F113'!$B$6:$B$37</c:f>
              <c:numCache>
                <c:formatCode>0.0</c:formatCode>
                <c:ptCount val="32"/>
                <c:pt idx="0">
                  <c:v>0.35365437971279201</c:v>
                </c:pt>
                <c:pt idx="1">
                  <c:v>0.39381254705631302</c:v>
                </c:pt>
                <c:pt idx="2">
                  <c:v>0.455025359067107</c:v>
                </c:pt>
                <c:pt idx="3">
                  <c:v>0.62576101297088005</c:v>
                </c:pt>
                <c:pt idx="4">
                  <c:v>0.65737626137096905</c:v>
                </c:pt>
                <c:pt idx="5">
                  <c:v>0.75836658473789698</c:v>
                </c:pt>
                <c:pt idx="6">
                  <c:v>0.77045189253415203</c:v>
                </c:pt>
                <c:pt idx="7">
                  <c:v>0.79120076435487896</c:v>
                </c:pt>
                <c:pt idx="8">
                  <c:v>0.80022418349688196</c:v>
                </c:pt>
                <c:pt idx="9">
                  <c:v>0.90391654040053104</c:v>
                </c:pt>
                <c:pt idx="10">
                  <c:v>1.0380800976282201</c:v>
                </c:pt>
                <c:pt idx="11">
                  <c:v>1.5675601051252901</c:v>
                </c:pt>
                <c:pt idx="12">
                  <c:v>1.83088668946666</c:v>
                </c:pt>
                <c:pt idx="13">
                  <c:v>2.11912024034396</c:v>
                </c:pt>
                <c:pt idx="14">
                  <c:v>2.1921833102877102</c:v>
                </c:pt>
                <c:pt idx="15">
                  <c:v>2.2786920651799001</c:v>
                </c:pt>
                <c:pt idx="16">
                  <c:v>2.5820769726653001</c:v>
                </c:pt>
                <c:pt idx="17">
                  <c:v>2.7232899461031099</c:v>
                </c:pt>
                <c:pt idx="18">
                  <c:v>2.8241554642353002</c:v>
                </c:pt>
                <c:pt idx="19">
                  <c:v>2.8531976445182998</c:v>
                </c:pt>
                <c:pt idx="20">
                  <c:v>3.2366950381575701</c:v>
                </c:pt>
                <c:pt idx="21">
                  <c:v>3.4491010829565298</c:v>
                </c:pt>
                <c:pt idx="22">
                  <c:v>3.5929952890417001</c:v>
                </c:pt>
                <c:pt idx="23">
                  <c:v>3.7528188044415098</c:v>
                </c:pt>
                <c:pt idx="24">
                  <c:v>4.0185749308780796</c:v>
                </c:pt>
                <c:pt idx="25">
                  <c:v>4.07841280512661</c:v>
                </c:pt>
                <c:pt idx="26">
                  <c:v>5.1180654488333603</c:v>
                </c:pt>
                <c:pt idx="27">
                  <c:v>5.7214239205043498</c:v>
                </c:pt>
                <c:pt idx="28">
                  <c:v>6.4260306463854198</c:v>
                </c:pt>
                <c:pt idx="29">
                  <c:v>7.0609960461062098</c:v>
                </c:pt>
                <c:pt idx="30">
                  <c:v>10.538610967132101</c:v>
                </c:pt>
                <c:pt idx="31">
                  <c:v>14.487242959180399</c:v>
                </c:pt>
              </c:numCache>
            </c:numRef>
          </c:val>
          <c:extLst>
            <c:ext xmlns:c16="http://schemas.microsoft.com/office/drawing/2014/chart" uri="{C3380CC4-5D6E-409C-BE32-E72D297353CC}">
              <c16:uniqueId val="{00000026-E0D8-4DD4-867C-38C16406D067}"/>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73CF-474E-9887-CAE88B7E6648}"/>
              </c:ext>
            </c:extLst>
          </c:dPt>
          <c:dPt>
            <c:idx val="1"/>
            <c:invertIfNegative val="0"/>
            <c:bubble3D val="0"/>
            <c:spPr>
              <a:solidFill>
                <a:srgbClr val="7C878E"/>
              </a:solidFill>
              <a:ln>
                <a:noFill/>
              </a:ln>
              <a:effectLst/>
            </c:spPr>
            <c:extLst>
              <c:ext xmlns:c16="http://schemas.microsoft.com/office/drawing/2014/chart" uri="{C3380CC4-5D6E-409C-BE32-E72D297353CC}">
                <c16:uniqueId val="{00000003-73CF-474E-9887-CAE88B7E6648}"/>
              </c:ext>
            </c:extLst>
          </c:dPt>
          <c:dPt>
            <c:idx val="2"/>
            <c:invertIfNegative val="0"/>
            <c:bubble3D val="0"/>
            <c:spPr>
              <a:solidFill>
                <a:srgbClr val="7C878E"/>
              </a:solidFill>
              <a:ln>
                <a:noFill/>
              </a:ln>
              <a:effectLst/>
            </c:spPr>
            <c:extLst>
              <c:ext xmlns:c16="http://schemas.microsoft.com/office/drawing/2014/chart" uri="{C3380CC4-5D6E-409C-BE32-E72D297353CC}">
                <c16:uniqueId val="{00000005-73CF-474E-9887-CAE88B7E6648}"/>
              </c:ext>
            </c:extLst>
          </c:dPt>
          <c:dPt>
            <c:idx val="3"/>
            <c:invertIfNegative val="0"/>
            <c:bubble3D val="0"/>
            <c:spPr>
              <a:solidFill>
                <a:srgbClr val="7C878E"/>
              </a:solidFill>
              <a:ln>
                <a:noFill/>
              </a:ln>
              <a:effectLst/>
            </c:spPr>
            <c:extLst>
              <c:ext xmlns:c16="http://schemas.microsoft.com/office/drawing/2014/chart" uri="{C3380CC4-5D6E-409C-BE32-E72D297353CC}">
                <c16:uniqueId val="{00000007-73CF-474E-9887-CAE88B7E6648}"/>
              </c:ext>
            </c:extLst>
          </c:dPt>
          <c:dPt>
            <c:idx val="4"/>
            <c:invertIfNegative val="0"/>
            <c:bubble3D val="0"/>
            <c:spPr>
              <a:solidFill>
                <a:srgbClr val="7C878E"/>
              </a:solidFill>
              <a:ln>
                <a:noFill/>
              </a:ln>
              <a:effectLst/>
            </c:spPr>
            <c:extLst>
              <c:ext xmlns:c16="http://schemas.microsoft.com/office/drawing/2014/chart" uri="{C3380CC4-5D6E-409C-BE32-E72D297353CC}">
                <c16:uniqueId val="{00000009-73CF-474E-9887-CAE88B7E6648}"/>
              </c:ext>
            </c:extLst>
          </c:dPt>
          <c:dPt>
            <c:idx val="5"/>
            <c:invertIfNegative val="0"/>
            <c:bubble3D val="0"/>
            <c:spPr>
              <a:solidFill>
                <a:srgbClr val="7C878E"/>
              </a:solidFill>
              <a:ln>
                <a:noFill/>
              </a:ln>
              <a:effectLst/>
            </c:spPr>
            <c:extLst>
              <c:ext xmlns:c16="http://schemas.microsoft.com/office/drawing/2014/chart" uri="{C3380CC4-5D6E-409C-BE32-E72D297353CC}">
                <c16:uniqueId val="{0000000B-73CF-474E-9887-CAE88B7E6648}"/>
              </c:ext>
            </c:extLst>
          </c:dPt>
          <c:dPt>
            <c:idx val="6"/>
            <c:invertIfNegative val="0"/>
            <c:bubble3D val="0"/>
            <c:spPr>
              <a:solidFill>
                <a:srgbClr val="7C878E"/>
              </a:solidFill>
              <a:ln>
                <a:noFill/>
              </a:ln>
              <a:effectLst/>
            </c:spPr>
            <c:extLst>
              <c:ext xmlns:c16="http://schemas.microsoft.com/office/drawing/2014/chart" uri="{C3380CC4-5D6E-409C-BE32-E72D297353CC}">
                <c16:uniqueId val="{0000000D-73CF-474E-9887-CAE88B7E6648}"/>
              </c:ext>
            </c:extLst>
          </c:dPt>
          <c:dPt>
            <c:idx val="7"/>
            <c:invertIfNegative val="0"/>
            <c:bubble3D val="0"/>
            <c:spPr>
              <a:solidFill>
                <a:srgbClr val="7C878E"/>
              </a:solidFill>
              <a:ln>
                <a:noFill/>
              </a:ln>
              <a:effectLst/>
            </c:spPr>
            <c:extLst>
              <c:ext xmlns:c16="http://schemas.microsoft.com/office/drawing/2014/chart" uri="{C3380CC4-5D6E-409C-BE32-E72D297353CC}">
                <c16:uniqueId val="{0000000F-73CF-474E-9887-CAE88B7E6648}"/>
              </c:ext>
            </c:extLst>
          </c:dPt>
          <c:dPt>
            <c:idx val="8"/>
            <c:invertIfNegative val="0"/>
            <c:bubble3D val="0"/>
            <c:spPr>
              <a:solidFill>
                <a:srgbClr val="7C878E"/>
              </a:solidFill>
              <a:ln>
                <a:noFill/>
              </a:ln>
              <a:effectLst/>
            </c:spPr>
            <c:extLst>
              <c:ext xmlns:c16="http://schemas.microsoft.com/office/drawing/2014/chart" uri="{C3380CC4-5D6E-409C-BE32-E72D297353CC}">
                <c16:uniqueId val="{00000011-73CF-474E-9887-CAE88B7E6648}"/>
              </c:ext>
            </c:extLst>
          </c:dPt>
          <c:dPt>
            <c:idx val="9"/>
            <c:invertIfNegative val="0"/>
            <c:bubble3D val="0"/>
            <c:spPr>
              <a:solidFill>
                <a:srgbClr val="7C878E"/>
              </a:solidFill>
              <a:ln>
                <a:noFill/>
              </a:ln>
              <a:effectLst/>
            </c:spPr>
            <c:extLst>
              <c:ext xmlns:c16="http://schemas.microsoft.com/office/drawing/2014/chart" uri="{C3380CC4-5D6E-409C-BE32-E72D297353CC}">
                <c16:uniqueId val="{00000013-73CF-474E-9887-CAE88B7E6648}"/>
              </c:ext>
            </c:extLst>
          </c:dPt>
          <c:dPt>
            <c:idx val="10"/>
            <c:invertIfNegative val="0"/>
            <c:bubble3D val="0"/>
            <c:spPr>
              <a:solidFill>
                <a:srgbClr val="7C878E"/>
              </a:solidFill>
              <a:ln>
                <a:noFill/>
              </a:ln>
              <a:effectLst/>
            </c:spPr>
            <c:extLst>
              <c:ext xmlns:c16="http://schemas.microsoft.com/office/drawing/2014/chart" uri="{C3380CC4-5D6E-409C-BE32-E72D297353CC}">
                <c16:uniqueId val="{00000015-73CF-474E-9887-CAE88B7E6648}"/>
              </c:ext>
            </c:extLst>
          </c:dPt>
          <c:dPt>
            <c:idx val="11"/>
            <c:invertIfNegative val="0"/>
            <c:bubble3D val="0"/>
            <c:spPr>
              <a:solidFill>
                <a:srgbClr val="7C878E"/>
              </a:solidFill>
              <a:ln>
                <a:noFill/>
              </a:ln>
              <a:effectLst/>
            </c:spPr>
            <c:extLst>
              <c:ext xmlns:c16="http://schemas.microsoft.com/office/drawing/2014/chart" uri="{C3380CC4-5D6E-409C-BE32-E72D297353CC}">
                <c16:uniqueId val="{00000017-73CF-474E-9887-CAE88B7E6648}"/>
              </c:ext>
            </c:extLst>
          </c:dPt>
          <c:dPt>
            <c:idx val="12"/>
            <c:invertIfNegative val="0"/>
            <c:bubble3D val="0"/>
            <c:spPr>
              <a:solidFill>
                <a:srgbClr val="7C878E"/>
              </a:solidFill>
              <a:ln>
                <a:noFill/>
              </a:ln>
              <a:effectLst/>
            </c:spPr>
            <c:extLst>
              <c:ext xmlns:c16="http://schemas.microsoft.com/office/drawing/2014/chart" uri="{C3380CC4-5D6E-409C-BE32-E72D297353CC}">
                <c16:uniqueId val="{00000019-73CF-474E-9887-CAE88B7E6648}"/>
              </c:ext>
            </c:extLst>
          </c:dPt>
          <c:dPt>
            <c:idx val="13"/>
            <c:invertIfNegative val="0"/>
            <c:bubble3D val="0"/>
            <c:spPr>
              <a:solidFill>
                <a:srgbClr val="FBBB27"/>
              </a:solidFill>
              <a:ln>
                <a:noFill/>
              </a:ln>
              <a:effectLst/>
            </c:spPr>
            <c:extLst>
              <c:ext xmlns:c16="http://schemas.microsoft.com/office/drawing/2014/chart" uri="{C3380CC4-5D6E-409C-BE32-E72D297353CC}">
                <c16:uniqueId val="{0000001B-73CF-474E-9887-CAE88B7E6648}"/>
              </c:ext>
            </c:extLst>
          </c:dPt>
          <c:dPt>
            <c:idx val="14"/>
            <c:invertIfNegative val="0"/>
            <c:bubble3D val="0"/>
            <c:spPr>
              <a:solidFill>
                <a:srgbClr val="7C878E"/>
              </a:solidFill>
              <a:ln>
                <a:noFill/>
              </a:ln>
              <a:effectLst/>
            </c:spPr>
            <c:extLst>
              <c:ext xmlns:c16="http://schemas.microsoft.com/office/drawing/2014/chart" uri="{C3380CC4-5D6E-409C-BE32-E72D297353CC}">
                <c16:uniqueId val="{0000001D-73CF-474E-9887-CAE88B7E6648}"/>
              </c:ext>
            </c:extLst>
          </c:dPt>
          <c:dPt>
            <c:idx val="15"/>
            <c:invertIfNegative val="0"/>
            <c:bubble3D val="0"/>
            <c:spPr>
              <a:solidFill>
                <a:srgbClr val="95682B"/>
              </a:solidFill>
              <a:ln>
                <a:noFill/>
              </a:ln>
              <a:effectLst/>
            </c:spPr>
            <c:extLst>
              <c:ext xmlns:c16="http://schemas.microsoft.com/office/drawing/2014/chart" uri="{C3380CC4-5D6E-409C-BE32-E72D297353CC}">
                <c16:uniqueId val="{0000001F-73CF-474E-9887-CAE88B7E6648}"/>
              </c:ext>
            </c:extLst>
          </c:dPt>
          <c:dPt>
            <c:idx val="16"/>
            <c:invertIfNegative val="0"/>
            <c:bubble3D val="0"/>
            <c:spPr>
              <a:solidFill>
                <a:srgbClr val="7C878E"/>
              </a:solidFill>
              <a:ln>
                <a:noFill/>
              </a:ln>
              <a:effectLst/>
            </c:spPr>
            <c:extLst>
              <c:ext xmlns:c16="http://schemas.microsoft.com/office/drawing/2014/chart" uri="{C3380CC4-5D6E-409C-BE32-E72D297353CC}">
                <c16:uniqueId val="{00000021-73CF-474E-9887-CAE88B7E6648}"/>
              </c:ext>
            </c:extLst>
          </c:dPt>
          <c:dPt>
            <c:idx val="17"/>
            <c:invertIfNegative val="0"/>
            <c:bubble3D val="0"/>
            <c:spPr>
              <a:solidFill>
                <a:srgbClr val="7C878E"/>
              </a:solidFill>
              <a:ln>
                <a:noFill/>
              </a:ln>
              <a:effectLst/>
            </c:spPr>
            <c:extLst>
              <c:ext xmlns:c16="http://schemas.microsoft.com/office/drawing/2014/chart" uri="{C3380CC4-5D6E-409C-BE32-E72D297353CC}">
                <c16:uniqueId val="{00000023-73CF-474E-9887-CAE88B7E6648}"/>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'F114'!$A$6:$A$38</c:f>
              <c:strCache>
                <c:ptCount val="33"/>
                <c:pt idx="0">
                  <c:v>Zacatecas</c:v>
                </c:pt>
                <c:pt idx="1">
                  <c:v>Estado de México</c:v>
                </c:pt>
                <c:pt idx="2">
                  <c:v>Aguascalientes</c:v>
                </c:pt>
                <c:pt idx="3">
                  <c:v>Durango</c:v>
                </c:pt>
                <c:pt idx="4">
                  <c:v>Colima</c:v>
                </c:pt>
                <c:pt idx="5">
                  <c:v>Baja California Sur</c:v>
                </c:pt>
                <c:pt idx="6">
                  <c:v>Guerrero</c:v>
                </c:pt>
                <c:pt idx="7">
                  <c:v>Tamaulipas</c:v>
                </c:pt>
                <c:pt idx="8">
                  <c:v>Guanajuato</c:v>
                </c:pt>
                <c:pt idx="9">
                  <c:v>Coahuila</c:v>
                </c:pt>
                <c:pt idx="10">
                  <c:v>Michoacán</c:v>
                </c:pt>
                <c:pt idx="11">
                  <c:v>Baja California</c:v>
                </c:pt>
                <c:pt idx="12">
                  <c:v>Veracruz</c:v>
                </c:pt>
                <c:pt idx="13">
                  <c:v>Jalisco</c:v>
                </c:pt>
                <c:pt idx="14">
                  <c:v>Nuevo León</c:v>
                </c:pt>
                <c:pt idx="15">
                  <c:v>Nacional</c:v>
                </c:pt>
                <c:pt idx="16">
                  <c:v>Morelos</c:v>
                </c:pt>
                <c:pt idx="17">
                  <c:v>Sonora</c:v>
                </c:pt>
                <c:pt idx="18">
                  <c:v>Chihuahua</c:v>
                </c:pt>
                <c:pt idx="19">
                  <c:v>Querétaro</c:v>
                </c:pt>
                <c:pt idx="20">
                  <c:v>Sinaloa</c:v>
                </c:pt>
                <c:pt idx="21">
                  <c:v>Campeche</c:v>
                </c:pt>
                <c:pt idx="22">
                  <c:v>Nayarit</c:v>
                </c:pt>
                <c:pt idx="23">
                  <c:v>Puebla</c:v>
                </c:pt>
                <c:pt idx="24">
                  <c:v>Ciudad de México</c:v>
                </c:pt>
                <c:pt idx="25">
                  <c:v>Yucatán</c:v>
                </c:pt>
                <c:pt idx="26">
                  <c:v>Quintana Roo</c:v>
                </c:pt>
                <c:pt idx="27">
                  <c:v>Tabasco</c:v>
                </c:pt>
                <c:pt idx="28">
                  <c:v>Chiapas</c:v>
                </c:pt>
                <c:pt idx="29">
                  <c:v>San Luis Potosí</c:v>
                </c:pt>
                <c:pt idx="30">
                  <c:v>Tlaxcala</c:v>
                </c:pt>
                <c:pt idx="31">
                  <c:v>Oaxaca</c:v>
                </c:pt>
                <c:pt idx="32">
                  <c:v>Hidalgo</c:v>
                </c:pt>
              </c:strCache>
            </c:strRef>
          </c:cat>
          <c:val>
            <c:numRef>
              <c:f>'F114'!$B$6:$B$38</c:f>
              <c:numCache>
                <c:formatCode>0.0</c:formatCode>
                <c:ptCount val="33"/>
                <c:pt idx="0">
                  <c:v>-60.028905757727003</c:v>
                </c:pt>
                <c:pt idx="1">
                  <c:v>-50.8791742631171</c:v>
                </c:pt>
                <c:pt idx="2">
                  <c:v>-47.816758475005599</c:v>
                </c:pt>
                <c:pt idx="3">
                  <c:v>-46.6450363199598</c:v>
                </c:pt>
                <c:pt idx="4">
                  <c:v>-43.035038795926802</c:v>
                </c:pt>
                <c:pt idx="5">
                  <c:v>-37.0921867159106</c:v>
                </c:pt>
                <c:pt idx="6">
                  <c:v>-18.831226785655801</c:v>
                </c:pt>
                <c:pt idx="7">
                  <c:v>-17.188865785991599</c:v>
                </c:pt>
                <c:pt idx="8">
                  <c:v>-11.826900618291299</c:v>
                </c:pt>
                <c:pt idx="9">
                  <c:v>-10.880679299652</c:v>
                </c:pt>
                <c:pt idx="10">
                  <c:v>-8.4661649585309</c:v>
                </c:pt>
                <c:pt idx="11">
                  <c:v>-5.2888799417639403</c:v>
                </c:pt>
                <c:pt idx="12">
                  <c:v>-2.9721103594800402</c:v>
                </c:pt>
                <c:pt idx="13">
                  <c:v>-1.5803188175925</c:v>
                </c:pt>
                <c:pt idx="14">
                  <c:v>-1.00393880336151</c:v>
                </c:pt>
                <c:pt idx="15">
                  <c:v>1.10382329454575</c:v>
                </c:pt>
                <c:pt idx="16">
                  <c:v>3.2799104383301798</c:v>
                </c:pt>
                <c:pt idx="17">
                  <c:v>5.8791781344870202</c:v>
                </c:pt>
                <c:pt idx="18">
                  <c:v>6.7652779638148104</c:v>
                </c:pt>
                <c:pt idx="19">
                  <c:v>7.5201329712963396</c:v>
                </c:pt>
                <c:pt idx="20">
                  <c:v>7.9925274415571401</c:v>
                </c:pt>
                <c:pt idx="21">
                  <c:v>9.5085033885382799</c:v>
                </c:pt>
                <c:pt idx="22">
                  <c:v>19.9077191942716</c:v>
                </c:pt>
                <c:pt idx="23">
                  <c:v>27.293919515196201</c:v>
                </c:pt>
                <c:pt idx="24">
                  <c:v>33.649300193502697</c:v>
                </c:pt>
                <c:pt idx="25">
                  <c:v>40.989623017780197</c:v>
                </c:pt>
                <c:pt idx="26">
                  <c:v>41.787930856659401</c:v>
                </c:pt>
                <c:pt idx="27">
                  <c:v>43.057191006301899</c:v>
                </c:pt>
                <c:pt idx="28">
                  <c:v>54.263553951950897</c:v>
                </c:pt>
                <c:pt idx="29">
                  <c:v>90.299856172118993</c:v>
                </c:pt>
                <c:pt idx="30">
                  <c:v>132.391732889423</c:v>
                </c:pt>
                <c:pt idx="31">
                  <c:v>135.33314398523399</c:v>
                </c:pt>
                <c:pt idx="32">
                  <c:v>144.801481728482</c:v>
                </c:pt>
              </c:numCache>
            </c:numRef>
          </c:val>
          <c:extLst>
            <c:ext xmlns:c16="http://schemas.microsoft.com/office/drawing/2014/chart" uri="{C3380CC4-5D6E-409C-BE32-E72D297353CC}">
              <c16:uniqueId val="{00000024-73CF-474E-9887-CAE88B7E6648}"/>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1E98-40C5-B9D7-677FF87FB242}"/>
              </c:ext>
            </c:extLst>
          </c:dPt>
          <c:dPt>
            <c:idx val="1"/>
            <c:invertIfNegative val="0"/>
            <c:bubble3D val="0"/>
            <c:spPr>
              <a:solidFill>
                <a:srgbClr val="7C878E"/>
              </a:solidFill>
              <a:ln>
                <a:noFill/>
              </a:ln>
              <a:effectLst/>
            </c:spPr>
            <c:extLst>
              <c:ext xmlns:c16="http://schemas.microsoft.com/office/drawing/2014/chart" uri="{C3380CC4-5D6E-409C-BE32-E72D297353CC}">
                <c16:uniqueId val="{00000003-1E98-40C5-B9D7-677FF87FB242}"/>
              </c:ext>
            </c:extLst>
          </c:dPt>
          <c:dPt>
            <c:idx val="2"/>
            <c:invertIfNegative val="0"/>
            <c:bubble3D val="0"/>
            <c:spPr>
              <a:solidFill>
                <a:srgbClr val="7C878E"/>
              </a:solidFill>
              <a:ln>
                <a:noFill/>
              </a:ln>
              <a:effectLst/>
            </c:spPr>
            <c:extLst>
              <c:ext xmlns:c16="http://schemas.microsoft.com/office/drawing/2014/chart" uri="{C3380CC4-5D6E-409C-BE32-E72D297353CC}">
                <c16:uniqueId val="{00000005-1E98-40C5-B9D7-677FF87FB242}"/>
              </c:ext>
            </c:extLst>
          </c:dPt>
          <c:dPt>
            <c:idx val="3"/>
            <c:invertIfNegative val="0"/>
            <c:bubble3D val="0"/>
            <c:spPr>
              <a:solidFill>
                <a:srgbClr val="7C878E"/>
              </a:solidFill>
              <a:ln>
                <a:noFill/>
              </a:ln>
              <a:effectLst/>
            </c:spPr>
            <c:extLst>
              <c:ext xmlns:c16="http://schemas.microsoft.com/office/drawing/2014/chart" uri="{C3380CC4-5D6E-409C-BE32-E72D297353CC}">
                <c16:uniqueId val="{00000007-1E98-40C5-B9D7-677FF87FB242}"/>
              </c:ext>
            </c:extLst>
          </c:dPt>
          <c:dPt>
            <c:idx val="4"/>
            <c:invertIfNegative val="0"/>
            <c:bubble3D val="0"/>
            <c:spPr>
              <a:solidFill>
                <a:srgbClr val="7C878E"/>
              </a:solidFill>
              <a:ln>
                <a:noFill/>
              </a:ln>
              <a:effectLst/>
            </c:spPr>
            <c:extLst>
              <c:ext xmlns:c16="http://schemas.microsoft.com/office/drawing/2014/chart" uri="{C3380CC4-5D6E-409C-BE32-E72D297353CC}">
                <c16:uniqueId val="{00000009-1E98-40C5-B9D7-677FF87FB242}"/>
              </c:ext>
            </c:extLst>
          </c:dPt>
          <c:dPt>
            <c:idx val="5"/>
            <c:invertIfNegative val="0"/>
            <c:bubble3D val="0"/>
            <c:spPr>
              <a:solidFill>
                <a:srgbClr val="7C878E"/>
              </a:solidFill>
              <a:ln>
                <a:noFill/>
              </a:ln>
              <a:effectLst/>
            </c:spPr>
            <c:extLst>
              <c:ext xmlns:c16="http://schemas.microsoft.com/office/drawing/2014/chart" uri="{C3380CC4-5D6E-409C-BE32-E72D297353CC}">
                <c16:uniqueId val="{0000000B-1E98-40C5-B9D7-677FF87FB242}"/>
              </c:ext>
            </c:extLst>
          </c:dPt>
          <c:dPt>
            <c:idx val="6"/>
            <c:invertIfNegative val="0"/>
            <c:bubble3D val="0"/>
            <c:spPr>
              <a:solidFill>
                <a:srgbClr val="7C878E"/>
              </a:solidFill>
              <a:ln>
                <a:noFill/>
              </a:ln>
              <a:effectLst/>
            </c:spPr>
            <c:extLst>
              <c:ext xmlns:c16="http://schemas.microsoft.com/office/drawing/2014/chart" uri="{C3380CC4-5D6E-409C-BE32-E72D297353CC}">
                <c16:uniqueId val="{0000000D-1E98-40C5-B9D7-677FF87FB242}"/>
              </c:ext>
            </c:extLst>
          </c:dPt>
          <c:dPt>
            <c:idx val="7"/>
            <c:invertIfNegative val="0"/>
            <c:bubble3D val="0"/>
            <c:spPr>
              <a:solidFill>
                <a:srgbClr val="7C878E"/>
              </a:solidFill>
              <a:ln>
                <a:noFill/>
              </a:ln>
              <a:effectLst/>
            </c:spPr>
            <c:extLst>
              <c:ext xmlns:c16="http://schemas.microsoft.com/office/drawing/2014/chart" uri="{C3380CC4-5D6E-409C-BE32-E72D297353CC}">
                <c16:uniqueId val="{0000000F-1E98-40C5-B9D7-677FF87FB242}"/>
              </c:ext>
            </c:extLst>
          </c:dPt>
          <c:dPt>
            <c:idx val="8"/>
            <c:invertIfNegative val="0"/>
            <c:bubble3D val="0"/>
            <c:spPr>
              <a:solidFill>
                <a:srgbClr val="7C878E"/>
              </a:solidFill>
              <a:ln>
                <a:noFill/>
              </a:ln>
              <a:effectLst/>
            </c:spPr>
            <c:extLst>
              <c:ext xmlns:c16="http://schemas.microsoft.com/office/drawing/2014/chart" uri="{C3380CC4-5D6E-409C-BE32-E72D297353CC}">
                <c16:uniqueId val="{00000011-1E98-40C5-B9D7-677FF87FB242}"/>
              </c:ext>
            </c:extLst>
          </c:dPt>
          <c:dPt>
            <c:idx val="9"/>
            <c:invertIfNegative val="0"/>
            <c:bubble3D val="0"/>
            <c:spPr>
              <a:solidFill>
                <a:srgbClr val="FBBB27"/>
              </a:solidFill>
              <a:ln>
                <a:noFill/>
              </a:ln>
              <a:effectLst/>
            </c:spPr>
            <c:extLst>
              <c:ext xmlns:c16="http://schemas.microsoft.com/office/drawing/2014/chart" uri="{C3380CC4-5D6E-409C-BE32-E72D297353CC}">
                <c16:uniqueId val="{00000013-1E98-40C5-B9D7-677FF87FB242}"/>
              </c:ext>
            </c:extLst>
          </c:dPt>
          <c:dPt>
            <c:idx val="10"/>
            <c:invertIfNegative val="0"/>
            <c:bubble3D val="0"/>
            <c:spPr>
              <a:solidFill>
                <a:srgbClr val="7C878E"/>
              </a:solidFill>
              <a:ln>
                <a:noFill/>
              </a:ln>
              <a:effectLst/>
            </c:spPr>
            <c:extLst>
              <c:ext xmlns:c16="http://schemas.microsoft.com/office/drawing/2014/chart" uri="{C3380CC4-5D6E-409C-BE32-E72D297353CC}">
                <c16:uniqueId val="{00000015-1E98-40C5-B9D7-677FF87FB242}"/>
              </c:ext>
            </c:extLst>
          </c:dPt>
          <c:dPt>
            <c:idx val="11"/>
            <c:invertIfNegative val="0"/>
            <c:bubble3D val="0"/>
            <c:spPr>
              <a:solidFill>
                <a:srgbClr val="7C878E"/>
              </a:solidFill>
              <a:ln>
                <a:noFill/>
              </a:ln>
              <a:effectLst/>
            </c:spPr>
            <c:extLst>
              <c:ext xmlns:c16="http://schemas.microsoft.com/office/drawing/2014/chart" uri="{C3380CC4-5D6E-409C-BE32-E72D297353CC}">
                <c16:uniqueId val="{00000017-1E98-40C5-B9D7-677FF87FB242}"/>
              </c:ext>
            </c:extLst>
          </c:dPt>
          <c:dPt>
            <c:idx val="12"/>
            <c:invertIfNegative val="0"/>
            <c:bubble3D val="0"/>
            <c:spPr>
              <a:solidFill>
                <a:srgbClr val="7C878E"/>
              </a:solidFill>
              <a:ln>
                <a:noFill/>
              </a:ln>
              <a:effectLst/>
            </c:spPr>
            <c:extLst>
              <c:ext xmlns:c16="http://schemas.microsoft.com/office/drawing/2014/chart" uri="{C3380CC4-5D6E-409C-BE32-E72D297353CC}">
                <c16:uniqueId val="{00000019-1E98-40C5-B9D7-677FF87FB242}"/>
              </c:ext>
            </c:extLst>
          </c:dPt>
          <c:dPt>
            <c:idx val="13"/>
            <c:invertIfNegative val="0"/>
            <c:bubble3D val="0"/>
            <c:spPr>
              <a:solidFill>
                <a:srgbClr val="95682B"/>
              </a:solidFill>
              <a:ln>
                <a:noFill/>
              </a:ln>
              <a:effectLst/>
            </c:spPr>
            <c:extLst>
              <c:ext xmlns:c16="http://schemas.microsoft.com/office/drawing/2014/chart" uri="{C3380CC4-5D6E-409C-BE32-E72D297353CC}">
                <c16:uniqueId val="{0000001B-1E98-40C5-B9D7-677FF87FB242}"/>
              </c:ext>
            </c:extLst>
          </c:dPt>
          <c:dPt>
            <c:idx val="14"/>
            <c:invertIfNegative val="0"/>
            <c:bubble3D val="0"/>
            <c:spPr>
              <a:solidFill>
                <a:srgbClr val="7C878E"/>
              </a:solidFill>
              <a:ln>
                <a:noFill/>
              </a:ln>
              <a:effectLst/>
            </c:spPr>
            <c:extLst>
              <c:ext xmlns:c16="http://schemas.microsoft.com/office/drawing/2014/chart" uri="{C3380CC4-5D6E-409C-BE32-E72D297353CC}">
                <c16:uniqueId val="{0000001D-1E98-40C5-B9D7-677FF87FB242}"/>
              </c:ext>
            </c:extLst>
          </c:dPt>
          <c:dPt>
            <c:idx val="15"/>
            <c:invertIfNegative val="0"/>
            <c:bubble3D val="0"/>
            <c:spPr>
              <a:solidFill>
                <a:srgbClr val="7C878E"/>
              </a:solidFill>
              <a:ln>
                <a:noFill/>
              </a:ln>
              <a:effectLst/>
            </c:spPr>
            <c:extLst>
              <c:ext xmlns:c16="http://schemas.microsoft.com/office/drawing/2014/chart" uri="{C3380CC4-5D6E-409C-BE32-E72D297353CC}">
                <c16:uniqueId val="{0000001F-1E98-40C5-B9D7-677FF87FB242}"/>
              </c:ext>
            </c:extLst>
          </c:dPt>
          <c:dPt>
            <c:idx val="16"/>
            <c:invertIfNegative val="0"/>
            <c:bubble3D val="0"/>
            <c:spPr>
              <a:solidFill>
                <a:srgbClr val="7C878E"/>
              </a:solidFill>
              <a:ln>
                <a:noFill/>
              </a:ln>
              <a:effectLst/>
            </c:spPr>
            <c:extLst>
              <c:ext xmlns:c16="http://schemas.microsoft.com/office/drawing/2014/chart" uri="{C3380CC4-5D6E-409C-BE32-E72D297353CC}">
                <c16:uniqueId val="{00000021-1E98-40C5-B9D7-677FF87FB242}"/>
              </c:ext>
            </c:extLst>
          </c:dPt>
          <c:dPt>
            <c:idx val="17"/>
            <c:invertIfNegative val="0"/>
            <c:bubble3D val="0"/>
            <c:spPr>
              <a:solidFill>
                <a:srgbClr val="7C878E"/>
              </a:solidFill>
              <a:ln>
                <a:noFill/>
              </a:ln>
              <a:effectLst/>
            </c:spPr>
            <c:extLst>
              <c:ext xmlns:c16="http://schemas.microsoft.com/office/drawing/2014/chart" uri="{C3380CC4-5D6E-409C-BE32-E72D297353CC}">
                <c16:uniqueId val="{00000023-1E98-40C5-B9D7-677FF87FB242}"/>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'F115'!$A$6:$A$38</c:f>
              <c:strCache>
                <c:ptCount val="33"/>
                <c:pt idx="0">
                  <c:v>Estado de México</c:v>
                </c:pt>
                <c:pt idx="1">
                  <c:v>Morelos</c:v>
                </c:pt>
                <c:pt idx="2">
                  <c:v>Durango</c:v>
                </c:pt>
                <c:pt idx="3">
                  <c:v>Chiapas</c:v>
                </c:pt>
                <c:pt idx="4">
                  <c:v>Querétaro</c:v>
                </c:pt>
                <c:pt idx="5">
                  <c:v>Guanajuato</c:v>
                </c:pt>
                <c:pt idx="6">
                  <c:v>Chihuahua</c:v>
                </c:pt>
                <c:pt idx="7">
                  <c:v>Nayarit</c:v>
                </c:pt>
                <c:pt idx="8">
                  <c:v>Quintana Roo</c:v>
                </c:pt>
                <c:pt idx="9">
                  <c:v>Jalisco</c:v>
                </c:pt>
                <c:pt idx="10">
                  <c:v>Sinaloa</c:v>
                </c:pt>
                <c:pt idx="11">
                  <c:v>San Luis Potosí</c:v>
                </c:pt>
                <c:pt idx="12">
                  <c:v>Hidalgo</c:v>
                </c:pt>
                <c:pt idx="13">
                  <c:v>Nacional</c:v>
                </c:pt>
                <c:pt idx="14">
                  <c:v>Ciudad de México</c:v>
                </c:pt>
                <c:pt idx="15">
                  <c:v>Tamaulipas</c:v>
                </c:pt>
                <c:pt idx="16">
                  <c:v>Colima</c:v>
                </c:pt>
                <c:pt idx="17">
                  <c:v>Tabasco</c:v>
                </c:pt>
                <c:pt idx="18">
                  <c:v>Sonora</c:v>
                </c:pt>
                <c:pt idx="19">
                  <c:v>Baja California</c:v>
                </c:pt>
                <c:pt idx="20">
                  <c:v>Nuevo León</c:v>
                </c:pt>
                <c:pt idx="21">
                  <c:v>Campeche</c:v>
                </c:pt>
                <c:pt idx="22">
                  <c:v>Baja California Sur</c:v>
                </c:pt>
                <c:pt idx="23">
                  <c:v>Zacatecas</c:v>
                </c:pt>
                <c:pt idx="24">
                  <c:v>Guerrero</c:v>
                </c:pt>
                <c:pt idx="25">
                  <c:v>Michoacán</c:v>
                </c:pt>
                <c:pt idx="26">
                  <c:v>Puebla</c:v>
                </c:pt>
                <c:pt idx="27">
                  <c:v>Veracruz</c:v>
                </c:pt>
                <c:pt idx="28">
                  <c:v>Oaxaca</c:v>
                </c:pt>
                <c:pt idx="29">
                  <c:v>Yucatán</c:v>
                </c:pt>
                <c:pt idx="30">
                  <c:v>Aguascalientes</c:v>
                </c:pt>
                <c:pt idx="31">
                  <c:v>Coahuila</c:v>
                </c:pt>
                <c:pt idx="32">
                  <c:v>Tlaxcala</c:v>
                </c:pt>
              </c:strCache>
            </c:strRef>
          </c:cat>
          <c:val>
            <c:numRef>
              <c:f>'F115'!$B$6:$B$38</c:f>
              <c:numCache>
                <c:formatCode>0.0</c:formatCode>
                <c:ptCount val="33"/>
                <c:pt idx="0">
                  <c:v>-32.674275330252797</c:v>
                </c:pt>
                <c:pt idx="1">
                  <c:v>-23.894812106959201</c:v>
                </c:pt>
                <c:pt idx="2">
                  <c:v>-23.7636397691019</c:v>
                </c:pt>
                <c:pt idx="3">
                  <c:v>-15.9992298871716</c:v>
                </c:pt>
                <c:pt idx="4">
                  <c:v>-11.5281149475641</c:v>
                </c:pt>
                <c:pt idx="5">
                  <c:v>-11.2255323119971</c:v>
                </c:pt>
                <c:pt idx="6">
                  <c:v>-7.3109042634458596</c:v>
                </c:pt>
                <c:pt idx="7">
                  <c:v>-5.4025302398499901</c:v>
                </c:pt>
                <c:pt idx="8">
                  <c:v>-4.7046309434169302</c:v>
                </c:pt>
                <c:pt idx="9">
                  <c:v>-3.7977816490154699</c:v>
                </c:pt>
                <c:pt idx="10">
                  <c:v>-0.55692112475858002</c:v>
                </c:pt>
                <c:pt idx="11">
                  <c:v>5.4560664017233598E-2</c:v>
                </c:pt>
                <c:pt idx="12">
                  <c:v>0.13306556500147801</c:v>
                </c:pt>
                <c:pt idx="13">
                  <c:v>1.5630621891558301</c:v>
                </c:pt>
                <c:pt idx="14">
                  <c:v>2.6335015008417599</c:v>
                </c:pt>
                <c:pt idx="15">
                  <c:v>2.8222579775801999</c:v>
                </c:pt>
                <c:pt idx="16">
                  <c:v>3.2886672749462602</c:v>
                </c:pt>
                <c:pt idx="17">
                  <c:v>6.2025313872064798</c:v>
                </c:pt>
                <c:pt idx="18">
                  <c:v>6.2649472523261398</c:v>
                </c:pt>
                <c:pt idx="19">
                  <c:v>9.3818465862358007</c:v>
                </c:pt>
                <c:pt idx="20">
                  <c:v>11.3963210872635</c:v>
                </c:pt>
                <c:pt idx="21">
                  <c:v>13.368299504269</c:v>
                </c:pt>
                <c:pt idx="22">
                  <c:v>13.4837934807327</c:v>
                </c:pt>
                <c:pt idx="23">
                  <c:v>18.564291930987299</c:v>
                </c:pt>
                <c:pt idx="24">
                  <c:v>20.3398178908548</c:v>
                </c:pt>
                <c:pt idx="25">
                  <c:v>22.999415808630101</c:v>
                </c:pt>
                <c:pt idx="26">
                  <c:v>29.516723762836499</c:v>
                </c:pt>
                <c:pt idx="27">
                  <c:v>29.6029001819131</c:v>
                </c:pt>
                <c:pt idx="28">
                  <c:v>30.087700192874099</c:v>
                </c:pt>
                <c:pt idx="29">
                  <c:v>30.379110702169498</c:v>
                </c:pt>
                <c:pt idx="30">
                  <c:v>31.860107923166101</c:v>
                </c:pt>
                <c:pt idx="31">
                  <c:v>32.506689806771703</c:v>
                </c:pt>
                <c:pt idx="32">
                  <c:v>67.247333539232699</c:v>
                </c:pt>
              </c:numCache>
            </c:numRef>
          </c:val>
          <c:extLst>
            <c:ext xmlns:c16="http://schemas.microsoft.com/office/drawing/2014/chart" uri="{C3380CC4-5D6E-409C-BE32-E72D297353CC}">
              <c16:uniqueId val="{00000024-1E98-40C5-B9D7-677FF87FB242}"/>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A257-40E0-ABEF-79D81289AE0A}"/>
              </c:ext>
            </c:extLst>
          </c:dPt>
          <c:dPt>
            <c:idx val="1"/>
            <c:invertIfNegative val="0"/>
            <c:bubble3D val="0"/>
            <c:spPr>
              <a:solidFill>
                <a:srgbClr val="7C878E"/>
              </a:solidFill>
              <a:ln>
                <a:noFill/>
              </a:ln>
              <a:effectLst/>
            </c:spPr>
            <c:extLst>
              <c:ext xmlns:c16="http://schemas.microsoft.com/office/drawing/2014/chart" uri="{C3380CC4-5D6E-409C-BE32-E72D297353CC}">
                <c16:uniqueId val="{00000003-A257-40E0-ABEF-79D81289AE0A}"/>
              </c:ext>
            </c:extLst>
          </c:dPt>
          <c:dPt>
            <c:idx val="2"/>
            <c:invertIfNegative val="0"/>
            <c:bubble3D val="0"/>
            <c:spPr>
              <a:solidFill>
                <a:srgbClr val="7C878E"/>
              </a:solidFill>
              <a:ln>
                <a:noFill/>
              </a:ln>
              <a:effectLst/>
            </c:spPr>
            <c:extLst>
              <c:ext xmlns:c16="http://schemas.microsoft.com/office/drawing/2014/chart" uri="{C3380CC4-5D6E-409C-BE32-E72D297353CC}">
                <c16:uniqueId val="{00000005-A257-40E0-ABEF-79D81289AE0A}"/>
              </c:ext>
            </c:extLst>
          </c:dPt>
          <c:dPt>
            <c:idx val="3"/>
            <c:invertIfNegative val="0"/>
            <c:bubble3D val="0"/>
            <c:spPr>
              <a:solidFill>
                <a:srgbClr val="7C878E"/>
              </a:solidFill>
              <a:ln>
                <a:noFill/>
              </a:ln>
              <a:effectLst/>
            </c:spPr>
            <c:extLst>
              <c:ext xmlns:c16="http://schemas.microsoft.com/office/drawing/2014/chart" uri="{C3380CC4-5D6E-409C-BE32-E72D297353CC}">
                <c16:uniqueId val="{00000007-A257-40E0-ABEF-79D81289AE0A}"/>
              </c:ext>
            </c:extLst>
          </c:dPt>
          <c:dPt>
            <c:idx val="4"/>
            <c:invertIfNegative val="0"/>
            <c:bubble3D val="0"/>
            <c:spPr>
              <a:solidFill>
                <a:srgbClr val="7C878E"/>
              </a:solidFill>
              <a:ln>
                <a:noFill/>
              </a:ln>
              <a:effectLst/>
            </c:spPr>
            <c:extLst>
              <c:ext xmlns:c16="http://schemas.microsoft.com/office/drawing/2014/chart" uri="{C3380CC4-5D6E-409C-BE32-E72D297353CC}">
                <c16:uniqueId val="{00000009-A257-40E0-ABEF-79D81289AE0A}"/>
              </c:ext>
            </c:extLst>
          </c:dPt>
          <c:dPt>
            <c:idx val="5"/>
            <c:invertIfNegative val="0"/>
            <c:bubble3D val="0"/>
            <c:spPr>
              <a:solidFill>
                <a:srgbClr val="7C878E"/>
              </a:solidFill>
              <a:ln>
                <a:noFill/>
              </a:ln>
              <a:effectLst/>
            </c:spPr>
            <c:extLst>
              <c:ext xmlns:c16="http://schemas.microsoft.com/office/drawing/2014/chart" uri="{C3380CC4-5D6E-409C-BE32-E72D297353CC}">
                <c16:uniqueId val="{0000000B-A257-40E0-ABEF-79D81289AE0A}"/>
              </c:ext>
            </c:extLst>
          </c:dPt>
          <c:dPt>
            <c:idx val="6"/>
            <c:invertIfNegative val="0"/>
            <c:bubble3D val="0"/>
            <c:spPr>
              <a:solidFill>
                <a:srgbClr val="7C878E"/>
              </a:solidFill>
              <a:ln>
                <a:noFill/>
              </a:ln>
              <a:effectLst/>
            </c:spPr>
            <c:extLst>
              <c:ext xmlns:c16="http://schemas.microsoft.com/office/drawing/2014/chart" uri="{C3380CC4-5D6E-409C-BE32-E72D297353CC}">
                <c16:uniqueId val="{0000000D-A257-40E0-ABEF-79D81289AE0A}"/>
              </c:ext>
            </c:extLst>
          </c:dPt>
          <c:dPt>
            <c:idx val="7"/>
            <c:invertIfNegative val="0"/>
            <c:bubble3D val="0"/>
            <c:spPr>
              <a:solidFill>
                <a:srgbClr val="7C878E"/>
              </a:solidFill>
              <a:ln>
                <a:noFill/>
              </a:ln>
              <a:effectLst/>
            </c:spPr>
            <c:extLst>
              <c:ext xmlns:c16="http://schemas.microsoft.com/office/drawing/2014/chart" uri="{C3380CC4-5D6E-409C-BE32-E72D297353CC}">
                <c16:uniqueId val="{0000000F-A257-40E0-ABEF-79D81289AE0A}"/>
              </c:ext>
            </c:extLst>
          </c:dPt>
          <c:dPt>
            <c:idx val="8"/>
            <c:invertIfNegative val="0"/>
            <c:bubble3D val="0"/>
            <c:spPr>
              <a:solidFill>
                <a:srgbClr val="7C878E"/>
              </a:solidFill>
              <a:ln>
                <a:noFill/>
              </a:ln>
              <a:effectLst/>
            </c:spPr>
            <c:extLst>
              <c:ext xmlns:c16="http://schemas.microsoft.com/office/drawing/2014/chart" uri="{C3380CC4-5D6E-409C-BE32-E72D297353CC}">
                <c16:uniqueId val="{00000011-A257-40E0-ABEF-79D81289AE0A}"/>
              </c:ext>
            </c:extLst>
          </c:dPt>
          <c:dPt>
            <c:idx val="9"/>
            <c:invertIfNegative val="0"/>
            <c:bubble3D val="0"/>
            <c:spPr>
              <a:solidFill>
                <a:srgbClr val="7C878E"/>
              </a:solidFill>
              <a:ln>
                <a:noFill/>
              </a:ln>
              <a:effectLst/>
            </c:spPr>
            <c:extLst>
              <c:ext xmlns:c16="http://schemas.microsoft.com/office/drawing/2014/chart" uri="{C3380CC4-5D6E-409C-BE32-E72D297353CC}">
                <c16:uniqueId val="{00000013-A257-40E0-ABEF-79D81289AE0A}"/>
              </c:ext>
            </c:extLst>
          </c:dPt>
          <c:dPt>
            <c:idx val="10"/>
            <c:invertIfNegative val="0"/>
            <c:bubble3D val="0"/>
            <c:spPr>
              <a:solidFill>
                <a:srgbClr val="7C878E"/>
              </a:solidFill>
              <a:ln>
                <a:noFill/>
              </a:ln>
              <a:effectLst/>
            </c:spPr>
            <c:extLst>
              <c:ext xmlns:c16="http://schemas.microsoft.com/office/drawing/2014/chart" uri="{C3380CC4-5D6E-409C-BE32-E72D297353CC}">
                <c16:uniqueId val="{00000015-A257-40E0-ABEF-79D81289AE0A}"/>
              </c:ext>
            </c:extLst>
          </c:dPt>
          <c:dPt>
            <c:idx val="11"/>
            <c:invertIfNegative val="0"/>
            <c:bubble3D val="0"/>
            <c:spPr>
              <a:solidFill>
                <a:srgbClr val="7C878E"/>
              </a:solidFill>
              <a:ln>
                <a:noFill/>
              </a:ln>
              <a:effectLst/>
            </c:spPr>
            <c:extLst>
              <c:ext xmlns:c16="http://schemas.microsoft.com/office/drawing/2014/chart" uri="{C3380CC4-5D6E-409C-BE32-E72D297353CC}">
                <c16:uniqueId val="{00000017-A257-40E0-ABEF-79D81289AE0A}"/>
              </c:ext>
            </c:extLst>
          </c:dPt>
          <c:dPt>
            <c:idx val="12"/>
            <c:invertIfNegative val="0"/>
            <c:bubble3D val="0"/>
            <c:spPr>
              <a:solidFill>
                <a:srgbClr val="7C878E"/>
              </a:solidFill>
              <a:ln>
                <a:noFill/>
              </a:ln>
              <a:effectLst/>
            </c:spPr>
            <c:extLst>
              <c:ext xmlns:c16="http://schemas.microsoft.com/office/drawing/2014/chart" uri="{C3380CC4-5D6E-409C-BE32-E72D297353CC}">
                <c16:uniqueId val="{00000019-A257-40E0-ABEF-79D81289AE0A}"/>
              </c:ext>
            </c:extLst>
          </c:dPt>
          <c:dPt>
            <c:idx val="13"/>
            <c:invertIfNegative val="0"/>
            <c:bubble3D val="0"/>
            <c:spPr>
              <a:solidFill>
                <a:srgbClr val="7C878E"/>
              </a:solidFill>
              <a:ln>
                <a:noFill/>
              </a:ln>
              <a:effectLst/>
            </c:spPr>
            <c:extLst>
              <c:ext xmlns:c16="http://schemas.microsoft.com/office/drawing/2014/chart" uri="{C3380CC4-5D6E-409C-BE32-E72D297353CC}">
                <c16:uniqueId val="{0000001B-A257-40E0-ABEF-79D81289AE0A}"/>
              </c:ext>
            </c:extLst>
          </c:dPt>
          <c:dPt>
            <c:idx val="14"/>
            <c:invertIfNegative val="0"/>
            <c:bubble3D val="0"/>
            <c:spPr>
              <a:solidFill>
                <a:srgbClr val="7C878E"/>
              </a:solidFill>
              <a:ln>
                <a:noFill/>
              </a:ln>
              <a:effectLst/>
            </c:spPr>
            <c:extLst>
              <c:ext xmlns:c16="http://schemas.microsoft.com/office/drawing/2014/chart" uri="{C3380CC4-5D6E-409C-BE32-E72D297353CC}">
                <c16:uniqueId val="{0000001D-A257-40E0-ABEF-79D81289AE0A}"/>
              </c:ext>
            </c:extLst>
          </c:dPt>
          <c:dPt>
            <c:idx val="15"/>
            <c:invertIfNegative val="0"/>
            <c:bubble3D val="0"/>
            <c:spPr>
              <a:solidFill>
                <a:srgbClr val="7C878E"/>
              </a:solidFill>
              <a:ln>
                <a:noFill/>
              </a:ln>
              <a:effectLst/>
            </c:spPr>
            <c:extLst>
              <c:ext xmlns:c16="http://schemas.microsoft.com/office/drawing/2014/chart" uri="{C3380CC4-5D6E-409C-BE32-E72D297353CC}">
                <c16:uniqueId val="{0000001F-A257-40E0-ABEF-79D81289AE0A}"/>
              </c:ext>
            </c:extLst>
          </c:dPt>
          <c:dPt>
            <c:idx val="16"/>
            <c:invertIfNegative val="0"/>
            <c:bubble3D val="0"/>
            <c:spPr>
              <a:solidFill>
                <a:srgbClr val="7C878E"/>
              </a:solidFill>
              <a:ln>
                <a:noFill/>
              </a:ln>
              <a:effectLst/>
            </c:spPr>
            <c:extLst>
              <c:ext xmlns:c16="http://schemas.microsoft.com/office/drawing/2014/chart" uri="{C3380CC4-5D6E-409C-BE32-E72D297353CC}">
                <c16:uniqueId val="{00000021-A257-40E0-ABEF-79D81289AE0A}"/>
              </c:ext>
            </c:extLst>
          </c:dPt>
          <c:dPt>
            <c:idx val="17"/>
            <c:invertIfNegative val="0"/>
            <c:bubble3D val="0"/>
            <c:spPr>
              <a:solidFill>
                <a:srgbClr val="7C878E"/>
              </a:solidFill>
              <a:ln>
                <a:noFill/>
              </a:ln>
              <a:effectLst/>
            </c:spPr>
            <c:extLst>
              <c:ext xmlns:c16="http://schemas.microsoft.com/office/drawing/2014/chart" uri="{C3380CC4-5D6E-409C-BE32-E72D297353CC}">
                <c16:uniqueId val="{00000023-A257-40E0-ABEF-79D81289AE0A}"/>
              </c:ext>
            </c:extLst>
          </c:dPt>
          <c:dPt>
            <c:idx val="22"/>
            <c:invertIfNegative val="0"/>
            <c:bubble3D val="0"/>
            <c:spPr>
              <a:solidFill>
                <a:srgbClr val="95682B"/>
              </a:solidFill>
              <a:ln>
                <a:noFill/>
              </a:ln>
              <a:effectLst/>
            </c:spPr>
            <c:extLst>
              <c:ext xmlns:c16="http://schemas.microsoft.com/office/drawing/2014/chart" uri="{C3380CC4-5D6E-409C-BE32-E72D297353CC}">
                <c16:uniqueId val="{00000025-A257-40E0-ABEF-79D81289AE0A}"/>
              </c:ext>
            </c:extLst>
          </c:dPt>
          <c:dPt>
            <c:idx val="29"/>
            <c:invertIfNegative val="0"/>
            <c:bubble3D val="0"/>
            <c:spPr>
              <a:solidFill>
                <a:srgbClr val="7C878E"/>
              </a:solidFill>
              <a:ln>
                <a:noFill/>
              </a:ln>
              <a:effectLst/>
            </c:spPr>
            <c:extLst>
              <c:ext xmlns:c16="http://schemas.microsoft.com/office/drawing/2014/chart" uri="{C3380CC4-5D6E-409C-BE32-E72D297353CC}">
                <c16:uniqueId val="{00000027-A257-40E0-ABEF-79D81289AE0A}"/>
              </c:ext>
            </c:extLst>
          </c:dPt>
          <c:dPt>
            <c:idx val="32"/>
            <c:invertIfNegative val="0"/>
            <c:bubble3D val="0"/>
            <c:spPr>
              <a:solidFill>
                <a:srgbClr val="FBBB27"/>
              </a:solidFill>
              <a:ln>
                <a:noFill/>
              </a:ln>
              <a:effectLst/>
            </c:spPr>
            <c:extLst>
              <c:ext xmlns:c16="http://schemas.microsoft.com/office/drawing/2014/chart" uri="{C3380CC4-5D6E-409C-BE32-E72D297353CC}">
                <c16:uniqueId val="{00000029-A257-40E0-ABEF-79D81289AE0A}"/>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'F116'!$A$6:$A$38</c:f>
              <c:strCache>
                <c:ptCount val="33"/>
                <c:pt idx="0">
                  <c:v>Chiapas</c:v>
                </c:pt>
                <c:pt idx="1">
                  <c:v>Zacatecas</c:v>
                </c:pt>
                <c:pt idx="2">
                  <c:v>Morelos</c:v>
                </c:pt>
                <c:pt idx="3">
                  <c:v>Baja California Sur</c:v>
                </c:pt>
                <c:pt idx="4">
                  <c:v>Campeche</c:v>
                </c:pt>
                <c:pt idx="5">
                  <c:v>Aguascalientes</c:v>
                </c:pt>
                <c:pt idx="6">
                  <c:v>Sinaloa</c:v>
                </c:pt>
                <c:pt idx="7">
                  <c:v>Tabasco</c:v>
                </c:pt>
                <c:pt idx="8">
                  <c:v>Guanajuato</c:v>
                </c:pt>
                <c:pt idx="9">
                  <c:v>Puebla</c:v>
                </c:pt>
                <c:pt idx="10">
                  <c:v>Durango</c:v>
                </c:pt>
                <c:pt idx="11">
                  <c:v>Yucatán</c:v>
                </c:pt>
                <c:pt idx="12">
                  <c:v>Veracruz</c:v>
                </c:pt>
                <c:pt idx="13">
                  <c:v>Estado de México</c:v>
                </c:pt>
                <c:pt idx="14">
                  <c:v>Guerrero</c:v>
                </c:pt>
                <c:pt idx="15">
                  <c:v>Oaxaca</c:v>
                </c:pt>
                <c:pt idx="16">
                  <c:v>San Luis Potosí</c:v>
                </c:pt>
                <c:pt idx="17">
                  <c:v>Hidalgo</c:v>
                </c:pt>
                <c:pt idx="18">
                  <c:v>Nuevo León</c:v>
                </c:pt>
                <c:pt idx="19">
                  <c:v>Michoacán</c:v>
                </c:pt>
                <c:pt idx="20">
                  <c:v>Ciudad de México</c:v>
                </c:pt>
                <c:pt idx="21">
                  <c:v>Baja California</c:v>
                </c:pt>
                <c:pt idx="22">
                  <c:v>Nacional</c:v>
                </c:pt>
                <c:pt idx="23">
                  <c:v>Tamaulipas</c:v>
                </c:pt>
                <c:pt idx="24">
                  <c:v>Colima</c:v>
                </c:pt>
                <c:pt idx="25">
                  <c:v>Querétaro</c:v>
                </c:pt>
                <c:pt idx="26">
                  <c:v>Tlaxcala</c:v>
                </c:pt>
                <c:pt idx="27">
                  <c:v>Quintana Roo</c:v>
                </c:pt>
                <c:pt idx="28">
                  <c:v>Sonora</c:v>
                </c:pt>
                <c:pt idx="29">
                  <c:v>Chihuahua</c:v>
                </c:pt>
                <c:pt idx="30">
                  <c:v>Nayarit</c:v>
                </c:pt>
                <c:pt idx="31">
                  <c:v>Coahuila</c:v>
                </c:pt>
                <c:pt idx="32">
                  <c:v>Jalisco</c:v>
                </c:pt>
              </c:strCache>
            </c:strRef>
          </c:cat>
          <c:val>
            <c:numRef>
              <c:f>'F116'!$B$6:$B$38</c:f>
              <c:numCache>
                <c:formatCode>0.0</c:formatCode>
                <c:ptCount val="33"/>
                <c:pt idx="0">
                  <c:v>-7.9984979346601497</c:v>
                </c:pt>
                <c:pt idx="1">
                  <c:v>-7.5232092402272803</c:v>
                </c:pt>
                <c:pt idx="2">
                  <c:v>-3.0575730735163802</c:v>
                </c:pt>
                <c:pt idx="3">
                  <c:v>-2.4440977639105599</c:v>
                </c:pt>
                <c:pt idx="4">
                  <c:v>-1.6810225062517401</c:v>
                </c:pt>
                <c:pt idx="5">
                  <c:v>-1.50519051344629</c:v>
                </c:pt>
                <c:pt idx="6">
                  <c:v>-1.0921626651209699</c:v>
                </c:pt>
                <c:pt idx="7">
                  <c:v>-0.99754031156054102</c:v>
                </c:pt>
                <c:pt idx="8">
                  <c:v>-0.64101765187298798</c:v>
                </c:pt>
                <c:pt idx="9">
                  <c:v>-0.40621081740265202</c:v>
                </c:pt>
                <c:pt idx="10">
                  <c:v>-0.149176863378853</c:v>
                </c:pt>
                <c:pt idx="11">
                  <c:v>-1.8309748633304999E-2</c:v>
                </c:pt>
                <c:pt idx="12">
                  <c:v>6.3610270731517801E-2</c:v>
                </c:pt>
                <c:pt idx="13">
                  <c:v>0.23271719788786599</c:v>
                </c:pt>
                <c:pt idx="14">
                  <c:v>0.72595281306715398</c:v>
                </c:pt>
                <c:pt idx="15">
                  <c:v>0.82304526748970797</c:v>
                </c:pt>
                <c:pt idx="16">
                  <c:v>1.1439026058409201</c:v>
                </c:pt>
                <c:pt idx="17">
                  <c:v>1.1821012570637699</c:v>
                </c:pt>
                <c:pt idx="18">
                  <c:v>1.6166790674281699</c:v>
                </c:pt>
                <c:pt idx="19">
                  <c:v>1.62417497088132</c:v>
                </c:pt>
                <c:pt idx="20">
                  <c:v>1.66581972940354</c:v>
                </c:pt>
                <c:pt idx="21">
                  <c:v>1.9635787371137501</c:v>
                </c:pt>
                <c:pt idx="22">
                  <c:v>2.1345339947576001</c:v>
                </c:pt>
                <c:pt idx="23">
                  <c:v>2.13861083183984</c:v>
                </c:pt>
                <c:pt idx="24">
                  <c:v>2.3630847836500202</c:v>
                </c:pt>
                <c:pt idx="25">
                  <c:v>2.6714790872019298</c:v>
                </c:pt>
                <c:pt idx="26">
                  <c:v>2.9212940608401601</c:v>
                </c:pt>
                <c:pt idx="27">
                  <c:v>3.2201146890163299</c:v>
                </c:pt>
                <c:pt idx="28">
                  <c:v>3.27790044894933</c:v>
                </c:pt>
                <c:pt idx="29">
                  <c:v>4.4956419681199602</c:v>
                </c:pt>
                <c:pt idx="30">
                  <c:v>4.5217391304347903</c:v>
                </c:pt>
                <c:pt idx="31">
                  <c:v>5.9897948907314804</c:v>
                </c:pt>
                <c:pt idx="32">
                  <c:v>6.4113648964589496</c:v>
                </c:pt>
              </c:numCache>
            </c:numRef>
          </c:val>
          <c:extLst>
            <c:ext xmlns:c16="http://schemas.microsoft.com/office/drawing/2014/chart" uri="{C3380CC4-5D6E-409C-BE32-E72D297353CC}">
              <c16:uniqueId val="{0000002A-A257-40E0-ABEF-79D81289AE0A}"/>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8DFC-4F81-89DD-78861AE4E414}"/>
              </c:ext>
            </c:extLst>
          </c:dPt>
          <c:dPt>
            <c:idx val="1"/>
            <c:invertIfNegative val="0"/>
            <c:bubble3D val="0"/>
            <c:spPr>
              <a:solidFill>
                <a:srgbClr val="7C878E"/>
              </a:solidFill>
              <a:ln>
                <a:noFill/>
              </a:ln>
              <a:effectLst/>
            </c:spPr>
            <c:extLst>
              <c:ext xmlns:c16="http://schemas.microsoft.com/office/drawing/2014/chart" uri="{C3380CC4-5D6E-409C-BE32-E72D297353CC}">
                <c16:uniqueId val="{00000003-8DFC-4F81-89DD-78861AE4E414}"/>
              </c:ext>
            </c:extLst>
          </c:dPt>
          <c:dPt>
            <c:idx val="2"/>
            <c:invertIfNegative val="0"/>
            <c:bubble3D val="0"/>
            <c:spPr>
              <a:solidFill>
                <a:srgbClr val="7C878E"/>
              </a:solidFill>
              <a:ln>
                <a:noFill/>
              </a:ln>
              <a:effectLst/>
            </c:spPr>
            <c:extLst>
              <c:ext xmlns:c16="http://schemas.microsoft.com/office/drawing/2014/chart" uri="{C3380CC4-5D6E-409C-BE32-E72D297353CC}">
                <c16:uniqueId val="{00000005-8DFC-4F81-89DD-78861AE4E414}"/>
              </c:ext>
            </c:extLst>
          </c:dPt>
          <c:dPt>
            <c:idx val="3"/>
            <c:invertIfNegative val="0"/>
            <c:bubble3D val="0"/>
            <c:spPr>
              <a:solidFill>
                <a:srgbClr val="7C878E"/>
              </a:solidFill>
              <a:ln>
                <a:noFill/>
              </a:ln>
              <a:effectLst/>
            </c:spPr>
            <c:extLst>
              <c:ext xmlns:c16="http://schemas.microsoft.com/office/drawing/2014/chart" uri="{C3380CC4-5D6E-409C-BE32-E72D297353CC}">
                <c16:uniqueId val="{00000007-8DFC-4F81-89DD-78861AE4E414}"/>
              </c:ext>
            </c:extLst>
          </c:dPt>
          <c:dPt>
            <c:idx val="4"/>
            <c:invertIfNegative val="0"/>
            <c:bubble3D val="0"/>
            <c:spPr>
              <a:solidFill>
                <a:srgbClr val="7C878E"/>
              </a:solidFill>
              <a:ln>
                <a:noFill/>
              </a:ln>
              <a:effectLst/>
            </c:spPr>
            <c:extLst>
              <c:ext xmlns:c16="http://schemas.microsoft.com/office/drawing/2014/chart" uri="{C3380CC4-5D6E-409C-BE32-E72D297353CC}">
                <c16:uniqueId val="{00000009-8DFC-4F81-89DD-78861AE4E414}"/>
              </c:ext>
            </c:extLst>
          </c:dPt>
          <c:dPt>
            <c:idx val="5"/>
            <c:invertIfNegative val="0"/>
            <c:bubble3D val="0"/>
            <c:spPr>
              <a:solidFill>
                <a:srgbClr val="7C878E"/>
              </a:solidFill>
              <a:ln>
                <a:noFill/>
              </a:ln>
              <a:effectLst/>
            </c:spPr>
            <c:extLst>
              <c:ext xmlns:c16="http://schemas.microsoft.com/office/drawing/2014/chart" uri="{C3380CC4-5D6E-409C-BE32-E72D297353CC}">
                <c16:uniqueId val="{0000000B-8DFC-4F81-89DD-78861AE4E414}"/>
              </c:ext>
            </c:extLst>
          </c:dPt>
          <c:dPt>
            <c:idx val="6"/>
            <c:invertIfNegative val="0"/>
            <c:bubble3D val="0"/>
            <c:spPr>
              <a:solidFill>
                <a:srgbClr val="7C878E"/>
              </a:solidFill>
              <a:ln>
                <a:noFill/>
              </a:ln>
              <a:effectLst/>
            </c:spPr>
            <c:extLst>
              <c:ext xmlns:c16="http://schemas.microsoft.com/office/drawing/2014/chart" uri="{C3380CC4-5D6E-409C-BE32-E72D297353CC}">
                <c16:uniqueId val="{0000000D-8DFC-4F81-89DD-78861AE4E414}"/>
              </c:ext>
            </c:extLst>
          </c:dPt>
          <c:dPt>
            <c:idx val="7"/>
            <c:invertIfNegative val="0"/>
            <c:bubble3D val="0"/>
            <c:spPr>
              <a:solidFill>
                <a:srgbClr val="7C878E"/>
              </a:solidFill>
              <a:ln>
                <a:noFill/>
              </a:ln>
              <a:effectLst/>
            </c:spPr>
            <c:extLst>
              <c:ext xmlns:c16="http://schemas.microsoft.com/office/drawing/2014/chart" uri="{C3380CC4-5D6E-409C-BE32-E72D297353CC}">
                <c16:uniqueId val="{0000000F-8DFC-4F81-89DD-78861AE4E414}"/>
              </c:ext>
            </c:extLst>
          </c:dPt>
          <c:dPt>
            <c:idx val="8"/>
            <c:invertIfNegative val="0"/>
            <c:bubble3D val="0"/>
            <c:spPr>
              <a:solidFill>
                <a:srgbClr val="7C878E"/>
              </a:solidFill>
              <a:ln>
                <a:noFill/>
              </a:ln>
              <a:effectLst/>
            </c:spPr>
            <c:extLst>
              <c:ext xmlns:c16="http://schemas.microsoft.com/office/drawing/2014/chart" uri="{C3380CC4-5D6E-409C-BE32-E72D297353CC}">
                <c16:uniqueId val="{00000011-8DFC-4F81-89DD-78861AE4E414}"/>
              </c:ext>
            </c:extLst>
          </c:dPt>
          <c:dPt>
            <c:idx val="9"/>
            <c:invertIfNegative val="0"/>
            <c:bubble3D val="0"/>
            <c:spPr>
              <a:solidFill>
                <a:srgbClr val="7C878E"/>
              </a:solidFill>
              <a:ln>
                <a:noFill/>
              </a:ln>
              <a:effectLst/>
            </c:spPr>
            <c:extLst>
              <c:ext xmlns:c16="http://schemas.microsoft.com/office/drawing/2014/chart" uri="{C3380CC4-5D6E-409C-BE32-E72D297353CC}">
                <c16:uniqueId val="{00000013-8DFC-4F81-89DD-78861AE4E414}"/>
              </c:ext>
            </c:extLst>
          </c:dPt>
          <c:dPt>
            <c:idx val="10"/>
            <c:invertIfNegative val="0"/>
            <c:bubble3D val="0"/>
            <c:spPr>
              <a:solidFill>
                <a:srgbClr val="7C878E"/>
              </a:solidFill>
              <a:ln>
                <a:noFill/>
              </a:ln>
              <a:effectLst/>
            </c:spPr>
            <c:extLst>
              <c:ext xmlns:c16="http://schemas.microsoft.com/office/drawing/2014/chart" uri="{C3380CC4-5D6E-409C-BE32-E72D297353CC}">
                <c16:uniqueId val="{00000015-8DFC-4F81-89DD-78861AE4E414}"/>
              </c:ext>
            </c:extLst>
          </c:dPt>
          <c:dPt>
            <c:idx val="11"/>
            <c:invertIfNegative val="0"/>
            <c:bubble3D val="0"/>
            <c:spPr>
              <a:solidFill>
                <a:srgbClr val="7C878E"/>
              </a:solidFill>
              <a:ln>
                <a:noFill/>
              </a:ln>
              <a:effectLst/>
            </c:spPr>
            <c:extLst>
              <c:ext xmlns:c16="http://schemas.microsoft.com/office/drawing/2014/chart" uri="{C3380CC4-5D6E-409C-BE32-E72D297353CC}">
                <c16:uniqueId val="{00000017-8DFC-4F81-89DD-78861AE4E414}"/>
              </c:ext>
            </c:extLst>
          </c:dPt>
          <c:dPt>
            <c:idx val="12"/>
            <c:invertIfNegative val="0"/>
            <c:bubble3D val="0"/>
            <c:spPr>
              <a:solidFill>
                <a:srgbClr val="7C878E"/>
              </a:solidFill>
              <a:ln>
                <a:noFill/>
              </a:ln>
              <a:effectLst/>
            </c:spPr>
            <c:extLst>
              <c:ext xmlns:c16="http://schemas.microsoft.com/office/drawing/2014/chart" uri="{C3380CC4-5D6E-409C-BE32-E72D297353CC}">
                <c16:uniqueId val="{00000019-8DFC-4F81-89DD-78861AE4E414}"/>
              </c:ext>
            </c:extLst>
          </c:dPt>
          <c:dPt>
            <c:idx val="13"/>
            <c:invertIfNegative val="0"/>
            <c:bubble3D val="0"/>
            <c:spPr>
              <a:solidFill>
                <a:srgbClr val="7C878E"/>
              </a:solidFill>
              <a:ln>
                <a:noFill/>
              </a:ln>
              <a:effectLst/>
            </c:spPr>
            <c:extLst>
              <c:ext xmlns:c16="http://schemas.microsoft.com/office/drawing/2014/chart" uri="{C3380CC4-5D6E-409C-BE32-E72D297353CC}">
                <c16:uniqueId val="{0000001B-8DFC-4F81-89DD-78861AE4E414}"/>
              </c:ext>
            </c:extLst>
          </c:dPt>
          <c:dPt>
            <c:idx val="14"/>
            <c:invertIfNegative val="0"/>
            <c:bubble3D val="0"/>
            <c:spPr>
              <a:solidFill>
                <a:srgbClr val="7C878E"/>
              </a:solidFill>
              <a:ln>
                <a:noFill/>
              </a:ln>
              <a:effectLst/>
            </c:spPr>
            <c:extLst>
              <c:ext xmlns:c16="http://schemas.microsoft.com/office/drawing/2014/chart" uri="{C3380CC4-5D6E-409C-BE32-E72D297353CC}">
                <c16:uniqueId val="{0000001D-8DFC-4F81-89DD-78861AE4E414}"/>
              </c:ext>
            </c:extLst>
          </c:dPt>
          <c:dPt>
            <c:idx val="15"/>
            <c:invertIfNegative val="0"/>
            <c:bubble3D val="0"/>
            <c:spPr>
              <a:solidFill>
                <a:srgbClr val="7C878E"/>
              </a:solidFill>
              <a:ln>
                <a:noFill/>
              </a:ln>
              <a:effectLst/>
            </c:spPr>
            <c:extLst>
              <c:ext xmlns:c16="http://schemas.microsoft.com/office/drawing/2014/chart" uri="{C3380CC4-5D6E-409C-BE32-E72D297353CC}">
                <c16:uniqueId val="{0000001F-8DFC-4F81-89DD-78861AE4E414}"/>
              </c:ext>
            </c:extLst>
          </c:dPt>
          <c:dPt>
            <c:idx val="16"/>
            <c:invertIfNegative val="0"/>
            <c:bubble3D val="0"/>
            <c:spPr>
              <a:solidFill>
                <a:srgbClr val="7C878E"/>
              </a:solidFill>
              <a:ln>
                <a:noFill/>
              </a:ln>
              <a:effectLst/>
            </c:spPr>
            <c:extLst>
              <c:ext xmlns:c16="http://schemas.microsoft.com/office/drawing/2014/chart" uri="{C3380CC4-5D6E-409C-BE32-E72D297353CC}">
                <c16:uniqueId val="{00000021-8DFC-4F81-89DD-78861AE4E414}"/>
              </c:ext>
            </c:extLst>
          </c:dPt>
          <c:dPt>
            <c:idx val="17"/>
            <c:invertIfNegative val="0"/>
            <c:bubble3D val="0"/>
            <c:spPr>
              <a:solidFill>
                <a:srgbClr val="7C878E"/>
              </a:solidFill>
              <a:ln>
                <a:noFill/>
              </a:ln>
              <a:effectLst/>
            </c:spPr>
            <c:extLst>
              <c:ext xmlns:c16="http://schemas.microsoft.com/office/drawing/2014/chart" uri="{C3380CC4-5D6E-409C-BE32-E72D297353CC}">
                <c16:uniqueId val="{00000023-8DFC-4F81-89DD-78861AE4E414}"/>
              </c:ext>
            </c:extLst>
          </c:dPt>
          <c:dPt>
            <c:idx val="20"/>
            <c:invertIfNegative val="0"/>
            <c:bubble3D val="0"/>
            <c:spPr>
              <a:solidFill>
                <a:srgbClr val="95682B"/>
              </a:solidFill>
              <a:ln>
                <a:noFill/>
              </a:ln>
              <a:effectLst/>
            </c:spPr>
            <c:extLst>
              <c:ext xmlns:c16="http://schemas.microsoft.com/office/drawing/2014/chart" uri="{C3380CC4-5D6E-409C-BE32-E72D297353CC}">
                <c16:uniqueId val="{00000025-8DFC-4F81-89DD-78861AE4E414}"/>
              </c:ext>
            </c:extLst>
          </c:dPt>
          <c:dPt>
            <c:idx val="27"/>
            <c:invertIfNegative val="0"/>
            <c:bubble3D val="0"/>
            <c:spPr>
              <a:solidFill>
                <a:srgbClr val="FBBB27"/>
              </a:solidFill>
              <a:ln>
                <a:noFill/>
              </a:ln>
              <a:effectLst/>
            </c:spPr>
            <c:extLst>
              <c:ext xmlns:c16="http://schemas.microsoft.com/office/drawing/2014/chart" uri="{C3380CC4-5D6E-409C-BE32-E72D297353CC}">
                <c16:uniqueId val="{00000027-8DFC-4F81-89DD-78861AE4E414}"/>
              </c:ext>
            </c:extLst>
          </c:dPt>
          <c:dPt>
            <c:idx val="29"/>
            <c:invertIfNegative val="0"/>
            <c:bubble3D val="0"/>
            <c:spPr>
              <a:solidFill>
                <a:srgbClr val="7C878E"/>
              </a:solidFill>
              <a:ln>
                <a:noFill/>
              </a:ln>
              <a:effectLst/>
            </c:spPr>
            <c:extLst>
              <c:ext xmlns:c16="http://schemas.microsoft.com/office/drawing/2014/chart" uri="{C3380CC4-5D6E-409C-BE32-E72D297353CC}">
                <c16:uniqueId val="{00000029-8DFC-4F81-89DD-78861AE4E414}"/>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'F117'!$A$6:$A$38</c:f>
              <c:strCache>
                <c:ptCount val="33"/>
                <c:pt idx="0">
                  <c:v>Campeche</c:v>
                </c:pt>
                <c:pt idx="1">
                  <c:v>Aguascalientes</c:v>
                </c:pt>
                <c:pt idx="2">
                  <c:v>Chiapas</c:v>
                </c:pt>
                <c:pt idx="3">
                  <c:v>Baja California Sur</c:v>
                </c:pt>
                <c:pt idx="4">
                  <c:v>Zacatecas</c:v>
                </c:pt>
                <c:pt idx="5">
                  <c:v>Morelos</c:v>
                </c:pt>
                <c:pt idx="6">
                  <c:v>Puebla</c:v>
                </c:pt>
                <c:pt idx="7">
                  <c:v>Tabasco</c:v>
                </c:pt>
                <c:pt idx="8">
                  <c:v>Baja California</c:v>
                </c:pt>
                <c:pt idx="9">
                  <c:v>Tamaulipas</c:v>
                </c:pt>
                <c:pt idx="10">
                  <c:v>Quintana Roo</c:v>
                </c:pt>
                <c:pt idx="11">
                  <c:v>Estado de México</c:v>
                </c:pt>
                <c:pt idx="12">
                  <c:v>Guanajuato</c:v>
                </c:pt>
                <c:pt idx="13">
                  <c:v>Oaxaca</c:v>
                </c:pt>
                <c:pt idx="14">
                  <c:v>Veracruz</c:v>
                </c:pt>
                <c:pt idx="15">
                  <c:v>Yucatán</c:v>
                </c:pt>
                <c:pt idx="16">
                  <c:v>Hidalgo</c:v>
                </c:pt>
                <c:pt idx="17">
                  <c:v>Tlaxcala</c:v>
                </c:pt>
                <c:pt idx="18">
                  <c:v>Nuevo León</c:v>
                </c:pt>
                <c:pt idx="19">
                  <c:v>Ciudad de México</c:v>
                </c:pt>
                <c:pt idx="20">
                  <c:v>Nacional</c:v>
                </c:pt>
                <c:pt idx="21">
                  <c:v>Guerrero</c:v>
                </c:pt>
                <c:pt idx="22">
                  <c:v>San Luis Potosí</c:v>
                </c:pt>
                <c:pt idx="23">
                  <c:v>Michoacán</c:v>
                </c:pt>
                <c:pt idx="24">
                  <c:v>Sonora</c:v>
                </c:pt>
                <c:pt idx="25">
                  <c:v>Querétaro</c:v>
                </c:pt>
                <c:pt idx="26">
                  <c:v>Nayarit</c:v>
                </c:pt>
                <c:pt idx="27">
                  <c:v>Jalisco</c:v>
                </c:pt>
                <c:pt idx="28">
                  <c:v>Sinaloa</c:v>
                </c:pt>
                <c:pt idx="29">
                  <c:v>Chihuahua</c:v>
                </c:pt>
                <c:pt idx="30">
                  <c:v>Durango</c:v>
                </c:pt>
                <c:pt idx="31">
                  <c:v>Coahuila</c:v>
                </c:pt>
                <c:pt idx="32">
                  <c:v>Colima</c:v>
                </c:pt>
              </c:strCache>
            </c:strRef>
          </c:cat>
          <c:val>
            <c:numRef>
              <c:f>'F117'!$B$6:$B$38</c:f>
              <c:numCache>
                <c:formatCode>0.0</c:formatCode>
                <c:ptCount val="33"/>
                <c:pt idx="0">
                  <c:v>-6.2585969738651999</c:v>
                </c:pt>
                <c:pt idx="1">
                  <c:v>-5.5679498504020097</c:v>
                </c:pt>
                <c:pt idx="2">
                  <c:v>-4.3819274076624799</c:v>
                </c:pt>
                <c:pt idx="3">
                  <c:v>-3.2264562699345301</c:v>
                </c:pt>
                <c:pt idx="4">
                  <c:v>-2.6901548585461499</c:v>
                </c:pt>
                <c:pt idx="5">
                  <c:v>-1.9470864547770399</c:v>
                </c:pt>
                <c:pt idx="6">
                  <c:v>-0.97862331949718495</c:v>
                </c:pt>
                <c:pt idx="7">
                  <c:v>-6.1842841878079202E-2</c:v>
                </c:pt>
                <c:pt idx="8">
                  <c:v>2.0774032838755101E-2</c:v>
                </c:pt>
                <c:pt idx="9">
                  <c:v>9.1697879641605695E-2</c:v>
                </c:pt>
                <c:pt idx="10">
                  <c:v>0.25368082055461399</c:v>
                </c:pt>
                <c:pt idx="11">
                  <c:v>0.55549976359523501</c:v>
                </c:pt>
                <c:pt idx="12">
                  <c:v>0.66856197013527296</c:v>
                </c:pt>
                <c:pt idx="13">
                  <c:v>0.69057125361688998</c:v>
                </c:pt>
                <c:pt idx="14">
                  <c:v>0.88408261736774296</c:v>
                </c:pt>
                <c:pt idx="15">
                  <c:v>1.2032026976057899</c:v>
                </c:pt>
                <c:pt idx="16">
                  <c:v>1.2867781352972101</c:v>
                </c:pt>
                <c:pt idx="17">
                  <c:v>1.29169941219283</c:v>
                </c:pt>
                <c:pt idx="18">
                  <c:v>1.4949453332587599</c:v>
                </c:pt>
                <c:pt idx="19">
                  <c:v>2.17552691688807</c:v>
                </c:pt>
                <c:pt idx="20">
                  <c:v>2.2948451814919202</c:v>
                </c:pt>
                <c:pt idx="21">
                  <c:v>2.3974925831787202</c:v>
                </c:pt>
                <c:pt idx="22">
                  <c:v>2.5665121881068802</c:v>
                </c:pt>
                <c:pt idx="23">
                  <c:v>2.9476867523294099</c:v>
                </c:pt>
                <c:pt idx="24">
                  <c:v>3.6993200300770699</c:v>
                </c:pt>
                <c:pt idx="25">
                  <c:v>4.2935492835006102</c:v>
                </c:pt>
                <c:pt idx="26">
                  <c:v>4.3160987800825401</c:v>
                </c:pt>
                <c:pt idx="27">
                  <c:v>4.8095427844896204</c:v>
                </c:pt>
                <c:pt idx="28">
                  <c:v>4.88808913704906</c:v>
                </c:pt>
                <c:pt idx="29">
                  <c:v>6.3446083097766097</c:v>
                </c:pt>
                <c:pt idx="30">
                  <c:v>6.4891762209217996</c:v>
                </c:pt>
                <c:pt idx="31">
                  <c:v>7.0110759067536099</c:v>
                </c:pt>
                <c:pt idx="32">
                  <c:v>11.728725247502799</c:v>
                </c:pt>
              </c:numCache>
            </c:numRef>
          </c:val>
          <c:extLst>
            <c:ext xmlns:c16="http://schemas.microsoft.com/office/drawing/2014/chart" uri="{C3380CC4-5D6E-409C-BE32-E72D297353CC}">
              <c16:uniqueId val="{0000002A-8DFC-4F81-89DD-78861AE4E414}"/>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A704-4B67-B19B-0FD74647AD0E}"/>
              </c:ext>
            </c:extLst>
          </c:dPt>
          <c:dPt>
            <c:idx val="19"/>
            <c:invertIfNegative val="0"/>
            <c:bubble3D val="0"/>
            <c:extLst>
              <c:ext xmlns:c16="http://schemas.microsoft.com/office/drawing/2014/chart" uri="{C3380CC4-5D6E-409C-BE32-E72D297353CC}">
                <c16:uniqueId val="{00000001-A704-4B67-B19B-0FD74647AD0E}"/>
              </c:ext>
            </c:extLst>
          </c:dPt>
          <c:dPt>
            <c:idx val="31"/>
            <c:invertIfNegative val="0"/>
            <c:bubble3D val="0"/>
            <c:spPr>
              <a:solidFill>
                <a:srgbClr val="FBBB27"/>
              </a:solidFill>
              <a:ln>
                <a:noFill/>
              </a:ln>
              <a:effectLst/>
            </c:spPr>
            <c:extLst>
              <c:ext xmlns:c16="http://schemas.microsoft.com/office/drawing/2014/chart" uri="{C3380CC4-5D6E-409C-BE32-E72D297353CC}">
                <c16:uniqueId val="{00000003-A704-4B67-B19B-0FD74647AD0E}"/>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'F11-12'!$A$8:$A$39</c:f>
              <c:strCache>
                <c:ptCount val="32"/>
                <c:pt idx="0">
                  <c:v>Baja California</c:v>
                </c:pt>
                <c:pt idx="1">
                  <c:v>Campeche</c:v>
                </c:pt>
                <c:pt idx="2">
                  <c:v>Baja California Sur</c:v>
                </c:pt>
                <c:pt idx="3">
                  <c:v>Tabasco</c:v>
                </c:pt>
                <c:pt idx="4">
                  <c:v>Colima</c:v>
                </c:pt>
                <c:pt idx="5">
                  <c:v>Tlaxcala</c:v>
                </c:pt>
                <c:pt idx="6">
                  <c:v>Zacatecas</c:v>
                </c:pt>
                <c:pt idx="7">
                  <c:v>Oaxaca</c:v>
                </c:pt>
                <c:pt idx="8">
                  <c:v>Quintana Roo</c:v>
                </c:pt>
                <c:pt idx="9">
                  <c:v>Durango</c:v>
                </c:pt>
                <c:pt idx="10">
                  <c:v>San Luis Potosí</c:v>
                </c:pt>
                <c:pt idx="11">
                  <c:v>Tamaulipas</c:v>
                </c:pt>
                <c:pt idx="12">
                  <c:v>Yucatán</c:v>
                </c:pt>
                <c:pt idx="13">
                  <c:v>Coahuila</c:v>
                </c:pt>
                <c:pt idx="14">
                  <c:v>Morelos</c:v>
                </c:pt>
                <c:pt idx="15">
                  <c:v>Querétaro</c:v>
                </c:pt>
                <c:pt idx="16">
                  <c:v>Sonora</c:v>
                </c:pt>
                <c:pt idx="17">
                  <c:v>Nayarit</c:v>
                </c:pt>
                <c:pt idx="18">
                  <c:v>Puebla</c:v>
                </c:pt>
                <c:pt idx="19">
                  <c:v>Chihuahua</c:v>
                </c:pt>
                <c:pt idx="20">
                  <c:v>Hidalgo</c:v>
                </c:pt>
                <c:pt idx="21">
                  <c:v>Michoacán</c:v>
                </c:pt>
                <c:pt idx="22">
                  <c:v>Aguascalientes</c:v>
                </c:pt>
                <c:pt idx="23">
                  <c:v>Guanajuato</c:v>
                </c:pt>
                <c:pt idx="24">
                  <c:v>Nuevo León</c:v>
                </c:pt>
                <c:pt idx="25">
                  <c:v>Veracruz</c:v>
                </c:pt>
                <c:pt idx="26">
                  <c:v>Sinaloa</c:v>
                </c:pt>
                <c:pt idx="27">
                  <c:v>Guerrero</c:v>
                </c:pt>
                <c:pt idx="28">
                  <c:v>Estado México</c:v>
                </c:pt>
                <c:pt idx="29">
                  <c:v>Ciudad de México</c:v>
                </c:pt>
                <c:pt idx="30">
                  <c:v>Chiapas</c:v>
                </c:pt>
                <c:pt idx="31">
                  <c:v>Jalisco</c:v>
                </c:pt>
              </c:strCache>
            </c:strRef>
          </c:cat>
          <c:val>
            <c:numRef>
              <c:f>'F11-12'!$B$8:$B$39</c:f>
              <c:numCache>
                <c:formatCode>#,##0</c:formatCode>
                <c:ptCount val="32"/>
                <c:pt idx="1">
                  <c:v>71</c:v>
                </c:pt>
                <c:pt idx="2">
                  <c:v>162</c:v>
                </c:pt>
                <c:pt idx="3">
                  <c:v>272</c:v>
                </c:pt>
                <c:pt idx="4">
                  <c:v>364</c:v>
                </c:pt>
                <c:pt idx="5">
                  <c:v>381</c:v>
                </c:pt>
                <c:pt idx="6">
                  <c:v>391</c:v>
                </c:pt>
                <c:pt idx="7">
                  <c:v>401</c:v>
                </c:pt>
                <c:pt idx="8">
                  <c:v>429</c:v>
                </c:pt>
                <c:pt idx="9">
                  <c:v>516</c:v>
                </c:pt>
                <c:pt idx="10">
                  <c:v>528</c:v>
                </c:pt>
                <c:pt idx="11">
                  <c:v>630</c:v>
                </c:pt>
                <c:pt idx="12">
                  <c:v>640</c:v>
                </c:pt>
                <c:pt idx="13">
                  <c:v>691</c:v>
                </c:pt>
                <c:pt idx="14">
                  <c:v>913</c:v>
                </c:pt>
                <c:pt idx="15">
                  <c:v>966</c:v>
                </c:pt>
                <c:pt idx="16">
                  <c:v>1320</c:v>
                </c:pt>
                <c:pt idx="17">
                  <c:v>1354</c:v>
                </c:pt>
                <c:pt idx="18">
                  <c:v>1374</c:v>
                </c:pt>
                <c:pt idx="19">
                  <c:v>1562</c:v>
                </c:pt>
                <c:pt idx="20">
                  <c:v>1660</c:v>
                </c:pt>
                <c:pt idx="21">
                  <c:v>1712</c:v>
                </c:pt>
                <c:pt idx="22">
                  <c:v>1844</c:v>
                </c:pt>
                <c:pt idx="23">
                  <c:v>1856</c:v>
                </c:pt>
                <c:pt idx="24">
                  <c:v>2324</c:v>
                </c:pt>
                <c:pt idx="25">
                  <c:v>2370</c:v>
                </c:pt>
                <c:pt idx="26">
                  <c:v>2489</c:v>
                </c:pt>
                <c:pt idx="27">
                  <c:v>2927</c:v>
                </c:pt>
                <c:pt idx="28">
                  <c:v>3612</c:v>
                </c:pt>
                <c:pt idx="29">
                  <c:v>4688</c:v>
                </c:pt>
                <c:pt idx="30">
                  <c:v>4788</c:v>
                </c:pt>
                <c:pt idx="31">
                  <c:v>6017</c:v>
                </c:pt>
              </c:numCache>
            </c:numRef>
          </c:val>
          <c:extLst>
            <c:ext xmlns:c16="http://schemas.microsoft.com/office/drawing/2014/chart" uri="{C3380CC4-5D6E-409C-BE32-E72D297353CC}">
              <c16:uniqueId val="{00000004-A704-4B67-B19B-0FD74647AD0E}"/>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'F118'!$C$5</c:f>
              <c:strCache>
                <c:ptCount val="1"/>
                <c:pt idx="0">
                  <c:v>Exportaciones</c:v>
                </c:pt>
              </c:strCache>
            </c:strRef>
          </c:tx>
          <c:spPr>
            <a:solidFill>
              <a:srgbClr val="C9D0D6"/>
            </a:solidFill>
            <a:ln>
              <a:noFill/>
            </a:ln>
            <a:effectLst/>
          </c:spPr>
          <c:invertIfNegative val="0"/>
          <c:dPt>
            <c:idx val="9"/>
            <c:invertIfNegative val="0"/>
            <c:bubble3D val="0"/>
            <c:spPr>
              <a:solidFill>
                <a:srgbClr val="7C878E"/>
              </a:solidFill>
              <a:ln>
                <a:noFill/>
              </a:ln>
              <a:effectLst/>
            </c:spPr>
            <c:extLst>
              <c:ext xmlns:c16="http://schemas.microsoft.com/office/drawing/2014/chart" uri="{C3380CC4-5D6E-409C-BE32-E72D297353CC}">
                <c16:uniqueId val="{00000001-7AD4-4E36-8393-7CB3703F7CCF}"/>
              </c:ext>
            </c:extLst>
          </c:dPt>
          <c:dPt>
            <c:idx val="21"/>
            <c:invertIfNegative val="0"/>
            <c:bubble3D val="0"/>
            <c:spPr>
              <a:solidFill>
                <a:srgbClr val="7C878E"/>
              </a:solidFill>
              <a:ln>
                <a:noFill/>
              </a:ln>
              <a:effectLst/>
            </c:spPr>
            <c:extLst>
              <c:ext xmlns:c16="http://schemas.microsoft.com/office/drawing/2014/chart" uri="{C3380CC4-5D6E-409C-BE32-E72D297353CC}">
                <c16:uniqueId val="{00000003-7AD4-4E36-8393-7CB3703F7CCF}"/>
              </c:ext>
            </c:extLst>
          </c:dPt>
          <c:dPt>
            <c:idx val="33"/>
            <c:invertIfNegative val="0"/>
            <c:bubble3D val="0"/>
            <c:spPr>
              <a:solidFill>
                <a:srgbClr val="7C878E"/>
              </a:solidFill>
              <a:ln>
                <a:noFill/>
              </a:ln>
              <a:effectLst/>
            </c:spPr>
            <c:extLst>
              <c:ext xmlns:c16="http://schemas.microsoft.com/office/drawing/2014/chart" uri="{C3380CC4-5D6E-409C-BE32-E72D297353CC}">
                <c16:uniqueId val="{00000005-7AD4-4E36-8393-7CB3703F7CCF}"/>
              </c:ext>
            </c:extLst>
          </c:dPt>
          <c:dPt>
            <c:idx val="45"/>
            <c:invertIfNegative val="0"/>
            <c:bubble3D val="0"/>
            <c:spPr>
              <a:solidFill>
                <a:srgbClr val="7C878E"/>
              </a:solidFill>
              <a:ln>
                <a:noFill/>
              </a:ln>
              <a:effectLst/>
            </c:spPr>
            <c:extLst>
              <c:ext xmlns:c16="http://schemas.microsoft.com/office/drawing/2014/chart" uri="{C3380CC4-5D6E-409C-BE32-E72D297353CC}">
                <c16:uniqueId val="{00000007-7AD4-4E36-8393-7CB3703F7CCF}"/>
              </c:ext>
            </c:extLst>
          </c:dPt>
          <c:dPt>
            <c:idx val="57"/>
            <c:invertIfNegative val="0"/>
            <c:bubble3D val="0"/>
            <c:spPr>
              <a:solidFill>
                <a:srgbClr val="7C878E"/>
              </a:solidFill>
              <a:ln>
                <a:noFill/>
              </a:ln>
              <a:effectLst/>
            </c:spPr>
            <c:extLst>
              <c:ext xmlns:c16="http://schemas.microsoft.com/office/drawing/2014/chart" uri="{C3380CC4-5D6E-409C-BE32-E72D297353CC}">
                <c16:uniqueId val="{00000009-7AD4-4E36-8393-7CB3703F7CCF}"/>
              </c:ext>
            </c:extLst>
          </c:dPt>
          <c:dPt>
            <c:idx val="69"/>
            <c:invertIfNegative val="0"/>
            <c:bubble3D val="0"/>
            <c:spPr>
              <a:solidFill>
                <a:srgbClr val="7C878E"/>
              </a:solidFill>
              <a:ln>
                <a:noFill/>
              </a:ln>
              <a:effectLst/>
            </c:spPr>
            <c:extLst>
              <c:ext xmlns:c16="http://schemas.microsoft.com/office/drawing/2014/chart" uri="{C3380CC4-5D6E-409C-BE32-E72D297353CC}">
                <c16:uniqueId val="{0000000B-7AD4-4E36-8393-7CB3703F7CCF}"/>
              </c:ext>
            </c:extLst>
          </c:dPt>
          <c:dPt>
            <c:idx val="81"/>
            <c:invertIfNegative val="0"/>
            <c:bubble3D val="0"/>
            <c:spPr>
              <a:solidFill>
                <a:srgbClr val="7C878E"/>
              </a:solidFill>
              <a:ln>
                <a:noFill/>
              </a:ln>
              <a:effectLst/>
            </c:spPr>
            <c:extLst>
              <c:ext xmlns:c16="http://schemas.microsoft.com/office/drawing/2014/chart" uri="{C3380CC4-5D6E-409C-BE32-E72D297353CC}">
                <c16:uniqueId val="{0000000D-7AD4-4E36-8393-7CB3703F7CCF}"/>
              </c:ext>
            </c:extLst>
          </c:dPt>
          <c:dPt>
            <c:idx val="93"/>
            <c:invertIfNegative val="0"/>
            <c:bubble3D val="0"/>
            <c:spPr>
              <a:solidFill>
                <a:srgbClr val="7C878E"/>
              </a:solidFill>
              <a:ln>
                <a:noFill/>
              </a:ln>
              <a:effectLst/>
            </c:spPr>
            <c:extLst>
              <c:ext xmlns:c16="http://schemas.microsoft.com/office/drawing/2014/chart" uri="{C3380CC4-5D6E-409C-BE32-E72D297353CC}">
                <c16:uniqueId val="{0000000F-7AD4-4E36-8393-7CB3703F7CCF}"/>
              </c:ext>
            </c:extLst>
          </c:dPt>
          <c:dPt>
            <c:idx val="105"/>
            <c:invertIfNegative val="0"/>
            <c:bubble3D val="0"/>
            <c:spPr>
              <a:solidFill>
                <a:srgbClr val="7C878E"/>
              </a:solidFill>
              <a:ln>
                <a:noFill/>
              </a:ln>
              <a:effectLst/>
            </c:spPr>
            <c:extLst>
              <c:ext xmlns:c16="http://schemas.microsoft.com/office/drawing/2014/chart" uri="{C3380CC4-5D6E-409C-BE32-E72D297353CC}">
                <c16:uniqueId val="{00000011-7AD4-4E36-8393-7CB3703F7CCF}"/>
              </c:ext>
            </c:extLst>
          </c:dPt>
          <c:dPt>
            <c:idx val="117"/>
            <c:invertIfNegative val="0"/>
            <c:bubble3D val="0"/>
            <c:spPr>
              <a:solidFill>
                <a:srgbClr val="FBBB27"/>
              </a:solidFill>
              <a:ln>
                <a:noFill/>
              </a:ln>
              <a:effectLst/>
            </c:spPr>
            <c:extLst>
              <c:ext xmlns:c16="http://schemas.microsoft.com/office/drawing/2014/chart" uri="{C3380CC4-5D6E-409C-BE32-E72D297353CC}">
                <c16:uniqueId val="{00000013-7AD4-4E36-8393-7CB3703F7CCF}"/>
              </c:ext>
            </c:extLst>
          </c:dPt>
          <c:cat>
            <c:multiLvlStrRef>
              <c:f>'F118'!$A$6:$B$123</c:f>
              <c:multiLvlStrCache>
                <c:ptCount val="11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'F118'!$C$6:$C$123</c:f>
              <c:numCache>
                <c:formatCode>#,##0</c:formatCode>
                <c:ptCount val="118"/>
                <c:pt idx="0">
                  <c:v>6343</c:v>
                </c:pt>
                <c:pt idx="1">
                  <c:v>6318</c:v>
                </c:pt>
                <c:pt idx="2">
                  <c:v>6647</c:v>
                </c:pt>
                <c:pt idx="3">
                  <c:v>6479</c:v>
                </c:pt>
                <c:pt idx="4">
                  <c:v>6949</c:v>
                </c:pt>
                <c:pt idx="5">
                  <c:v>6766</c:v>
                </c:pt>
                <c:pt idx="6">
                  <c:v>6997</c:v>
                </c:pt>
                <c:pt idx="7">
                  <c:v>7960</c:v>
                </c:pt>
                <c:pt idx="8">
                  <c:v>7340</c:v>
                </c:pt>
                <c:pt idx="9">
                  <c:v>7398</c:v>
                </c:pt>
                <c:pt idx="10">
                  <c:v>7281</c:v>
                </c:pt>
                <c:pt idx="11">
                  <c:v>5672</c:v>
                </c:pt>
                <c:pt idx="12">
                  <c:v>6130</c:v>
                </c:pt>
                <c:pt idx="13">
                  <c:v>6660</c:v>
                </c:pt>
                <c:pt idx="14">
                  <c:v>7617</c:v>
                </c:pt>
                <c:pt idx="15">
                  <c:v>8011</c:v>
                </c:pt>
                <c:pt idx="16">
                  <c:v>7966</c:v>
                </c:pt>
                <c:pt idx="17">
                  <c:v>7292</c:v>
                </c:pt>
                <c:pt idx="18">
                  <c:v>7404</c:v>
                </c:pt>
                <c:pt idx="19">
                  <c:v>7866</c:v>
                </c:pt>
                <c:pt idx="20">
                  <c:v>7767</c:v>
                </c:pt>
                <c:pt idx="21">
                  <c:v>8436</c:v>
                </c:pt>
                <c:pt idx="22">
                  <c:v>7381</c:v>
                </c:pt>
                <c:pt idx="23">
                  <c:v>7176</c:v>
                </c:pt>
                <c:pt idx="24">
                  <c:v>7170</c:v>
                </c:pt>
                <c:pt idx="25">
                  <c:v>7843</c:v>
                </c:pt>
                <c:pt idx="26">
                  <c:v>8899</c:v>
                </c:pt>
                <c:pt idx="27">
                  <c:v>8889</c:v>
                </c:pt>
                <c:pt idx="28">
                  <c:v>8822</c:v>
                </c:pt>
                <c:pt idx="29">
                  <c:v>8691</c:v>
                </c:pt>
                <c:pt idx="30">
                  <c:v>9526</c:v>
                </c:pt>
                <c:pt idx="31">
                  <c:v>9440</c:v>
                </c:pt>
                <c:pt idx="32">
                  <c:v>9790</c:v>
                </c:pt>
                <c:pt idx="33">
                  <c:v>9425</c:v>
                </c:pt>
                <c:pt idx="34">
                  <c:v>9000</c:v>
                </c:pt>
                <c:pt idx="35">
                  <c:v>8816</c:v>
                </c:pt>
                <c:pt idx="36">
                  <c:v>8680</c:v>
                </c:pt>
                <c:pt idx="37">
                  <c:v>9921</c:v>
                </c:pt>
                <c:pt idx="38">
                  <c:v>9962</c:v>
                </c:pt>
                <c:pt idx="39">
                  <c:v>10438</c:v>
                </c:pt>
                <c:pt idx="40">
                  <c:v>10693</c:v>
                </c:pt>
                <c:pt idx="41">
                  <c:v>10732</c:v>
                </c:pt>
                <c:pt idx="42">
                  <c:v>10104</c:v>
                </c:pt>
                <c:pt idx="43">
                  <c:v>10575</c:v>
                </c:pt>
                <c:pt idx="44">
                  <c:v>10702</c:v>
                </c:pt>
                <c:pt idx="45">
                  <c:v>11189</c:v>
                </c:pt>
                <c:pt idx="46">
                  <c:v>10990</c:v>
                </c:pt>
                <c:pt idx="47">
                  <c:v>9641</c:v>
                </c:pt>
                <c:pt idx="48">
                  <c:v>9282</c:v>
                </c:pt>
                <c:pt idx="49">
                  <c:v>10916</c:v>
                </c:pt>
                <c:pt idx="50">
                  <c:v>12170</c:v>
                </c:pt>
                <c:pt idx="51">
                  <c:v>9958</c:v>
                </c:pt>
                <c:pt idx="52">
                  <c:v>11443</c:v>
                </c:pt>
                <c:pt idx="53">
                  <c:v>11190</c:v>
                </c:pt>
                <c:pt idx="54">
                  <c:v>10250</c:v>
                </c:pt>
                <c:pt idx="55">
                  <c:v>10998</c:v>
                </c:pt>
                <c:pt idx="56">
                  <c:v>10862</c:v>
                </c:pt>
                <c:pt idx="57">
                  <c:v>11198</c:v>
                </c:pt>
                <c:pt idx="58">
                  <c:v>11291</c:v>
                </c:pt>
                <c:pt idx="59">
                  <c:v>10062</c:v>
                </c:pt>
                <c:pt idx="60">
                  <c:v>11384</c:v>
                </c:pt>
                <c:pt idx="61">
                  <c:v>10934</c:v>
                </c:pt>
                <c:pt idx="62">
                  <c:v>12720</c:v>
                </c:pt>
                <c:pt idx="63">
                  <c:v>12177</c:v>
                </c:pt>
                <c:pt idx="64">
                  <c:v>13045</c:v>
                </c:pt>
                <c:pt idx="65">
                  <c:v>12731</c:v>
                </c:pt>
                <c:pt idx="66">
                  <c:v>12055</c:v>
                </c:pt>
                <c:pt idx="67">
                  <c:v>12738</c:v>
                </c:pt>
                <c:pt idx="68">
                  <c:v>12214</c:v>
                </c:pt>
                <c:pt idx="69">
                  <c:v>12324</c:v>
                </c:pt>
                <c:pt idx="70">
                  <c:v>12282</c:v>
                </c:pt>
                <c:pt idx="71">
                  <c:v>11489</c:v>
                </c:pt>
                <c:pt idx="72">
                  <c:v>12328</c:v>
                </c:pt>
                <c:pt idx="73">
                  <c:v>12668</c:v>
                </c:pt>
                <c:pt idx="74">
                  <c:v>14391</c:v>
                </c:pt>
                <c:pt idx="75">
                  <c:v>13205</c:v>
                </c:pt>
                <c:pt idx="76">
                  <c:v>14267</c:v>
                </c:pt>
                <c:pt idx="77">
                  <c:v>13745</c:v>
                </c:pt>
                <c:pt idx="78">
                  <c:v>13646</c:v>
                </c:pt>
                <c:pt idx="79">
                  <c:v>13964</c:v>
                </c:pt>
                <c:pt idx="80">
                  <c:v>13752</c:v>
                </c:pt>
                <c:pt idx="81">
                  <c:v>13847</c:v>
                </c:pt>
                <c:pt idx="82">
                  <c:v>13327</c:v>
                </c:pt>
                <c:pt idx="83">
                  <c:v>11471</c:v>
                </c:pt>
                <c:pt idx="84">
                  <c:v>11126</c:v>
                </c:pt>
                <c:pt idx="85">
                  <c:v>11308</c:v>
                </c:pt>
                <c:pt idx="86">
                  <c:v>13109</c:v>
                </c:pt>
                <c:pt idx="87">
                  <c:v>9902</c:v>
                </c:pt>
                <c:pt idx="88">
                  <c:v>8924</c:v>
                </c:pt>
                <c:pt idx="89">
                  <c:v>11498</c:v>
                </c:pt>
                <c:pt idx="90">
                  <c:v>13446</c:v>
                </c:pt>
                <c:pt idx="91">
                  <c:v>12841</c:v>
                </c:pt>
                <c:pt idx="92">
                  <c:v>13362</c:v>
                </c:pt>
                <c:pt idx="93">
                  <c:v>13386</c:v>
                </c:pt>
                <c:pt idx="94">
                  <c:v>12857</c:v>
                </c:pt>
                <c:pt idx="95">
                  <c:v>12287</c:v>
                </c:pt>
                <c:pt idx="96">
                  <c:v>11979</c:v>
                </c:pt>
                <c:pt idx="97">
                  <c:v>12826</c:v>
                </c:pt>
                <c:pt idx="98">
                  <c:v>14660</c:v>
                </c:pt>
                <c:pt idx="99">
                  <c:v>13895</c:v>
                </c:pt>
                <c:pt idx="100">
                  <c:v>13135</c:v>
                </c:pt>
                <c:pt idx="101">
                  <c:v>13886</c:v>
                </c:pt>
                <c:pt idx="102">
                  <c:v>14796</c:v>
                </c:pt>
                <c:pt idx="103">
                  <c:v>13870</c:v>
                </c:pt>
                <c:pt idx="104">
                  <c:v>13236</c:v>
                </c:pt>
                <c:pt idx="105">
                  <c:v>14610</c:v>
                </c:pt>
                <c:pt idx="106">
                  <c:v>14774</c:v>
                </c:pt>
                <c:pt idx="107">
                  <c:v>14421</c:v>
                </c:pt>
                <c:pt idx="108">
                  <c:v>14235</c:v>
                </c:pt>
                <c:pt idx="109">
                  <c:v>15137</c:v>
                </c:pt>
                <c:pt idx="110">
                  <c:v>15947</c:v>
                </c:pt>
                <c:pt idx="111">
                  <c:v>15224</c:v>
                </c:pt>
                <c:pt idx="112">
                  <c:v>16284</c:v>
                </c:pt>
                <c:pt idx="113">
                  <c:v>16104</c:v>
                </c:pt>
                <c:pt idx="114">
                  <c:v>16716</c:v>
                </c:pt>
                <c:pt idx="115">
                  <c:v>17383</c:v>
                </c:pt>
                <c:pt idx="116">
                  <c:v>17426</c:v>
                </c:pt>
                <c:pt idx="117">
                  <c:v>16773</c:v>
                </c:pt>
              </c:numCache>
            </c:numRef>
          </c:val>
          <c:extLst>
            <c:ext xmlns:c16="http://schemas.microsoft.com/office/drawing/2014/chart" uri="{C3380CC4-5D6E-409C-BE32-E72D297353CC}">
              <c16:uniqueId val="{00000014-7AD4-4E36-8393-7CB3703F7CCF}"/>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'F118'!$D$5</c:f>
              <c:strCache>
                <c:ptCount val="1"/>
                <c:pt idx="0">
                  <c:v>Promedio</c:v>
                </c:pt>
              </c:strCache>
            </c:strRef>
          </c:tx>
          <c:spPr>
            <a:ln w="28575" cap="rnd">
              <a:solidFill>
                <a:srgbClr val="B69630"/>
              </a:solidFill>
              <a:round/>
            </a:ln>
            <a:effectLst/>
          </c:spPr>
          <c:marker>
            <c:symbol val="none"/>
          </c:marker>
          <c:cat>
            <c:multiLvlStrRef>
              <c:f>'F118'!$A$6:$B$123</c:f>
              <c:multiLvlStrCache>
                <c:ptCount val="11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'F118'!$D$6:$D$123</c:f>
              <c:numCache>
                <c:formatCode>#,##0</c:formatCode>
                <c:ptCount val="118"/>
                <c:pt idx="0">
                  <c:v>6644</c:v>
                </c:pt>
                <c:pt idx="1">
                  <c:v>6655</c:v>
                </c:pt>
                <c:pt idx="2">
                  <c:v>6608</c:v>
                </c:pt>
                <c:pt idx="3">
                  <c:v>6598</c:v>
                </c:pt>
                <c:pt idx="4">
                  <c:v>6624</c:v>
                </c:pt>
                <c:pt idx="5">
                  <c:v>6629</c:v>
                </c:pt>
                <c:pt idx="6">
                  <c:v>6655</c:v>
                </c:pt>
                <c:pt idx="7">
                  <c:v>6751</c:v>
                </c:pt>
                <c:pt idx="8">
                  <c:v>6821</c:v>
                </c:pt>
                <c:pt idx="9">
                  <c:v>6820</c:v>
                </c:pt>
                <c:pt idx="10">
                  <c:v>6820</c:v>
                </c:pt>
                <c:pt idx="11">
                  <c:v>6846</c:v>
                </c:pt>
                <c:pt idx="12">
                  <c:v>6828</c:v>
                </c:pt>
                <c:pt idx="13">
                  <c:v>6857</c:v>
                </c:pt>
                <c:pt idx="14">
                  <c:v>6938</c:v>
                </c:pt>
                <c:pt idx="15">
                  <c:v>7065</c:v>
                </c:pt>
                <c:pt idx="16">
                  <c:v>7150</c:v>
                </c:pt>
                <c:pt idx="17">
                  <c:v>7194</c:v>
                </c:pt>
                <c:pt idx="18">
                  <c:v>7228</c:v>
                </c:pt>
                <c:pt idx="19">
                  <c:v>7220</c:v>
                </c:pt>
                <c:pt idx="20">
                  <c:v>7255</c:v>
                </c:pt>
                <c:pt idx="21">
                  <c:v>7342</c:v>
                </c:pt>
                <c:pt idx="22">
                  <c:v>7350</c:v>
                </c:pt>
                <c:pt idx="23">
                  <c:v>7476</c:v>
                </c:pt>
                <c:pt idx="24">
                  <c:v>7562</c:v>
                </c:pt>
                <c:pt idx="25">
                  <c:v>7661</c:v>
                </c:pt>
                <c:pt idx="26">
                  <c:v>7767</c:v>
                </c:pt>
                <c:pt idx="27">
                  <c:v>7841</c:v>
                </c:pt>
                <c:pt idx="28">
                  <c:v>7912</c:v>
                </c:pt>
                <c:pt idx="29">
                  <c:v>8029</c:v>
                </c:pt>
                <c:pt idx="30">
                  <c:v>8205</c:v>
                </c:pt>
                <c:pt idx="31">
                  <c:v>8337</c:v>
                </c:pt>
                <c:pt idx="32">
                  <c:v>8505</c:v>
                </c:pt>
                <c:pt idx="33">
                  <c:v>8588</c:v>
                </c:pt>
                <c:pt idx="34">
                  <c:v>8723</c:v>
                </c:pt>
                <c:pt idx="35">
                  <c:v>8859</c:v>
                </c:pt>
                <c:pt idx="36">
                  <c:v>8985</c:v>
                </c:pt>
                <c:pt idx="37">
                  <c:v>9158</c:v>
                </c:pt>
                <c:pt idx="38">
                  <c:v>9247</c:v>
                </c:pt>
                <c:pt idx="39">
                  <c:v>9376</c:v>
                </c:pt>
                <c:pt idx="40">
                  <c:v>9532</c:v>
                </c:pt>
                <c:pt idx="41">
                  <c:v>9702</c:v>
                </c:pt>
                <c:pt idx="42">
                  <c:v>9750</c:v>
                </c:pt>
                <c:pt idx="43">
                  <c:v>9845</c:v>
                </c:pt>
                <c:pt idx="44">
                  <c:v>9921</c:v>
                </c:pt>
                <c:pt idx="45">
                  <c:v>10068</c:v>
                </c:pt>
                <c:pt idx="46">
                  <c:v>10234</c:v>
                </c:pt>
                <c:pt idx="47">
                  <c:v>10302</c:v>
                </c:pt>
                <c:pt idx="48">
                  <c:v>10353</c:v>
                </c:pt>
                <c:pt idx="49">
                  <c:v>10435</c:v>
                </c:pt>
                <c:pt idx="50">
                  <c:v>10619</c:v>
                </c:pt>
                <c:pt idx="51">
                  <c:v>10579</c:v>
                </c:pt>
                <c:pt idx="52">
                  <c:v>10642</c:v>
                </c:pt>
                <c:pt idx="53">
                  <c:v>10680</c:v>
                </c:pt>
                <c:pt idx="54">
                  <c:v>10692</c:v>
                </c:pt>
                <c:pt idx="55">
                  <c:v>10727</c:v>
                </c:pt>
                <c:pt idx="56">
                  <c:v>10741</c:v>
                </c:pt>
                <c:pt idx="57">
                  <c:v>10741</c:v>
                </c:pt>
                <c:pt idx="58">
                  <c:v>10767</c:v>
                </c:pt>
                <c:pt idx="59">
                  <c:v>10802</c:v>
                </c:pt>
                <c:pt idx="60">
                  <c:v>10977</c:v>
                </c:pt>
                <c:pt idx="61">
                  <c:v>10978</c:v>
                </c:pt>
                <c:pt idx="62">
                  <c:v>11024</c:v>
                </c:pt>
                <c:pt idx="63">
                  <c:v>11209</c:v>
                </c:pt>
                <c:pt idx="64">
                  <c:v>11343</c:v>
                </c:pt>
                <c:pt idx="65">
                  <c:v>11471</c:v>
                </c:pt>
                <c:pt idx="66">
                  <c:v>11622</c:v>
                </c:pt>
                <c:pt idx="67">
                  <c:v>11767</c:v>
                </c:pt>
                <c:pt idx="68">
                  <c:v>11879</c:v>
                </c:pt>
                <c:pt idx="69">
                  <c:v>11973</c:v>
                </c:pt>
                <c:pt idx="70">
                  <c:v>12056</c:v>
                </c:pt>
                <c:pt idx="71">
                  <c:v>12174</c:v>
                </c:pt>
                <c:pt idx="72">
                  <c:v>12253</c:v>
                </c:pt>
                <c:pt idx="73">
                  <c:v>12398</c:v>
                </c:pt>
                <c:pt idx="74">
                  <c:v>12537</c:v>
                </c:pt>
                <c:pt idx="75">
                  <c:v>12623</c:v>
                </c:pt>
                <c:pt idx="76">
                  <c:v>12724</c:v>
                </c:pt>
                <c:pt idx="77">
                  <c:v>12809</c:v>
                </c:pt>
                <c:pt idx="78">
                  <c:v>12941</c:v>
                </c:pt>
                <c:pt idx="79">
                  <c:v>13044</c:v>
                </c:pt>
                <c:pt idx="80">
                  <c:v>13172</c:v>
                </c:pt>
                <c:pt idx="81">
                  <c:v>13299</c:v>
                </c:pt>
                <c:pt idx="82">
                  <c:v>13386</c:v>
                </c:pt>
                <c:pt idx="83">
                  <c:v>13384</c:v>
                </c:pt>
                <c:pt idx="84">
                  <c:v>13284</c:v>
                </c:pt>
                <c:pt idx="85">
                  <c:v>13171</c:v>
                </c:pt>
                <c:pt idx="86">
                  <c:v>13064</c:v>
                </c:pt>
                <c:pt idx="87">
                  <c:v>12789</c:v>
                </c:pt>
                <c:pt idx="88">
                  <c:v>12344</c:v>
                </c:pt>
                <c:pt idx="89">
                  <c:v>12156</c:v>
                </c:pt>
                <c:pt idx="90">
                  <c:v>12140</c:v>
                </c:pt>
                <c:pt idx="91">
                  <c:v>12046</c:v>
                </c:pt>
                <c:pt idx="92">
                  <c:v>12014</c:v>
                </c:pt>
                <c:pt idx="93">
                  <c:v>11975</c:v>
                </c:pt>
                <c:pt idx="94">
                  <c:v>11936</c:v>
                </c:pt>
                <c:pt idx="95">
                  <c:v>12004</c:v>
                </c:pt>
                <c:pt idx="96">
                  <c:v>12075</c:v>
                </c:pt>
                <c:pt idx="97">
                  <c:v>12202</c:v>
                </c:pt>
                <c:pt idx="98">
                  <c:v>12331</c:v>
                </c:pt>
                <c:pt idx="99">
                  <c:v>12663</c:v>
                </c:pt>
                <c:pt idx="100">
                  <c:v>13014</c:v>
                </c:pt>
                <c:pt idx="101">
                  <c:v>13213</c:v>
                </c:pt>
                <c:pt idx="102">
                  <c:v>13326</c:v>
                </c:pt>
                <c:pt idx="103">
                  <c:v>13411</c:v>
                </c:pt>
                <c:pt idx="104">
                  <c:v>13401</c:v>
                </c:pt>
                <c:pt idx="105">
                  <c:v>13503</c:v>
                </c:pt>
                <c:pt idx="106">
                  <c:v>13663</c:v>
                </c:pt>
                <c:pt idx="107">
                  <c:v>13841</c:v>
                </c:pt>
                <c:pt idx="108">
                  <c:v>14029</c:v>
                </c:pt>
                <c:pt idx="109">
                  <c:v>14221</c:v>
                </c:pt>
                <c:pt idx="110">
                  <c:v>14328</c:v>
                </c:pt>
                <c:pt idx="111">
                  <c:v>14439</c:v>
                </c:pt>
                <c:pt idx="112">
                  <c:v>14702</c:v>
                </c:pt>
                <c:pt idx="113">
                  <c:v>14886</c:v>
                </c:pt>
                <c:pt idx="114">
                  <c:v>15047</c:v>
                </c:pt>
                <c:pt idx="115">
                  <c:v>15339</c:v>
                </c:pt>
                <c:pt idx="116">
                  <c:v>15688</c:v>
                </c:pt>
                <c:pt idx="117">
                  <c:v>15869</c:v>
                </c:pt>
              </c:numCache>
            </c:numRef>
          </c:val>
          <c:smooth val="0"/>
          <c:extLst>
            <c:ext xmlns:c16="http://schemas.microsoft.com/office/drawing/2014/chart" uri="{C3380CC4-5D6E-409C-BE32-E72D297353CC}">
              <c16:uniqueId val="{00000015-7AD4-4E36-8393-7CB3703F7CCF}"/>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'F119'!$C$5</c:f>
              <c:strCache>
                <c:ptCount val="1"/>
                <c:pt idx="0">
                  <c:v>Exportaciones</c:v>
                </c:pt>
              </c:strCache>
            </c:strRef>
          </c:tx>
          <c:spPr>
            <a:solidFill>
              <a:srgbClr val="C9D0D6"/>
            </a:solidFill>
            <a:ln>
              <a:noFill/>
            </a:ln>
            <a:effectLst/>
          </c:spPr>
          <c:invertIfNegative val="0"/>
          <c:dPt>
            <c:idx val="9"/>
            <c:invertIfNegative val="0"/>
            <c:bubble3D val="0"/>
            <c:spPr>
              <a:solidFill>
                <a:srgbClr val="7C878E"/>
              </a:solidFill>
              <a:ln>
                <a:noFill/>
              </a:ln>
              <a:effectLst/>
            </c:spPr>
            <c:extLst>
              <c:ext xmlns:c16="http://schemas.microsoft.com/office/drawing/2014/chart" uri="{C3380CC4-5D6E-409C-BE32-E72D297353CC}">
                <c16:uniqueId val="{00000001-6E6E-41CF-8E78-2EB6DDC8DCD1}"/>
              </c:ext>
            </c:extLst>
          </c:dPt>
          <c:dPt>
            <c:idx val="21"/>
            <c:invertIfNegative val="0"/>
            <c:bubble3D val="0"/>
            <c:spPr>
              <a:solidFill>
                <a:srgbClr val="7C878E"/>
              </a:solidFill>
              <a:ln>
                <a:noFill/>
              </a:ln>
              <a:effectLst/>
            </c:spPr>
            <c:extLst>
              <c:ext xmlns:c16="http://schemas.microsoft.com/office/drawing/2014/chart" uri="{C3380CC4-5D6E-409C-BE32-E72D297353CC}">
                <c16:uniqueId val="{00000003-6E6E-41CF-8E78-2EB6DDC8DCD1}"/>
              </c:ext>
            </c:extLst>
          </c:dPt>
          <c:dPt>
            <c:idx val="33"/>
            <c:invertIfNegative val="0"/>
            <c:bubble3D val="0"/>
            <c:spPr>
              <a:solidFill>
                <a:srgbClr val="7C878E"/>
              </a:solidFill>
              <a:ln>
                <a:noFill/>
              </a:ln>
              <a:effectLst/>
            </c:spPr>
            <c:extLst>
              <c:ext xmlns:c16="http://schemas.microsoft.com/office/drawing/2014/chart" uri="{C3380CC4-5D6E-409C-BE32-E72D297353CC}">
                <c16:uniqueId val="{00000005-6E6E-41CF-8E78-2EB6DDC8DCD1}"/>
              </c:ext>
            </c:extLst>
          </c:dPt>
          <c:dPt>
            <c:idx val="45"/>
            <c:invertIfNegative val="0"/>
            <c:bubble3D val="0"/>
            <c:spPr>
              <a:solidFill>
                <a:srgbClr val="7C878E"/>
              </a:solidFill>
              <a:ln>
                <a:noFill/>
              </a:ln>
              <a:effectLst/>
            </c:spPr>
            <c:extLst>
              <c:ext xmlns:c16="http://schemas.microsoft.com/office/drawing/2014/chart" uri="{C3380CC4-5D6E-409C-BE32-E72D297353CC}">
                <c16:uniqueId val="{00000007-6E6E-41CF-8E78-2EB6DDC8DCD1}"/>
              </c:ext>
            </c:extLst>
          </c:dPt>
          <c:dPt>
            <c:idx val="57"/>
            <c:invertIfNegative val="0"/>
            <c:bubble3D val="0"/>
            <c:spPr>
              <a:solidFill>
                <a:srgbClr val="7C878E"/>
              </a:solidFill>
              <a:ln>
                <a:noFill/>
              </a:ln>
              <a:effectLst/>
            </c:spPr>
            <c:extLst>
              <c:ext xmlns:c16="http://schemas.microsoft.com/office/drawing/2014/chart" uri="{C3380CC4-5D6E-409C-BE32-E72D297353CC}">
                <c16:uniqueId val="{00000009-6E6E-41CF-8E78-2EB6DDC8DCD1}"/>
              </c:ext>
            </c:extLst>
          </c:dPt>
          <c:dPt>
            <c:idx val="69"/>
            <c:invertIfNegative val="0"/>
            <c:bubble3D val="0"/>
            <c:spPr>
              <a:solidFill>
                <a:srgbClr val="7C878E"/>
              </a:solidFill>
              <a:ln>
                <a:noFill/>
              </a:ln>
              <a:effectLst/>
            </c:spPr>
            <c:extLst>
              <c:ext xmlns:c16="http://schemas.microsoft.com/office/drawing/2014/chart" uri="{C3380CC4-5D6E-409C-BE32-E72D297353CC}">
                <c16:uniqueId val="{0000000B-6E6E-41CF-8E78-2EB6DDC8DCD1}"/>
              </c:ext>
            </c:extLst>
          </c:dPt>
          <c:dPt>
            <c:idx val="81"/>
            <c:invertIfNegative val="0"/>
            <c:bubble3D val="0"/>
            <c:spPr>
              <a:solidFill>
                <a:srgbClr val="7C878E"/>
              </a:solidFill>
              <a:ln>
                <a:noFill/>
              </a:ln>
              <a:effectLst/>
            </c:spPr>
            <c:extLst>
              <c:ext xmlns:c16="http://schemas.microsoft.com/office/drawing/2014/chart" uri="{C3380CC4-5D6E-409C-BE32-E72D297353CC}">
                <c16:uniqueId val="{0000000D-6E6E-41CF-8E78-2EB6DDC8DCD1}"/>
              </c:ext>
            </c:extLst>
          </c:dPt>
          <c:dPt>
            <c:idx val="93"/>
            <c:invertIfNegative val="0"/>
            <c:bubble3D val="0"/>
            <c:spPr>
              <a:solidFill>
                <a:srgbClr val="7C878E"/>
              </a:solidFill>
              <a:ln>
                <a:noFill/>
              </a:ln>
              <a:effectLst/>
            </c:spPr>
            <c:extLst>
              <c:ext xmlns:c16="http://schemas.microsoft.com/office/drawing/2014/chart" uri="{C3380CC4-5D6E-409C-BE32-E72D297353CC}">
                <c16:uniqueId val="{0000000F-6E6E-41CF-8E78-2EB6DDC8DCD1}"/>
              </c:ext>
            </c:extLst>
          </c:dPt>
          <c:dPt>
            <c:idx val="105"/>
            <c:invertIfNegative val="0"/>
            <c:bubble3D val="0"/>
            <c:spPr>
              <a:solidFill>
                <a:srgbClr val="7C878E"/>
              </a:solidFill>
              <a:ln>
                <a:noFill/>
              </a:ln>
              <a:effectLst/>
            </c:spPr>
            <c:extLst>
              <c:ext xmlns:c16="http://schemas.microsoft.com/office/drawing/2014/chart" uri="{C3380CC4-5D6E-409C-BE32-E72D297353CC}">
                <c16:uniqueId val="{00000011-6E6E-41CF-8E78-2EB6DDC8DCD1}"/>
              </c:ext>
            </c:extLst>
          </c:dPt>
          <c:dPt>
            <c:idx val="117"/>
            <c:invertIfNegative val="0"/>
            <c:bubble3D val="0"/>
            <c:spPr>
              <a:solidFill>
                <a:srgbClr val="FBBB27"/>
              </a:solidFill>
              <a:ln>
                <a:noFill/>
              </a:ln>
              <a:effectLst/>
            </c:spPr>
            <c:extLst>
              <c:ext xmlns:c16="http://schemas.microsoft.com/office/drawing/2014/chart" uri="{C3380CC4-5D6E-409C-BE32-E72D297353CC}">
                <c16:uniqueId val="{00000013-6E6E-41CF-8E78-2EB6DDC8DCD1}"/>
              </c:ext>
            </c:extLst>
          </c:dPt>
          <c:cat>
            <c:multiLvlStrRef>
              <c:f>'F119'!$A$6:$B$123</c:f>
              <c:multiLvlStrCache>
                <c:ptCount val="11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'F119'!$C$6:$C$123</c:f>
              <c:numCache>
                <c:formatCode>#,##0</c:formatCode>
                <c:ptCount val="118"/>
                <c:pt idx="0">
                  <c:v>652</c:v>
                </c:pt>
                <c:pt idx="1">
                  <c:v>636</c:v>
                </c:pt>
                <c:pt idx="2">
                  <c:v>1033</c:v>
                </c:pt>
                <c:pt idx="3">
                  <c:v>753</c:v>
                </c:pt>
                <c:pt idx="4">
                  <c:v>809</c:v>
                </c:pt>
                <c:pt idx="5">
                  <c:v>548</c:v>
                </c:pt>
                <c:pt idx="6">
                  <c:v>358</c:v>
                </c:pt>
                <c:pt idx="7">
                  <c:v>393</c:v>
                </c:pt>
                <c:pt idx="8">
                  <c:v>438</c:v>
                </c:pt>
                <c:pt idx="9">
                  <c:v>484</c:v>
                </c:pt>
                <c:pt idx="10">
                  <c:v>474</c:v>
                </c:pt>
                <c:pt idx="11">
                  <c:v>624</c:v>
                </c:pt>
                <c:pt idx="12">
                  <c:v>699</c:v>
                </c:pt>
                <c:pt idx="13">
                  <c:v>840</c:v>
                </c:pt>
                <c:pt idx="14">
                  <c:v>939</c:v>
                </c:pt>
                <c:pt idx="15">
                  <c:v>1027</c:v>
                </c:pt>
                <c:pt idx="16">
                  <c:v>828</c:v>
                </c:pt>
                <c:pt idx="17">
                  <c:v>736</c:v>
                </c:pt>
                <c:pt idx="18">
                  <c:v>595</c:v>
                </c:pt>
                <c:pt idx="19">
                  <c:v>559</c:v>
                </c:pt>
                <c:pt idx="20">
                  <c:v>520</c:v>
                </c:pt>
                <c:pt idx="21">
                  <c:v>611</c:v>
                </c:pt>
                <c:pt idx="22">
                  <c:v>644</c:v>
                </c:pt>
                <c:pt idx="23">
                  <c:v>783</c:v>
                </c:pt>
                <c:pt idx="24">
                  <c:v>691</c:v>
                </c:pt>
                <c:pt idx="25">
                  <c:v>721</c:v>
                </c:pt>
                <c:pt idx="26">
                  <c:v>755</c:v>
                </c:pt>
                <c:pt idx="27">
                  <c:v>828</c:v>
                </c:pt>
                <c:pt idx="28">
                  <c:v>882</c:v>
                </c:pt>
                <c:pt idx="29">
                  <c:v>824</c:v>
                </c:pt>
                <c:pt idx="30">
                  <c:v>649</c:v>
                </c:pt>
                <c:pt idx="31">
                  <c:v>594</c:v>
                </c:pt>
                <c:pt idx="32">
                  <c:v>663</c:v>
                </c:pt>
                <c:pt idx="33">
                  <c:v>617</c:v>
                </c:pt>
                <c:pt idx="34">
                  <c:v>715</c:v>
                </c:pt>
                <c:pt idx="35">
                  <c:v>744</c:v>
                </c:pt>
                <c:pt idx="36">
                  <c:v>711</c:v>
                </c:pt>
                <c:pt idx="37">
                  <c:v>745</c:v>
                </c:pt>
                <c:pt idx="38">
                  <c:v>843</c:v>
                </c:pt>
                <c:pt idx="39">
                  <c:v>874</c:v>
                </c:pt>
                <c:pt idx="40">
                  <c:v>894</c:v>
                </c:pt>
                <c:pt idx="41">
                  <c:v>802</c:v>
                </c:pt>
                <c:pt idx="42">
                  <c:v>570</c:v>
                </c:pt>
                <c:pt idx="43">
                  <c:v>561</c:v>
                </c:pt>
                <c:pt idx="44">
                  <c:v>623</c:v>
                </c:pt>
                <c:pt idx="45">
                  <c:v>635</c:v>
                </c:pt>
                <c:pt idx="46">
                  <c:v>590</c:v>
                </c:pt>
                <c:pt idx="47">
                  <c:v>675</c:v>
                </c:pt>
                <c:pt idx="48">
                  <c:v>645</c:v>
                </c:pt>
                <c:pt idx="49">
                  <c:v>871</c:v>
                </c:pt>
                <c:pt idx="50">
                  <c:v>1039</c:v>
                </c:pt>
                <c:pt idx="51">
                  <c:v>992</c:v>
                </c:pt>
                <c:pt idx="52">
                  <c:v>1045</c:v>
                </c:pt>
                <c:pt idx="53">
                  <c:v>949</c:v>
                </c:pt>
                <c:pt idx="54">
                  <c:v>754</c:v>
                </c:pt>
                <c:pt idx="55">
                  <c:v>691</c:v>
                </c:pt>
                <c:pt idx="56">
                  <c:v>759</c:v>
                </c:pt>
                <c:pt idx="57">
                  <c:v>885</c:v>
                </c:pt>
                <c:pt idx="58">
                  <c:v>959</c:v>
                </c:pt>
                <c:pt idx="59">
                  <c:v>1129</c:v>
                </c:pt>
                <c:pt idx="60">
                  <c:v>980</c:v>
                </c:pt>
                <c:pt idx="61">
                  <c:v>983</c:v>
                </c:pt>
                <c:pt idx="62">
                  <c:v>986</c:v>
                </c:pt>
                <c:pt idx="63">
                  <c:v>997</c:v>
                </c:pt>
                <c:pt idx="64">
                  <c:v>990</c:v>
                </c:pt>
                <c:pt idx="65">
                  <c:v>1008</c:v>
                </c:pt>
                <c:pt idx="66">
                  <c:v>759</c:v>
                </c:pt>
                <c:pt idx="67">
                  <c:v>718</c:v>
                </c:pt>
                <c:pt idx="68">
                  <c:v>753</c:v>
                </c:pt>
                <c:pt idx="69">
                  <c:v>777</c:v>
                </c:pt>
                <c:pt idx="70">
                  <c:v>817</c:v>
                </c:pt>
                <c:pt idx="71">
                  <c:v>797</c:v>
                </c:pt>
                <c:pt idx="72">
                  <c:v>859</c:v>
                </c:pt>
                <c:pt idx="73">
                  <c:v>1083</c:v>
                </c:pt>
                <c:pt idx="74">
                  <c:v>1114</c:v>
                </c:pt>
                <c:pt idx="75">
                  <c:v>1143</c:v>
                </c:pt>
                <c:pt idx="76">
                  <c:v>1164</c:v>
                </c:pt>
                <c:pt idx="77">
                  <c:v>1145</c:v>
                </c:pt>
                <c:pt idx="78">
                  <c:v>1080</c:v>
                </c:pt>
                <c:pt idx="79">
                  <c:v>946</c:v>
                </c:pt>
                <c:pt idx="80">
                  <c:v>1021</c:v>
                </c:pt>
                <c:pt idx="81">
                  <c:v>1080</c:v>
                </c:pt>
                <c:pt idx="82">
                  <c:v>1103</c:v>
                </c:pt>
                <c:pt idx="83">
                  <c:v>1157</c:v>
                </c:pt>
                <c:pt idx="84">
                  <c:v>1173</c:v>
                </c:pt>
                <c:pt idx="85">
                  <c:v>1171</c:v>
                </c:pt>
                <c:pt idx="86">
                  <c:v>1195</c:v>
                </c:pt>
                <c:pt idx="87">
                  <c:v>1129</c:v>
                </c:pt>
                <c:pt idx="88">
                  <c:v>1189</c:v>
                </c:pt>
                <c:pt idx="89">
                  <c:v>1204</c:v>
                </c:pt>
                <c:pt idx="90">
                  <c:v>1172</c:v>
                </c:pt>
                <c:pt idx="91">
                  <c:v>1145</c:v>
                </c:pt>
                <c:pt idx="92">
                  <c:v>1189</c:v>
                </c:pt>
                <c:pt idx="93">
                  <c:v>1267</c:v>
                </c:pt>
                <c:pt idx="94">
                  <c:v>1309</c:v>
                </c:pt>
                <c:pt idx="95">
                  <c:v>1370</c:v>
                </c:pt>
                <c:pt idx="96">
                  <c:v>1433</c:v>
                </c:pt>
                <c:pt idx="97">
                  <c:v>1483</c:v>
                </c:pt>
                <c:pt idx="98">
                  <c:v>1545</c:v>
                </c:pt>
                <c:pt idx="99">
                  <c:v>1535</c:v>
                </c:pt>
                <c:pt idx="100">
                  <c:v>1580</c:v>
                </c:pt>
                <c:pt idx="101">
                  <c:v>1553</c:v>
                </c:pt>
                <c:pt idx="102">
                  <c:v>1550</c:v>
                </c:pt>
                <c:pt idx="103">
                  <c:v>1534</c:v>
                </c:pt>
                <c:pt idx="104">
                  <c:v>1527</c:v>
                </c:pt>
                <c:pt idx="105">
                  <c:v>1569</c:v>
                </c:pt>
                <c:pt idx="106">
                  <c:v>1588</c:v>
                </c:pt>
                <c:pt idx="107">
                  <c:v>1637</c:v>
                </c:pt>
                <c:pt idx="108">
                  <c:v>1645</c:v>
                </c:pt>
                <c:pt idx="109">
                  <c:v>1682</c:v>
                </c:pt>
                <c:pt idx="110">
                  <c:v>1736</c:v>
                </c:pt>
                <c:pt idx="111">
                  <c:v>1778</c:v>
                </c:pt>
                <c:pt idx="112">
                  <c:v>1791</c:v>
                </c:pt>
                <c:pt idx="113">
                  <c:v>1784</c:v>
                </c:pt>
                <c:pt idx="114">
                  <c:v>1740</c:v>
                </c:pt>
                <c:pt idx="115">
                  <c:v>1781</c:v>
                </c:pt>
                <c:pt idx="116">
                  <c:v>1792</c:v>
                </c:pt>
                <c:pt idx="117">
                  <c:v>1769</c:v>
                </c:pt>
              </c:numCache>
            </c:numRef>
          </c:val>
          <c:extLst>
            <c:ext xmlns:c16="http://schemas.microsoft.com/office/drawing/2014/chart" uri="{C3380CC4-5D6E-409C-BE32-E72D297353CC}">
              <c16:uniqueId val="{00000014-6E6E-41CF-8E78-2EB6DDC8DCD1}"/>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'F119'!$D$5</c:f>
              <c:strCache>
                <c:ptCount val="1"/>
                <c:pt idx="0">
                  <c:v>Promedio</c:v>
                </c:pt>
              </c:strCache>
            </c:strRef>
          </c:tx>
          <c:spPr>
            <a:ln w="28575" cap="rnd">
              <a:solidFill>
                <a:srgbClr val="B69630"/>
              </a:solidFill>
              <a:round/>
            </a:ln>
            <a:effectLst/>
          </c:spPr>
          <c:marker>
            <c:symbol val="none"/>
          </c:marker>
          <c:cat>
            <c:multiLvlStrRef>
              <c:f>'F119'!$A$6:$B$123</c:f>
              <c:multiLvlStrCache>
                <c:ptCount val="11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'F119'!$D$6:$D$123</c:f>
              <c:numCache>
                <c:formatCode>#,##0</c:formatCode>
                <c:ptCount val="118"/>
                <c:pt idx="0">
                  <c:v>513</c:v>
                </c:pt>
                <c:pt idx="1">
                  <c:v>526</c:v>
                </c:pt>
                <c:pt idx="2">
                  <c:v>551</c:v>
                </c:pt>
                <c:pt idx="3">
                  <c:v>556</c:v>
                </c:pt>
                <c:pt idx="4">
                  <c:v>569</c:v>
                </c:pt>
                <c:pt idx="5">
                  <c:v>579</c:v>
                </c:pt>
                <c:pt idx="6">
                  <c:v>586</c:v>
                </c:pt>
                <c:pt idx="7">
                  <c:v>601</c:v>
                </c:pt>
                <c:pt idx="8">
                  <c:v>613</c:v>
                </c:pt>
                <c:pt idx="9">
                  <c:v>620</c:v>
                </c:pt>
                <c:pt idx="10">
                  <c:v>608</c:v>
                </c:pt>
                <c:pt idx="11">
                  <c:v>600</c:v>
                </c:pt>
                <c:pt idx="12">
                  <c:v>604</c:v>
                </c:pt>
                <c:pt idx="13">
                  <c:v>621</c:v>
                </c:pt>
                <c:pt idx="14">
                  <c:v>613</c:v>
                </c:pt>
                <c:pt idx="15">
                  <c:v>636</c:v>
                </c:pt>
                <c:pt idx="16">
                  <c:v>638</c:v>
                </c:pt>
                <c:pt idx="17">
                  <c:v>653</c:v>
                </c:pt>
                <c:pt idx="18">
                  <c:v>673</c:v>
                </c:pt>
                <c:pt idx="19">
                  <c:v>687</c:v>
                </c:pt>
                <c:pt idx="20">
                  <c:v>694</c:v>
                </c:pt>
                <c:pt idx="21">
                  <c:v>704</c:v>
                </c:pt>
                <c:pt idx="22">
                  <c:v>718</c:v>
                </c:pt>
                <c:pt idx="23">
                  <c:v>732</c:v>
                </c:pt>
                <c:pt idx="24">
                  <c:v>731</c:v>
                </c:pt>
                <c:pt idx="25">
                  <c:v>721</c:v>
                </c:pt>
                <c:pt idx="26">
                  <c:v>706</c:v>
                </c:pt>
                <c:pt idx="27">
                  <c:v>689</c:v>
                </c:pt>
                <c:pt idx="28">
                  <c:v>694</c:v>
                </c:pt>
                <c:pt idx="29">
                  <c:v>701</c:v>
                </c:pt>
                <c:pt idx="30">
                  <c:v>706</c:v>
                </c:pt>
                <c:pt idx="31">
                  <c:v>709</c:v>
                </c:pt>
                <c:pt idx="32">
                  <c:v>720</c:v>
                </c:pt>
                <c:pt idx="33">
                  <c:v>721</c:v>
                </c:pt>
                <c:pt idx="34">
                  <c:v>727</c:v>
                </c:pt>
                <c:pt idx="35">
                  <c:v>724</c:v>
                </c:pt>
                <c:pt idx="36">
                  <c:v>725</c:v>
                </c:pt>
                <c:pt idx="37">
                  <c:v>727</c:v>
                </c:pt>
                <c:pt idx="38">
                  <c:v>735</c:v>
                </c:pt>
                <c:pt idx="39">
                  <c:v>739</c:v>
                </c:pt>
                <c:pt idx="40">
                  <c:v>739</c:v>
                </c:pt>
                <c:pt idx="41">
                  <c:v>738</c:v>
                </c:pt>
                <c:pt idx="42">
                  <c:v>731</c:v>
                </c:pt>
                <c:pt idx="43">
                  <c:v>728</c:v>
                </c:pt>
                <c:pt idx="44">
                  <c:v>725</c:v>
                </c:pt>
                <c:pt idx="45">
                  <c:v>726</c:v>
                </c:pt>
                <c:pt idx="46">
                  <c:v>716</c:v>
                </c:pt>
                <c:pt idx="47">
                  <c:v>710</c:v>
                </c:pt>
                <c:pt idx="48">
                  <c:v>705</c:v>
                </c:pt>
                <c:pt idx="49">
                  <c:v>715</c:v>
                </c:pt>
                <c:pt idx="50">
                  <c:v>732</c:v>
                </c:pt>
                <c:pt idx="51">
                  <c:v>741</c:v>
                </c:pt>
                <c:pt idx="52">
                  <c:v>754</c:v>
                </c:pt>
                <c:pt idx="53">
                  <c:v>766</c:v>
                </c:pt>
                <c:pt idx="54">
                  <c:v>782</c:v>
                </c:pt>
                <c:pt idx="55">
                  <c:v>792</c:v>
                </c:pt>
                <c:pt idx="56">
                  <c:v>804</c:v>
                </c:pt>
                <c:pt idx="57">
                  <c:v>825</c:v>
                </c:pt>
                <c:pt idx="58">
                  <c:v>855</c:v>
                </c:pt>
                <c:pt idx="59">
                  <c:v>893</c:v>
                </c:pt>
                <c:pt idx="60">
                  <c:v>921</c:v>
                </c:pt>
                <c:pt idx="61">
                  <c:v>931</c:v>
                </c:pt>
                <c:pt idx="62">
                  <c:v>926</c:v>
                </c:pt>
                <c:pt idx="63">
                  <c:v>926</c:v>
                </c:pt>
                <c:pt idx="64">
                  <c:v>922</c:v>
                </c:pt>
                <c:pt idx="65">
                  <c:v>927</c:v>
                </c:pt>
                <c:pt idx="66">
                  <c:v>927</c:v>
                </c:pt>
                <c:pt idx="67">
                  <c:v>930</c:v>
                </c:pt>
                <c:pt idx="68">
                  <c:v>929</c:v>
                </c:pt>
                <c:pt idx="69">
                  <c:v>920</c:v>
                </c:pt>
                <c:pt idx="70">
                  <c:v>908</c:v>
                </c:pt>
                <c:pt idx="71">
                  <c:v>880</c:v>
                </c:pt>
                <c:pt idx="72">
                  <c:v>870</c:v>
                </c:pt>
                <c:pt idx="73">
                  <c:v>879</c:v>
                </c:pt>
                <c:pt idx="74">
                  <c:v>889</c:v>
                </c:pt>
                <c:pt idx="75">
                  <c:v>902</c:v>
                </c:pt>
                <c:pt idx="76">
                  <c:v>916</c:v>
                </c:pt>
                <c:pt idx="77">
                  <c:v>927</c:v>
                </c:pt>
                <c:pt idx="78">
                  <c:v>954</c:v>
                </c:pt>
                <c:pt idx="79">
                  <c:v>973</c:v>
                </c:pt>
                <c:pt idx="80">
                  <c:v>996</c:v>
                </c:pt>
                <c:pt idx="81">
                  <c:v>1021</c:v>
                </c:pt>
                <c:pt idx="82">
                  <c:v>1045</c:v>
                </c:pt>
                <c:pt idx="83">
                  <c:v>1075</c:v>
                </c:pt>
                <c:pt idx="84">
                  <c:v>1101</c:v>
                </c:pt>
                <c:pt idx="85">
                  <c:v>1108</c:v>
                </c:pt>
                <c:pt idx="86">
                  <c:v>1115</c:v>
                </c:pt>
                <c:pt idx="87">
                  <c:v>1114</c:v>
                </c:pt>
                <c:pt idx="88">
                  <c:v>1116</c:v>
                </c:pt>
                <c:pt idx="89">
                  <c:v>1121</c:v>
                </c:pt>
                <c:pt idx="90">
                  <c:v>1128</c:v>
                </c:pt>
                <c:pt idx="91">
                  <c:v>1145</c:v>
                </c:pt>
                <c:pt idx="92">
                  <c:v>1159</c:v>
                </c:pt>
                <c:pt idx="93">
                  <c:v>1175</c:v>
                </c:pt>
                <c:pt idx="94">
                  <c:v>1192</c:v>
                </c:pt>
                <c:pt idx="95">
                  <c:v>1209</c:v>
                </c:pt>
                <c:pt idx="96">
                  <c:v>1231</c:v>
                </c:pt>
                <c:pt idx="97">
                  <c:v>1257</c:v>
                </c:pt>
                <c:pt idx="98">
                  <c:v>1286</c:v>
                </c:pt>
                <c:pt idx="99">
                  <c:v>1320</c:v>
                </c:pt>
                <c:pt idx="100">
                  <c:v>1353</c:v>
                </c:pt>
                <c:pt idx="101">
                  <c:v>1382</c:v>
                </c:pt>
                <c:pt idx="102">
                  <c:v>1413</c:v>
                </c:pt>
                <c:pt idx="103">
                  <c:v>1446</c:v>
                </c:pt>
                <c:pt idx="104">
                  <c:v>1474</c:v>
                </c:pt>
                <c:pt idx="105">
                  <c:v>1499</c:v>
                </c:pt>
                <c:pt idx="106">
                  <c:v>1522</c:v>
                </c:pt>
                <c:pt idx="107">
                  <c:v>1545</c:v>
                </c:pt>
                <c:pt idx="108">
                  <c:v>1562</c:v>
                </c:pt>
                <c:pt idx="109">
                  <c:v>1579</c:v>
                </c:pt>
                <c:pt idx="110">
                  <c:v>1595</c:v>
                </c:pt>
                <c:pt idx="111">
                  <c:v>1615</c:v>
                </c:pt>
                <c:pt idx="112">
                  <c:v>1632</c:v>
                </c:pt>
                <c:pt idx="113">
                  <c:v>1652</c:v>
                </c:pt>
                <c:pt idx="114">
                  <c:v>1668</c:v>
                </c:pt>
                <c:pt idx="115">
                  <c:v>1688</c:v>
                </c:pt>
                <c:pt idx="116">
                  <c:v>1710</c:v>
                </c:pt>
                <c:pt idx="117">
                  <c:v>1727</c:v>
                </c:pt>
              </c:numCache>
            </c:numRef>
          </c:val>
          <c:smooth val="0"/>
          <c:extLst>
            <c:ext xmlns:c16="http://schemas.microsoft.com/office/drawing/2014/chart" uri="{C3380CC4-5D6E-409C-BE32-E72D297353CC}">
              <c16:uniqueId val="{00000015-6E6E-41CF-8E78-2EB6DDC8DCD1}"/>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'F120'!$C$5</c:f>
              <c:strCache>
                <c:ptCount val="1"/>
                <c:pt idx="0">
                  <c:v>Exportaciones</c:v>
                </c:pt>
              </c:strCache>
            </c:strRef>
          </c:tx>
          <c:spPr>
            <a:solidFill>
              <a:srgbClr val="C9D0D6"/>
            </a:solidFill>
            <a:ln>
              <a:noFill/>
            </a:ln>
            <a:effectLst/>
          </c:spPr>
          <c:invertIfNegative val="0"/>
          <c:dPt>
            <c:idx val="9"/>
            <c:invertIfNegative val="0"/>
            <c:bubble3D val="0"/>
            <c:spPr>
              <a:solidFill>
                <a:srgbClr val="7C878E"/>
              </a:solidFill>
              <a:ln>
                <a:noFill/>
              </a:ln>
              <a:effectLst/>
            </c:spPr>
            <c:extLst>
              <c:ext xmlns:c16="http://schemas.microsoft.com/office/drawing/2014/chart" uri="{C3380CC4-5D6E-409C-BE32-E72D297353CC}">
                <c16:uniqueId val="{00000001-BFF5-4600-A1BA-3E3E4744CDE1}"/>
              </c:ext>
            </c:extLst>
          </c:dPt>
          <c:dPt>
            <c:idx val="10"/>
            <c:invertIfNegative val="0"/>
            <c:bubble3D val="0"/>
            <c:extLst>
              <c:ext xmlns:c16="http://schemas.microsoft.com/office/drawing/2014/chart" uri="{C3380CC4-5D6E-409C-BE32-E72D297353CC}">
                <c16:uniqueId val="{00000002-BFF5-4600-A1BA-3E3E4744CDE1}"/>
              </c:ext>
            </c:extLst>
          </c:dPt>
          <c:dPt>
            <c:idx val="11"/>
            <c:invertIfNegative val="0"/>
            <c:bubble3D val="0"/>
            <c:spPr>
              <a:solidFill>
                <a:srgbClr val="C9D0D6"/>
              </a:solidFill>
              <a:ln>
                <a:noFill/>
              </a:ln>
              <a:effectLst/>
            </c:spPr>
            <c:extLst>
              <c:ext xmlns:c16="http://schemas.microsoft.com/office/drawing/2014/chart" uri="{C3380CC4-5D6E-409C-BE32-E72D297353CC}">
                <c16:uniqueId val="{00000004-BFF5-4600-A1BA-3E3E4744CDE1}"/>
              </c:ext>
            </c:extLst>
          </c:dPt>
          <c:dPt>
            <c:idx val="21"/>
            <c:invertIfNegative val="0"/>
            <c:bubble3D val="0"/>
            <c:spPr>
              <a:solidFill>
                <a:srgbClr val="7C878E"/>
              </a:solidFill>
              <a:ln>
                <a:noFill/>
              </a:ln>
              <a:effectLst/>
            </c:spPr>
            <c:extLst>
              <c:ext xmlns:c16="http://schemas.microsoft.com/office/drawing/2014/chart" uri="{C3380CC4-5D6E-409C-BE32-E72D297353CC}">
                <c16:uniqueId val="{00000006-BFF5-4600-A1BA-3E3E4744CDE1}"/>
              </c:ext>
            </c:extLst>
          </c:dPt>
          <c:dPt>
            <c:idx val="22"/>
            <c:invertIfNegative val="0"/>
            <c:bubble3D val="0"/>
            <c:extLst>
              <c:ext xmlns:c16="http://schemas.microsoft.com/office/drawing/2014/chart" uri="{C3380CC4-5D6E-409C-BE32-E72D297353CC}">
                <c16:uniqueId val="{00000007-BFF5-4600-A1BA-3E3E4744CDE1}"/>
              </c:ext>
            </c:extLst>
          </c:dPt>
          <c:dPt>
            <c:idx val="23"/>
            <c:invertIfNegative val="0"/>
            <c:bubble3D val="0"/>
            <c:spPr>
              <a:solidFill>
                <a:srgbClr val="C9D0D6"/>
              </a:solidFill>
              <a:ln>
                <a:noFill/>
              </a:ln>
              <a:effectLst/>
            </c:spPr>
            <c:extLst>
              <c:ext xmlns:c16="http://schemas.microsoft.com/office/drawing/2014/chart" uri="{C3380CC4-5D6E-409C-BE32-E72D297353CC}">
                <c16:uniqueId val="{00000009-BFF5-4600-A1BA-3E3E4744CDE1}"/>
              </c:ext>
            </c:extLst>
          </c:dPt>
          <c:dPt>
            <c:idx val="33"/>
            <c:invertIfNegative val="0"/>
            <c:bubble3D val="0"/>
            <c:spPr>
              <a:solidFill>
                <a:srgbClr val="7C878E"/>
              </a:solidFill>
              <a:ln>
                <a:noFill/>
              </a:ln>
              <a:effectLst/>
            </c:spPr>
            <c:extLst>
              <c:ext xmlns:c16="http://schemas.microsoft.com/office/drawing/2014/chart" uri="{C3380CC4-5D6E-409C-BE32-E72D297353CC}">
                <c16:uniqueId val="{0000000B-BFF5-4600-A1BA-3E3E4744CDE1}"/>
              </c:ext>
            </c:extLst>
          </c:dPt>
          <c:dPt>
            <c:idx val="34"/>
            <c:invertIfNegative val="0"/>
            <c:bubble3D val="0"/>
            <c:extLst>
              <c:ext xmlns:c16="http://schemas.microsoft.com/office/drawing/2014/chart" uri="{C3380CC4-5D6E-409C-BE32-E72D297353CC}">
                <c16:uniqueId val="{0000000C-BFF5-4600-A1BA-3E3E4744CDE1}"/>
              </c:ext>
            </c:extLst>
          </c:dPt>
          <c:dPt>
            <c:idx val="35"/>
            <c:invertIfNegative val="0"/>
            <c:bubble3D val="0"/>
            <c:spPr>
              <a:solidFill>
                <a:srgbClr val="C9D0D6"/>
              </a:solidFill>
              <a:ln>
                <a:noFill/>
              </a:ln>
              <a:effectLst/>
            </c:spPr>
            <c:extLst>
              <c:ext xmlns:c16="http://schemas.microsoft.com/office/drawing/2014/chart" uri="{C3380CC4-5D6E-409C-BE32-E72D297353CC}">
                <c16:uniqueId val="{0000000E-BFF5-4600-A1BA-3E3E4744CDE1}"/>
              </c:ext>
            </c:extLst>
          </c:dPt>
          <c:dPt>
            <c:idx val="45"/>
            <c:invertIfNegative val="0"/>
            <c:bubble3D val="0"/>
            <c:spPr>
              <a:solidFill>
                <a:srgbClr val="7C878E"/>
              </a:solidFill>
              <a:ln>
                <a:noFill/>
              </a:ln>
              <a:effectLst/>
            </c:spPr>
            <c:extLst>
              <c:ext xmlns:c16="http://schemas.microsoft.com/office/drawing/2014/chart" uri="{C3380CC4-5D6E-409C-BE32-E72D297353CC}">
                <c16:uniqueId val="{00000010-BFF5-4600-A1BA-3E3E4744CDE1}"/>
              </c:ext>
            </c:extLst>
          </c:dPt>
          <c:dPt>
            <c:idx val="46"/>
            <c:invertIfNegative val="0"/>
            <c:bubble3D val="0"/>
            <c:extLst>
              <c:ext xmlns:c16="http://schemas.microsoft.com/office/drawing/2014/chart" uri="{C3380CC4-5D6E-409C-BE32-E72D297353CC}">
                <c16:uniqueId val="{00000011-BFF5-4600-A1BA-3E3E4744CDE1}"/>
              </c:ext>
            </c:extLst>
          </c:dPt>
          <c:dPt>
            <c:idx val="47"/>
            <c:invertIfNegative val="0"/>
            <c:bubble3D val="0"/>
            <c:spPr>
              <a:solidFill>
                <a:srgbClr val="C9D0D6"/>
              </a:solidFill>
              <a:ln>
                <a:noFill/>
              </a:ln>
              <a:effectLst/>
            </c:spPr>
            <c:extLst>
              <c:ext xmlns:c16="http://schemas.microsoft.com/office/drawing/2014/chart" uri="{C3380CC4-5D6E-409C-BE32-E72D297353CC}">
                <c16:uniqueId val="{00000013-BFF5-4600-A1BA-3E3E4744CDE1}"/>
              </c:ext>
            </c:extLst>
          </c:dPt>
          <c:dPt>
            <c:idx val="57"/>
            <c:invertIfNegative val="0"/>
            <c:bubble3D val="0"/>
            <c:spPr>
              <a:solidFill>
                <a:srgbClr val="7C878E"/>
              </a:solidFill>
              <a:ln>
                <a:noFill/>
              </a:ln>
              <a:effectLst/>
            </c:spPr>
            <c:extLst>
              <c:ext xmlns:c16="http://schemas.microsoft.com/office/drawing/2014/chart" uri="{C3380CC4-5D6E-409C-BE32-E72D297353CC}">
                <c16:uniqueId val="{00000015-BFF5-4600-A1BA-3E3E4744CDE1}"/>
              </c:ext>
            </c:extLst>
          </c:dPt>
          <c:dPt>
            <c:idx val="58"/>
            <c:invertIfNegative val="0"/>
            <c:bubble3D val="0"/>
            <c:extLst>
              <c:ext xmlns:c16="http://schemas.microsoft.com/office/drawing/2014/chart" uri="{C3380CC4-5D6E-409C-BE32-E72D297353CC}">
                <c16:uniqueId val="{00000016-BFF5-4600-A1BA-3E3E4744CDE1}"/>
              </c:ext>
            </c:extLst>
          </c:dPt>
          <c:dPt>
            <c:idx val="59"/>
            <c:invertIfNegative val="0"/>
            <c:bubble3D val="0"/>
            <c:spPr>
              <a:solidFill>
                <a:srgbClr val="C9D0D6"/>
              </a:solidFill>
              <a:ln>
                <a:noFill/>
              </a:ln>
              <a:effectLst/>
            </c:spPr>
            <c:extLst>
              <c:ext xmlns:c16="http://schemas.microsoft.com/office/drawing/2014/chart" uri="{C3380CC4-5D6E-409C-BE32-E72D297353CC}">
                <c16:uniqueId val="{00000018-BFF5-4600-A1BA-3E3E4744CDE1}"/>
              </c:ext>
            </c:extLst>
          </c:dPt>
          <c:dPt>
            <c:idx val="69"/>
            <c:invertIfNegative val="0"/>
            <c:bubble3D val="0"/>
            <c:spPr>
              <a:solidFill>
                <a:srgbClr val="7C878E"/>
              </a:solidFill>
              <a:ln>
                <a:noFill/>
              </a:ln>
              <a:effectLst/>
            </c:spPr>
            <c:extLst>
              <c:ext xmlns:c16="http://schemas.microsoft.com/office/drawing/2014/chart" uri="{C3380CC4-5D6E-409C-BE32-E72D297353CC}">
                <c16:uniqueId val="{0000001A-BFF5-4600-A1BA-3E3E4744CDE1}"/>
              </c:ext>
            </c:extLst>
          </c:dPt>
          <c:dPt>
            <c:idx val="70"/>
            <c:invertIfNegative val="0"/>
            <c:bubble3D val="0"/>
            <c:extLst>
              <c:ext xmlns:c16="http://schemas.microsoft.com/office/drawing/2014/chart" uri="{C3380CC4-5D6E-409C-BE32-E72D297353CC}">
                <c16:uniqueId val="{0000001B-BFF5-4600-A1BA-3E3E4744CDE1}"/>
              </c:ext>
            </c:extLst>
          </c:dPt>
          <c:dPt>
            <c:idx val="71"/>
            <c:invertIfNegative val="0"/>
            <c:bubble3D val="0"/>
            <c:spPr>
              <a:solidFill>
                <a:srgbClr val="C9D0D6"/>
              </a:solidFill>
              <a:ln>
                <a:noFill/>
              </a:ln>
              <a:effectLst/>
            </c:spPr>
            <c:extLst>
              <c:ext xmlns:c16="http://schemas.microsoft.com/office/drawing/2014/chart" uri="{C3380CC4-5D6E-409C-BE32-E72D297353CC}">
                <c16:uniqueId val="{0000001D-BFF5-4600-A1BA-3E3E4744CDE1}"/>
              </c:ext>
            </c:extLst>
          </c:dPt>
          <c:dPt>
            <c:idx val="81"/>
            <c:invertIfNegative val="0"/>
            <c:bubble3D val="0"/>
            <c:spPr>
              <a:solidFill>
                <a:srgbClr val="7C878E"/>
              </a:solidFill>
              <a:ln>
                <a:noFill/>
              </a:ln>
              <a:effectLst/>
            </c:spPr>
            <c:extLst>
              <c:ext xmlns:c16="http://schemas.microsoft.com/office/drawing/2014/chart" uri="{C3380CC4-5D6E-409C-BE32-E72D297353CC}">
                <c16:uniqueId val="{0000001F-BFF5-4600-A1BA-3E3E4744CDE1}"/>
              </c:ext>
            </c:extLst>
          </c:dPt>
          <c:dPt>
            <c:idx val="93"/>
            <c:invertIfNegative val="0"/>
            <c:bubble3D val="0"/>
            <c:spPr>
              <a:solidFill>
                <a:srgbClr val="7C878E"/>
              </a:solidFill>
              <a:ln>
                <a:noFill/>
              </a:ln>
              <a:effectLst/>
            </c:spPr>
            <c:extLst>
              <c:ext xmlns:c16="http://schemas.microsoft.com/office/drawing/2014/chart" uri="{C3380CC4-5D6E-409C-BE32-E72D297353CC}">
                <c16:uniqueId val="{00000021-BFF5-4600-A1BA-3E3E4744CDE1}"/>
              </c:ext>
            </c:extLst>
          </c:dPt>
          <c:dPt>
            <c:idx val="105"/>
            <c:invertIfNegative val="0"/>
            <c:bubble3D val="0"/>
            <c:spPr>
              <a:solidFill>
                <a:srgbClr val="7C878E"/>
              </a:solidFill>
              <a:ln>
                <a:noFill/>
              </a:ln>
              <a:effectLst/>
            </c:spPr>
            <c:extLst>
              <c:ext xmlns:c16="http://schemas.microsoft.com/office/drawing/2014/chart" uri="{C3380CC4-5D6E-409C-BE32-E72D297353CC}">
                <c16:uniqueId val="{00000023-BFF5-4600-A1BA-3E3E4744CDE1}"/>
              </c:ext>
            </c:extLst>
          </c:dPt>
          <c:dPt>
            <c:idx val="117"/>
            <c:invertIfNegative val="0"/>
            <c:bubble3D val="0"/>
            <c:spPr>
              <a:solidFill>
                <a:srgbClr val="FBBB27"/>
              </a:solidFill>
              <a:ln>
                <a:noFill/>
              </a:ln>
              <a:effectLst/>
            </c:spPr>
            <c:extLst>
              <c:ext xmlns:c16="http://schemas.microsoft.com/office/drawing/2014/chart" uri="{C3380CC4-5D6E-409C-BE32-E72D297353CC}">
                <c16:uniqueId val="{00000025-BFF5-4600-A1BA-3E3E4744CDE1}"/>
              </c:ext>
            </c:extLst>
          </c:dPt>
          <c:cat>
            <c:multiLvlStrRef>
              <c:f>'F120'!$A$6:$B$123</c:f>
              <c:multiLvlStrCache>
                <c:ptCount val="11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'F120'!$C$6:$C$123</c:f>
              <c:numCache>
                <c:formatCode>#,##0</c:formatCode>
                <c:ptCount val="118"/>
                <c:pt idx="0">
                  <c:v>85880</c:v>
                </c:pt>
                <c:pt idx="1">
                  <c:v>86176</c:v>
                </c:pt>
                <c:pt idx="2">
                  <c:v>85911</c:v>
                </c:pt>
                <c:pt idx="3">
                  <c:v>85846</c:v>
                </c:pt>
                <c:pt idx="4">
                  <c:v>86325</c:v>
                </c:pt>
                <c:pt idx="5">
                  <c:v>86504</c:v>
                </c:pt>
                <c:pt idx="6">
                  <c:v>86893</c:v>
                </c:pt>
                <c:pt idx="7">
                  <c:v>88222</c:v>
                </c:pt>
                <c:pt idx="8">
                  <c:v>89213</c:v>
                </c:pt>
                <c:pt idx="9">
                  <c:v>89283</c:v>
                </c:pt>
                <c:pt idx="10">
                  <c:v>89142</c:v>
                </c:pt>
                <c:pt idx="11">
                  <c:v>89353</c:v>
                </c:pt>
                <c:pt idx="12">
                  <c:v>89186</c:v>
                </c:pt>
                <c:pt idx="13">
                  <c:v>89732</c:v>
                </c:pt>
                <c:pt idx="14">
                  <c:v>90608</c:v>
                </c:pt>
                <c:pt idx="15">
                  <c:v>92414</c:v>
                </c:pt>
                <c:pt idx="16">
                  <c:v>93450</c:v>
                </c:pt>
                <c:pt idx="17">
                  <c:v>94163</c:v>
                </c:pt>
                <c:pt idx="18">
                  <c:v>94807</c:v>
                </c:pt>
                <c:pt idx="19">
                  <c:v>94879</c:v>
                </c:pt>
                <c:pt idx="20">
                  <c:v>95388</c:v>
                </c:pt>
                <c:pt idx="21">
                  <c:v>96553</c:v>
                </c:pt>
                <c:pt idx="22">
                  <c:v>96823</c:v>
                </c:pt>
                <c:pt idx="23">
                  <c:v>98487</c:v>
                </c:pt>
                <c:pt idx="24">
                  <c:v>99518</c:v>
                </c:pt>
                <c:pt idx="25">
                  <c:v>100582</c:v>
                </c:pt>
                <c:pt idx="26">
                  <c:v>101680</c:v>
                </c:pt>
                <c:pt idx="27">
                  <c:v>102359</c:v>
                </c:pt>
                <c:pt idx="28">
                  <c:v>103269</c:v>
                </c:pt>
                <c:pt idx="29">
                  <c:v>104756</c:v>
                </c:pt>
                <c:pt idx="30">
                  <c:v>106933</c:v>
                </c:pt>
                <c:pt idx="31">
                  <c:v>108541</c:v>
                </c:pt>
                <c:pt idx="32">
                  <c:v>110707</c:v>
                </c:pt>
                <c:pt idx="33">
                  <c:v>111703</c:v>
                </c:pt>
                <c:pt idx="34">
                  <c:v>113393</c:v>
                </c:pt>
                <c:pt idx="35">
                  <c:v>114994</c:v>
                </c:pt>
                <c:pt idx="36">
                  <c:v>116525</c:v>
                </c:pt>
                <c:pt idx="37">
                  <c:v>118626</c:v>
                </c:pt>
                <c:pt idx="38">
                  <c:v>119779</c:v>
                </c:pt>
                <c:pt idx="39">
                  <c:v>121373</c:v>
                </c:pt>
                <c:pt idx="40">
                  <c:v>123257</c:v>
                </c:pt>
                <c:pt idx="41">
                  <c:v>125276</c:v>
                </c:pt>
                <c:pt idx="42">
                  <c:v>125775</c:v>
                </c:pt>
                <c:pt idx="43">
                  <c:v>126878</c:v>
                </c:pt>
                <c:pt idx="44">
                  <c:v>127749</c:v>
                </c:pt>
                <c:pt idx="45">
                  <c:v>129531</c:v>
                </c:pt>
                <c:pt idx="46">
                  <c:v>131396</c:v>
                </c:pt>
                <c:pt idx="47">
                  <c:v>132152</c:v>
                </c:pt>
                <c:pt idx="48">
                  <c:v>132687</c:v>
                </c:pt>
                <c:pt idx="49">
                  <c:v>133808</c:v>
                </c:pt>
                <c:pt idx="50">
                  <c:v>136212</c:v>
                </c:pt>
                <c:pt idx="51">
                  <c:v>135850</c:v>
                </c:pt>
                <c:pt idx="52">
                  <c:v>136751</c:v>
                </c:pt>
                <c:pt idx="53">
                  <c:v>137356</c:v>
                </c:pt>
                <c:pt idx="54">
                  <c:v>137685</c:v>
                </c:pt>
                <c:pt idx="55">
                  <c:v>138238</c:v>
                </c:pt>
                <c:pt idx="56">
                  <c:v>138534</c:v>
                </c:pt>
                <c:pt idx="57">
                  <c:v>138793</c:v>
                </c:pt>
                <c:pt idx="58">
                  <c:v>139464</c:v>
                </c:pt>
                <c:pt idx="59">
                  <c:v>140339</c:v>
                </c:pt>
                <c:pt idx="60">
                  <c:v>142777</c:v>
                </c:pt>
                <c:pt idx="61">
                  <c:v>142907</c:v>
                </c:pt>
                <c:pt idx="62">
                  <c:v>143404</c:v>
                </c:pt>
                <c:pt idx="63">
                  <c:v>145628</c:v>
                </c:pt>
                <c:pt idx="64">
                  <c:v>147175</c:v>
                </c:pt>
                <c:pt idx="65">
                  <c:v>148775</c:v>
                </c:pt>
                <c:pt idx="66">
                  <c:v>150585</c:v>
                </c:pt>
                <c:pt idx="67">
                  <c:v>152352</c:v>
                </c:pt>
                <c:pt idx="68">
                  <c:v>153698</c:v>
                </c:pt>
                <c:pt idx="69">
                  <c:v>154716</c:v>
                </c:pt>
                <c:pt idx="70">
                  <c:v>155564</c:v>
                </c:pt>
                <c:pt idx="71">
                  <c:v>156659</c:v>
                </c:pt>
                <c:pt idx="72">
                  <c:v>157482</c:v>
                </c:pt>
                <c:pt idx="73">
                  <c:v>159316</c:v>
                </c:pt>
                <c:pt idx="74">
                  <c:v>161115</c:v>
                </c:pt>
                <c:pt idx="75">
                  <c:v>162289</c:v>
                </c:pt>
                <c:pt idx="76">
                  <c:v>163684</c:v>
                </c:pt>
                <c:pt idx="77">
                  <c:v>164835</c:v>
                </c:pt>
                <c:pt idx="78">
                  <c:v>166748</c:v>
                </c:pt>
                <c:pt idx="79">
                  <c:v>168202</c:v>
                </c:pt>
                <c:pt idx="80">
                  <c:v>170009</c:v>
                </c:pt>
                <c:pt idx="81">
                  <c:v>171834</c:v>
                </c:pt>
                <c:pt idx="82">
                  <c:v>173166</c:v>
                </c:pt>
                <c:pt idx="83">
                  <c:v>173508</c:v>
                </c:pt>
                <c:pt idx="84">
                  <c:v>172619</c:v>
                </c:pt>
                <c:pt idx="85">
                  <c:v>171348</c:v>
                </c:pt>
                <c:pt idx="86">
                  <c:v>170146</c:v>
                </c:pt>
                <c:pt idx="87">
                  <c:v>166828</c:v>
                </c:pt>
                <c:pt idx="88">
                  <c:v>161512</c:v>
                </c:pt>
                <c:pt idx="89">
                  <c:v>159325</c:v>
                </c:pt>
                <c:pt idx="90">
                  <c:v>159217</c:v>
                </c:pt>
                <c:pt idx="91">
                  <c:v>158293</c:v>
                </c:pt>
                <c:pt idx="92">
                  <c:v>158070</c:v>
                </c:pt>
                <c:pt idx="93">
                  <c:v>157797</c:v>
                </c:pt>
                <c:pt idx="94">
                  <c:v>157532</c:v>
                </c:pt>
                <c:pt idx="95">
                  <c:v>158562</c:v>
                </c:pt>
                <c:pt idx="96">
                  <c:v>159676</c:v>
                </c:pt>
                <c:pt idx="97">
                  <c:v>161505</c:v>
                </c:pt>
                <c:pt idx="98">
                  <c:v>163406</c:v>
                </c:pt>
                <c:pt idx="99">
                  <c:v>167804</c:v>
                </c:pt>
                <c:pt idx="100">
                  <c:v>172405</c:v>
                </c:pt>
                <c:pt idx="101">
                  <c:v>175142</c:v>
                </c:pt>
                <c:pt idx="102">
                  <c:v>176869</c:v>
                </c:pt>
                <c:pt idx="103">
                  <c:v>178286</c:v>
                </c:pt>
                <c:pt idx="104">
                  <c:v>178498</c:v>
                </c:pt>
                <c:pt idx="105">
                  <c:v>180023</c:v>
                </c:pt>
                <c:pt idx="106">
                  <c:v>182221</c:v>
                </c:pt>
                <c:pt idx="107">
                  <c:v>184620</c:v>
                </c:pt>
                <c:pt idx="108">
                  <c:v>187088</c:v>
                </c:pt>
                <c:pt idx="109">
                  <c:v>189599</c:v>
                </c:pt>
                <c:pt idx="110">
                  <c:v>191077</c:v>
                </c:pt>
                <c:pt idx="111">
                  <c:v>192650</c:v>
                </c:pt>
                <c:pt idx="112">
                  <c:v>196010</c:v>
                </c:pt>
                <c:pt idx="113">
                  <c:v>198459</c:v>
                </c:pt>
                <c:pt idx="114">
                  <c:v>200569</c:v>
                </c:pt>
                <c:pt idx="115">
                  <c:v>204329</c:v>
                </c:pt>
                <c:pt idx="116">
                  <c:v>208783</c:v>
                </c:pt>
                <c:pt idx="117">
                  <c:v>211146</c:v>
                </c:pt>
              </c:numCache>
            </c:numRef>
          </c:val>
          <c:extLst>
            <c:ext xmlns:c16="http://schemas.microsoft.com/office/drawing/2014/chart" uri="{C3380CC4-5D6E-409C-BE32-E72D297353CC}">
              <c16:uniqueId val="{00000026-BFF5-4600-A1BA-3E3E4744CDE1}"/>
            </c:ext>
          </c:extLst>
        </c:ser>
        <c:dLbls>
          <c:showLegendKey val="0"/>
          <c:showVal val="0"/>
          <c:showCatName val="0"/>
          <c:showSerName val="0"/>
          <c:showPercent val="0"/>
          <c:showBubbleSize val="0"/>
        </c:dLbls>
        <c:gapWidth val="50"/>
        <c:overlap val="-27"/>
        <c:axId val="112488832"/>
        <c:axId val="112490368"/>
      </c:barChart>
      <c:lineChart>
        <c:grouping val="standard"/>
        <c:varyColors val="0"/>
        <c:ser>
          <c:idx val="1"/>
          <c:order val="1"/>
          <c:tx>
            <c:strRef>
              <c:f>'F120'!$D$5</c:f>
              <c:strCache>
                <c:ptCount val="1"/>
                <c:pt idx="0">
                  <c:v>Variación</c:v>
                </c:pt>
              </c:strCache>
            </c:strRef>
          </c:tx>
          <c:spPr>
            <a:ln w="28575" cap="rnd">
              <a:solidFill>
                <a:srgbClr val="B69630"/>
              </a:solidFill>
              <a:round/>
            </a:ln>
            <a:effectLst/>
          </c:spPr>
          <c:marker>
            <c:symbol val="none"/>
          </c:marker>
          <c:cat>
            <c:multiLvlStrRef>
              <c:f>'F120'!$A$6:$B$123</c:f>
              <c:multiLvlStrCache>
                <c:ptCount val="11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'F120'!$D$6:$D$123</c:f>
              <c:numCache>
                <c:formatCode>0.0</c:formatCode>
                <c:ptCount val="118"/>
                <c:pt idx="0">
                  <c:v>7.1</c:v>
                </c:pt>
                <c:pt idx="1">
                  <c:v>6.3</c:v>
                </c:pt>
                <c:pt idx="2">
                  <c:v>4.9000000000000004</c:v>
                </c:pt>
                <c:pt idx="3">
                  <c:v>3.7</c:v>
                </c:pt>
                <c:pt idx="4">
                  <c:v>2.8</c:v>
                </c:pt>
                <c:pt idx="5">
                  <c:v>1.6</c:v>
                </c:pt>
                <c:pt idx="6">
                  <c:v>0.4</c:v>
                </c:pt>
                <c:pt idx="7">
                  <c:v>1.7</c:v>
                </c:pt>
                <c:pt idx="8">
                  <c:v>3.4</c:v>
                </c:pt>
                <c:pt idx="9">
                  <c:v>3.1</c:v>
                </c:pt>
                <c:pt idx="10">
                  <c:v>3.3</c:v>
                </c:pt>
                <c:pt idx="11">
                  <c:v>4.5999999999999996</c:v>
                </c:pt>
                <c:pt idx="12">
                  <c:v>3.8</c:v>
                </c:pt>
                <c:pt idx="13">
                  <c:v>4.0999999999999996</c:v>
                </c:pt>
                <c:pt idx="14">
                  <c:v>5.5</c:v>
                </c:pt>
                <c:pt idx="15">
                  <c:v>7.7</c:v>
                </c:pt>
                <c:pt idx="16">
                  <c:v>8.3000000000000007</c:v>
                </c:pt>
                <c:pt idx="17">
                  <c:v>8.9</c:v>
                </c:pt>
                <c:pt idx="18">
                  <c:v>9.1</c:v>
                </c:pt>
                <c:pt idx="19">
                  <c:v>7.5</c:v>
                </c:pt>
                <c:pt idx="20">
                  <c:v>6.9</c:v>
                </c:pt>
                <c:pt idx="21">
                  <c:v>8.1</c:v>
                </c:pt>
                <c:pt idx="22">
                  <c:v>8.6</c:v>
                </c:pt>
                <c:pt idx="23">
                  <c:v>10.199999999999999</c:v>
                </c:pt>
                <c:pt idx="24">
                  <c:v>11.6</c:v>
                </c:pt>
                <c:pt idx="25">
                  <c:v>12.1</c:v>
                </c:pt>
                <c:pt idx="26">
                  <c:v>12.2</c:v>
                </c:pt>
                <c:pt idx="27">
                  <c:v>10.8</c:v>
                </c:pt>
                <c:pt idx="28">
                  <c:v>10.5</c:v>
                </c:pt>
                <c:pt idx="29">
                  <c:v>11.2</c:v>
                </c:pt>
                <c:pt idx="30">
                  <c:v>12.8</c:v>
                </c:pt>
                <c:pt idx="31">
                  <c:v>14.4</c:v>
                </c:pt>
                <c:pt idx="32">
                  <c:v>16.100000000000001</c:v>
                </c:pt>
                <c:pt idx="33">
                  <c:v>15.7</c:v>
                </c:pt>
                <c:pt idx="34">
                  <c:v>17.100000000000001</c:v>
                </c:pt>
                <c:pt idx="35">
                  <c:v>16.8</c:v>
                </c:pt>
                <c:pt idx="36">
                  <c:v>17.100000000000001</c:v>
                </c:pt>
                <c:pt idx="37">
                  <c:v>17.899999999999999</c:v>
                </c:pt>
                <c:pt idx="38">
                  <c:v>17.8</c:v>
                </c:pt>
                <c:pt idx="39">
                  <c:v>18.600000000000001</c:v>
                </c:pt>
                <c:pt idx="40">
                  <c:v>19.399999999999999</c:v>
                </c:pt>
                <c:pt idx="41">
                  <c:v>19.600000000000001</c:v>
                </c:pt>
                <c:pt idx="42">
                  <c:v>17.600000000000001</c:v>
                </c:pt>
                <c:pt idx="43">
                  <c:v>16.899999999999999</c:v>
                </c:pt>
                <c:pt idx="44">
                  <c:v>15.4</c:v>
                </c:pt>
                <c:pt idx="45">
                  <c:v>16</c:v>
                </c:pt>
                <c:pt idx="46">
                  <c:v>15.9</c:v>
                </c:pt>
                <c:pt idx="47">
                  <c:v>14.9</c:v>
                </c:pt>
                <c:pt idx="48">
                  <c:v>13.9</c:v>
                </c:pt>
                <c:pt idx="49">
                  <c:v>12.8</c:v>
                </c:pt>
                <c:pt idx="50">
                  <c:v>13.7</c:v>
                </c:pt>
                <c:pt idx="51">
                  <c:v>11.9</c:v>
                </c:pt>
                <c:pt idx="52">
                  <c:v>10.9</c:v>
                </c:pt>
                <c:pt idx="53">
                  <c:v>9.6</c:v>
                </c:pt>
                <c:pt idx="54">
                  <c:v>9.5</c:v>
                </c:pt>
                <c:pt idx="55">
                  <c:v>9</c:v>
                </c:pt>
                <c:pt idx="56">
                  <c:v>8.4</c:v>
                </c:pt>
                <c:pt idx="57">
                  <c:v>7.2</c:v>
                </c:pt>
                <c:pt idx="58">
                  <c:v>6.1</c:v>
                </c:pt>
                <c:pt idx="59">
                  <c:v>6.2</c:v>
                </c:pt>
                <c:pt idx="60">
                  <c:v>7.6</c:v>
                </c:pt>
                <c:pt idx="61">
                  <c:v>6.8</c:v>
                </c:pt>
                <c:pt idx="62">
                  <c:v>5.3</c:v>
                </c:pt>
                <c:pt idx="63">
                  <c:v>7.2</c:v>
                </c:pt>
                <c:pt idx="64">
                  <c:v>7.6</c:v>
                </c:pt>
                <c:pt idx="65">
                  <c:v>8.3000000000000007</c:v>
                </c:pt>
                <c:pt idx="66">
                  <c:v>9.4</c:v>
                </c:pt>
                <c:pt idx="67">
                  <c:v>10.199999999999999</c:v>
                </c:pt>
                <c:pt idx="68">
                  <c:v>10.9</c:v>
                </c:pt>
                <c:pt idx="69">
                  <c:v>11.5</c:v>
                </c:pt>
                <c:pt idx="70">
                  <c:v>11.5</c:v>
                </c:pt>
                <c:pt idx="71">
                  <c:v>11.6</c:v>
                </c:pt>
                <c:pt idx="72">
                  <c:v>10.3</c:v>
                </c:pt>
                <c:pt idx="73">
                  <c:v>11.5</c:v>
                </c:pt>
                <c:pt idx="74">
                  <c:v>12.4</c:v>
                </c:pt>
                <c:pt idx="75">
                  <c:v>11.4</c:v>
                </c:pt>
                <c:pt idx="76">
                  <c:v>11.2</c:v>
                </c:pt>
                <c:pt idx="77">
                  <c:v>10.8</c:v>
                </c:pt>
                <c:pt idx="78">
                  <c:v>10.7</c:v>
                </c:pt>
                <c:pt idx="79">
                  <c:v>10.4</c:v>
                </c:pt>
                <c:pt idx="80">
                  <c:v>10.6</c:v>
                </c:pt>
                <c:pt idx="81">
                  <c:v>11.1</c:v>
                </c:pt>
                <c:pt idx="82">
                  <c:v>11.3</c:v>
                </c:pt>
                <c:pt idx="83">
                  <c:v>10.8</c:v>
                </c:pt>
                <c:pt idx="84">
                  <c:v>9.6</c:v>
                </c:pt>
                <c:pt idx="85">
                  <c:v>7.6</c:v>
                </c:pt>
                <c:pt idx="86">
                  <c:v>5.6</c:v>
                </c:pt>
                <c:pt idx="87">
                  <c:v>2.8</c:v>
                </c:pt>
                <c:pt idx="88">
                  <c:v>-1.3</c:v>
                </c:pt>
                <c:pt idx="89">
                  <c:v>-3.3</c:v>
                </c:pt>
                <c:pt idx="90">
                  <c:v>-4.5</c:v>
                </c:pt>
                <c:pt idx="91">
                  <c:v>-5.9</c:v>
                </c:pt>
                <c:pt idx="92">
                  <c:v>-7</c:v>
                </c:pt>
                <c:pt idx="93">
                  <c:v>-8.1999999999999993</c:v>
                </c:pt>
                <c:pt idx="94">
                  <c:v>-9</c:v>
                </c:pt>
                <c:pt idx="95">
                  <c:v>-8.6</c:v>
                </c:pt>
                <c:pt idx="96">
                  <c:v>-7.5</c:v>
                </c:pt>
                <c:pt idx="97">
                  <c:v>-5.7</c:v>
                </c:pt>
                <c:pt idx="98">
                  <c:v>-4</c:v>
                </c:pt>
                <c:pt idx="99">
                  <c:v>0.6</c:v>
                </c:pt>
                <c:pt idx="100">
                  <c:v>6.7</c:v>
                </c:pt>
                <c:pt idx="101">
                  <c:v>9.9</c:v>
                </c:pt>
                <c:pt idx="102">
                  <c:v>11.1</c:v>
                </c:pt>
                <c:pt idx="103">
                  <c:v>12.6</c:v>
                </c:pt>
                <c:pt idx="104">
                  <c:v>12.9</c:v>
                </c:pt>
                <c:pt idx="105">
                  <c:v>14.1</c:v>
                </c:pt>
                <c:pt idx="106">
                  <c:v>15.7</c:v>
                </c:pt>
                <c:pt idx="107">
                  <c:v>16.399999999999999</c:v>
                </c:pt>
                <c:pt idx="108">
                  <c:v>17.2</c:v>
                </c:pt>
                <c:pt idx="109">
                  <c:v>17.399999999999999</c:v>
                </c:pt>
                <c:pt idx="110">
                  <c:v>16.899999999999999</c:v>
                </c:pt>
                <c:pt idx="111">
                  <c:v>14.8</c:v>
                </c:pt>
                <c:pt idx="112">
                  <c:v>13.7</c:v>
                </c:pt>
                <c:pt idx="113">
                  <c:v>13.3</c:v>
                </c:pt>
                <c:pt idx="114">
                  <c:v>13.4</c:v>
                </c:pt>
                <c:pt idx="115">
                  <c:v>14.6</c:v>
                </c:pt>
                <c:pt idx="116">
                  <c:v>17</c:v>
                </c:pt>
                <c:pt idx="117">
                  <c:v>17.3</c:v>
                </c:pt>
              </c:numCache>
            </c:numRef>
          </c:val>
          <c:smooth val="0"/>
          <c:extLst>
            <c:ext xmlns:c16="http://schemas.microsoft.com/office/drawing/2014/chart" uri="{C3380CC4-5D6E-409C-BE32-E72D297353CC}">
              <c16:uniqueId val="{00000027-BFF5-4600-A1BA-3E3E4744CDE1}"/>
            </c:ext>
          </c:extLst>
        </c:ser>
        <c:ser>
          <c:idx val="2"/>
          <c:order val="2"/>
          <c:tx>
            <c:strRef>
              <c:f>'F120'!$E$5</c:f>
              <c:strCache>
                <c:ptCount val="1"/>
                <c:pt idx="0">
                  <c:v>Variación promedio</c:v>
                </c:pt>
              </c:strCache>
            </c:strRef>
          </c:tx>
          <c:spPr>
            <a:ln w="28575" cap="rnd">
              <a:solidFill>
                <a:srgbClr val="524805"/>
              </a:solidFill>
              <a:round/>
            </a:ln>
            <a:effectLst/>
          </c:spPr>
          <c:marker>
            <c:symbol val="none"/>
          </c:marker>
          <c:cat>
            <c:multiLvlStrRef>
              <c:f>'F120'!$A$6:$B$123</c:f>
              <c:multiLvlStrCache>
                <c:ptCount val="11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'F120'!$E$6:$E$123</c:f>
              <c:numCache>
                <c:formatCode>0.0</c:formatCode>
                <c:ptCount val="118"/>
                <c:pt idx="0">
                  <c:v>11.4</c:v>
                </c:pt>
                <c:pt idx="1">
                  <c:v>11.1</c:v>
                </c:pt>
                <c:pt idx="2">
                  <c:v>10.6</c:v>
                </c:pt>
                <c:pt idx="3">
                  <c:v>10.1</c:v>
                </c:pt>
                <c:pt idx="4">
                  <c:v>9.4</c:v>
                </c:pt>
                <c:pt idx="5">
                  <c:v>8.3000000000000007</c:v>
                </c:pt>
                <c:pt idx="6">
                  <c:v>7</c:v>
                </c:pt>
                <c:pt idx="7">
                  <c:v>5.9</c:v>
                </c:pt>
                <c:pt idx="8">
                  <c:v>5.0999999999999996</c:v>
                </c:pt>
                <c:pt idx="9">
                  <c:v>4.3</c:v>
                </c:pt>
                <c:pt idx="10">
                  <c:v>3.8</c:v>
                </c:pt>
                <c:pt idx="11">
                  <c:v>3.6</c:v>
                </c:pt>
                <c:pt idx="12">
                  <c:v>3.3</c:v>
                </c:pt>
                <c:pt idx="13">
                  <c:v>3.1</c:v>
                </c:pt>
                <c:pt idx="14">
                  <c:v>3.2</c:v>
                </c:pt>
                <c:pt idx="15">
                  <c:v>3.5</c:v>
                </c:pt>
                <c:pt idx="16">
                  <c:v>3.9</c:v>
                </c:pt>
                <c:pt idx="17">
                  <c:v>4.5999999999999996</c:v>
                </c:pt>
                <c:pt idx="18">
                  <c:v>5.3</c:v>
                </c:pt>
                <c:pt idx="19">
                  <c:v>5.8</c:v>
                </c:pt>
                <c:pt idx="20">
                  <c:v>6.1</c:v>
                </c:pt>
                <c:pt idx="21">
                  <c:v>6.5</c:v>
                </c:pt>
                <c:pt idx="22">
                  <c:v>6.9</c:v>
                </c:pt>
                <c:pt idx="23">
                  <c:v>7.4</c:v>
                </c:pt>
                <c:pt idx="24">
                  <c:v>8</c:v>
                </c:pt>
                <c:pt idx="25">
                  <c:v>8.6999999999999993</c:v>
                </c:pt>
                <c:pt idx="26">
                  <c:v>9.3000000000000007</c:v>
                </c:pt>
                <c:pt idx="27">
                  <c:v>9.5</c:v>
                </c:pt>
                <c:pt idx="28">
                  <c:v>9.6999999999999993</c:v>
                </c:pt>
                <c:pt idx="29">
                  <c:v>9.9</c:v>
                </c:pt>
                <c:pt idx="30">
                  <c:v>10.199999999999999</c:v>
                </c:pt>
                <c:pt idx="31">
                  <c:v>10.8</c:v>
                </c:pt>
                <c:pt idx="32">
                  <c:v>11.6</c:v>
                </c:pt>
                <c:pt idx="33">
                  <c:v>12.2</c:v>
                </c:pt>
                <c:pt idx="34">
                  <c:v>12.9</c:v>
                </c:pt>
                <c:pt idx="35">
                  <c:v>13.4</c:v>
                </c:pt>
                <c:pt idx="36">
                  <c:v>13.9</c:v>
                </c:pt>
                <c:pt idx="37">
                  <c:v>14.4</c:v>
                </c:pt>
                <c:pt idx="38">
                  <c:v>14.8</c:v>
                </c:pt>
                <c:pt idx="39">
                  <c:v>15.5</c:v>
                </c:pt>
                <c:pt idx="40">
                  <c:v>16.2</c:v>
                </c:pt>
                <c:pt idx="41">
                  <c:v>16.899999999999999</c:v>
                </c:pt>
                <c:pt idx="42">
                  <c:v>17.3</c:v>
                </c:pt>
                <c:pt idx="43">
                  <c:v>17.5</c:v>
                </c:pt>
                <c:pt idx="44">
                  <c:v>17.5</c:v>
                </c:pt>
                <c:pt idx="45">
                  <c:v>17.5</c:v>
                </c:pt>
                <c:pt idx="46">
                  <c:v>17.399999999999999</c:v>
                </c:pt>
                <c:pt idx="47">
                  <c:v>17.3</c:v>
                </c:pt>
                <c:pt idx="48">
                  <c:v>17</c:v>
                </c:pt>
                <c:pt idx="49">
                  <c:v>16.600000000000001</c:v>
                </c:pt>
                <c:pt idx="50">
                  <c:v>16.2</c:v>
                </c:pt>
                <c:pt idx="51">
                  <c:v>15.7</c:v>
                </c:pt>
                <c:pt idx="52">
                  <c:v>15</c:v>
                </c:pt>
                <c:pt idx="53">
                  <c:v>14.1</c:v>
                </c:pt>
                <c:pt idx="54">
                  <c:v>13.5</c:v>
                </c:pt>
                <c:pt idx="55">
                  <c:v>12.8</c:v>
                </c:pt>
                <c:pt idx="56">
                  <c:v>12.2</c:v>
                </c:pt>
                <c:pt idx="57">
                  <c:v>11.5</c:v>
                </c:pt>
                <c:pt idx="58">
                  <c:v>10.7</c:v>
                </c:pt>
                <c:pt idx="59">
                  <c:v>9.9</c:v>
                </c:pt>
                <c:pt idx="60">
                  <c:v>9.4</c:v>
                </c:pt>
                <c:pt idx="61">
                  <c:v>8.9</c:v>
                </c:pt>
                <c:pt idx="62">
                  <c:v>8.1999999999999993</c:v>
                </c:pt>
                <c:pt idx="63">
                  <c:v>7.8</c:v>
                </c:pt>
                <c:pt idx="64">
                  <c:v>7.5</c:v>
                </c:pt>
                <c:pt idx="65">
                  <c:v>7.4</c:v>
                </c:pt>
                <c:pt idx="66">
                  <c:v>7.4</c:v>
                </c:pt>
                <c:pt idx="67">
                  <c:v>7.5</c:v>
                </c:pt>
                <c:pt idx="68">
                  <c:v>7.7</c:v>
                </c:pt>
                <c:pt idx="69">
                  <c:v>8.1</c:v>
                </c:pt>
                <c:pt idx="70">
                  <c:v>8.5</c:v>
                </c:pt>
                <c:pt idx="71">
                  <c:v>9</c:v>
                </c:pt>
                <c:pt idx="72">
                  <c:v>9.1999999999999993</c:v>
                </c:pt>
                <c:pt idx="73">
                  <c:v>9.6</c:v>
                </c:pt>
                <c:pt idx="74">
                  <c:v>10.199999999999999</c:v>
                </c:pt>
                <c:pt idx="75">
                  <c:v>10.6</c:v>
                </c:pt>
                <c:pt idx="76">
                  <c:v>10.9</c:v>
                </c:pt>
                <c:pt idx="77">
                  <c:v>11.1</c:v>
                </c:pt>
                <c:pt idx="78">
                  <c:v>11.2</c:v>
                </c:pt>
                <c:pt idx="79">
                  <c:v>11.2</c:v>
                </c:pt>
                <c:pt idx="80">
                  <c:v>11.2</c:v>
                </c:pt>
                <c:pt idx="81">
                  <c:v>11.1</c:v>
                </c:pt>
                <c:pt idx="82">
                  <c:v>11.1</c:v>
                </c:pt>
                <c:pt idx="83">
                  <c:v>11</c:v>
                </c:pt>
                <c:pt idx="84">
                  <c:v>11</c:v>
                </c:pt>
                <c:pt idx="85">
                  <c:v>10.7</c:v>
                </c:pt>
                <c:pt idx="86">
                  <c:v>10.1</c:v>
                </c:pt>
                <c:pt idx="87">
                  <c:v>9.4</c:v>
                </c:pt>
                <c:pt idx="88">
                  <c:v>8.3000000000000007</c:v>
                </c:pt>
                <c:pt idx="89">
                  <c:v>7.1</c:v>
                </c:pt>
                <c:pt idx="90">
                  <c:v>5.9</c:v>
                </c:pt>
                <c:pt idx="91">
                  <c:v>4.5</c:v>
                </c:pt>
                <c:pt idx="92">
                  <c:v>3.1</c:v>
                </c:pt>
                <c:pt idx="93">
                  <c:v>1.4</c:v>
                </c:pt>
                <c:pt idx="94">
                  <c:v>-0.2</c:v>
                </c:pt>
                <c:pt idx="95">
                  <c:v>-1.9</c:v>
                </c:pt>
                <c:pt idx="96">
                  <c:v>-3.3</c:v>
                </c:pt>
                <c:pt idx="97">
                  <c:v>-4.4000000000000004</c:v>
                </c:pt>
                <c:pt idx="98">
                  <c:v>-5.2</c:v>
                </c:pt>
                <c:pt idx="99">
                  <c:v>-5.4</c:v>
                </c:pt>
                <c:pt idx="100">
                  <c:v>-4.7</c:v>
                </c:pt>
                <c:pt idx="101">
                  <c:v>-3.6</c:v>
                </c:pt>
                <c:pt idx="102">
                  <c:v>-2.2999999999999998</c:v>
                </c:pt>
                <c:pt idx="103">
                  <c:v>-0.8</c:v>
                </c:pt>
                <c:pt idx="104">
                  <c:v>0.9</c:v>
                </c:pt>
                <c:pt idx="105">
                  <c:v>2.8</c:v>
                </c:pt>
                <c:pt idx="106">
                  <c:v>4.8</c:v>
                </c:pt>
                <c:pt idx="107">
                  <c:v>6.9</c:v>
                </c:pt>
                <c:pt idx="108">
                  <c:v>9</c:v>
                </c:pt>
                <c:pt idx="109">
                  <c:v>10.9</c:v>
                </c:pt>
                <c:pt idx="110">
                  <c:v>12.6</c:v>
                </c:pt>
                <c:pt idx="111">
                  <c:v>13.8</c:v>
                </c:pt>
                <c:pt idx="112">
                  <c:v>14.4</c:v>
                </c:pt>
                <c:pt idx="113">
                  <c:v>14.7</c:v>
                </c:pt>
                <c:pt idx="114">
                  <c:v>14.9</c:v>
                </c:pt>
                <c:pt idx="115">
                  <c:v>15</c:v>
                </c:pt>
                <c:pt idx="116">
                  <c:v>15.4</c:v>
                </c:pt>
                <c:pt idx="117">
                  <c:v>15.6</c:v>
                </c:pt>
              </c:numCache>
            </c:numRef>
          </c:val>
          <c:smooth val="0"/>
          <c:extLst>
            <c:ext xmlns:c16="http://schemas.microsoft.com/office/drawing/2014/chart" uri="{C3380CC4-5D6E-409C-BE32-E72D297353CC}">
              <c16:uniqueId val="{00000028-BFF5-4600-A1BA-3E3E4744CDE1}"/>
            </c:ext>
          </c:extLst>
        </c:ser>
        <c:dLbls>
          <c:showLegendKey val="0"/>
          <c:showVal val="0"/>
          <c:showCatName val="0"/>
          <c:showSerName val="0"/>
          <c:showPercent val="0"/>
          <c:showBubbleSize val="0"/>
        </c:dLbls>
        <c:marker val="1"/>
        <c:smooth val="0"/>
        <c:axId val="112501888"/>
        <c:axId val="112491904"/>
      </c:lineChart>
      <c:catAx>
        <c:axId val="112488832"/>
        <c:scaling>
          <c:orientation val="minMax"/>
        </c:scaling>
        <c:delete val="0"/>
        <c:axPos val="b"/>
        <c:numFmt formatCode="General" sourceLinked="1"/>
        <c:majorTickMark val="none"/>
        <c:minorTickMark val="none"/>
        <c:tickLblPos val="nextTo"/>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490368"/>
        <c:crosses val="autoZero"/>
        <c:auto val="1"/>
        <c:lblAlgn val="ctr"/>
        <c:lblOffset val="100"/>
        <c:noMultiLvlLbl val="0"/>
      </c:catAx>
      <c:valAx>
        <c:axId val="112490368"/>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488832"/>
        <c:crosses val="autoZero"/>
        <c:crossBetween val="between"/>
      </c:valAx>
      <c:valAx>
        <c:axId val="112491904"/>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2501888"/>
        <c:crosses val="max"/>
        <c:crossBetween val="between"/>
      </c:valAx>
      <c:catAx>
        <c:axId val="112501888"/>
        <c:scaling>
          <c:orientation val="minMax"/>
        </c:scaling>
        <c:delete val="1"/>
        <c:axPos val="b"/>
        <c:numFmt formatCode="General" sourceLinked="1"/>
        <c:majorTickMark val="out"/>
        <c:minorTickMark val="none"/>
        <c:tickLblPos val="nextTo"/>
        <c:crossAx val="1124919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'F121'!$C$5</c:f>
              <c:strCache>
                <c:ptCount val="1"/>
                <c:pt idx="0">
                  <c:v>Establecimientos</c:v>
                </c:pt>
              </c:strCache>
            </c:strRef>
          </c:tx>
          <c:spPr>
            <a:solidFill>
              <a:srgbClr val="C9D0D6"/>
            </a:solidFill>
            <a:ln>
              <a:noFill/>
            </a:ln>
            <a:effectLst/>
          </c:spPr>
          <c:invertIfNegative val="0"/>
          <c:dPt>
            <c:idx val="9"/>
            <c:invertIfNegative val="0"/>
            <c:bubble3D val="0"/>
            <c:spPr>
              <a:solidFill>
                <a:srgbClr val="7C878E"/>
              </a:solidFill>
              <a:ln>
                <a:noFill/>
              </a:ln>
              <a:effectLst/>
            </c:spPr>
            <c:extLst>
              <c:ext xmlns:c16="http://schemas.microsoft.com/office/drawing/2014/chart" uri="{C3380CC4-5D6E-409C-BE32-E72D297353CC}">
                <c16:uniqueId val="{00000001-4B57-4973-A629-8091D772C492}"/>
              </c:ext>
            </c:extLst>
          </c:dPt>
          <c:dPt>
            <c:idx val="21"/>
            <c:invertIfNegative val="0"/>
            <c:bubble3D val="0"/>
            <c:spPr>
              <a:solidFill>
                <a:srgbClr val="7C878E"/>
              </a:solidFill>
              <a:ln>
                <a:noFill/>
              </a:ln>
              <a:effectLst/>
            </c:spPr>
            <c:extLst>
              <c:ext xmlns:c16="http://schemas.microsoft.com/office/drawing/2014/chart" uri="{C3380CC4-5D6E-409C-BE32-E72D297353CC}">
                <c16:uniqueId val="{00000003-4B57-4973-A629-8091D772C492}"/>
              </c:ext>
            </c:extLst>
          </c:dPt>
          <c:dPt>
            <c:idx val="33"/>
            <c:invertIfNegative val="0"/>
            <c:bubble3D val="0"/>
            <c:spPr>
              <a:solidFill>
                <a:srgbClr val="7C878E"/>
              </a:solidFill>
              <a:ln>
                <a:noFill/>
              </a:ln>
              <a:effectLst/>
            </c:spPr>
            <c:extLst>
              <c:ext xmlns:c16="http://schemas.microsoft.com/office/drawing/2014/chart" uri="{C3380CC4-5D6E-409C-BE32-E72D297353CC}">
                <c16:uniqueId val="{00000005-4B57-4973-A629-8091D772C492}"/>
              </c:ext>
            </c:extLst>
          </c:dPt>
          <c:dPt>
            <c:idx val="45"/>
            <c:invertIfNegative val="0"/>
            <c:bubble3D val="0"/>
            <c:spPr>
              <a:solidFill>
                <a:srgbClr val="7C878E"/>
              </a:solidFill>
              <a:ln>
                <a:noFill/>
              </a:ln>
              <a:effectLst/>
            </c:spPr>
            <c:extLst>
              <c:ext xmlns:c16="http://schemas.microsoft.com/office/drawing/2014/chart" uri="{C3380CC4-5D6E-409C-BE32-E72D297353CC}">
                <c16:uniqueId val="{00000007-4B57-4973-A629-8091D772C492}"/>
              </c:ext>
            </c:extLst>
          </c:dPt>
          <c:dPt>
            <c:idx val="57"/>
            <c:invertIfNegative val="0"/>
            <c:bubble3D val="0"/>
            <c:spPr>
              <a:solidFill>
                <a:srgbClr val="7C878E"/>
              </a:solidFill>
              <a:ln>
                <a:noFill/>
              </a:ln>
              <a:effectLst/>
            </c:spPr>
            <c:extLst>
              <c:ext xmlns:c16="http://schemas.microsoft.com/office/drawing/2014/chart" uri="{C3380CC4-5D6E-409C-BE32-E72D297353CC}">
                <c16:uniqueId val="{00000009-4B57-4973-A629-8091D772C492}"/>
              </c:ext>
            </c:extLst>
          </c:dPt>
          <c:dPt>
            <c:idx val="69"/>
            <c:invertIfNegative val="0"/>
            <c:bubble3D val="0"/>
            <c:spPr>
              <a:solidFill>
                <a:srgbClr val="7C878E"/>
              </a:solidFill>
              <a:ln>
                <a:noFill/>
              </a:ln>
              <a:effectLst/>
            </c:spPr>
            <c:extLst>
              <c:ext xmlns:c16="http://schemas.microsoft.com/office/drawing/2014/chart" uri="{C3380CC4-5D6E-409C-BE32-E72D297353CC}">
                <c16:uniqueId val="{0000000B-4B57-4973-A629-8091D772C492}"/>
              </c:ext>
            </c:extLst>
          </c:dPt>
          <c:dPt>
            <c:idx val="81"/>
            <c:invertIfNegative val="0"/>
            <c:bubble3D val="0"/>
            <c:spPr>
              <a:solidFill>
                <a:srgbClr val="7C878E"/>
              </a:solidFill>
              <a:ln>
                <a:noFill/>
              </a:ln>
              <a:effectLst/>
            </c:spPr>
            <c:extLst>
              <c:ext xmlns:c16="http://schemas.microsoft.com/office/drawing/2014/chart" uri="{C3380CC4-5D6E-409C-BE32-E72D297353CC}">
                <c16:uniqueId val="{0000000D-4B57-4973-A629-8091D772C492}"/>
              </c:ext>
            </c:extLst>
          </c:dPt>
          <c:dPt>
            <c:idx val="93"/>
            <c:invertIfNegative val="0"/>
            <c:bubble3D val="0"/>
            <c:spPr>
              <a:solidFill>
                <a:srgbClr val="7C878E"/>
              </a:solidFill>
              <a:ln>
                <a:noFill/>
              </a:ln>
              <a:effectLst/>
            </c:spPr>
            <c:extLst>
              <c:ext xmlns:c16="http://schemas.microsoft.com/office/drawing/2014/chart" uri="{C3380CC4-5D6E-409C-BE32-E72D297353CC}">
                <c16:uniqueId val="{0000000F-4B57-4973-A629-8091D772C492}"/>
              </c:ext>
            </c:extLst>
          </c:dPt>
          <c:dPt>
            <c:idx val="105"/>
            <c:invertIfNegative val="0"/>
            <c:bubble3D val="0"/>
            <c:spPr>
              <a:solidFill>
                <a:srgbClr val="7C878E"/>
              </a:solidFill>
              <a:ln>
                <a:noFill/>
              </a:ln>
              <a:effectLst/>
            </c:spPr>
            <c:extLst>
              <c:ext xmlns:c16="http://schemas.microsoft.com/office/drawing/2014/chart" uri="{C3380CC4-5D6E-409C-BE32-E72D297353CC}">
                <c16:uniqueId val="{00000011-4B57-4973-A629-8091D772C492}"/>
              </c:ext>
            </c:extLst>
          </c:dPt>
          <c:dPt>
            <c:idx val="117"/>
            <c:invertIfNegative val="0"/>
            <c:bubble3D val="0"/>
            <c:spPr>
              <a:solidFill>
                <a:srgbClr val="FBBB27"/>
              </a:solidFill>
              <a:ln>
                <a:noFill/>
              </a:ln>
              <a:effectLst/>
            </c:spPr>
            <c:extLst>
              <c:ext xmlns:c16="http://schemas.microsoft.com/office/drawing/2014/chart" uri="{C3380CC4-5D6E-409C-BE32-E72D297353CC}">
                <c16:uniqueId val="{00000013-4B57-4973-A629-8091D772C492}"/>
              </c:ext>
            </c:extLst>
          </c:dPt>
          <c:cat>
            <c:multiLvlStrRef>
              <c:f>'F121'!$A$6:$B$123</c:f>
              <c:multiLvlStrCache>
                <c:ptCount val="11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'F121'!$C$6:$C$123</c:f>
              <c:numCache>
                <c:formatCode>#,##0</c:formatCode>
                <c:ptCount val="118"/>
                <c:pt idx="0">
                  <c:v>448</c:v>
                </c:pt>
                <c:pt idx="1">
                  <c:v>450</c:v>
                </c:pt>
                <c:pt idx="2">
                  <c:v>454</c:v>
                </c:pt>
                <c:pt idx="3">
                  <c:v>452</c:v>
                </c:pt>
                <c:pt idx="4">
                  <c:v>453</c:v>
                </c:pt>
                <c:pt idx="5">
                  <c:v>451</c:v>
                </c:pt>
                <c:pt idx="6">
                  <c:v>444</c:v>
                </c:pt>
                <c:pt idx="7">
                  <c:v>448</c:v>
                </c:pt>
                <c:pt idx="8">
                  <c:v>438</c:v>
                </c:pt>
                <c:pt idx="9">
                  <c:v>439</c:v>
                </c:pt>
                <c:pt idx="10">
                  <c:v>437</c:v>
                </c:pt>
                <c:pt idx="11">
                  <c:v>437</c:v>
                </c:pt>
                <c:pt idx="12">
                  <c:v>426</c:v>
                </c:pt>
                <c:pt idx="13">
                  <c:v>423</c:v>
                </c:pt>
                <c:pt idx="14">
                  <c:v>426</c:v>
                </c:pt>
                <c:pt idx="15">
                  <c:v>424</c:v>
                </c:pt>
                <c:pt idx="16">
                  <c:v>425</c:v>
                </c:pt>
                <c:pt idx="17">
                  <c:v>420</c:v>
                </c:pt>
                <c:pt idx="18">
                  <c:v>421</c:v>
                </c:pt>
                <c:pt idx="19">
                  <c:v>423</c:v>
                </c:pt>
                <c:pt idx="20">
                  <c:v>409</c:v>
                </c:pt>
                <c:pt idx="21">
                  <c:v>408</c:v>
                </c:pt>
                <c:pt idx="22">
                  <c:v>408</c:v>
                </c:pt>
                <c:pt idx="23">
                  <c:v>409</c:v>
                </c:pt>
                <c:pt idx="24">
                  <c:v>409</c:v>
                </c:pt>
                <c:pt idx="25">
                  <c:v>409</c:v>
                </c:pt>
                <c:pt idx="26">
                  <c:v>413</c:v>
                </c:pt>
                <c:pt idx="27">
                  <c:v>413</c:v>
                </c:pt>
                <c:pt idx="28">
                  <c:v>414</c:v>
                </c:pt>
                <c:pt idx="29">
                  <c:v>417</c:v>
                </c:pt>
                <c:pt idx="30">
                  <c:v>412</c:v>
                </c:pt>
                <c:pt idx="31">
                  <c:v>410</c:v>
                </c:pt>
                <c:pt idx="32">
                  <c:v>411</c:v>
                </c:pt>
                <c:pt idx="33">
                  <c:v>406</c:v>
                </c:pt>
                <c:pt idx="34">
                  <c:v>404</c:v>
                </c:pt>
                <c:pt idx="35">
                  <c:v>399</c:v>
                </c:pt>
                <c:pt idx="36">
                  <c:v>396</c:v>
                </c:pt>
                <c:pt idx="37">
                  <c:v>397</c:v>
                </c:pt>
                <c:pt idx="38">
                  <c:v>402</c:v>
                </c:pt>
                <c:pt idx="39">
                  <c:v>401</c:v>
                </c:pt>
                <c:pt idx="40">
                  <c:v>402</c:v>
                </c:pt>
                <c:pt idx="41">
                  <c:v>401</c:v>
                </c:pt>
                <c:pt idx="42">
                  <c:v>406</c:v>
                </c:pt>
                <c:pt idx="43">
                  <c:v>404</c:v>
                </c:pt>
                <c:pt idx="44">
                  <c:v>393</c:v>
                </c:pt>
                <c:pt idx="45">
                  <c:v>394</c:v>
                </c:pt>
                <c:pt idx="46">
                  <c:v>395</c:v>
                </c:pt>
                <c:pt idx="47">
                  <c:v>394</c:v>
                </c:pt>
                <c:pt idx="48">
                  <c:v>395</c:v>
                </c:pt>
                <c:pt idx="49">
                  <c:v>393</c:v>
                </c:pt>
                <c:pt idx="50">
                  <c:v>394</c:v>
                </c:pt>
                <c:pt idx="51">
                  <c:v>390</c:v>
                </c:pt>
                <c:pt idx="52">
                  <c:v>391</c:v>
                </c:pt>
                <c:pt idx="53">
                  <c:v>393</c:v>
                </c:pt>
                <c:pt idx="54">
                  <c:v>394</c:v>
                </c:pt>
                <c:pt idx="55">
                  <c:v>396</c:v>
                </c:pt>
                <c:pt idx="56">
                  <c:v>388</c:v>
                </c:pt>
                <c:pt idx="57">
                  <c:v>389</c:v>
                </c:pt>
                <c:pt idx="58">
                  <c:v>387</c:v>
                </c:pt>
                <c:pt idx="59">
                  <c:v>390</c:v>
                </c:pt>
                <c:pt idx="60">
                  <c:v>389</c:v>
                </c:pt>
                <c:pt idx="61">
                  <c:v>387</c:v>
                </c:pt>
                <c:pt idx="62">
                  <c:v>386</c:v>
                </c:pt>
                <c:pt idx="63">
                  <c:v>386</c:v>
                </c:pt>
                <c:pt idx="64">
                  <c:v>388</c:v>
                </c:pt>
                <c:pt idx="65">
                  <c:v>389</c:v>
                </c:pt>
                <c:pt idx="66">
                  <c:v>389</c:v>
                </c:pt>
                <c:pt idx="67">
                  <c:v>388</c:v>
                </c:pt>
                <c:pt idx="68">
                  <c:v>381</c:v>
                </c:pt>
                <c:pt idx="69">
                  <c:v>385</c:v>
                </c:pt>
                <c:pt idx="70">
                  <c:v>387</c:v>
                </c:pt>
                <c:pt idx="71">
                  <c:v>386</c:v>
                </c:pt>
                <c:pt idx="72">
                  <c:v>388</c:v>
                </c:pt>
                <c:pt idx="73">
                  <c:v>387</c:v>
                </c:pt>
                <c:pt idx="74">
                  <c:v>390</c:v>
                </c:pt>
                <c:pt idx="75">
                  <c:v>392</c:v>
                </c:pt>
                <c:pt idx="76">
                  <c:v>399</c:v>
                </c:pt>
                <c:pt idx="77">
                  <c:v>401</c:v>
                </c:pt>
                <c:pt idx="78">
                  <c:v>402</c:v>
                </c:pt>
                <c:pt idx="79">
                  <c:v>397</c:v>
                </c:pt>
                <c:pt idx="80">
                  <c:v>391</c:v>
                </c:pt>
                <c:pt idx="81">
                  <c:v>389</c:v>
                </c:pt>
                <c:pt idx="82">
                  <c:v>388</c:v>
                </c:pt>
                <c:pt idx="83">
                  <c:v>392</c:v>
                </c:pt>
                <c:pt idx="84">
                  <c:v>394</c:v>
                </c:pt>
                <c:pt idx="85">
                  <c:v>395</c:v>
                </c:pt>
                <c:pt idx="86">
                  <c:v>396</c:v>
                </c:pt>
                <c:pt idx="87">
                  <c:v>395</c:v>
                </c:pt>
                <c:pt idx="88">
                  <c:v>396</c:v>
                </c:pt>
                <c:pt idx="89">
                  <c:v>403</c:v>
                </c:pt>
                <c:pt idx="90">
                  <c:v>407</c:v>
                </c:pt>
                <c:pt idx="91">
                  <c:v>409</c:v>
                </c:pt>
                <c:pt idx="92">
                  <c:v>403</c:v>
                </c:pt>
                <c:pt idx="93">
                  <c:v>402</c:v>
                </c:pt>
                <c:pt idx="94">
                  <c:v>404</c:v>
                </c:pt>
                <c:pt idx="95">
                  <c:v>405</c:v>
                </c:pt>
                <c:pt idx="96">
                  <c:v>405</c:v>
                </c:pt>
                <c:pt idx="97">
                  <c:v>412</c:v>
                </c:pt>
                <c:pt idx="98">
                  <c:v>415</c:v>
                </c:pt>
                <c:pt idx="99">
                  <c:v>418</c:v>
                </c:pt>
                <c:pt idx="100">
                  <c:v>420</c:v>
                </c:pt>
                <c:pt idx="101">
                  <c:v>421</c:v>
                </c:pt>
                <c:pt idx="102">
                  <c:v>420</c:v>
                </c:pt>
                <c:pt idx="103">
                  <c:v>419</c:v>
                </c:pt>
                <c:pt idx="104">
                  <c:v>418</c:v>
                </c:pt>
                <c:pt idx="105">
                  <c:v>418</c:v>
                </c:pt>
                <c:pt idx="106">
                  <c:v>417</c:v>
                </c:pt>
                <c:pt idx="107">
                  <c:v>416</c:v>
                </c:pt>
                <c:pt idx="108">
                  <c:v>416</c:v>
                </c:pt>
                <c:pt idx="109">
                  <c:v>418</c:v>
                </c:pt>
                <c:pt idx="110">
                  <c:v>422</c:v>
                </c:pt>
                <c:pt idx="111">
                  <c:v>419</c:v>
                </c:pt>
                <c:pt idx="112">
                  <c:v>419</c:v>
                </c:pt>
                <c:pt idx="113">
                  <c:v>421</c:v>
                </c:pt>
                <c:pt idx="114">
                  <c:v>420</c:v>
                </c:pt>
                <c:pt idx="115">
                  <c:v>416</c:v>
                </c:pt>
                <c:pt idx="116">
                  <c:v>421</c:v>
                </c:pt>
                <c:pt idx="117">
                  <c:v>418</c:v>
                </c:pt>
              </c:numCache>
            </c:numRef>
          </c:val>
          <c:extLst>
            <c:ext xmlns:c16="http://schemas.microsoft.com/office/drawing/2014/chart" uri="{C3380CC4-5D6E-409C-BE32-E72D297353CC}">
              <c16:uniqueId val="{00000014-4B57-4973-A629-8091D772C492}"/>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'F121'!$D$5</c:f>
              <c:strCache>
                <c:ptCount val="1"/>
                <c:pt idx="0">
                  <c:v>Promedio</c:v>
                </c:pt>
              </c:strCache>
            </c:strRef>
          </c:tx>
          <c:spPr>
            <a:ln w="28575" cap="rnd">
              <a:solidFill>
                <a:srgbClr val="B69630"/>
              </a:solidFill>
              <a:round/>
            </a:ln>
            <a:effectLst/>
          </c:spPr>
          <c:marker>
            <c:symbol val="none"/>
          </c:marker>
          <c:cat>
            <c:multiLvlStrRef>
              <c:f>'F121'!$A$6:$B$123</c:f>
              <c:multiLvlStrCache>
                <c:ptCount val="11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'F121'!$D$6:$D$123</c:f>
              <c:numCache>
                <c:formatCode>#,##0</c:formatCode>
                <c:ptCount val="118"/>
                <c:pt idx="0">
                  <c:v>427</c:v>
                </c:pt>
                <c:pt idx="1">
                  <c:v>429</c:v>
                </c:pt>
                <c:pt idx="2">
                  <c:v>432</c:v>
                </c:pt>
                <c:pt idx="3">
                  <c:v>434</c:v>
                </c:pt>
                <c:pt idx="4">
                  <c:v>437</c:v>
                </c:pt>
                <c:pt idx="5">
                  <c:v>439</c:v>
                </c:pt>
                <c:pt idx="6">
                  <c:v>440</c:v>
                </c:pt>
                <c:pt idx="7">
                  <c:v>442</c:v>
                </c:pt>
                <c:pt idx="8">
                  <c:v>442</c:v>
                </c:pt>
                <c:pt idx="9">
                  <c:v>444</c:v>
                </c:pt>
                <c:pt idx="10">
                  <c:v>445</c:v>
                </c:pt>
                <c:pt idx="11">
                  <c:v>446</c:v>
                </c:pt>
                <c:pt idx="12">
                  <c:v>444</c:v>
                </c:pt>
                <c:pt idx="13">
                  <c:v>442</c:v>
                </c:pt>
                <c:pt idx="14">
                  <c:v>440</c:v>
                </c:pt>
                <c:pt idx="15">
                  <c:v>437</c:v>
                </c:pt>
                <c:pt idx="16">
                  <c:v>435</c:v>
                </c:pt>
                <c:pt idx="17">
                  <c:v>432</c:v>
                </c:pt>
                <c:pt idx="18">
                  <c:v>430</c:v>
                </c:pt>
                <c:pt idx="19">
                  <c:v>428</c:v>
                </c:pt>
                <c:pt idx="20">
                  <c:v>426</c:v>
                </c:pt>
                <c:pt idx="21">
                  <c:v>423</c:v>
                </c:pt>
                <c:pt idx="22">
                  <c:v>421</c:v>
                </c:pt>
                <c:pt idx="23">
                  <c:v>418</c:v>
                </c:pt>
                <c:pt idx="24">
                  <c:v>417</c:v>
                </c:pt>
                <c:pt idx="25">
                  <c:v>416</c:v>
                </c:pt>
                <c:pt idx="26">
                  <c:v>415</c:v>
                </c:pt>
                <c:pt idx="27">
                  <c:v>414</c:v>
                </c:pt>
                <c:pt idx="28">
                  <c:v>413</c:v>
                </c:pt>
                <c:pt idx="29">
                  <c:v>413</c:v>
                </c:pt>
                <c:pt idx="30">
                  <c:v>412</c:v>
                </c:pt>
                <c:pt idx="31">
                  <c:v>411</c:v>
                </c:pt>
                <c:pt idx="32">
                  <c:v>411</c:v>
                </c:pt>
                <c:pt idx="33">
                  <c:v>411</c:v>
                </c:pt>
                <c:pt idx="34">
                  <c:v>411</c:v>
                </c:pt>
                <c:pt idx="35">
                  <c:v>410</c:v>
                </c:pt>
                <c:pt idx="36">
                  <c:v>409</c:v>
                </c:pt>
                <c:pt idx="37">
                  <c:v>408</c:v>
                </c:pt>
                <c:pt idx="38">
                  <c:v>407</c:v>
                </c:pt>
                <c:pt idx="39">
                  <c:v>406</c:v>
                </c:pt>
                <c:pt idx="40">
                  <c:v>405</c:v>
                </c:pt>
                <c:pt idx="41">
                  <c:v>403</c:v>
                </c:pt>
                <c:pt idx="42">
                  <c:v>403</c:v>
                </c:pt>
                <c:pt idx="43">
                  <c:v>402</c:v>
                </c:pt>
                <c:pt idx="44">
                  <c:v>401</c:v>
                </c:pt>
                <c:pt idx="45">
                  <c:v>400</c:v>
                </c:pt>
                <c:pt idx="46">
                  <c:v>399</c:v>
                </c:pt>
                <c:pt idx="47">
                  <c:v>399</c:v>
                </c:pt>
                <c:pt idx="48">
                  <c:v>399</c:v>
                </c:pt>
                <c:pt idx="49">
                  <c:v>398</c:v>
                </c:pt>
                <c:pt idx="50">
                  <c:v>398</c:v>
                </c:pt>
                <c:pt idx="51">
                  <c:v>397</c:v>
                </c:pt>
                <c:pt idx="52">
                  <c:v>396</c:v>
                </c:pt>
                <c:pt idx="53">
                  <c:v>395</c:v>
                </c:pt>
                <c:pt idx="54">
                  <c:v>394</c:v>
                </c:pt>
                <c:pt idx="55">
                  <c:v>394</c:v>
                </c:pt>
                <c:pt idx="56">
                  <c:v>393</c:v>
                </c:pt>
                <c:pt idx="57">
                  <c:v>393</c:v>
                </c:pt>
                <c:pt idx="58">
                  <c:v>392</c:v>
                </c:pt>
                <c:pt idx="59">
                  <c:v>392</c:v>
                </c:pt>
                <c:pt idx="60">
                  <c:v>391</c:v>
                </c:pt>
                <c:pt idx="61">
                  <c:v>391</c:v>
                </c:pt>
                <c:pt idx="62">
                  <c:v>390</c:v>
                </c:pt>
                <c:pt idx="63">
                  <c:v>390</c:v>
                </c:pt>
                <c:pt idx="64">
                  <c:v>389</c:v>
                </c:pt>
                <c:pt idx="65">
                  <c:v>389</c:v>
                </c:pt>
                <c:pt idx="66">
                  <c:v>389</c:v>
                </c:pt>
                <c:pt idx="67">
                  <c:v>388</c:v>
                </c:pt>
                <c:pt idx="68">
                  <c:v>387</c:v>
                </c:pt>
                <c:pt idx="69">
                  <c:v>387</c:v>
                </c:pt>
                <c:pt idx="70">
                  <c:v>387</c:v>
                </c:pt>
                <c:pt idx="71">
                  <c:v>387</c:v>
                </c:pt>
                <c:pt idx="72">
                  <c:v>387</c:v>
                </c:pt>
                <c:pt idx="73">
                  <c:v>387</c:v>
                </c:pt>
                <c:pt idx="74">
                  <c:v>387</c:v>
                </c:pt>
                <c:pt idx="75">
                  <c:v>388</c:v>
                </c:pt>
                <c:pt idx="76">
                  <c:v>388</c:v>
                </c:pt>
                <c:pt idx="77">
                  <c:v>389</c:v>
                </c:pt>
                <c:pt idx="78">
                  <c:v>390</c:v>
                </c:pt>
                <c:pt idx="79">
                  <c:v>391</c:v>
                </c:pt>
                <c:pt idx="80">
                  <c:v>392</c:v>
                </c:pt>
                <c:pt idx="81">
                  <c:v>392</c:v>
                </c:pt>
                <c:pt idx="82">
                  <c:v>392</c:v>
                </c:pt>
                <c:pt idx="83">
                  <c:v>393</c:v>
                </c:pt>
                <c:pt idx="84">
                  <c:v>394</c:v>
                </c:pt>
                <c:pt idx="85">
                  <c:v>394</c:v>
                </c:pt>
                <c:pt idx="86">
                  <c:v>395</c:v>
                </c:pt>
                <c:pt idx="87">
                  <c:v>395</c:v>
                </c:pt>
                <c:pt idx="88">
                  <c:v>395</c:v>
                </c:pt>
                <c:pt idx="89">
                  <c:v>395</c:v>
                </c:pt>
                <c:pt idx="90">
                  <c:v>395</c:v>
                </c:pt>
                <c:pt idx="91">
                  <c:v>396</c:v>
                </c:pt>
                <c:pt idx="92">
                  <c:v>397</c:v>
                </c:pt>
                <c:pt idx="93">
                  <c:v>398</c:v>
                </c:pt>
                <c:pt idx="94">
                  <c:v>400</c:v>
                </c:pt>
                <c:pt idx="95">
                  <c:v>401</c:v>
                </c:pt>
                <c:pt idx="96">
                  <c:v>402</c:v>
                </c:pt>
                <c:pt idx="97">
                  <c:v>403</c:v>
                </c:pt>
                <c:pt idx="98">
                  <c:v>405</c:v>
                </c:pt>
                <c:pt idx="99">
                  <c:v>407</c:v>
                </c:pt>
                <c:pt idx="100">
                  <c:v>409</c:v>
                </c:pt>
                <c:pt idx="101">
                  <c:v>410</c:v>
                </c:pt>
                <c:pt idx="102">
                  <c:v>411</c:v>
                </c:pt>
                <c:pt idx="103">
                  <c:v>412</c:v>
                </c:pt>
                <c:pt idx="104">
                  <c:v>413</c:v>
                </c:pt>
                <c:pt idx="105">
                  <c:v>415</c:v>
                </c:pt>
                <c:pt idx="106">
                  <c:v>416</c:v>
                </c:pt>
                <c:pt idx="107">
                  <c:v>417</c:v>
                </c:pt>
                <c:pt idx="108">
                  <c:v>418</c:v>
                </c:pt>
                <c:pt idx="109">
                  <c:v>418</c:v>
                </c:pt>
                <c:pt idx="110">
                  <c:v>419</c:v>
                </c:pt>
                <c:pt idx="111">
                  <c:v>419</c:v>
                </c:pt>
                <c:pt idx="112">
                  <c:v>419</c:v>
                </c:pt>
                <c:pt idx="113">
                  <c:v>419</c:v>
                </c:pt>
                <c:pt idx="114">
                  <c:v>419</c:v>
                </c:pt>
                <c:pt idx="115">
                  <c:v>418</c:v>
                </c:pt>
                <c:pt idx="116">
                  <c:v>419</c:v>
                </c:pt>
                <c:pt idx="117">
                  <c:v>419</c:v>
                </c:pt>
              </c:numCache>
            </c:numRef>
          </c:val>
          <c:smooth val="0"/>
          <c:extLst>
            <c:ext xmlns:c16="http://schemas.microsoft.com/office/drawing/2014/chart" uri="{C3380CC4-5D6E-409C-BE32-E72D297353CC}">
              <c16:uniqueId val="{00000015-4B57-4973-A629-8091D772C492}"/>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4942-4AAF-A4BC-5C5C78AD5456}"/>
              </c:ext>
            </c:extLst>
          </c:dPt>
          <c:dPt>
            <c:idx val="1"/>
            <c:invertIfNegative val="0"/>
            <c:bubble3D val="0"/>
            <c:spPr>
              <a:solidFill>
                <a:srgbClr val="7C878E"/>
              </a:solidFill>
              <a:ln>
                <a:noFill/>
              </a:ln>
              <a:effectLst/>
            </c:spPr>
            <c:extLst>
              <c:ext xmlns:c16="http://schemas.microsoft.com/office/drawing/2014/chart" uri="{C3380CC4-5D6E-409C-BE32-E72D297353CC}">
                <c16:uniqueId val="{00000003-4942-4AAF-A4BC-5C5C78AD5456}"/>
              </c:ext>
            </c:extLst>
          </c:dPt>
          <c:dPt>
            <c:idx val="2"/>
            <c:invertIfNegative val="0"/>
            <c:bubble3D val="0"/>
            <c:spPr>
              <a:solidFill>
                <a:srgbClr val="7C878E"/>
              </a:solidFill>
              <a:ln>
                <a:noFill/>
              </a:ln>
              <a:effectLst/>
            </c:spPr>
            <c:extLst>
              <c:ext xmlns:c16="http://schemas.microsoft.com/office/drawing/2014/chart" uri="{C3380CC4-5D6E-409C-BE32-E72D297353CC}">
                <c16:uniqueId val="{00000005-4942-4AAF-A4BC-5C5C78AD5456}"/>
              </c:ext>
            </c:extLst>
          </c:dPt>
          <c:dPt>
            <c:idx val="3"/>
            <c:invertIfNegative val="0"/>
            <c:bubble3D val="0"/>
            <c:spPr>
              <a:solidFill>
                <a:srgbClr val="7C878E"/>
              </a:solidFill>
              <a:ln>
                <a:noFill/>
              </a:ln>
              <a:effectLst/>
            </c:spPr>
            <c:extLst>
              <c:ext xmlns:c16="http://schemas.microsoft.com/office/drawing/2014/chart" uri="{C3380CC4-5D6E-409C-BE32-E72D297353CC}">
                <c16:uniqueId val="{00000007-4942-4AAF-A4BC-5C5C78AD5456}"/>
              </c:ext>
            </c:extLst>
          </c:dPt>
          <c:dPt>
            <c:idx val="4"/>
            <c:invertIfNegative val="0"/>
            <c:bubble3D val="0"/>
            <c:spPr>
              <a:solidFill>
                <a:srgbClr val="7C878E"/>
              </a:solidFill>
              <a:ln>
                <a:noFill/>
              </a:ln>
              <a:effectLst/>
            </c:spPr>
            <c:extLst>
              <c:ext xmlns:c16="http://schemas.microsoft.com/office/drawing/2014/chart" uri="{C3380CC4-5D6E-409C-BE32-E72D297353CC}">
                <c16:uniqueId val="{00000009-4942-4AAF-A4BC-5C5C78AD5456}"/>
              </c:ext>
            </c:extLst>
          </c:dPt>
          <c:dPt>
            <c:idx val="5"/>
            <c:invertIfNegative val="0"/>
            <c:bubble3D val="0"/>
            <c:spPr>
              <a:solidFill>
                <a:srgbClr val="7C878E"/>
              </a:solidFill>
              <a:ln>
                <a:noFill/>
              </a:ln>
              <a:effectLst/>
            </c:spPr>
            <c:extLst>
              <c:ext xmlns:c16="http://schemas.microsoft.com/office/drawing/2014/chart" uri="{C3380CC4-5D6E-409C-BE32-E72D297353CC}">
                <c16:uniqueId val="{0000000B-4942-4AAF-A4BC-5C5C78AD5456}"/>
              </c:ext>
            </c:extLst>
          </c:dPt>
          <c:dPt>
            <c:idx val="6"/>
            <c:invertIfNegative val="0"/>
            <c:bubble3D val="0"/>
            <c:spPr>
              <a:solidFill>
                <a:srgbClr val="7C878E"/>
              </a:solidFill>
              <a:ln>
                <a:noFill/>
              </a:ln>
              <a:effectLst/>
            </c:spPr>
            <c:extLst>
              <c:ext xmlns:c16="http://schemas.microsoft.com/office/drawing/2014/chart" uri="{C3380CC4-5D6E-409C-BE32-E72D297353CC}">
                <c16:uniqueId val="{0000000D-4942-4AAF-A4BC-5C5C78AD5456}"/>
              </c:ext>
            </c:extLst>
          </c:dPt>
          <c:dPt>
            <c:idx val="7"/>
            <c:invertIfNegative val="0"/>
            <c:bubble3D val="0"/>
            <c:spPr>
              <a:solidFill>
                <a:srgbClr val="7C878E"/>
              </a:solidFill>
              <a:ln>
                <a:noFill/>
              </a:ln>
              <a:effectLst/>
            </c:spPr>
            <c:extLst>
              <c:ext xmlns:c16="http://schemas.microsoft.com/office/drawing/2014/chart" uri="{C3380CC4-5D6E-409C-BE32-E72D297353CC}">
                <c16:uniqueId val="{0000000F-4942-4AAF-A4BC-5C5C78AD5456}"/>
              </c:ext>
            </c:extLst>
          </c:dPt>
          <c:dPt>
            <c:idx val="8"/>
            <c:invertIfNegative val="0"/>
            <c:bubble3D val="0"/>
            <c:spPr>
              <a:solidFill>
                <a:srgbClr val="7C878E"/>
              </a:solidFill>
              <a:ln>
                <a:noFill/>
              </a:ln>
              <a:effectLst/>
            </c:spPr>
            <c:extLst>
              <c:ext xmlns:c16="http://schemas.microsoft.com/office/drawing/2014/chart" uri="{C3380CC4-5D6E-409C-BE32-E72D297353CC}">
                <c16:uniqueId val="{00000011-4942-4AAF-A4BC-5C5C78AD5456}"/>
              </c:ext>
            </c:extLst>
          </c:dPt>
          <c:dPt>
            <c:idx val="9"/>
            <c:invertIfNegative val="0"/>
            <c:bubble3D val="0"/>
            <c:spPr>
              <a:solidFill>
                <a:srgbClr val="7C878E"/>
              </a:solidFill>
              <a:ln>
                <a:noFill/>
              </a:ln>
              <a:effectLst/>
            </c:spPr>
            <c:extLst>
              <c:ext xmlns:c16="http://schemas.microsoft.com/office/drawing/2014/chart" uri="{C3380CC4-5D6E-409C-BE32-E72D297353CC}">
                <c16:uniqueId val="{00000013-4942-4AAF-A4BC-5C5C78AD5456}"/>
              </c:ext>
            </c:extLst>
          </c:dPt>
          <c:dPt>
            <c:idx val="10"/>
            <c:invertIfNegative val="0"/>
            <c:bubble3D val="0"/>
            <c:spPr>
              <a:solidFill>
                <a:srgbClr val="7C878E"/>
              </a:solidFill>
              <a:ln>
                <a:noFill/>
              </a:ln>
              <a:effectLst/>
            </c:spPr>
            <c:extLst>
              <c:ext xmlns:c16="http://schemas.microsoft.com/office/drawing/2014/chart" uri="{C3380CC4-5D6E-409C-BE32-E72D297353CC}">
                <c16:uniqueId val="{00000015-4942-4AAF-A4BC-5C5C78AD5456}"/>
              </c:ext>
            </c:extLst>
          </c:dPt>
          <c:dPt>
            <c:idx val="11"/>
            <c:invertIfNegative val="0"/>
            <c:bubble3D val="0"/>
            <c:spPr>
              <a:solidFill>
                <a:srgbClr val="7C878E"/>
              </a:solidFill>
              <a:ln>
                <a:noFill/>
              </a:ln>
              <a:effectLst/>
            </c:spPr>
            <c:extLst>
              <c:ext xmlns:c16="http://schemas.microsoft.com/office/drawing/2014/chart" uri="{C3380CC4-5D6E-409C-BE32-E72D297353CC}">
                <c16:uniqueId val="{00000017-4942-4AAF-A4BC-5C5C78AD5456}"/>
              </c:ext>
            </c:extLst>
          </c:dPt>
          <c:dPt>
            <c:idx val="12"/>
            <c:invertIfNegative val="0"/>
            <c:bubble3D val="0"/>
            <c:spPr>
              <a:solidFill>
                <a:srgbClr val="7C878E"/>
              </a:solidFill>
              <a:ln>
                <a:noFill/>
              </a:ln>
              <a:effectLst/>
            </c:spPr>
            <c:extLst>
              <c:ext xmlns:c16="http://schemas.microsoft.com/office/drawing/2014/chart" uri="{C3380CC4-5D6E-409C-BE32-E72D297353CC}">
                <c16:uniqueId val="{00000019-4942-4AAF-A4BC-5C5C78AD5456}"/>
              </c:ext>
            </c:extLst>
          </c:dPt>
          <c:dPt>
            <c:idx val="13"/>
            <c:invertIfNegative val="0"/>
            <c:bubble3D val="0"/>
            <c:spPr>
              <a:solidFill>
                <a:srgbClr val="FBBB27"/>
              </a:solidFill>
              <a:ln>
                <a:noFill/>
              </a:ln>
              <a:effectLst/>
            </c:spPr>
            <c:extLst>
              <c:ext xmlns:c16="http://schemas.microsoft.com/office/drawing/2014/chart" uri="{C3380CC4-5D6E-409C-BE32-E72D297353CC}">
                <c16:uniqueId val="{0000001B-4942-4AAF-A4BC-5C5C78AD5456}"/>
              </c:ext>
            </c:extLst>
          </c:dPt>
          <c:dPt>
            <c:idx val="14"/>
            <c:invertIfNegative val="0"/>
            <c:bubble3D val="0"/>
            <c:spPr>
              <a:solidFill>
                <a:srgbClr val="7C878E"/>
              </a:solidFill>
              <a:ln>
                <a:noFill/>
              </a:ln>
              <a:effectLst/>
            </c:spPr>
            <c:extLst>
              <c:ext xmlns:c16="http://schemas.microsoft.com/office/drawing/2014/chart" uri="{C3380CC4-5D6E-409C-BE32-E72D297353CC}">
                <c16:uniqueId val="{0000001D-4942-4AAF-A4BC-5C5C78AD5456}"/>
              </c:ext>
            </c:extLst>
          </c:dPt>
          <c:dPt>
            <c:idx val="15"/>
            <c:invertIfNegative val="0"/>
            <c:bubble3D val="0"/>
            <c:spPr>
              <a:solidFill>
                <a:srgbClr val="7C878E"/>
              </a:solidFill>
              <a:ln>
                <a:noFill/>
              </a:ln>
              <a:effectLst/>
            </c:spPr>
            <c:extLst>
              <c:ext xmlns:c16="http://schemas.microsoft.com/office/drawing/2014/chart" uri="{C3380CC4-5D6E-409C-BE32-E72D297353CC}">
                <c16:uniqueId val="{0000001F-4942-4AAF-A4BC-5C5C78AD5456}"/>
              </c:ext>
            </c:extLst>
          </c:dPt>
          <c:dPt>
            <c:idx val="16"/>
            <c:invertIfNegative val="0"/>
            <c:bubble3D val="0"/>
            <c:spPr>
              <a:solidFill>
                <a:srgbClr val="7C878E"/>
              </a:solidFill>
              <a:ln>
                <a:noFill/>
              </a:ln>
              <a:effectLst/>
            </c:spPr>
            <c:extLst>
              <c:ext xmlns:c16="http://schemas.microsoft.com/office/drawing/2014/chart" uri="{C3380CC4-5D6E-409C-BE32-E72D297353CC}">
                <c16:uniqueId val="{00000021-4942-4AAF-A4BC-5C5C78AD5456}"/>
              </c:ext>
            </c:extLst>
          </c:dPt>
          <c:dPt>
            <c:idx val="17"/>
            <c:invertIfNegative val="0"/>
            <c:bubble3D val="0"/>
            <c:spPr>
              <a:solidFill>
                <a:srgbClr val="7C878E"/>
              </a:solidFill>
              <a:ln>
                <a:noFill/>
              </a:ln>
              <a:effectLst/>
            </c:spPr>
            <c:extLst>
              <c:ext xmlns:c16="http://schemas.microsoft.com/office/drawing/2014/chart" uri="{C3380CC4-5D6E-409C-BE32-E72D297353CC}">
                <c16:uniqueId val="{00000023-4942-4AAF-A4BC-5C5C78AD5456}"/>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'F122'!$A$6:$A$24</c:f>
              <c:strCache>
                <c:ptCount val="19"/>
                <c:pt idx="0">
                  <c:v>Michoacán</c:v>
                </c:pt>
                <c:pt idx="1">
                  <c:v>Sinaloa</c:v>
                </c:pt>
                <c:pt idx="2">
                  <c:v>Yucatán</c:v>
                </c:pt>
                <c:pt idx="3">
                  <c:v>Veracruz</c:v>
                </c:pt>
                <c:pt idx="4">
                  <c:v>Durango</c:v>
                </c:pt>
                <c:pt idx="5">
                  <c:v>Aguascalientes</c:v>
                </c:pt>
                <c:pt idx="6">
                  <c:v>Ciudad de México</c:v>
                </c:pt>
                <c:pt idx="7">
                  <c:v>Puebla</c:v>
                </c:pt>
                <c:pt idx="8">
                  <c:v>San Luis Potosí</c:v>
                </c:pt>
                <c:pt idx="9">
                  <c:v>Querétaro</c:v>
                </c:pt>
                <c:pt idx="10">
                  <c:v>Estado de México</c:v>
                </c:pt>
                <c:pt idx="11">
                  <c:v>Sonora</c:v>
                </c:pt>
                <c:pt idx="12">
                  <c:v>Guanajuato</c:v>
                </c:pt>
                <c:pt idx="13">
                  <c:v>Jalisco</c:v>
                </c:pt>
                <c:pt idx="14">
                  <c:v>Tamaulipas</c:v>
                </c:pt>
                <c:pt idx="15">
                  <c:v>Coahuila</c:v>
                </c:pt>
                <c:pt idx="16">
                  <c:v>Chihuahua</c:v>
                </c:pt>
                <c:pt idx="17">
                  <c:v>Nuevo León</c:v>
                </c:pt>
                <c:pt idx="18">
                  <c:v>Baja California</c:v>
                </c:pt>
              </c:strCache>
            </c:strRef>
          </c:cat>
          <c:val>
            <c:numRef>
              <c:f>'F122'!$B$6:$B$24</c:f>
              <c:numCache>
                <c:formatCode>0.0</c:formatCode>
                <c:ptCount val="19"/>
                <c:pt idx="0">
                  <c:v>0.390441980321724</c:v>
                </c:pt>
                <c:pt idx="1">
                  <c:v>0.70279556457910397</c:v>
                </c:pt>
                <c:pt idx="2">
                  <c:v>0.74964860221771001</c:v>
                </c:pt>
                <c:pt idx="3">
                  <c:v>0.90582539434639997</c:v>
                </c:pt>
                <c:pt idx="4">
                  <c:v>1.1244729033265699</c:v>
                </c:pt>
                <c:pt idx="5">
                  <c:v>1.4055911291582099</c:v>
                </c:pt>
                <c:pt idx="6">
                  <c:v>1.96782758082149</c:v>
                </c:pt>
                <c:pt idx="7">
                  <c:v>2.7487115414649401</c:v>
                </c:pt>
                <c:pt idx="8">
                  <c:v>2.77994689989068</c:v>
                </c:pt>
                <c:pt idx="9">
                  <c:v>3.8731844447914998</c:v>
                </c:pt>
                <c:pt idx="10">
                  <c:v>4.2948617835389697</c:v>
                </c:pt>
                <c:pt idx="11">
                  <c:v>5.4505700452912702</c:v>
                </c:pt>
                <c:pt idx="12">
                  <c:v>6.1846009682961096</c:v>
                </c:pt>
                <c:pt idx="13">
                  <c:v>6.5281899109792301</c:v>
                </c:pt>
                <c:pt idx="14">
                  <c:v>6.5906606278307001</c:v>
                </c:pt>
                <c:pt idx="15">
                  <c:v>6.9030142120880802</c:v>
                </c:pt>
                <c:pt idx="16">
                  <c:v>9.10510698110261</c:v>
                </c:pt>
                <c:pt idx="17">
                  <c:v>12.665937841636699</c:v>
                </c:pt>
                <c:pt idx="18">
                  <c:v>17.679212868967699</c:v>
                </c:pt>
              </c:numCache>
            </c:numRef>
          </c:val>
          <c:extLst>
            <c:ext xmlns:c16="http://schemas.microsoft.com/office/drawing/2014/chart" uri="{C3380CC4-5D6E-409C-BE32-E72D297353CC}">
              <c16:uniqueId val="{00000024-4942-4AAF-A4BC-5C5C78AD5456}"/>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'F123'!$C$5</c:f>
              <c:strCache>
                <c:ptCount val="1"/>
                <c:pt idx="0">
                  <c:v>Personal ocupado</c:v>
                </c:pt>
              </c:strCache>
            </c:strRef>
          </c:tx>
          <c:spPr>
            <a:solidFill>
              <a:srgbClr val="C9D0D6"/>
            </a:solidFill>
            <a:ln>
              <a:noFill/>
            </a:ln>
            <a:effectLst/>
          </c:spPr>
          <c:invertIfNegative val="0"/>
          <c:dPt>
            <c:idx val="9"/>
            <c:invertIfNegative val="0"/>
            <c:bubble3D val="0"/>
            <c:spPr>
              <a:solidFill>
                <a:srgbClr val="7C878E"/>
              </a:solidFill>
              <a:ln>
                <a:noFill/>
              </a:ln>
              <a:effectLst/>
            </c:spPr>
            <c:extLst>
              <c:ext xmlns:c16="http://schemas.microsoft.com/office/drawing/2014/chart" uri="{C3380CC4-5D6E-409C-BE32-E72D297353CC}">
                <c16:uniqueId val="{00000001-9B58-4D5A-A67E-873C051EFA0E}"/>
              </c:ext>
            </c:extLst>
          </c:dPt>
          <c:dPt>
            <c:idx val="21"/>
            <c:invertIfNegative val="0"/>
            <c:bubble3D val="0"/>
            <c:spPr>
              <a:solidFill>
                <a:srgbClr val="7C878E"/>
              </a:solidFill>
              <a:ln>
                <a:noFill/>
              </a:ln>
              <a:effectLst/>
            </c:spPr>
            <c:extLst>
              <c:ext xmlns:c16="http://schemas.microsoft.com/office/drawing/2014/chart" uri="{C3380CC4-5D6E-409C-BE32-E72D297353CC}">
                <c16:uniqueId val="{00000003-9B58-4D5A-A67E-873C051EFA0E}"/>
              </c:ext>
            </c:extLst>
          </c:dPt>
          <c:dPt>
            <c:idx val="33"/>
            <c:invertIfNegative val="0"/>
            <c:bubble3D val="0"/>
            <c:spPr>
              <a:solidFill>
                <a:srgbClr val="7C878E"/>
              </a:solidFill>
              <a:ln>
                <a:noFill/>
              </a:ln>
              <a:effectLst/>
            </c:spPr>
            <c:extLst>
              <c:ext xmlns:c16="http://schemas.microsoft.com/office/drawing/2014/chart" uri="{C3380CC4-5D6E-409C-BE32-E72D297353CC}">
                <c16:uniqueId val="{00000005-9B58-4D5A-A67E-873C051EFA0E}"/>
              </c:ext>
            </c:extLst>
          </c:dPt>
          <c:dPt>
            <c:idx val="45"/>
            <c:invertIfNegative val="0"/>
            <c:bubble3D val="0"/>
            <c:spPr>
              <a:solidFill>
                <a:srgbClr val="7C878E"/>
              </a:solidFill>
              <a:ln>
                <a:noFill/>
              </a:ln>
              <a:effectLst/>
            </c:spPr>
            <c:extLst>
              <c:ext xmlns:c16="http://schemas.microsoft.com/office/drawing/2014/chart" uri="{C3380CC4-5D6E-409C-BE32-E72D297353CC}">
                <c16:uniqueId val="{00000007-9B58-4D5A-A67E-873C051EFA0E}"/>
              </c:ext>
            </c:extLst>
          </c:dPt>
          <c:dPt>
            <c:idx val="57"/>
            <c:invertIfNegative val="0"/>
            <c:bubble3D val="0"/>
            <c:spPr>
              <a:solidFill>
                <a:srgbClr val="7C878E"/>
              </a:solidFill>
              <a:ln>
                <a:noFill/>
              </a:ln>
              <a:effectLst/>
            </c:spPr>
            <c:extLst>
              <c:ext xmlns:c16="http://schemas.microsoft.com/office/drawing/2014/chart" uri="{C3380CC4-5D6E-409C-BE32-E72D297353CC}">
                <c16:uniqueId val="{00000009-9B58-4D5A-A67E-873C051EFA0E}"/>
              </c:ext>
            </c:extLst>
          </c:dPt>
          <c:dPt>
            <c:idx val="69"/>
            <c:invertIfNegative val="0"/>
            <c:bubble3D val="0"/>
            <c:spPr>
              <a:solidFill>
                <a:srgbClr val="7C878E"/>
              </a:solidFill>
              <a:ln>
                <a:noFill/>
              </a:ln>
              <a:effectLst/>
            </c:spPr>
            <c:extLst>
              <c:ext xmlns:c16="http://schemas.microsoft.com/office/drawing/2014/chart" uri="{C3380CC4-5D6E-409C-BE32-E72D297353CC}">
                <c16:uniqueId val="{0000000B-9B58-4D5A-A67E-873C051EFA0E}"/>
              </c:ext>
            </c:extLst>
          </c:dPt>
          <c:dPt>
            <c:idx val="81"/>
            <c:invertIfNegative val="0"/>
            <c:bubble3D val="0"/>
            <c:spPr>
              <a:solidFill>
                <a:srgbClr val="7C878E"/>
              </a:solidFill>
              <a:ln>
                <a:noFill/>
              </a:ln>
              <a:effectLst/>
            </c:spPr>
            <c:extLst>
              <c:ext xmlns:c16="http://schemas.microsoft.com/office/drawing/2014/chart" uri="{C3380CC4-5D6E-409C-BE32-E72D297353CC}">
                <c16:uniqueId val="{0000000D-9B58-4D5A-A67E-873C051EFA0E}"/>
              </c:ext>
            </c:extLst>
          </c:dPt>
          <c:dPt>
            <c:idx val="93"/>
            <c:invertIfNegative val="0"/>
            <c:bubble3D val="0"/>
            <c:spPr>
              <a:solidFill>
                <a:srgbClr val="7C878E"/>
              </a:solidFill>
              <a:ln>
                <a:noFill/>
              </a:ln>
              <a:effectLst/>
            </c:spPr>
            <c:extLst>
              <c:ext xmlns:c16="http://schemas.microsoft.com/office/drawing/2014/chart" uri="{C3380CC4-5D6E-409C-BE32-E72D297353CC}">
                <c16:uniqueId val="{0000000F-9B58-4D5A-A67E-873C051EFA0E}"/>
              </c:ext>
            </c:extLst>
          </c:dPt>
          <c:dPt>
            <c:idx val="105"/>
            <c:invertIfNegative val="0"/>
            <c:bubble3D val="0"/>
            <c:spPr>
              <a:solidFill>
                <a:srgbClr val="7C878E"/>
              </a:solidFill>
              <a:ln>
                <a:noFill/>
              </a:ln>
              <a:effectLst/>
            </c:spPr>
            <c:extLst>
              <c:ext xmlns:c16="http://schemas.microsoft.com/office/drawing/2014/chart" uri="{C3380CC4-5D6E-409C-BE32-E72D297353CC}">
                <c16:uniqueId val="{00000011-9B58-4D5A-A67E-873C051EFA0E}"/>
              </c:ext>
            </c:extLst>
          </c:dPt>
          <c:dPt>
            <c:idx val="117"/>
            <c:invertIfNegative val="0"/>
            <c:bubble3D val="0"/>
            <c:spPr>
              <a:solidFill>
                <a:srgbClr val="FBBB27"/>
              </a:solidFill>
              <a:ln>
                <a:noFill/>
              </a:ln>
              <a:effectLst/>
            </c:spPr>
            <c:extLst>
              <c:ext xmlns:c16="http://schemas.microsoft.com/office/drawing/2014/chart" uri="{C3380CC4-5D6E-409C-BE32-E72D297353CC}">
                <c16:uniqueId val="{00000013-9B58-4D5A-A67E-873C051EFA0E}"/>
              </c:ext>
            </c:extLst>
          </c:dPt>
          <c:cat>
            <c:multiLvlStrRef>
              <c:f>'F123'!$A$6:$B$123</c:f>
              <c:multiLvlStrCache>
                <c:ptCount val="11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'F123'!$C$6:$C$123</c:f>
              <c:numCache>
                <c:formatCode>#,##0</c:formatCode>
                <c:ptCount val="118"/>
                <c:pt idx="0">
                  <c:v>132542</c:v>
                </c:pt>
                <c:pt idx="1">
                  <c:v>132003</c:v>
                </c:pt>
                <c:pt idx="2">
                  <c:v>134911</c:v>
                </c:pt>
                <c:pt idx="3">
                  <c:v>135436</c:v>
                </c:pt>
                <c:pt idx="4">
                  <c:v>137183</c:v>
                </c:pt>
                <c:pt idx="5">
                  <c:v>137311</c:v>
                </c:pt>
                <c:pt idx="6">
                  <c:v>135598</c:v>
                </c:pt>
                <c:pt idx="7">
                  <c:v>135693</c:v>
                </c:pt>
                <c:pt idx="8">
                  <c:v>135379</c:v>
                </c:pt>
                <c:pt idx="9">
                  <c:v>137228</c:v>
                </c:pt>
                <c:pt idx="10">
                  <c:v>136598</c:v>
                </c:pt>
                <c:pt idx="11">
                  <c:v>137134</c:v>
                </c:pt>
                <c:pt idx="12">
                  <c:v>137068</c:v>
                </c:pt>
                <c:pt idx="13">
                  <c:v>138202</c:v>
                </c:pt>
                <c:pt idx="14">
                  <c:v>135755</c:v>
                </c:pt>
                <c:pt idx="15">
                  <c:v>135620</c:v>
                </c:pt>
                <c:pt idx="16">
                  <c:v>135760</c:v>
                </c:pt>
                <c:pt idx="17">
                  <c:v>135146</c:v>
                </c:pt>
                <c:pt idx="18">
                  <c:v>133261</c:v>
                </c:pt>
                <c:pt idx="19">
                  <c:v>136395</c:v>
                </c:pt>
                <c:pt idx="20">
                  <c:v>138072</c:v>
                </c:pt>
                <c:pt idx="21">
                  <c:v>138343</c:v>
                </c:pt>
                <c:pt idx="22">
                  <c:v>140999</c:v>
                </c:pt>
                <c:pt idx="23">
                  <c:v>138657</c:v>
                </c:pt>
                <c:pt idx="24">
                  <c:v>138297</c:v>
                </c:pt>
                <c:pt idx="25">
                  <c:v>135299</c:v>
                </c:pt>
                <c:pt idx="26">
                  <c:v>136376</c:v>
                </c:pt>
                <c:pt idx="27">
                  <c:v>137921</c:v>
                </c:pt>
                <c:pt idx="28">
                  <c:v>138944</c:v>
                </c:pt>
                <c:pt idx="29">
                  <c:v>141006</c:v>
                </c:pt>
                <c:pt idx="30">
                  <c:v>141101</c:v>
                </c:pt>
                <c:pt idx="31">
                  <c:v>140867</c:v>
                </c:pt>
                <c:pt idx="32">
                  <c:v>143124</c:v>
                </c:pt>
                <c:pt idx="33">
                  <c:v>145017</c:v>
                </c:pt>
                <c:pt idx="34">
                  <c:v>146837</c:v>
                </c:pt>
                <c:pt idx="35">
                  <c:v>148110</c:v>
                </c:pt>
                <c:pt idx="36">
                  <c:v>143355</c:v>
                </c:pt>
                <c:pt idx="37">
                  <c:v>144166</c:v>
                </c:pt>
                <c:pt idx="38">
                  <c:v>145207</c:v>
                </c:pt>
                <c:pt idx="39">
                  <c:v>147078</c:v>
                </c:pt>
                <c:pt idx="40">
                  <c:v>145950</c:v>
                </c:pt>
                <c:pt idx="41">
                  <c:v>148723</c:v>
                </c:pt>
                <c:pt idx="42">
                  <c:v>147632</c:v>
                </c:pt>
                <c:pt idx="43">
                  <c:v>152741</c:v>
                </c:pt>
                <c:pt idx="44">
                  <c:v>156454</c:v>
                </c:pt>
                <c:pt idx="45">
                  <c:v>162705</c:v>
                </c:pt>
                <c:pt idx="46">
                  <c:v>166273</c:v>
                </c:pt>
                <c:pt idx="47">
                  <c:v>167561</c:v>
                </c:pt>
                <c:pt idx="48">
                  <c:v>166202</c:v>
                </c:pt>
                <c:pt idx="49">
                  <c:v>165255</c:v>
                </c:pt>
                <c:pt idx="50">
                  <c:v>169563</c:v>
                </c:pt>
                <c:pt idx="51">
                  <c:v>169234</c:v>
                </c:pt>
                <c:pt idx="52">
                  <c:v>167441</c:v>
                </c:pt>
                <c:pt idx="53">
                  <c:v>167945</c:v>
                </c:pt>
                <c:pt idx="54">
                  <c:v>169689</c:v>
                </c:pt>
                <c:pt idx="55">
                  <c:v>169933</c:v>
                </c:pt>
                <c:pt idx="56">
                  <c:v>171982</c:v>
                </c:pt>
                <c:pt idx="57">
                  <c:v>175631</c:v>
                </c:pt>
                <c:pt idx="58">
                  <c:v>177347</c:v>
                </c:pt>
                <c:pt idx="59">
                  <c:v>179261</c:v>
                </c:pt>
                <c:pt idx="60">
                  <c:v>175560</c:v>
                </c:pt>
                <c:pt idx="61">
                  <c:v>175111</c:v>
                </c:pt>
                <c:pt idx="62">
                  <c:v>175854</c:v>
                </c:pt>
                <c:pt idx="63">
                  <c:v>177884</c:v>
                </c:pt>
                <c:pt idx="64">
                  <c:v>180730</c:v>
                </c:pt>
                <c:pt idx="65">
                  <c:v>182595</c:v>
                </c:pt>
                <c:pt idx="66">
                  <c:v>185563</c:v>
                </c:pt>
                <c:pt idx="67">
                  <c:v>188966</c:v>
                </c:pt>
                <c:pt idx="68">
                  <c:v>192371</c:v>
                </c:pt>
                <c:pt idx="69">
                  <c:v>194536</c:v>
                </c:pt>
                <c:pt idx="70">
                  <c:v>194720</c:v>
                </c:pt>
                <c:pt idx="71">
                  <c:v>195275</c:v>
                </c:pt>
                <c:pt idx="72">
                  <c:v>195653</c:v>
                </c:pt>
                <c:pt idx="73">
                  <c:v>195633</c:v>
                </c:pt>
                <c:pt idx="74">
                  <c:v>198109</c:v>
                </c:pt>
                <c:pt idx="75">
                  <c:v>203212</c:v>
                </c:pt>
                <c:pt idx="76">
                  <c:v>203538</c:v>
                </c:pt>
                <c:pt idx="77">
                  <c:v>204192</c:v>
                </c:pt>
                <c:pt idx="78">
                  <c:v>203819</c:v>
                </c:pt>
                <c:pt idx="79">
                  <c:v>202269</c:v>
                </c:pt>
                <c:pt idx="80">
                  <c:v>206125</c:v>
                </c:pt>
                <c:pt idx="81">
                  <c:v>207299</c:v>
                </c:pt>
                <c:pt idx="82">
                  <c:v>205076</c:v>
                </c:pt>
                <c:pt idx="83">
                  <c:v>205719</c:v>
                </c:pt>
                <c:pt idx="84">
                  <c:v>200803</c:v>
                </c:pt>
                <c:pt idx="85">
                  <c:v>200947</c:v>
                </c:pt>
                <c:pt idx="86">
                  <c:v>203670</c:v>
                </c:pt>
                <c:pt idx="87">
                  <c:v>198946</c:v>
                </c:pt>
                <c:pt idx="88">
                  <c:v>193758</c:v>
                </c:pt>
                <c:pt idx="89">
                  <c:v>194649</c:v>
                </c:pt>
                <c:pt idx="90">
                  <c:v>191599</c:v>
                </c:pt>
                <c:pt idx="91">
                  <c:v>192948</c:v>
                </c:pt>
                <c:pt idx="92">
                  <c:v>195648</c:v>
                </c:pt>
                <c:pt idx="93">
                  <c:v>195719</c:v>
                </c:pt>
                <c:pt idx="94">
                  <c:v>198046</c:v>
                </c:pt>
                <c:pt idx="95">
                  <c:v>200309</c:v>
                </c:pt>
                <c:pt idx="96">
                  <c:v>200718</c:v>
                </c:pt>
                <c:pt idx="97">
                  <c:v>205931</c:v>
                </c:pt>
                <c:pt idx="98">
                  <c:v>207112</c:v>
                </c:pt>
                <c:pt idx="99">
                  <c:v>209090</c:v>
                </c:pt>
                <c:pt idx="100">
                  <c:v>205309</c:v>
                </c:pt>
                <c:pt idx="101">
                  <c:v>204370</c:v>
                </c:pt>
                <c:pt idx="102">
                  <c:v>203445</c:v>
                </c:pt>
                <c:pt idx="103">
                  <c:v>196347</c:v>
                </c:pt>
                <c:pt idx="104">
                  <c:v>192303</c:v>
                </c:pt>
                <c:pt idx="105">
                  <c:v>187080</c:v>
                </c:pt>
                <c:pt idx="106">
                  <c:v>185901</c:v>
                </c:pt>
                <c:pt idx="107">
                  <c:v>186546</c:v>
                </c:pt>
                <c:pt idx="108">
                  <c:v>187153</c:v>
                </c:pt>
                <c:pt idx="109">
                  <c:v>195851</c:v>
                </c:pt>
                <c:pt idx="110">
                  <c:v>200810</c:v>
                </c:pt>
                <c:pt idx="111">
                  <c:v>205249</c:v>
                </c:pt>
                <c:pt idx="112">
                  <c:v>208966</c:v>
                </c:pt>
                <c:pt idx="113">
                  <c:v>212500</c:v>
                </c:pt>
                <c:pt idx="114">
                  <c:v>215290</c:v>
                </c:pt>
                <c:pt idx="115">
                  <c:v>219426</c:v>
                </c:pt>
                <c:pt idx="116">
                  <c:v>220685</c:v>
                </c:pt>
                <c:pt idx="117">
                  <c:v>221863</c:v>
                </c:pt>
              </c:numCache>
            </c:numRef>
          </c:val>
          <c:extLst>
            <c:ext xmlns:c16="http://schemas.microsoft.com/office/drawing/2014/chart" uri="{C3380CC4-5D6E-409C-BE32-E72D297353CC}">
              <c16:uniqueId val="{00000014-9B58-4D5A-A67E-873C051EFA0E}"/>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'F123'!$D$5</c:f>
              <c:strCache>
                <c:ptCount val="1"/>
                <c:pt idx="0">
                  <c:v>Promedio</c:v>
                </c:pt>
              </c:strCache>
            </c:strRef>
          </c:tx>
          <c:spPr>
            <a:ln w="28575" cap="rnd">
              <a:solidFill>
                <a:srgbClr val="B69630"/>
              </a:solidFill>
              <a:round/>
            </a:ln>
            <a:effectLst/>
          </c:spPr>
          <c:marker>
            <c:symbol val="none"/>
          </c:marker>
          <c:cat>
            <c:multiLvlStrRef>
              <c:f>'F123'!$A$6:$B$123</c:f>
              <c:multiLvlStrCache>
                <c:ptCount val="11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'F123'!$D$6:$D$123</c:f>
              <c:numCache>
                <c:formatCode>#,##0</c:formatCode>
                <c:ptCount val="118"/>
                <c:pt idx="0">
                  <c:v>125560</c:v>
                </c:pt>
                <c:pt idx="1">
                  <c:v>126180</c:v>
                </c:pt>
                <c:pt idx="2">
                  <c:v>126844</c:v>
                </c:pt>
                <c:pt idx="3">
                  <c:v>127707</c:v>
                </c:pt>
                <c:pt idx="4">
                  <c:v>128808</c:v>
                </c:pt>
                <c:pt idx="5">
                  <c:v>129765</c:v>
                </c:pt>
                <c:pt idx="6">
                  <c:v>130719</c:v>
                </c:pt>
                <c:pt idx="7">
                  <c:v>131835</c:v>
                </c:pt>
                <c:pt idx="8">
                  <c:v>132891</c:v>
                </c:pt>
                <c:pt idx="9">
                  <c:v>133881</c:v>
                </c:pt>
                <c:pt idx="10">
                  <c:v>134732</c:v>
                </c:pt>
                <c:pt idx="11">
                  <c:v>135585</c:v>
                </c:pt>
                <c:pt idx="12">
                  <c:v>135962</c:v>
                </c:pt>
                <c:pt idx="13">
                  <c:v>136478</c:v>
                </c:pt>
                <c:pt idx="14">
                  <c:v>136549</c:v>
                </c:pt>
                <c:pt idx="15">
                  <c:v>136564</c:v>
                </c:pt>
                <c:pt idx="16">
                  <c:v>136446</c:v>
                </c:pt>
                <c:pt idx="17">
                  <c:v>136265</c:v>
                </c:pt>
                <c:pt idx="18">
                  <c:v>136070</c:v>
                </c:pt>
                <c:pt idx="19">
                  <c:v>136129</c:v>
                </c:pt>
                <c:pt idx="20">
                  <c:v>136353</c:v>
                </c:pt>
                <c:pt idx="21">
                  <c:v>136446</c:v>
                </c:pt>
                <c:pt idx="22">
                  <c:v>136813</c:v>
                </c:pt>
                <c:pt idx="23">
                  <c:v>136940</c:v>
                </c:pt>
                <c:pt idx="24">
                  <c:v>137042</c:v>
                </c:pt>
                <c:pt idx="25">
                  <c:v>136800</c:v>
                </c:pt>
                <c:pt idx="26">
                  <c:v>136852</c:v>
                </c:pt>
                <c:pt idx="27">
                  <c:v>137044</c:v>
                </c:pt>
                <c:pt idx="28">
                  <c:v>137309</c:v>
                </c:pt>
                <c:pt idx="29">
                  <c:v>137798</c:v>
                </c:pt>
                <c:pt idx="30">
                  <c:v>138451</c:v>
                </c:pt>
                <c:pt idx="31">
                  <c:v>138824</c:v>
                </c:pt>
                <c:pt idx="32">
                  <c:v>139244</c:v>
                </c:pt>
                <c:pt idx="33">
                  <c:v>139801</c:v>
                </c:pt>
                <c:pt idx="34">
                  <c:v>140287</c:v>
                </c:pt>
                <c:pt idx="35">
                  <c:v>141075</c:v>
                </c:pt>
                <c:pt idx="36">
                  <c:v>141496</c:v>
                </c:pt>
                <c:pt idx="37">
                  <c:v>142235</c:v>
                </c:pt>
                <c:pt idx="38">
                  <c:v>142971</c:v>
                </c:pt>
                <c:pt idx="39">
                  <c:v>143734</c:v>
                </c:pt>
                <c:pt idx="40">
                  <c:v>144318</c:v>
                </c:pt>
                <c:pt idx="41">
                  <c:v>144961</c:v>
                </c:pt>
                <c:pt idx="42">
                  <c:v>145506</c:v>
                </c:pt>
                <c:pt idx="43">
                  <c:v>146495</c:v>
                </c:pt>
                <c:pt idx="44">
                  <c:v>147606</c:v>
                </c:pt>
                <c:pt idx="45">
                  <c:v>149080</c:v>
                </c:pt>
                <c:pt idx="46">
                  <c:v>150700</c:v>
                </c:pt>
                <c:pt idx="47">
                  <c:v>152320</c:v>
                </c:pt>
                <c:pt idx="48">
                  <c:v>154224</c:v>
                </c:pt>
                <c:pt idx="49">
                  <c:v>155982</c:v>
                </c:pt>
                <c:pt idx="50">
                  <c:v>158011</c:v>
                </c:pt>
                <c:pt idx="51">
                  <c:v>159858</c:v>
                </c:pt>
                <c:pt idx="52">
                  <c:v>161649</c:v>
                </c:pt>
                <c:pt idx="53">
                  <c:v>163250</c:v>
                </c:pt>
                <c:pt idx="54">
                  <c:v>165089</c:v>
                </c:pt>
                <c:pt idx="55">
                  <c:v>166521</c:v>
                </c:pt>
                <c:pt idx="56">
                  <c:v>167815</c:v>
                </c:pt>
                <c:pt idx="57">
                  <c:v>168892</c:v>
                </c:pt>
                <c:pt idx="58">
                  <c:v>169815</c:v>
                </c:pt>
                <c:pt idx="59">
                  <c:v>170790</c:v>
                </c:pt>
                <c:pt idx="60">
                  <c:v>171570</c:v>
                </c:pt>
                <c:pt idx="61">
                  <c:v>172391</c:v>
                </c:pt>
                <c:pt idx="62">
                  <c:v>172916</c:v>
                </c:pt>
                <c:pt idx="63">
                  <c:v>173636</c:v>
                </c:pt>
                <c:pt idx="64">
                  <c:v>174744</c:v>
                </c:pt>
                <c:pt idx="65">
                  <c:v>175965</c:v>
                </c:pt>
                <c:pt idx="66">
                  <c:v>177288</c:v>
                </c:pt>
                <c:pt idx="67">
                  <c:v>178874</c:v>
                </c:pt>
                <c:pt idx="68">
                  <c:v>180573</c:v>
                </c:pt>
                <c:pt idx="69">
                  <c:v>182148</c:v>
                </c:pt>
                <c:pt idx="70">
                  <c:v>183596</c:v>
                </c:pt>
                <c:pt idx="71">
                  <c:v>184930</c:v>
                </c:pt>
                <c:pt idx="72">
                  <c:v>186605</c:v>
                </c:pt>
                <c:pt idx="73">
                  <c:v>188315</c:v>
                </c:pt>
                <c:pt idx="74">
                  <c:v>190170</c:v>
                </c:pt>
                <c:pt idx="75">
                  <c:v>192280</c:v>
                </c:pt>
                <c:pt idx="76">
                  <c:v>194181</c:v>
                </c:pt>
                <c:pt idx="77">
                  <c:v>195981</c:v>
                </c:pt>
                <c:pt idx="78">
                  <c:v>197502</c:v>
                </c:pt>
                <c:pt idx="79">
                  <c:v>198611</c:v>
                </c:pt>
                <c:pt idx="80">
                  <c:v>199757</c:v>
                </c:pt>
                <c:pt idx="81">
                  <c:v>200820</c:v>
                </c:pt>
                <c:pt idx="82">
                  <c:v>201683</c:v>
                </c:pt>
                <c:pt idx="83">
                  <c:v>202554</c:v>
                </c:pt>
                <c:pt idx="84">
                  <c:v>202983</c:v>
                </c:pt>
                <c:pt idx="85">
                  <c:v>203426</c:v>
                </c:pt>
                <c:pt idx="86">
                  <c:v>203889</c:v>
                </c:pt>
                <c:pt idx="87">
                  <c:v>203534</c:v>
                </c:pt>
                <c:pt idx="88">
                  <c:v>202719</c:v>
                </c:pt>
                <c:pt idx="89">
                  <c:v>201923</c:v>
                </c:pt>
                <c:pt idx="90">
                  <c:v>200905</c:v>
                </c:pt>
                <c:pt idx="91">
                  <c:v>200128</c:v>
                </c:pt>
                <c:pt idx="92">
                  <c:v>199255</c:v>
                </c:pt>
                <c:pt idx="93">
                  <c:v>198290</c:v>
                </c:pt>
                <c:pt idx="94">
                  <c:v>197704</c:v>
                </c:pt>
                <c:pt idx="95">
                  <c:v>197254</c:v>
                </c:pt>
                <c:pt idx="96">
                  <c:v>197246</c:v>
                </c:pt>
                <c:pt idx="97">
                  <c:v>197662</c:v>
                </c:pt>
                <c:pt idx="98">
                  <c:v>197949</c:v>
                </c:pt>
                <c:pt idx="99">
                  <c:v>198794</c:v>
                </c:pt>
                <c:pt idx="100">
                  <c:v>199756</c:v>
                </c:pt>
                <c:pt idx="101">
                  <c:v>200567</c:v>
                </c:pt>
                <c:pt idx="102">
                  <c:v>201554</c:v>
                </c:pt>
                <c:pt idx="103">
                  <c:v>201837</c:v>
                </c:pt>
                <c:pt idx="104">
                  <c:v>201558</c:v>
                </c:pt>
                <c:pt idx="105">
                  <c:v>200838</c:v>
                </c:pt>
                <c:pt idx="106">
                  <c:v>199826</c:v>
                </c:pt>
                <c:pt idx="107">
                  <c:v>198679</c:v>
                </c:pt>
                <c:pt idx="108">
                  <c:v>197549</c:v>
                </c:pt>
                <c:pt idx="109">
                  <c:v>196709</c:v>
                </c:pt>
                <c:pt idx="110">
                  <c:v>196184</c:v>
                </c:pt>
                <c:pt idx="111">
                  <c:v>195864</c:v>
                </c:pt>
                <c:pt idx="112">
                  <c:v>196168</c:v>
                </c:pt>
                <c:pt idx="113">
                  <c:v>196846</c:v>
                </c:pt>
                <c:pt idx="114">
                  <c:v>197833</c:v>
                </c:pt>
                <c:pt idx="115">
                  <c:v>199756</c:v>
                </c:pt>
                <c:pt idx="116">
                  <c:v>202121</c:v>
                </c:pt>
                <c:pt idx="117">
                  <c:v>205020</c:v>
                </c:pt>
              </c:numCache>
            </c:numRef>
          </c:val>
          <c:smooth val="0"/>
          <c:extLst>
            <c:ext xmlns:c16="http://schemas.microsoft.com/office/drawing/2014/chart" uri="{C3380CC4-5D6E-409C-BE32-E72D297353CC}">
              <c16:uniqueId val="{00000015-9B58-4D5A-A67E-873C051EFA0E}"/>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'F124'!$C$5</c:f>
              <c:strCache>
                <c:ptCount val="1"/>
                <c:pt idx="0">
                  <c:v>Variación</c:v>
                </c:pt>
              </c:strCache>
            </c:strRef>
          </c:tx>
          <c:spPr>
            <a:solidFill>
              <a:srgbClr val="C9D0D6"/>
            </a:solidFill>
            <a:ln>
              <a:noFill/>
            </a:ln>
            <a:effectLst/>
          </c:spPr>
          <c:invertIfNegative val="0"/>
          <c:dPt>
            <c:idx val="9"/>
            <c:invertIfNegative val="0"/>
            <c:bubble3D val="0"/>
            <c:spPr>
              <a:solidFill>
                <a:srgbClr val="7C878E"/>
              </a:solidFill>
              <a:ln>
                <a:noFill/>
              </a:ln>
              <a:effectLst/>
            </c:spPr>
            <c:extLst>
              <c:ext xmlns:c16="http://schemas.microsoft.com/office/drawing/2014/chart" uri="{C3380CC4-5D6E-409C-BE32-E72D297353CC}">
                <c16:uniqueId val="{00000001-D117-4A3C-B9F0-E40D0B6BE46F}"/>
              </c:ext>
            </c:extLst>
          </c:dPt>
          <c:dPt>
            <c:idx val="21"/>
            <c:invertIfNegative val="0"/>
            <c:bubble3D val="0"/>
            <c:spPr>
              <a:solidFill>
                <a:srgbClr val="7C878E"/>
              </a:solidFill>
              <a:ln>
                <a:noFill/>
              </a:ln>
              <a:effectLst/>
            </c:spPr>
            <c:extLst>
              <c:ext xmlns:c16="http://schemas.microsoft.com/office/drawing/2014/chart" uri="{C3380CC4-5D6E-409C-BE32-E72D297353CC}">
                <c16:uniqueId val="{00000003-D117-4A3C-B9F0-E40D0B6BE46F}"/>
              </c:ext>
            </c:extLst>
          </c:dPt>
          <c:dPt>
            <c:idx val="33"/>
            <c:invertIfNegative val="0"/>
            <c:bubble3D val="0"/>
            <c:spPr>
              <a:solidFill>
                <a:srgbClr val="7C878E"/>
              </a:solidFill>
              <a:ln>
                <a:noFill/>
              </a:ln>
              <a:effectLst/>
            </c:spPr>
            <c:extLst>
              <c:ext xmlns:c16="http://schemas.microsoft.com/office/drawing/2014/chart" uri="{C3380CC4-5D6E-409C-BE32-E72D297353CC}">
                <c16:uniqueId val="{00000005-D117-4A3C-B9F0-E40D0B6BE46F}"/>
              </c:ext>
            </c:extLst>
          </c:dPt>
          <c:dPt>
            <c:idx val="45"/>
            <c:invertIfNegative val="0"/>
            <c:bubble3D val="0"/>
            <c:spPr>
              <a:solidFill>
                <a:srgbClr val="7C878E"/>
              </a:solidFill>
              <a:ln>
                <a:noFill/>
              </a:ln>
              <a:effectLst/>
            </c:spPr>
            <c:extLst>
              <c:ext xmlns:c16="http://schemas.microsoft.com/office/drawing/2014/chart" uri="{C3380CC4-5D6E-409C-BE32-E72D297353CC}">
                <c16:uniqueId val="{00000007-D117-4A3C-B9F0-E40D0B6BE46F}"/>
              </c:ext>
            </c:extLst>
          </c:dPt>
          <c:dPt>
            <c:idx val="57"/>
            <c:invertIfNegative val="0"/>
            <c:bubble3D val="0"/>
            <c:spPr>
              <a:solidFill>
                <a:srgbClr val="7C878E"/>
              </a:solidFill>
              <a:ln>
                <a:noFill/>
              </a:ln>
              <a:effectLst/>
            </c:spPr>
            <c:extLst>
              <c:ext xmlns:c16="http://schemas.microsoft.com/office/drawing/2014/chart" uri="{C3380CC4-5D6E-409C-BE32-E72D297353CC}">
                <c16:uniqueId val="{00000009-D117-4A3C-B9F0-E40D0B6BE46F}"/>
              </c:ext>
            </c:extLst>
          </c:dPt>
          <c:dPt>
            <c:idx val="69"/>
            <c:invertIfNegative val="0"/>
            <c:bubble3D val="0"/>
            <c:spPr>
              <a:solidFill>
                <a:srgbClr val="7C878E"/>
              </a:solidFill>
              <a:ln>
                <a:noFill/>
              </a:ln>
              <a:effectLst/>
            </c:spPr>
            <c:extLst>
              <c:ext xmlns:c16="http://schemas.microsoft.com/office/drawing/2014/chart" uri="{C3380CC4-5D6E-409C-BE32-E72D297353CC}">
                <c16:uniqueId val="{0000000B-D117-4A3C-B9F0-E40D0B6BE46F}"/>
              </c:ext>
            </c:extLst>
          </c:dPt>
          <c:dPt>
            <c:idx val="81"/>
            <c:invertIfNegative val="0"/>
            <c:bubble3D val="0"/>
            <c:spPr>
              <a:solidFill>
                <a:srgbClr val="7C878E"/>
              </a:solidFill>
              <a:ln>
                <a:noFill/>
              </a:ln>
              <a:effectLst/>
            </c:spPr>
            <c:extLst>
              <c:ext xmlns:c16="http://schemas.microsoft.com/office/drawing/2014/chart" uri="{C3380CC4-5D6E-409C-BE32-E72D297353CC}">
                <c16:uniqueId val="{0000000D-D117-4A3C-B9F0-E40D0B6BE46F}"/>
              </c:ext>
            </c:extLst>
          </c:dPt>
          <c:dPt>
            <c:idx val="93"/>
            <c:invertIfNegative val="0"/>
            <c:bubble3D val="0"/>
            <c:spPr>
              <a:solidFill>
                <a:srgbClr val="7C878E"/>
              </a:solidFill>
              <a:ln>
                <a:noFill/>
              </a:ln>
              <a:effectLst/>
            </c:spPr>
            <c:extLst>
              <c:ext xmlns:c16="http://schemas.microsoft.com/office/drawing/2014/chart" uri="{C3380CC4-5D6E-409C-BE32-E72D297353CC}">
                <c16:uniqueId val="{0000000F-D117-4A3C-B9F0-E40D0B6BE46F}"/>
              </c:ext>
            </c:extLst>
          </c:dPt>
          <c:dPt>
            <c:idx val="105"/>
            <c:invertIfNegative val="0"/>
            <c:bubble3D val="0"/>
            <c:spPr>
              <a:solidFill>
                <a:srgbClr val="7C878E"/>
              </a:solidFill>
              <a:ln>
                <a:noFill/>
              </a:ln>
              <a:effectLst/>
            </c:spPr>
            <c:extLst>
              <c:ext xmlns:c16="http://schemas.microsoft.com/office/drawing/2014/chart" uri="{C3380CC4-5D6E-409C-BE32-E72D297353CC}">
                <c16:uniqueId val="{00000011-D117-4A3C-B9F0-E40D0B6BE46F}"/>
              </c:ext>
            </c:extLst>
          </c:dPt>
          <c:dPt>
            <c:idx val="117"/>
            <c:invertIfNegative val="0"/>
            <c:bubble3D val="0"/>
            <c:spPr>
              <a:solidFill>
                <a:srgbClr val="FBBB27"/>
              </a:solidFill>
              <a:ln>
                <a:noFill/>
              </a:ln>
              <a:effectLst/>
            </c:spPr>
            <c:extLst>
              <c:ext xmlns:c16="http://schemas.microsoft.com/office/drawing/2014/chart" uri="{C3380CC4-5D6E-409C-BE32-E72D297353CC}">
                <c16:uniqueId val="{00000013-D117-4A3C-B9F0-E40D0B6BE46F}"/>
              </c:ext>
            </c:extLst>
          </c:dPt>
          <c:cat>
            <c:multiLvlStrRef>
              <c:f>'F124'!$A$6:$B$123</c:f>
              <c:multiLvlStrCache>
                <c:ptCount val="11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'F124'!$C$6:$C$123</c:f>
              <c:numCache>
                <c:formatCode>0.0</c:formatCode>
                <c:ptCount val="118"/>
                <c:pt idx="0">
                  <c:v>7</c:v>
                </c:pt>
                <c:pt idx="1">
                  <c:v>6</c:v>
                </c:pt>
                <c:pt idx="2">
                  <c:v>6.3</c:v>
                </c:pt>
                <c:pt idx="3">
                  <c:v>8.3000000000000007</c:v>
                </c:pt>
                <c:pt idx="4">
                  <c:v>10.7</c:v>
                </c:pt>
                <c:pt idx="5">
                  <c:v>9.1</c:v>
                </c:pt>
                <c:pt idx="6">
                  <c:v>9.1999999999999993</c:v>
                </c:pt>
                <c:pt idx="7">
                  <c:v>11</c:v>
                </c:pt>
                <c:pt idx="8">
                  <c:v>10.3</c:v>
                </c:pt>
                <c:pt idx="9">
                  <c:v>9.5</c:v>
                </c:pt>
                <c:pt idx="10">
                  <c:v>8.1</c:v>
                </c:pt>
                <c:pt idx="11">
                  <c:v>8.1</c:v>
                </c:pt>
                <c:pt idx="12">
                  <c:v>3.4</c:v>
                </c:pt>
                <c:pt idx="13">
                  <c:v>4.7</c:v>
                </c:pt>
                <c:pt idx="14">
                  <c:v>0.6</c:v>
                </c:pt>
                <c:pt idx="15">
                  <c:v>0.1</c:v>
                </c:pt>
                <c:pt idx="16">
                  <c:v>-1</c:v>
                </c:pt>
                <c:pt idx="17">
                  <c:v>-1.6</c:v>
                </c:pt>
                <c:pt idx="18">
                  <c:v>-1.7</c:v>
                </c:pt>
                <c:pt idx="19">
                  <c:v>0.5</c:v>
                </c:pt>
                <c:pt idx="20">
                  <c:v>2</c:v>
                </c:pt>
                <c:pt idx="21">
                  <c:v>0.8</c:v>
                </c:pt>
                <c:pt idx="22">
                  <c:v>3.2</c:v>
                </c:pt>
                <c:pt idx="23">
                  <c:v>1.1000000000000001</c:v>
                </c:pt>
                <c:pt idx="24">
                  <c:v>0.9</c:v>
                </c:pt>
                <c:pt idx="25">
                  <c:v>-2.1</c:v>
                </c:pt>
                <c:pt idx="26">
                  <c:v>0.5</c:v>
                </c:pt>
                <c:pt idx="27">
                  <c:v>1.7</c:v>
                </c:pt>
                <c:pt idx="28">
                  <c:v>2.2999999999999998</c:v>
                </c:pt>
                <c:pt idx="29">
                  <c:v>4.3</c:v>
                </c:pt>
                <c:pt idx="30">
                  <c:v>5.9</c:v>
                </c:pt>
                <c:pt idx="31">
                  <c:v>3.3</c:v>
                </c:pt>
                <c:pt idx="32">
                  <c:v>3.7</c:v>
                </c:pt>
                <c:pt idx="33">
                  <c:v>4.8</c:v>
                </c:pt>
                <c:pt idx="34">
                  <c:v>4.0999999999999996</c:v>
                </c:pt>
                <c:pt idx="35">
                  <c:v>6.8</c:v>
                </c:pt>
                <c:pt idx="36">
                  <c:v>3.7</c:v>
                </c:pt>
                <c:pt idx="37">
                  <c:v>6.6</c:v>
                </c:pt>
                <c:pt idx="38">
                  <c:v>6.5</c:v>
                </c:pt>
                <c:pt idx="39">
                  <c:v>6.6</c:v>
                </c:pt>
                <c:pt idx="40">
                  <c:v>5</c:v>
                </c:pt>
                <c:pt idx="41">
                  <c:v>5.5</c:v>
                </c:pt>
                <c:pt idx="42">
                  <c:v>4.5999999999999996</c:v>
                </c:pt>
                <c:pt idx="43">
                  <c:v>8.4</c:v>
                </c:pt>
                <c:pt idx="44">
                  <c:v>9.3000000000000007</c:v>
                </c:pt>
                <c:pt idx="45">
                  <c:v>12.2</c:v>
                </c:pt>
                <c:pt idx="46">
                  <c:v>13.2</c:v>
                </c:pt>
                <c:pt idx="47">
                  <c:v>13.1</c:v>
                </c:pt>
                <c:pt idx="48">
                  <c:v>15.9</c:v>
                </c:pt>
                <c:pt idx="49">
                  <c:v>14.6</c:v>
                </c:pt>
                <c:pt idx="50">
                  <c:v>16.8</c:v>
                </c:pt>
                <c:pt idx="51">
                  <c:v>15.1</c:v>
                </c:pt>
                <c:pt idx="52">
                  <c:v>14.7</c:v>
                </c:pt>
                <c:pt idx="53">
                  <c:v>12.9</c:v>
                </c:pt>
                <c:pt idx="54">
                  <c:v>14.9</c:v>
                </c:pt>
                <c:pt idx="55">
                  <c:v>11.3</c:v>
                </c:pt>
                <c:pt idx="56">
                  <c:v>9.9</c:v>
                </c:pt>
                <c:pt idx="57">
                  <c:v>7.9</c:v>
                </c:pt>
                <c:pt idx="58">
                  <c:v>6.7</c:v>
                </c:pt>
                <c:pt idx="59">
                  <c:v>7</c:v>
                </c:pt>
                <c:pt idx="60">
                  <c:v>5.6</c:v>
                </c:pt>
                <c:pt idx="61">
                  <c:v>6</c:v>
                </c:pt>
                <c:pt idx="62">
                  <c:v>3.7</c:v>
                </c:pt>
                <c:pt idx="63">
                  <c:v>5.0999999999999996</c:v>
                </c:pt>
                <c:pt idx="64">
                  <c:v>7.9</c:v>
                </c:pt>
                <c:pt idx="65">
                  <c:v>8.6999999999999993</c:v>
                </c:pt>
                <c:pt idx="66">
                  <c:v>9.4</c:v>
                </c:pt>
                <c:pt idx="67">
                  <c:v>11.2</c:v>
                </c:pt>
                <c:pt idx="68">
                  <c:v>11.9</c:v>
                </c:pt>
                <c:pt idx="69">
                  <c:v>10.8</c:v>
                </c:pt>
                <c:pt idx="70">
                  <c:v>9.8000000000000007</c:v>
                </c:pt>
                <c:pt idx="71">
                  <c:v>8.9</c:v>
                </c:pt>
                <c:pt idx="72">
                  <c:v>11.4</c:v>
                </c:pt>
                <c:pt idx="73">
                  <c:v>11.7</c:v>
                </c:pt>
                <c:pt idx="74">
                  <c:v>12.7</c:v>
                </c:pt>
                <c:pt idx="75">
                  <c:v>14.2</c:v>
                </c:pt>
                <c:pt idx="76">
                  <c:v>12.6</c:v>
                </c:pt>
                <c:pt idx="77">
                  <c:v>11.8</c:v>
                </c:pt>
                <c:pt idx="78">
                  <c:v>9.8000000000000007</c:v>
                </c:pt>
                <c:pt idx="79">
                  <c:v>7</c:v>
                </c:pt>
                <c:pt idx="80">
                  <c:v>7.1</c:v>
                </c:pt>
                <c:pt idx="81">
                  <c:v>6.6</c:v>
                </c:pt>
                <c:pt idx="82">
                  <c:v>5.3</c:v>
                </c:pt>
                <c:pt idx="83">
                  <c:v>5.3</c:v>
                </c:pt>
                <c:pt idx="84">
                  <c:v>2.6</c:v>
                </c:pt>
                <c:pt idx="85">
                  <c:v>2.7</c:v>
                </c:pt>
                <c:pt idx="86">
                  <c:v>2.8</c:v>
                </c:pt>
                <c:pt idx="87">
                  <c:v>-2.1</c:v>
                </c:pt>
                <c:pt idx="88">
                  <c:v>-4.8</c:v>
                </c:pt>
                <c:pt idx="89">
                  <c:v>-4.7</c:v>
                </c:pt>
                <c:pt idx="90">
                  <c:v>-6</c:v>
                </c:pt>
                <c:pt idx="91">
                  <c:v>-4.5999999999999996</c:v>
                </c:pt>
                <c:pt idx="92">
                  <c:v>-5.0999999999999996</c:v>
                </c:pt>
                <c:pt idx="93">
                  <c:v>-5.6</c:v>
                </c:pt>
                <c:pt idx="94">
                  <c:v>-3.4</c:v>
                </c:pt>
                <c:pt idx="95">
                  <c:v>-2.6</c:v>
                </c:pt>
                <c:pt idx="96">
                  <c:v>0</c:v>
                </c:pt>
                <c:pt idx="97">
                  <c:v>2.5</c:v>
                </c:pt>
                <c:pt idx="98">
                  <c:v>1.7</c:v>
                </c:pt>
                <c:pt idx="99">
                  <c:v>5.0999999999999996</c:v>
                </c:pt>
                <c:pt idx="100">
                  <c:v>6</c:v>
                </c:pt>
                <c:pt idx="101">
                  <c:v>5</c:v>
                </c:pt>
                <c:pt idx="102">
                  <c:v>6.2</c:v>
                </c:pt>
                <c:pt idx="103">
                  <c:v>1.8</c:v>
                </c:pt>
                <c:pt idx="104">
                  <c:v>-1.7</c:v>
                </c:pt>
                <c:pt idx="105">
                  <c:v>-4.4000000000000004</c:v>
                </c:pt>
                <c:pt idx="106">
                  <c:v>-6.1</c:v>
                </c:pt>
                <c:pt idx="107">
                  <c:v>-6.9</c:v>
                </c:pt>
                <c:pt idx="108">
                  <c:v>-6.8</c:v>
                </c:pt>
                <c:pt idx="109">
                  <c:v>-4.9000000000000004</c:v>
                </c:pt>
                <c:pt idx="110">
                  <c:v>-3</c:v>
                </c:pt>
                <c:pt idx="111">
                  <c:v>-1.8</c:v>
                </c:pt>
                <c:pt idx="112">
                  <c:v>1.8</c:v>
                </c:pt>
                <c:pt idx="113">
                  <c:v>4</c:v>
                </c:pt>
                <c:pt idx="114">
                  <c:v>5.8</c:v>
                </c:pt>
                <c:pt idx="115">
                  <c:v>11.8</c:v>
                </c:pt>
                <c:pt idx="116">
                  <c:v>14.8</c:v>
                </c:pt>
                <c:pt idx="117">
                  <c:v>18.600000000000001</c:v>
                </c:pt>
              </c:numCache>
            </c:numRef>
          </c:val>
          <c:extLst>
            <c:ext xmlns:c16="http://schemas.microsoft.com/office/drawing/2014/chart" uri="{C3380CC4-5D6E-409C-BE32-E72D297353CC}">
              <c16:uniqueId val="{00000014-D117-4A3C-B9F0-E40D0B6BE46F}"/>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tx>
            <c:strRef>
              <c:f>'F124'!$D$5</c:f>
              <c:strCache>
                <c:ptCount val="1"/>
                <c:pt idx="0">
                  <c:v>Variación promedio</c:v>
                </c:pt>
              </c:strCache>
            </c:strRef>
          </c:tx>
          <c:spPr>
            <a:ln w="28575" cap="rnd">
              <a:solidFill>
                <a:srgbClr val="B69630"/>
              </a:solidFill>
              <a:round/>
            </a:ln>
            <a:effectLst/>
          </c:spPr>
          <c:marker>
            <c:symbol val="none"/>
          </c:marker>
          <c:cat>
            <c:multiLvlStrRef>
              <c:f>'F124'!$A$6:$B$123</c:f>
              <c:multiLvlStrCache>
                <c:ptCount val="11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'F124'!$D$6:$D$123</c:f>
              <c:numCache>
                <c:formatCode>0.0</c:formatCode>
                <c:ptCount val="118"/>
                <c:pt idx="0">
                  <c:v>4.5</c:v>
                </c:pt>
                <c:pt idx="1">
                  <c:v>4.5999999999999996</c:v>
                </c:pt>
                <c:pt idx="2">
                  <c:v>4.2</c:v>
                </c:pt>
                <c:pt idx="3">
                  <c:v>4.7</c:v>
                </c:pt>
                <c:pt idx="4">
                  <c:v>5.3</c:v>
                </c:pt>
                <c:pt idx="5">
                  <c:v>5.6</c:v>
                </c:pt>
                <c:pt idx="6">
                  <c:v>6</c:v>
                </c:pt>
                <c:pt idx="7">
                  <c:v>6.8</c:v>
                </c:pt>
                <c:pt idx="8">
                  <c:v>7.4</c:v>
                </c:pt>
                <c:pt idx="9">
                  <c:v>7.9</c:v>
                </c:pt>
                <c:pt idx="10">
                  <c:v>8.3000000000000007</c:v>
                </c:pt>
                <c:pt idx="11">
                  <c:v>8.6</c:v>
                </c:pt>
                <c:pt idx="12">
                  <c:v>8.3000000000000007</c:v>
                </c:pt>
                <c:pt idx="13">
                  <c:v>8.1999999999999993</c:v>
                </c:pt>
                <c:pt idx="14">
                  <c:v>7.7</c:v>
                </c:pt>
                <c:pt idx="15">
                  <c:v>7.1</c:v>
                </c:pt>
                <c:pt idx="16">
                  <c:v>6.1</c:v>
                </c:pt>
                <c:pt idx="17">
                  <c:v>5.2</c:v>
                </c:pt>
                <c:pt idx="18">
                  <c:v>4.3</c:v>
                </c:pt>
                <c:pt idx="19">
                  <c:v>3.4</c:v>
                </c:pt>
                <c:pt idx="20">
                  <c:v>2.7</c:v>
                </c:pt>
                <c:pt idx="21">
                  <c:v>2</c:v>
                </c:pt>
                <c:pt idx="22">
                  <c:v>1.6</c:v>
                </c:pt>
                <c:pt idx="23">
                  <c:v>1</c:v>
                </c:pt>
                <c:pt idx="24">
                  <c:v>0.8</c:v>
                </c:pt>
                <c:pt idx="25">
                  <c:v>0.2</c:v>
                </c:pt>
                <c:pt idx="26">
                  <c:v>0.2</c:v>
                </c:pt>
                <c:pt idx="27">
                  <c:v>0.4</c:v>
                </c:pt>
                <c:pt idx="28">
                  <c:v>0.6</c:v>
                </c:pt>
                <c:pt idx="29">
                  <c:v>1.1000000000000001</c:v>
                </c:pt>
                <c:pt idx="30">
                  <c:v>1.8</c:v>
                </c:pt>
                <c:pt idx="31">
                  <c:v>2</c:v>
                </c:pt>
                <c:pt idx="32">
                  <c:v>2.1</c:v>
                </c:pt>
                <c:pt idx="33">
                  <c:v>2.5</c:v>
                </c:pt>
                <c:pt idx="34">
                  <c:v>2.5</c:v>
                </c:pt>
                <c:pt idx="35">
                  <c:v>3</c:v>
                </c:pt>
                <c:pt idx="36">
                  <c:v>3.2</c:v>
                </c:pt>
                <c:pt idx="37">
                  <c:v>4</c:v>
                </c:pt>
                <c:pt idx="38">
                  <c:v>4.5</c:v>
                </c:pt>
                <c:pt idx="39">
                  <c:v>4.9000000000000004</c:v>
                </c:pt>
                <c:pt idx="40">
                  <c:v>5.0999999999999996</c:v>
                </c:pt>
                <c:pt idx="41">
                  <c:v>5.2</c:v>
                </c:pt>
                <c:pt idx="42">
                  <c:v>5.0999999999999996</c:v>
                </c:pt>
                <c:pt idx="43">
                  <c:v>5.5</c:v>
                </c:pt>
                <c:pt idx="44">
                  <c:v>6</c:v>
                </c:pt>
                <c:pt idx="45">
                  <c:v>6.6</c:v>
                </c:pt>
                <c:pt idx="46">
                  <c:v>7.4</c:v>
                </c:pt>
                <c:pt idx="47">
                  <c:v>7.9</c:v>
                </c:pt>
                <c:pt idx="48">
                  <c:v>8.9</c:v>
                </c:pt>
                <c:pt idx="49">
                  <c:v>9.6</c:v>
                </c:pt>
                <c:pt idx="50">
                  <c:v>10.5</c:v>
                </c:pt>
                <c:pt idx="51">
                  <c:v>11.2</c:v>
                </c:pt>
                <c:pt idx="52">
                  <c:v>12</c:v>
                </c:pt>
                <c:pt idx="53">
                  <c:v>12.6</c:v>
                </c:pt>
                <c:pt idx="54">
                  <c:v>13.4</c:v>
                </c:pt>
                <c:pt idx="55">
                  <c:v>13.7</c:v>
                </c:pt>
                <c:pt idx="56">
                  <c:v>13.7</c:v>
                </c:pt>
                <c:pt idx="57">
                  <c:v>13.4</c:v>
                </c:pt>
                <c:pt idx="58">
                  <c:v>12.8</c:v>
                </c:pt>
                <c:pt idx="59">
                  <c:v>12.3</c:v>
                </c:pt>
                <c:pt idx="60">
                  <c:v>11.5</c:v>
                </c:pt>
                <c:pt idx="61">
                  <c:v>10.7</c:v>
                </c:pt>
                <c:pt idx="62">
                  <c:v>9.6</c:v>
                </c:pt>
                <c:pt idx="63">
                  <c:v>8.8000000000000007</c:v>
                </c:pt>
                <c:pt idx="64">
                  <c:v>8.1999999999999993</c:v>
                </c:pt>
                <c:pt idx="65">
                  <c:v>7.9</c:v>
                </c:pt>
                <c:pt idx="66">
                  <c:v>7.4</c:v>
                </c:pt>
                <c:pt idx="67">
                  <c:v>7.4</c:v>
                </c:pt>
                <c:pt idx="68">
                  <c:v>7.6</c:v>
                </c:pt>
                <c:pt idx="69">
                  <c:v>7.8</c:v>
                </c:pt>
                <c:pt idx="70">
                  <c:v>8.1</c:v>
                </c:pt>
                <c:pt idx="71">
                  <c:v>8.1999999999999993</c:v>
                </c:pt>
                <c:pt idx="72">
                  <c:v>8.6999999999999993</c:v>
                </c:pt>
                <c:pt idx="73">
                  <c:v>9.1999999999999993</c:v>
                </c:pt>
                <c:pt idx="74">
                  <c:v>10</c:v>
                </c:pt>
                <c:pt idx="75">
                  <c:v>10.7</c:v>
                </c:pt>
                <c:pt idx="76">
                  <c:v>11.1</c:v>
                </c:pt>
                <c:pt idx="77">
                  <c:v>11.4</c:v>
                </c:pt>
                <c:pt idx="78">
                  <c:v>11.4</c:v>
                </c:pt>
                <c:pt idx="79">
                  <c:v>11.1</c:v>
                </c:pt>
                <c:pt idx="80">
                  <c:v>10.7</c:v>
                </c:pt>
                <c:pt idx="81">
                  <c:v>10.3</c:v>
                </c:pt>
                <c:pt idx="82">
                  <c:v>9.9</c:v>
                </c:pt>
                <c:pt idx="83">
                  <c:v>9.6</c:v>
                </c:pt>
                <c:pt idx="84">
                  <c:v>8.9</c:v>
                </c:pt>
                <c:pt idx="85">
                  <c:v>8.1999999999999993</c:v>
                </c:pt>
                <c:pt idx="86">
                  <c:v>7.3</c:v>
                </c:pt>
                <c:pt idx="87">
                  <c:v>6</c:v>
                </c:pt>
                <c:pt idx="88">
                  <c:v>4.5</c:v>
                </c:pt>
                <c:pt idx="89">
                  <c:v>3.2</c:v>
                </c:pt>
                <c:pt idx="90">
                  <c:v>1.8</c:v>
                </c:pt>
                <c:pt idx="91">
                  <c:v>0.9</c:v>
                </c:pt>
                <c:pt idx="92">
                  <c:v>-0.2</c:v>
                </c:pt>
                <c:pt idx="93">
                  <c:v>-1.2</c:v>
                </c:pt>
                <c:pt idx="94">
                  <c:v>-1.9</c:v>
                </c:pt>
                <c:pt idx="95">
                  <c:v>-2.6</c:v>
                </c:pt>
                <c:pt idx="96">
                  <c:v>-2.8</c:v>
                </c:pt>
                <c:pt idx="97">
                  <c:v>-2.8</c:v>
                </c:pt>
                <c:pt idx="98">
                  <c:v>-2.9</c:v>
                </c:pt>
                <c:pt idx="99">
                  <c:v>-2.2999999999999998</c:v>
                </c:pt>
                <c:pt idx="100">
                  <c:v>-1.4</c:v>
                </c:pt>
                <c:pt idx="101">
                  <c:v>-0.6</c:v>
                </c:pt>
                <c:pt idx="102">
                  <c:v>0.4</c:v>
                </c:pt>
                <c:pt idx="103">
                  <c:v>1</c:v>
                </c:pt>
                <c:pt idx="104">
                  <c:v>1.2</c:v>
                </c:pt>
                <c:pt idx="105">
                  <c:v>1.3</c:v>
                </c:pt>
                <c:pt idx="106">
                  <c:v>1.1000000000000001</c:v>
                </c:pt>
                <c:pt idx="107">
                  <c:v>0.7</c:v>
                </c:pt>
                <c:pt idx="108">
                  <c:v>0.2</c:v>
                </c:pt>
                <c:pt idx="109">
                  <c:v>-0.4</c:v>
                </c:pt>
                <c:pt idx="110">
                  <c:v>-0.8</c:v>
                </c:pt>
                <c:pt idx="111">
                  <c:v>-1.4</c:v>
                </c:pt>
                <c:pt idx="112">
                  <c:v>-1.7</c:v>
                </c:pt>
                <c:pt idx="113">
                  <c:v>-1.8</c:v>
                </c:pt>
                <c:pt idx="114">
                  <c:v>-1.9</c:v>
                </c:pt>
                <c:pt idx="115">
                  <c:v>-1</c:v>
                </c:pt>
                <c:pt idx="116">
                  <c:v>0.3</c:v>
                </c:pt>
                <c:pt idx="117">
                  <c:v>2.2999999999999998</c:v>
                </c:pt>
              </c:numCache>
            </c:numRef>
          </c:val>
          <c:smooth val="0"/>
          <c:extLst>
            <c:ext xmlns:c16="http://schemas.microsoft.com/office/drawing/2014/chart" uri="{C3380CC4-5D6E-409C-BE32-E72D297353CC}">
              <c16:uniqueId val="{00000015-D117-4A3C-B9F0-E40D0B6BE46F}"/>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0C41-4200-8861-1FE0F57BFE65}"/>
              </c:ext>
            </c:extLst>
          </c:dPt>
          <c:dPt>
            <c:idx val="1"/>
            <c:invertIfNegative val="0"/>
            <c:bubble3D val="0"/>
            <c:spPr>
              <a:solidFill>
                <a:srgbClr val="7C878E"/>
              </a:solidFill>
              <a:ln>
                <a:noFill/>
              </a:ln>
              <a:effectLst/>
            </c:spPr>
            <c:extLst>
              <c:ext xmlns:c16="http://schemas.microsoft.com/office/drawing/2014/chart" uri="{C3380CC4-5D6E-409C-BE32-E72D297353CC}">
                <c16:uniqueId val="{00000003-0C41-4200-8861-1FE0F57BFE65}"/>
              </c:ext>
            </c:extLst>
          </c:dPt>
          <c:dPt>
            <c:idx val="2"/>
            <c:invertIfNegative val="0"/>
            <c:bubble3D val="0"/>
            <c:spPr>
              <a:solidFill>
                <a:srgbClr val="7C878E"/>
              </a:solidFill>
              <a:ln>
                <a:noFill/>
              </a:ln>
              <a:effectLst/>
            </c:spPr>
            <c:extLst>
              <c:ext xmlns:c16="http://schemas.microsoft.com/office/drawing/2014/chart" uri="{C3380CC4-5D6E-409C-BE32-E72D297353CC}">
                <c16:uniqueId val="{00000005-0C41-4200-8861-1FE0F57BFE65}"/>
              </c:ext>
            </c:extLst>
          </c:dPt>
          <c:dPt>
            <c:idx val="3"/>
            <c:invertIfNegative val="0"/>
            <c:bubble3D val="0"/>
            <c:spPr>
              <a:solidFill>
                <a:srgbClr val="7C878E"/>
              </a:solidFill>
              <a:ln>
                <a:noFill/>
              </a:ln>
              <a:effectLst/>
            </c:spPr>
            <c:extLst>
              <c:ext xmlns:c16="http://schemas.microsoft.com/office/drawing/2014/chart" uri="{C3380CC4-5D6E-409C-BE32-E72D297353CC}">
                <c16:uniqueId val="{00000007-0C41-4200-8861-1FE0F57BFE65}"/>
              </c:ext>
            </c:extLst>
          </c:dPt>
          <c:dPt>
            <c:idx val="4"/>
            <c:invertIfNegative val="0"/>
            <c:bubble3D val="0"/>
            <c:spPr>
              <a:solidFill>
                <a:srgbClr val="7C878E"/>
              </a:solidFill>
              <a:ln>
                <a:noFill/>
              </a:ln>
              <a:effectLst/>
            </c:spPr>
            <c:extLst>
              <c:ext xmlns:c16="http://schemas.microsoft.com/office/drawing/2014/chart" uri="{C3380CC4-5D6E-409C-BE32-E72D297353CC}">
                <c16:uniqueId val="{00000009-0C41-4200-8861-1FE0F57BFE65}"/>
              </c:ext>
            </c:extLst>
          </c:dPt>
          <c:dPt>
            <c:idx val="5"/>
            <c:invertIfNegative val="0"/>
            <c:bubble3D val="0"/>
            <c:spPr>
              <a:solidFill>
                <a:srgbClr val="7C878E"/>
              </a:solidFill>
              <a:ln>
                <a:noFill/>
              </a:ln>
              <a:effectLst/>
            </c:spPr>
            <c:extLst>
              <c:ext xmlns:c16="http://schemas.microsoft.com/office/drawing/2014/chart" uri="{C3380CC4-5D6E-409C-BE32-E72D297353CC}">
                <c16:uniqueId val="{0000000B-0C41-4200-8861-1FE0F57BFE65}"/>
              </c:ext>
            </c:extLst>
          </c:dPt>
          <c:dPt>
            <c:idx val="6"/>
            <c:invertIfNegative val="0"/>
            <c:bubble3D val="0"/>
            <c:spPr>
              <a:solidFill>
                <a:srgbClr val="7C878E"/>
              </a:solidFill>
              <a:ln>
                <a:noFill/>
              </a:ln>
              <a:effectLst/>
            </c:spPr>
            <c:extLst>
              <c:ext xmlns:c16="http://schemas.microsoft.com/office/drawing/2014/chart" uri="{C3380CC4-5D6E-409C-BE32-E72D297353CC}">
                <c16:uniqueId val="{0000000D-0C41-4200-8861-1FE0F57BFE65}"/>
              </c:ext>
            </c:extLst>
          </c:dPt>
          <c:dPt>
            <c:idx val="7"/>
            <c:invertIfNegative val="0"/>
            <c:bubble3D val="0"/>
            <c:spPr>
              <a:solidFill>
                <a:srgbClr val="7C878E"/>
              </a:solidFill>
              <a:ln>
                <a:noFill/>
              </a:ln>
              <a:effectLst/>
            </c:spPr>
            <c:extLst>
              <c:ext xmlns:c16="http://schemas.microsoft.com/office/drawing/2014/chart" uri="{C3380CC4-5D6E-409C-BE32-E72D297353CC}">
                <c16:uniqueId val="{0000000F-0C41-4200-8861-1FE0F57BFE65}"/>
              </c:ext>
            </c:extLst>
          </c:dPt>
          <c:dPt>
            <c:idx val="8"/>
            <c:invertIfNegative val="0"/>
            <c:bubble3D val="0"/>
            <c:spPr>
              <a:solidFill>
                <a:srgbClr val="7C878E"/>
              </a:solidFill>
              <a:ln>
                <a:noFill/>
              </a:ln>
              <a:effectLst/>
            </c:spPr>
            <c:extLst>
              <c:ext xmlns:c16="http://schemas.microsoft.com/office/drawing/2014/chart" uri="{C3380CC4-5D6E-409C-BE32-E72D297353CC}">
                <c16:uniqueId val="{00000011-0C41-4200-8861-1FE0F57BFE65}"/>
              </c:ext>
            </c:extLst>
          </c:dPt>
          <c:dPt>
            <c:idx val="9"/>
            <c:invertIfNegative val="0"/>
            <c:bubble3D val="0"/>
            <c:spPr>
              <a:solidFill>
                <a:srgbClr val="7C878E"/>
              </a:solidFill>
              <a:ln>
                <a:noFill/>
              </a:ln>
              <a:effectLst/>
            </c:spPr>
            <c:extLst>
              <c:ext xmlns:c16="http://schemas.microsoft.com/office/drawing/2014/chart" uri="{C3380CC4-5D6E-409C-BE32-E72D297353CC}">
                <c16:uniqueId val="{00000013-0C41-4200-8861-1FE0F57BFE65}"/>
              </c:ext>
            </c:extLst>
          </c:dPt>
          <c:dPt>
            <c:idx val="10"/>
            <c:invertIfNegative val="0"/>
            <c:bubble3D val="0"/>
            <c:spPr>
              <a:solidFill>
                <a:srgbClr val="7C878E"/>
              </a:solidFill>
              <a:ln>
                <a:noFill/>
              </a:ln>
              <a:effectLst/>
            </c:spPr>
            <c:extLst>
              <c:ext xmlns:c16="http://schemas.microsoft.com/office/drawing/2014/chart" uri="{C3380CC4-5D6E-409C-BE32-E72D297353CC}">
                <c16:uniqueId val="{00000015-0C41-4200-8861-1FE0F57BFE65}"/>
              </c:ext>
            </c:extLst>
          </c:dPt>
          <c:dPt>
            <c:idx val="11"/>
            <c:invertIfNegative val="0"/>
            <c:bubble3D val="0"/>
            <c:spPr>
              <a:solidFill>
                <a:srgbClr val="7C878E"/>
              </a:solidFill>
              <a:ln>
                <a:noFill/>
              </a:ln>
              <a:effectLst/>
            </c:spPr>
            <c:extLst>
              <c:ext xmlns:c16="http://schemas.microsoft.com/office/drawing/2014/chart" uri="{C3380CC4-5D6E-409C-BE32-E72D297353CC}">
                <c16:uniqueId val="{00000017-0C41-4200-8861-1FE0F57BFE65}"/>
              </c:ext>
            </c:extLst>
          </c:dPt>
          <c:dPt>
            <c:idx val="12"/>
            <c:invertIfNegative val="0"/>
            <c:bubble3D val="0"/>
            <c:spPr>
              <a:solidFill>
                <a:srgbClr val="7C878E"/>
              </a:solidFill>
              <a:ln>
                <a:noFill/>
              </a:ln>
              <a:effectLst/>
            </c:spPr>
            <c:extLst>
              <c:ext xmlns:c16="http://schemas.microsoft.com/office/drawing/2014/chart" uri="{C3380CC4-5D6E-409C-BE32-E72D297353CC}">
                <c16:uniqueId val="{00000019-0C41-4200-8861-1FE0F57BFE65}"/>
              </c:ext>
            </c:extLst>
          </c:dPt>
          <c:dPt>
            <c:idx val="13"/>
            <c:invertIfNegative val="0"/>
            <c:bubble3D val="0"/>
            <c:spPr>
              <a:solidFill>
                <a:srgbClr val="FBBB27"/>
              </a:solidFill>
              <a:ln>
                <a:noFill/>
              </a:ln>
              <a:effectLst/>
            </c:spPr>
            <c:extLst>
              <c:ext xmlns:c16="http://schemas.microsoft.com/office/drawing/2014/chart" uri="{C3380CC4-5D6E-409C-BE32-E72D297353CC}">
                <c16:uniqueId val="{0000001B-0C41-4200-8861-1FE0F57BFE65}"/>
              </c:ext>
            </c:extLst>
          </c:dPt>
          <c:dPt>
            <c:idx val="14"/>
            <c:invertIfNegative val="0"/>
            <c:bubble3D val="0"/>
            <c:spPr>
              <a:solidFill>
                <a:srgbClr val="7C878E"/>
              </a:solidFill>
              <a:ln>
                <a:noFill/>
              </a:ln>
              <a:effectLst/>
            </c:spPr>
            <c:extLst>
              <c:ext xmlns:c16="http://schemas.microsoft.com/office/drawing/2014/chart" uri="{C3380CC4-5D6E-409C-BE32-E72D297353CC}">
                <c16:uniqueId val="{0000001D-0C41-4200-8861-1FE0F57BFE65}"/>
              </c:ext>
            </c:extLst>
          </c:dPt>
          <c:dPt>
            <c:idx val="15"/>
            <c:invertIfNegative val="0"/>
            <c:bubble3D val="0"/>
            <c:spPr>
              <a:solidFill>
                <a:srgbClr val="7C878E"/>
              </a:solidFill>
              <a:ln>
                <a:noFill/>
              </a:ln>
              <a:effectLst/>
            </c:spPr>
            <c:extLst>
              <c:ext xmlns:c16="http://schemas.microsoft.com/office/drawing/2014/chart" uri="{C3380CC4-5D6E-409C-BE32-E72D297353CC}">
                <c16:uniqueId val="{0000001F-0C41-4200-8861-1FE0F57BFE65}"/>
              </c:ext>
            </c:extLst>
          </c:dPt>
          <c:dPt>
            <c:idx val="16"/>
            <c:invertIfNegative val="0"/>
            <c:bubble3D val="0"/>
            <c:spPr>
              <a:solidFill>
                <a:srgbClr val="7C878E"/>
              </a:solidFill>
              <a:ln>
                <a:noFill/>
              </a:ln>
              <a:effectLst/>
            </c:spPr>
            <c:extLst>
              <c:ext xmlns:c16="http://schemas.microsoft.com/office/drawing/2014/chart" uri="{C3380CC4-5D6E-409C-BE32-E72D297353CC}">
                <c16:uniqueId val="{00000021-0C41-4200-8861-1FE0F57BFE65}"/>
              </c:ext>
            </c:extLst>
          </c:dPt>
          <c:dPt>
            <c:idx val="17"/>
            <c:invertIfNegative val="0"/>
            <c:bubble3D val="0"/>
            <c:spPr>
              <a:solidFill>
                <a:srgbClr val="7C878E"/>
              </a:solidFill>
              <a:ln>
                <a:noFill/>
              </a:ln>
              <a:effectLst/>
            </c:spPr>
            <c:extLst>
              <c:ext xmlns:c16="http://schemas.microsoft.com/office/drawing/2014/chart" uri="{C3380CC4-5D6E-409C-BE32-E72D297353CC}">
                <c16:uniqueId val="{00000023-0C41-4200-8861-1FE0F57BFE65}"/>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'F125'!$A$6:$A$24</c:f>
              <c:strCache>
                <c:ptCount val="19"/>
                <c:pt idx="0">
                  <c:v>Michoacán</c:v>
                </c:pt>
                <c:pt idx="1">
                  <c:v>Veracruz</c:v>
                </c:pt>
                <c:pt idx="2">
                  <c:v>Yucatán</c:v>
                </c:pt>
                <c:pt idx="3">
                  <c:v>Sinaloa</c:v>
                </c:pt>
                <c:pt idx="4">
                  <c:v>Ciudad de México</c:v>
                </c:pt>
                <c:pt idx="5">
                  <c:v>Durango</c:v>
                </c:pt>
                <c:pt idx="6">
                  <c:v>Aguascalientes</c:v>
                </c:pt>
                <c:pt idx="7">
                  <c:v>Puebla</c:v>
                </c:pt>
                <c:pt idx="8">
                  <c:v>San Luis Potosí</c:v>
                </c:pt>
                <c:pt idx="9">
                  <c:v>Querétaro</c:v>
                </c:pt>
                <c:pt idx="10">
                  <c:v>Estado de México</c:v>
                </c:pt>
                <c:pt idx="11">
                  <c:v>Sonora</c:v>
                </c:pt>
                <c:pt idx="12">
                  <c:v>Guanajuato</c:v>
                </c:pt>
                <c:pt idx="13">
                  <c:v>Jalisco</c:v>
                </c:pt>
                <c:pt idx="14">
                  <c:v>Tamaulipas</c:v>
                </c:pt>
                <c:pt idx="15">
                  <c:v>Coahuila</c:v>
                </c:pt>
                <c:pt idx="16">
                  <c:v>Nuevo León</c:v>
                </c:pt>
                <c:pt idx="17">
                  <c:v>Baja California</c:v>
                </c:pt>
                <c:pt idx="18">
                  <c:v>Chihuahua</c:v>
                </c:pt>
              </c:strCache>
            </c:strRef>
          </c:cat>
          <c:val>
            <c:numRef>
              <c:f>'F125'!$B$6:$B$24</c:f>
              <c:numCache>
                <c:formatCode>0.0</c:formatCode>
                <c:ptCount val="19"/>
                <c:pt idx="0">
                  <c:v>0.22056664104328499</c:v>
                </c:pt>
                <c:pt idx="1">
                  <c:v>0.64744322813093202</c:v>
                </c:pt>
                <c:pt idx="2">
                  <c:v>0.73215913524444298</c:v>
                </c:pt>
                <c:pt idx="3">
                  <c:v>1.0416545825657999</c:v>
                </c:pt>
                <c:pt idx="4">
                  <c:v>1.1761315450288701</c:v>
                </c:pt>
                <c:pt idx="5">
                  <c:v>1.40030052014041</c:v>
                </c:pt>
                <c:pt idx="6">
                  <c:v>1.9574106422717401</c:v>
                </c:pt>
                <c:pt idx="7">
                  <c:v>2.4628364290001299</c:v>
                </c:pt>
                <c:pt idx="8">
                  <c:v>3.00865109684967</c:v>
                </c:pt>
                <c:pt idx="9">
                  <c:v>3.5226553231812598</c:v>
                </c:pt>
                <c:pt idx="10">
                  <c:v>4.4555682620936201</c:v>
                </c:pt>
                <c:pt idx="11">
                  <c:v>5.0644237761375299</c:v>
                </c:pt>
                <c:pt idx="12">
                  <c:v>5.8712550226611198</c:v>
                </c:pt>
                <c:pt idx="13">
                  <c:v>6.7730901981711096</c:v>
                </c:pt>
                <c:pt idx="14">
                  <c:v>8.5379896655751804</c:v>
                </c:pt>
                <c:pt idx="15">
                  <c:v>9.1141188904566892</c:v>
                </c:pt>
                <c:pt idx="16">
                  <c:v>10.665747969718399</c:v>
                </c:pt>
                <c:pt idx="17">
                  <c:v>13.2057903551474</c:v>
                </c:pt>
                <c:pt idx="18">
                  <c:v>13.7693419390448</c:v>
                </c:pt>
              </c:numCache>
            </c:numRef>
          </c:val>
          <c:extLst>
            <c:ext xmlns:c16="http://schemas.microsoft.com/office/drawing/2014/chart" uri="{C3380CC4-5D6E-409C-BE32-E72D297353CC}">
              <c16:uniqueId val="{00000024-0C41-4200-8861-1FE0F57BFE65}"/>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6D25-45E1-837C-B58DB4062997}"/>
              </c:ext>
            </c:extLst>
          </c:dPt>
          <c:dPt>
            <c:idx val="1"/>
            <c:invertIfNegative val="0"/>
            <c:bubble3D val="0"/>
            <c:spPr>
              <a:solidFill>
                <a:srgbClr val="7C878E"/>
              </a:solidFill>
              <a:ln>
                <a:noFill/>
              </a:ln>
              <a:effectLst/>
            </c:spPr>
            <c:extLst>
              <c:ext xmlns:c16="http://schemas.microsoft.com/office/drawing/2014/chart" uri="{C3380CC4-5D6E-409C-BE32-E72D297353CC}">
                <c16:uniqueId val="{00000003-6D25-45E1-837C-B58DB4062997}"/>
              </c:ext>
            </c:extLst>
          </c:dPt>
          <c:dPt>
            <c:idx val="2"/>
            <c:invertIfNegative val="0"/>
            <c:bubble3D val="0"/>
            <c:spPr>
              <a:solidFill>
                <a:srgbClr val="7C878E"/>
              </a:solidFill>
              <a:ln>
                <a:noFill/>
              </a:ln>
              <a:effectLst/>
            </c:spPr>
            <c:extLst>
              <c:ext xmlns:c16="http://schemas.microsoft.com/office/drawing/2014/chart" uri="{C3380CC4-5D6E-409C-BE32-E72D297353CC}">
                <c16:uniqueId val="{00000005-6D25-45E1-837C-B58DB4062997}"/>
              </c:ext>
            </c:extLst>
          </c:dPt>
          <c:dPt>
            <c:idx val="3"/>
            <c:invertIfNegative val="0"/>
            <c:bubble3D val="0"/>
            <c:spPr>
              <a:solidFill>
                <a:srgbClr val="7C878E"/>
              </a:solidFill>
              <a:ln>
                <a:noFill/>
              </a:ln>
              <a:effectLst/>
            </c:spPr>
            <c:extLst>
              <c:ext xmlns:c16="http://schemas.microsoft.com/office/drawing/2014/chart" uri="{C3380CC4-5D6E-409C-BE32-E72D297353CC}">
                <c16:uniqueId val="{00000007-6D25-45E1-837C-B58DB4062997}"/>
              </c:ext>
            </c:extLst>
          </c:dPt>
          <c:dPt>
            <c:idx val="4"/>
            <c:invertIfNegative val="0"/>
            <c:bubble3D val="0"/>
            <c:spPr>
              <a:solidFill>
                <a:srgbClr val="7C878E"/>
              </a:solidFill>
              <a:ln>
                <a:noFill/>
              </a:ln>
              <a:effectLst/>
            </c:spPr>
            <c:extLst>
              <c:ext xmlns:c16="http://schemas.microsoft.com/office/drawing/2014/chart" uri="{C3380CC4-5D6E-409C-BE32-E72D297353CC}">
                <c16:uniqueId val="{00000009-6D25-45E1-837C-B58DB4062997}"/>
              </c:ext>
            </c:extLst>
          </c:dPt>
          <c:dPt>
            <c:idx val="5"/>
            <c:invertIfNegative val="0"/>
            <c:bubble3D val="0"/>
            <c:spPr>
              <a:solidFill>
                <a:srgbClr val="7C878E"/>
              </a:solidFill>
              <a:ln>
                <a:noFill/>
              </a:ln>
              <a:effectLst/>
            </c:spPr>
            <c:extLst>
              <c:ext xmlns:c16="http://schemas.microsoft.com/office/drawing/2014/chart" uri="{C3380CC4-5D6E-409C-BE32-E72D297353CC}">
                <c16:uniqueId val="{0000000B-6D25-45E1-837C-B58DB4062997}"/>
              </c:ext>
            </c:extLst>
          </c:dPt>
          <c:dPt>
            <c:idx val="6"/>
            <c:invertIfNegative val="0"/>
            <c:bubble3D val="0"/>
            <c:spPr>
              <a:solidFill>
                <a:srgbClr val="7C878E"/>
              </a:solidFill>
              <a:ln>
                <a:noFill/>
              </a:ln>
              <a:effectLst/>
            </c:spPr>
            <c:extLst>
              <c:ext xmlns:c16="http://schemas.microsoft.com/office/drawing/2014/chart" uri="{C3380CC4-5D6E-409C-BE32-E72D297353CC}">
                <c16:uniqueId val="{0000000D-6D25-45E1-837C-B58DB4062997}"/>
              </c:ext>
            </c:extLst>
          </c:dPt>
          <c:dPt>
            <c:idx val="7"/>
            <c:invertIfNegative val="0"/>
            <c:bubble3D val="0"/>
            <c:spPr>
              <a:solidFill>
                <a:srgbClr val="7C878E"/>
              </a:solidFill>
              <a:ln>
                <a:noFill/>
              </a:ln>
              <a:effectLst/>
            </c:spPr>
            <c:extLst>
              <c:ext xmlns:c16="http://schemas.microsoft.com/office/drawing/2014/chart" uri="{C3380CC4-5D6E-409C-BE32-E72D297353CC}">
                <c16:uniqueId val="{0000000F-6D25-45E1-837C-B58DB4062997}"/>
              </c:ext>
            </c:extLst>
          </c:dPt>
          <c:dPt>
            <c:idx val="8"/>
            <c:invertIfNegative val="0"/>
            <c:bubble3D val="0"/>
            <c:spPr>
              <a:solidFill>
                <a:srgbClr val="7C878E"/>
              </a:solidFill>
              <a:ln>
                <a:noFill/>
              </a:ln>
              <a:effectLst/>
            </c:spPr>
            <c:extLst>
              <c:ext xmlns:c16="http://schemas.microsoft.com/office/drawing/2014/chart" uri="{C3380CC4-5D6E-409C-BE32-E72D297353CC}">
                <c16:uniqueId val="{00000011-6D25-45E1-837C-B58DB4062997}"/>
              </c:ext>
            </c:extLst>
          </c:dPt>
          <c:dPt>
            <c:idx val="9"/>
            <c:invertIfNegative val="0"/>
            <c:bubble3D val="0"/>
            <c:spPr>
              <a:solidFill>
                <a:srgbClr val="7C878E"/>
              </a:solidFill>
              <a:ln>
                <a:noFill/>
              </a:ln>
              <a:effectLst/>
            </c:spPr>
            <c:extLst>
              <c:ext xmlns:c16="http://schemas.microsoft.com/office/drawing/2014/chart" uri="{C3380CC4-5D6E-409C-BE32-E72D297353CC}">
                <c16:uniqueId val="{00000013-6D25-45E1-837C-B58DB4062997}"/>
              </c:ext>
            </c:extLst>
          </c:dPt>
          <c:dPt>
            <c:idx val="10"/>
            <c:invertIfNegative val="0"/>
            <c:bubble3D val="0"/>
            <c:spPr>
              <a:solidFill>
                <a:srgbClr val="7C878E"/>
              </a:solidFill>
              <a:ln>
                <a:noFill/>
              </a:ln>
              <a:effectLst/>
            </c:spPr>
            <c:extLst>
              <c:ext xmlns:c16="http://schemas.microsoft.com/office/drawing/2014/chart" uri="{C3380CC4-5D6E-409C-BE32-E72D297353CC}">
                <c16:uniqueId val="{00000015-6D25-45E1-837C-B58DB4062997}"/>
              </c:ext>
            </c:extLst>
          </c:dPt>
          <c:dPt>
            <c:idx val="11"/>
            <c:invertIfNegative val="0"/>
            <c:bubble3D val="0"/>
            <c:spPr>
              <a:solidFill>
                <a:srgbClr val="7C878E"/>
              </a:solidFill>
              <a:ln>
                <a:noFill/>
              </a:ln>
              <a:effectLst/>
            </c:spPr>
            <c:extLst>
              <c:ext xmlns:c16="http://schemas.microsoft.com/office/drawing/2014/chart" uri="{C3380CC4-5D6E-409C-BE32-E72D297353CC}">
                <c16:uniqueId val="{00000017-6D25-45E1-837C-B58DB4062997}"/>
              </c:ext>
            </c:extLst>
          </c:dPt>
          <c:dPt>
            <c:idx val="12"/>
            <c:invertIfNegative val="0"/>
            <c:bubble3D val="0"/>
            <c:spPr>
              <a:solidFill>
                <a:srgbClr val="7C878E"/>
              </a:solidFill>
              <a:ln>
                <a:noFill/>
              </a:ln>
              <a:effectLst/>
            </c:spPr>
            <c:extLst>
              <c:ext xmlns:c16="http://schemas.microsoft.com/office/drawing/2014/chart" uri="{C3380CC4-5D6E-409C-BE32-E72D297353CC}">
                <c16:uniqueId val="{00000019-6D25-45E1-837C-B58DB4062997}"/>
              </c:ext>
            </c:extLst>
          </c:dPt>
          <c:dPt>
            <c:idx val="13"/>
            <c:invertIfNegative val="0"/>
            <c:bubble3D val="0"/>
            <c:spPr>
              <a:solidFill>
                <a:srgbClr val="7C878E"/>
              </a:solidFill>
              <a:ln>
                <a:noFill/>
              </a:ln>
              <a:effectLst/>
            </c:spPr>
            <c:extLst>
              <c:ext xmlns:c16="http://schemas.microsoft.com/office/drawing/2014/chart" uri="{C3380CC4-5D6E-409C-BE32-E72D297353CC}">
                <c16:uniqueId val="{0000001B-6D25-45E1-837C-B58DB4062997}"/>
              </c:ext>
            </c:extLst>
          </c:dPt>
          <c:dPt>
            <c:idx val="14"/>
            <c:invertIfNegative val="0"/>
            <c:bubble3D val="0"/>
            <c:spPr>
              <a:solidFill>
                <a:srgbClr val="7C878E"/>
              </a:solidFill>
              <a:ln>
                <a:noFill/>
              </a:ln>
              <a:effectLst/>
            </c:spPr>
            <c:extLst>
              <c:ext xmlns:c16="http://schemas.microsoft.com/office/drawing/2014/chart" uri="{C3380CC4-5D6E-409C-BE32-E72D297353CC}">
                <c16:uniqueId val="{0000001D-6D25-45E1-837C-B58DB4062997}"/>
              </c:ext>
            </c:extLst>
          </c:dPt>
          <c:dPt>
            <c:idx val="15"/>
            <c:invertIfNegative val="0"/>
            <c:bubble3D val="0"/>
            <c:spPr>
              <a:solidFill>
                <a:srgbClr val="7C878E"/>
              </a:solidFill>
              <a:ln>
                <a:noFill/>
              </a:ln>
              <a:effectLst/>
            </c:spPr>
            <c:extLst>
              <c:ext xmlns:c16="http://schemas.microsoft.com/office/drawing/2014/chart" uri="{C3380CC4-5D6E-409C-BE32-E72D297353CC}">
                <c16:uniqueId val="{0000001F-6D25-45E1-837C-B58DB4062997}"/>
              </c:ext>
            </c:extLst>
          </c:dPt>
          <c:dPt>
            <c:idx val="16"/>
            <c:invertIfNegative val="0"/>
            <c:bubble3D val="0"/>
            <c:spPr>
              <a:solidFill>
                <a:srgbClr val="7C878E"/>
              </a:solidFill>
              <a:ln>
                <a:noFill/>
              </a:ln>
              <a:effectLst/>
            </c:spPr>
            <c:extLst>
              <c:ext xmlns:c16="http://schemas.microsoft.com/office/drawing/2014/chart" uri="{C3380CC4-5D6E-409C-BE32-E72D297353CC}">
                <c16:uniqueId val="{00000021-6D25-45E1-837C-B58DB4062997}"/>
              </c:ext>
            </c:extLst>
          </c:dPt>
          <c:dPt>
            <c:idx val="17"/>
            <c:invertIfNegative val="0"/>
            <c:bubble3D val="0"/>
            <c:spPr>
              <a:solidFill>
                <a:srgbClr val="7C878E"/>
              </a:solidFill>
              <a:ln>
                <a:noFill/>
              </a:ln>
              <a:effectLst/>
            </c:spPr>
            <c:extLst>
              <c:ext xmlns:c16="http://schemas.microsoft.com/office/drawing/2014/chart" uri="{C3380CC4-5D6E-409C-BE32-E72D297353CC}">
                <c16:uniqueId val="{00000023-6D25-45E1-837C-B58DB4062997}"/>
              </c:ext>
            </c:extLst>
          </c:dPt>
          <c:dPt>
            <c:idx val="21"/>
            <c:invertIfNegative val="0"/>
            <c:bubble3D val="0"/>
            <c:spPr>
              <a:solidFill>
                <a:srgbClr val="7C878E"/>
              </a:solidFill>
              <a:ln>
                <a:noFill/>
              </a:ln>
              <a:effectLst/>
            </c:spPr>
            <c:extLst>
              <c:ext xmlns:c16="http://schemas.microsoft.com/office/drawing/2014/chart" uri="{C3380CC4-5D6E-409C-BE32-E72D297353CC}">
                <c16:uniqueId val="{00000025-6D25-45E1-837C-B58DB4062997}"/>
              </c:ext>
            </c:extLst>
          </c:dPt>
          <c:dPt>
            <c:idx val="28"/>
            <c:invertIfNegative val="0"/>
            <c:bubble3D val="0"/>
            <c:spPr>
              <a:solidFill>
                <a:srgbClr val="7C878E"/>
              </a:solidFill>
              <a:ln>
                <a:noFill/>
              </a:ln>
              <a:effectLst/>
            </c:spPr>
            <c:extLst>
              <c:ext xmlns:c16="http://schemas.microsoft.com/office/drawing/2014/chart" uri="{C3380CC4-5D6E-409C-BE32-E72D297353CC}">
                <c16:uniqueId val="{00000027-6D25-45E1-837C-B58DB4062997}"/>
              </c:ext>
            </c:extLst>
          </c:dPt>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'F127'!$A$7:$A$39</c:f>
              <c:strCache>
                <c:ptCount val="33"/>
                <c:pt idx="0">
                  <c:v>Estado de México</c:v>
                </c:pt>
                <c:pt idx="1">
                  <c:v>Tlaxcala</c:v>
                </c:pt>
                <c:pt idx="2">
                  <c:v>Chihuahua</c:v>
                </c:pt>
                <c:pt idx="3">
                  <c:v>Campeche</c:v>
                </c:pt>
                <c:pt idx="4">
                  <c:v>Coahuila</c:v>
                </c:pt>
                <c:pt idx="5">
                  <c:v>Yucatán</c:v>
                </c:pt>
                <c:pt idx="6">
                  <c:v>Morelos</c:v>
                </c:pt>
                <c:pt idx="7">
                  <c:v>Michoacán</c:v>
                </c:pt>
                <c:pt idx="8">
                  <c:v>Chiapas</c:v>
                </c:pt>
                <c:pt idx="9">
                  <c:v>Tamaulipas</c:v>
                </c:pt>
                <c:pt idx="10">
                  <c:v>Hidalgo</c:v>
                </c:pt>
                <c:pt idx="11">
                  <c:v>Tabasco</c:v>
                </c:pt>
                <c:pt idx="12">
                  <c:v>Aguascalientes</c:v>
                </c:pt>
                <c:pt idx="13">
                  <c:v>Nuevo León</c:v>
                </c:pt>
                <c:pt idx="14">
                  <c:v>Puebla</c:v>
                </c:pt>
                <c:pt idx="15">
                  <c:v>Guanajuato</c:v>
                </c:pt>
                <c:pt idx="16">
                  <c:v>Nayarit</c:v>
                </c:pt>
                <c:pt idx="17">
                  <c:v>Colima</c:v>
                </c:pt>
                <c:pt idx="18">
                  <c:v>Sonora</c:v>
                </c:pt>
                <c:pt idx="19">
                  <c:v>Oaxaca</c:v>
                </c:pt>
                <c:pt idx="20">
                  <c:v>Nacional</c:v>
                </c:pt>
                <c:pt idx="21">
                  <c:v>Ciudad de México</c:v>
                </c:pt>
                <c:pt idx="22">
                  <c:v>Guerrero</c:v>
                </c:pt>
                <c:pt idx="23">
                  <c:v>Durango</c:v>
                </c:pt>
                <c:pt idx="24">
                  <c:v>San Luis Potosí</c:v>
                </c:pt>
                <c:pt idx="25">
                  <c:v>Querétaro</c:v>
                </c:pt>
                <c:pt idx="26">
                  <c:v>Veracruz</c:v>
                </c:pt>
                <c:pt idx="27">
                  <c:v>Baja California</c:v>
                </c:pt>
                <c:pt idx="28">
                  <c:v>Zacatecas</c:v>
                </c:pt>
                <c:pt idx="29">
                  <c:v>Baja California Sur</c:v>
                </c:pt>
                <c:pt idx="30">
                  <c:v>Jalisco</c:v>
                </c:pt>
                <c:pt idx="31">
                  <c:v>Sinaloa</c:v>
                </c:pt>
                <c:pt idx="32">
                  <c:v>Quintana Roo</c:v>
                </c:pt>
              </c:strCache>
            </c:strRef>
          </c:cat>
          <c:val>
            <c:numRef>
              <c:f>'F127'!$B$7:$B$39</c:f>
              <c:numCache>
                <c:formatCode>General</c:formatCode>
                <c:ptCount val="33"/>
                <c:pt idx="0">
                  <c:v>-7.0284088953675754</c:v>
                </c:pt>
                <c:pt idx="1">
                  <c:v>-6.6624017897958439</c:v>
                </c:pt>
                <c:pt idx="2">
                  <c:v>-4.1414702945583173</c:v>
                </c:pt>
                <c:pt idx="3">
                  <c:v>-4.0789943424931678</c:v>
                </c:pt>
                <c:pt idx="4">
                  <c:v>-3.7770084886391477</c:v>
                </c:pt>
                <c:pt idx="5">
                  <c:v>-3.6343840254636626</c:v>
                </c:pt>
                <c:pt idx="6">
                  <c:v>-3.3909343940038106</c:v>
                </c:pt>
                <c:pt idx="7">
                  <c:v>-3.0280522363222708</c:v>
                </c:pt>
                <c:pt idx="8">
                  <c:v>-2.7033008045783831</c:v>
                </c:pt>
                <c:pt idx="9">
                  <c:v>-2.5604050321854168</c:v>
                </c:pt>
                <c:pt idx="10">
                  <c:v>-2.4497258755347273</c:v>
                </c:pt>
                <c:pt idx="11">
                  <c:v>-2.2130211249988152</c:v>
                </c:pt>
                <c:pt idx="12">
                  <c:v>-2.0717369298759145</c:v>
                </c:pt>
                <c:pt idx="13">
                  <c:v>-1.3110004946608682</c:v>
                </c:pt>
                <c:pt idx="14">
                  <c:v>-1.1068236257082502</c:v>
                </c:pt>
                <c:pt idx="15">
                  <c:v>-1.0484327135818923</c:v>
                </c:pt>
                <c:pt idx="16">
                  <c:v>-0.98143566296229467</c:v>
                </c:pt>
                <c:pt idx="17">
                  <c:v>-0.39658475471572785</c:v>
                </c:pt>
                <c:pt idx="18">
                  <c:v>-0.31114288873460744</c:v>
                </c:pt>
                <c:pt idx="19">
                  <c:v>0.88063496161120547</c:v>
                </c:pt>
                <c:pt idx="20">
                  <c:v>1.0470303752645069</c:v>
                </c:pt>
                <c:pt idx="21">
                  <c:v>1.169168135287352</c:v>
                </c:pt>
                <c:pt idx="22">
                  <c:v>1.3295483256782861</c:v>
                </c:pt>
                <c:pt idx="23">
                  <c:v>1.5194708893849374</c:v>
                </c:pt>
                <c:pt idx="24">
                  <c:v>2.2124027421258452</c:v>
                </c:pt>
                <c:pt idx="25">
                  <c:v>2.3264309473004183</c:v>
                </c:pt>
                <c:pt idx="26">
                  <c:v>2.6093487061628307</c:v>
                </c:pt>
                <c:pt idx="27">
                  <c:v>3.0675947980261076</c:v>
                </c:pt>
                <c:pt idx="28">
                  <c:v>4.2840299449811017</c:v>
                </c:pt>
                <c:pt idx="29">
                  <c:v>6.5159852619667866</c:v>
                </c:pt>
                <c:pt idx="30">
                  <c:v>7.2556740803779718</c:v>
                </c:pt>
                <c:pt idx="31">
                  <c:v>7.5272277830571932</c:v>
                </c:pt>
                <c:pt idx="32">
                  <c:v>11.34468129087043</c:v>
                </c:pt>
              </c:numCache>
            </c:numRef>
          </c:val>
          <c:extLst>
            <c:ext xmlns:c16="http://schemas.microsoft.com/office/drawing/2014/chart" uri="{C3380CC4-5D6E-409C-BE32-E72D297353CC}">
              <c16:uniqueId val="{00000028-6D25-45E1-837C-B58DB4062997}"/>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5373-4F33-B55D-E64642E63C74}"/>
              </c:ext>
            </c:extLst>
          </c:dPt>
          <c:dPt>
            <c:idx val="1"/>
            <c:invertIfNegative val="0"/>
            <c:bubble3D val="0"/>
            <c:spPr>
              <a:solidFill>
                <a:srgbClr val="7C878E"/>
              </a:solidFill>
              <a:ln>
                <a:noFill/>
              </a:ln>
              <a:effectLst/>
            </c:spPr>
            <c:extLst>
              <c:ext xmlns:c16="http://schemas.microsoft.com/office/drawing/2014/chart" uri="{C3380CC4-5D6E-409C-BE32-E72D297353CC}">
                <c16:uniqueId val="{00000003-5373-4F33-B55D-E64642E63C74}"/>
              </c:ext>
            </c:extLst>
          </c:dPt>
          <c:dPt>
            <c:idx val="2"/>
            <c:invertIfNegative val="0"/>
            <c:bubble3D val="0"/>
            <c:spPr>
              <a:solidFill>
                <a:srgbClr val="7C878E"/>
              </a:solidFill>
              <a:ln>
                <a:noFill/>
              </a:ln>
              <a:effectLst/>
            </c:spPr>
            <c:extLst>
              <c:ext xmlns:c16="http://schemas.microsoft.com/office/drawing/2014/chart" uri="{C3380CC4-5D6E-409C-BE32-E72D297353CC}">
                <c16:uniqueId val="{00000005-5373-4F33-B55D-E64642E63C74}"/>
              </c:ext>
            </c:extLst>
          </c:dPt>
          <c:dPt>
            <c:idx val="3"/>
            <c:invertIfNegative val="0"/>
            <c:bubble3D val="0"/>
            <c:spPr>
              <a:solidFill>
                <a:srgbClr val="7C878E"/>
              </a:solidFill>
              <a:ln>
                <a:noFill/>
              </a:ln>
              <a:effectLst/>
            </c:spPr>
            <c:extLst>
              <c:ext xmlns:c16="http://schemas.microsoft.com/office/drawing/2014/chart" uri="{C3380CC4-5D6E-409C-BE32-E72D297353CC}">
                <c16:uniqueId val="{00000007-5373-4F33-B55D-E64642E63C74}"/>
              </c:ext>
            </c:extLst>
          </c:dPt>
          <c:dPt>
            <c:idx val="4"/>
            <c:invertIfNegative val="0"/>
            <c:bubble3D val="0"/>
            <c:spPr>
              <a:solidFill>
                <a:srgbClr val="7C878E"/>
              </a:solidFill>
              <a:ln>
                <a:noFill/>
              </a:ln>
              <a:effectLst/>
            </c:spPr>
            <c:extLst>
              <c:ext xmlns:c16="http://schemas.microsoft.com/office/drawing/2014/chart" uri="{C3380CC4-5D6E-409C-BE32-E72D297353CC}">
                <c16:uniqueId val="{00000009-5373-4F33-B55D-E64642E63C74}"/>
              </c:ext>
            </c:extLst>
          </c:dPt>
          <c:dPt>
            <c:idx val="5"/>
            <c:invertIfNegative val="0"/>
            <c:bubble3D val="0"/>
            <c:spPr>
              <a:solidFill>
                <a:srgbClr val="7C878E"/>
              </a:solidFill>
              <a:ln>
                <a:noFill/>
              </a:ln>
              <a:effectLst/>
            </c:spPr>
            <c:extLst>
              <c:ext xmlns:c16="http://schemas.microsoft.com/office/drawing/2014/chart" uri="{C3380CC4-5D6E-409C-BE32-E72D297353CC}">
                <c16:uniqueId val="{0000000B-5373-4F33-B55D-E64642E63C74}"/>
              </c:ext>
            </c:extLst>
          </c:dPt>
          <c:dPt>
            <c:idx val="6"/>
            <c:invertIfNegative val="0"/>
            <c:bubble3D val="0"/>
            <c:spPr>
              <a:solidFill>
                <a:srgbClr val="7C878E"/>
              </a:solidFill>
              <a:ln>
                <a:noFill/>
              </a:ln>
              <a:effectLst/>
            </c:spPr>
            <c:extLst>
              <c:ext xmlns:c16="http://schemas.microsoft.com/office/drawing/2014/chart" uri="{C3380CC4-5D6E-409C-BE32-E72D297353CC}">
                <c16:uniqueId val="{0000000D-5373-4F33-B55D-E64642E63C74}"/>
              </c:ext>
            </c:extLst>
          </c:dPt>
          <c:dPt>
            <c:idx val="7"/>
            <c:invertIfNegative val="0"/>
            <c:bubble3D val="0"/>
            <c:spPr>
              <a:solidFill>
                <a:srgbClr val="7C878E"/>
              </a:solidFill>
              <a:ln>
                <a:noFill/>
              </a:ln>
              <a:effectLst/>
            </c:spPr>
            <c:extLst>
              <c:ext xmlns:c16="http://schemas.microsoft.com/office/drawing/2014/chart" uri="{C3380CC4-5D6E-409C-BE32-E72D297353CC}">
                <c16:uniqueId val="{0000000F-5373-4F33-B55D-E64642E63C74}"/>
              </c:ext>
            </c:extLst>
          </c:dPt>
          <c:dPt>
            <c:idx val="8"/>
            <c:invertIfNegative val="0"/>
            <c:bubble3D val="0"/>
            <c:spPr>
              <a:solidFill>
                <a:srgbClr val="7C878E"/>
              </a:solidFill>
              <a:ln>
                <a:noFill/>
              </a:ln>
              <a:effectLst/>
            </c:spPr>
            <c:extLst>
              <c:ext xmlns:c16="http://schemas.microsoft.com/office/drawing/2014/chart" uri="{C3380CC4-5D6E-409C-BE32-E72D297353CC}">
                <c16:uniqueId val="{00000011-5373-4F33-B55D-E64642E63C74}"/>
              </c:ext>
            </c:extLst>
          </c:dPt>
          <c:dPt>
            <c:idx val="9"/>
            <c:invertIfNegative val="0"/>
            <c:bubble3D val="0"/>
            <c:spPr>
              <a:solidFill>
                <a:srgbClr val="7C878E"/>
              </a:solidFill>
              <a:ln>
                <a:noFill/>
              </a:ln>
              <a:effectLst/>
            </c:spPr>
            <c:extLst>
              <c:ext xmlns:c16="http://schemas.microsoft.com/office/drawing/2014/chart" uri="{C3380CC4-5D6E-409C-BE32-E72D297353CC}">
                <c16:uniqueId val="{00000013-5373-4F33-B55D-E64642E63C74}"/>
              </c:ext>
            </c:extLst>
          </c:dPt>
          <c:dPt>
            <c:idx val="10"/>
            <c:invertIfNegative val="0"/>
            <c:bubble3D val="0"/>
            <c:spPr>
              <a:solidFill>
                <a:srgbClr val="7C878E"/>
              </a:solidFill>
              <a:ln>
                <a:noFill/>
              </a:ln>
              <a:effectLst/>
            </c:spPr>
            <c:extLst>
              <c:ext xmlns:c16="http://schemas.microsoft.com/office/drawing/2014/chart" uri="{C3380CC4-5D6E-409C-BE32-E72D297353CC}">
                <c16:uniqueId val="{00000015-5373-4F33-B55D-E64642E63C74}"/>
              </c:ext>
            </c:extLst>
          </c:dPt>
          <c:dPt>
            <c:idx val="11"/>
            <c:invertIfNegative val="0"/>
            <c:bubble3D val="0"/>
            <c:spPr>
              <a:solidFill>
                <a:srgbClr val="7C878E"/>
              </a:solidFill>
              <a:ln>
                <a:noFill/>
              </a:ln>
              <a:effectLst/>
            </c:spPr>
            <c:extLst>
              <c:ext xmlns:c16="http://schemas.microsoft.com/office/drawing/2014/chart" uri="{C3380CC4-5D6E-409C-BE32-E72D297353CC}">
                <c16:uniqueId val="{00000017-5373-4F33-B55D-E64642E63C74}"/>
              </c:ext>
            </c:extLst>
          </c:dPt>
          <c:dPt>
            <c:idx val="12"/>
            <c:invertIfNegative val="0"/>
            <c:bubble3D val="0"/>
            <c:spPr>
              <a:solidFill>
                <a:srgbClr val="7C878E"/>
              </a:solidFill>
              <a:ln>
                <a:noFill/>
              </a:ln>
              <a:effectLst/>
            </c:spPr>
            <c:extLst>
              <c:ext xmlns:c16="http://schemas.microsoft.com/office/drawing/2014/chart" uri="{C3380CC4-5D6E-409C-BE32-E72D297353CC}">
                <c16:uniqueId val="{00000019-5373-4F33-B55D-E64642E63C74}"/>
              </c:ext>
            </c:extLst>
          </c:dPt>
          <c:dPt>
            <c:idx val="13"/>
            <c:invertIfNegative val="0"/>
            <c:bubble3D val="0"/>
            <c:spPr>
              <a:solidFill>
                <a:srgbClr val="7C878E"/>
              </a:solidFill>
              <a:ln>
                <a:noFill/>
              </a:ln>
              <a:effectLst/>
            </c:spPr>
            <c:extLst>
              <c:ext xmlns:c16="http://schemas.microsoft.com/office/drawing/2014/chart" uri="{C3380CC4-5D6E-409C-BE32-E72D297353CC}">
                <c16:uniqueId val="{0000001B-5373-4F33-B55D-E64642E63C74}"/>
              </c:ext>
            </c:extLst>
          </c:dPt>
          <c:dPt>
            <c:idx val="14"/>
            <c:invertIfNegative val="0"/>
            <c:bubble3D val="0"/>
            <c:spPr>
              <a:solidFill>
                <a:srgbClr val="7C878E"/>
              </a:solidFill>
              <a:ln>
                <a:noFill/>
              </a:ln>
              <a:effectLst/>
            </c:spPr>
            <c:extLst>
              <c:ext xmlns:c16="http://schemas.microsoft.com/office/drawing/2014/chart" uri="{C3380CC4-5D6E-409C-BE32-E72D297353CC}">
                <c16:uniqueId val="{0000001D-5373-4F33-B55D-E64642E63C74}"/>
              </c:ext>
            </c:extLst>
          </c:dPt>
          <c:dPt>
            <c:idx val="15"/>
            <c:invertIfNegative val="0"/>
            <c:bubble3D val="0"/>
            <c:spPr>
              <a:solidFill>
                <a:srgbClr val="7C878E"/>
              </a:solidFill>
              <a:ln>
                <a:noFill/>
              </a:ln>
              <a:effectLst/>
            </c:spPr>
            <c:extLst>
              <c:ext xmlns:c16="http://schemas.microsoft.com/office/drawing/2014/chart" uri="{C3380CC4-5D6E-409C-BE32-E72D297353CC}">
                <c16:uniqueId val="{0000001F-5373-4F33-B55D-E64642E63C74}"/>
              </c:ext>
            </c:extLst>
          </c:dPt>
          <c:dPt>
            <c:idx val="16"/>
            <c:invertIfNegative val="0"/>
            <c:bubble3D val="0"/>
            <c:spPr>
              <a:solidFill>
                <a:srgbClr val="7C878E"/>
              </a:solidFill>
              <a:ln>
                <a:noFill/>
              </a:ln>
              <a:effectLst/>
            </c:spPr>
            <c:extLst>
              <c:ext xmlns:c16="http://schemas.microsoft.com/office/drawing/2014/chart" uri="{C3380CC4-5D6E-409C-BE32-E72D297353CC}">
                <c16:uniqueId val="{00000021-5373-4F33-B55D-E64642E63C74}"/>
              </c:ext>
            </c:extLst>
          </c:dPt>
          <c:dPt>
            <c:idx val="17"/>
            <c:invertIfNegative val="0"/>
            <c:bubble3D val="0"/>
            <c:spPr>
              <a:solidFill>
                <a:srgbClr val="7C878E"/>
              </a:solidFill>
              <a:ln>
                <a:noFill/>
              </a:ln>
              <a:effectLst/>
            </c:spPr>
            <c:extLst>
              <c:ext xmlns:c16="http://schemas.microsoft.com/office/drawing/2014/chart" uri="{C3380CC4-5D6E-409C-BE32-E72D297353CC}">
                <c16:uniqueId val="{00000023-5373-4F33-B55D-E64642E63C74}"/>
              </c:ext>
            </c:extLst>
          </c:dPt>
          <c:dPt>
            <c:idx val="22"/>
            <c:invertIfNegative val="0"/>
            <c:bubble3D val="0"/>
            <c:spPr>
              <a:solidFill>
                <a:srgbClr val="7C878E"/>
              </a:solidFill>
              <a:ln>
                <a:noFill/>
              </a:ln>
              <a:effectLst/>
            </c:spPr>
            <c:extLst>
              <c:ext xmlns:c16="http://schemas.microsoft.com/office/drawing/2014/chart" uri="{C3380CC4-5D6E-409C-BE32-E72D297353CC}">
                <c16:uniqueId val="{00000025-5373-4F33-B55D-E64642E63C74}"/>
              </c:ext>
            </c:extLst>
          </c:dPt>
          <c:dPt>
            <c:idx val="24"/>
            <c:invertIfNegative val="0"/>
            <c:bubble3D val="0"/>
            <c:spPr>
              <a:solidFill>
                <a:srgbClr val="7C878E"/>
              </a:solidFill>
              <a:ln>
                <a:noFill/>
              </a:ln>
              <a:effectLst/>
            </c:spPr>
            <c:extLst>
              <c:ext xmlns:c16="http://schemas.microsoft.com/office/drawing/2014/chart" uri="{C3380CC4-5D6E-409C-BE32-E72D297353CC}">
                <c16:uniqueId val="{00000027-5373-4F33-B55D-E64642E63C74}"/>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'F128'!$A$7:$A$39</c:f>
              <c:strCache>
                <c:ptCount val="33"/>
                <c:pt idx="0">
                  <c:v>Colima</c:v>
                </c:pt>
                <c:pt idx="1">
                  <c:v>Estado de México</c:v>
                </c:pt>
                <c:pt idx="2">
                  <c:v>Ciudad de México</c:v>
                </c:pt>
                <c:pt idx="3">
                  <c:v>Chiapas</c:v>
                </c:pt>
                <c:pt idx="4">
                  <c:v>Tlaxcala</c:v>
                </c:pt>
                <c:pt idx="5">
                  <c:v>Yucatán</c:v>
                </c:pt>
                <c:pt idx="6">
                  <c:v>Sinaloa</c:v>
                </c:pt>
                <c:pt idx="7">
                  <c:v>Puebla</c:v>
                </c:pt>
                <c:pt idx="8">
                  <c:v>Chihuahua</c:v>
                </c:pt>
                <c:pt idx="9">
                  <c:v>Aguascalientes</c:v>
                </c:pt>
                <c:pt idx="10">
                  <c:v>Nayarit</c:v>
                </c:pt>
                <c:pt idx="11">
                  <c:v>Sonora</c:v>
                </c:pt>
                <c:pt idx="12">
                  <c:v>Michoacán</c:v>
                </c:pt>
                <c:pt idx="13">
                  <c:v>Baja California</c:v>
                </c:pt>
                <c:pt idx="14">
                  <c:v>Veracruz</c:v>
                </c:pt>
                <c:pt idx="15">
                  <c:v>Durango</c:v>
                </c:pt>
                <c:pt idx="16">
                  <c:v>Zacatecas</c:v>
                </c:pt>
                <c:pt idx="17">
                  <c:v>Nacional</c:v>
                </c:pt>
                <c:pt idx="18">
                  <c:v>Oaxaca</c:v>
                </c:pt>
                <c:pt idx="19">
                  <c:v>Tamaulipas</c:v>
                </c:pt>
                <c:pt idx="20">
                  <c:v>Tabasco</c:v>
                </c:pt>
                <c:pt idx="21">
                  <c:v>Morelos</c:v>
                </c:pt>
                <c:pt idx="22">
                  <c:v>Campeche</c:v>
                </c:pt>
                <c:pt idx="23">
                  <c:v>Nuevo León</c:v>
                </c:pt>
                <c:pt idx="24">
                  <c:v>Coahuila</c:v>
                </c:pt>
                <c:pt idx="25">
                  <c:v>Querétaro</c:v>
                </c:pt>
                <c:pt idx="26">
                  <c:v>Guanajuato</c:v>
                </c:pt>
                <c:pt idx="27">
                  <c:v>San Luis Potosí</c:v>
                </c:pt>
                <c:pt idx="28">
                  <c:v>Quintana Roo</c:v>
                </c:pt>
                <c:pt idx="29">
                  <c:v>Baja California Sur</c:v>
                </c:pt>
                <c:pt idx="30">
                  <c:v>Guerrero</c:v>
                </c:pt>
                <c:pt idx="31">
                  <c:v>Hidalgo</c:v>
                </c:pt>
                <c:pt idx="32">
                  <c:v>Jalisco</c:v>
                </c:pt>
              </c:strCache>
            </c:strRef>
          </c:cat>
          <c:val>
            <c:numRef>
              <c:f>'F128'!$B$7:$B$39</c:f>
              <c:numCache>
                <c:formatCode>0.00</c:formatCode>
                <c:ptCount val="33"/>
                <c:pt idx="0">
                  <c:v>-5.3121539766719748</c:v>
                </c:pt>
                <c:pt idx="1">
                  <c:v>-1.8892566340583998</c:v>
                </c:pt>
                <c:pt idx="2">
                  <c:v>-1.5504369745298459</c:v>
                </c:pt>
                <c:pt idx="3">
                  <c:v>-1.4224525278561431</c:v>
                </c:pt>
                <c:pt idx="4">
                  <c:v>-1.3723454342355721</c:v>
                </c:pt>
                <c:pt idx="5">
                  <c:v>-1.1535502659364372</c:v>
                </c:pt>
                <c:pt idx="6">
                  <c:v>-0.23844174793976247</c:v>
                </c:pt>
                <c:pt idx="7">
                  <c:v>-0.20234951002085089</c:v>
                </c:pt>
                <c:pt idx="8">
                  <c:v>-0.16217556112357673</c:v>
                </c:pt>
                <c:pt idx="9">
                  <c:v>-0.15751896276802879</c:v>
                </c:pt>
                <c:pt idx="10">
                  <c:v>3.8396156701097361E-2</c:v>
                </c:pt>
                <c:pt idx="11">
                  <c:v>0.3488307785831371</c:v>
                </c:pt>
                <c:pt idx="12">
                  <c:v>0.54504798335978222</c:v>
                </c:pt>
                <c:pt idx="13">
                  <c:v>0.65122836932373418</c:v>
                </c:pt>
                <c:pt idx="14">
                  <c:v>0.67095272941937123</c:v>
                </c:pt>
                <c:pt idx="15">
                  <c:v>0.67731464560259491</c:v>
                </c:pt>
                <c:pt idx="16">
                  <c:v>0.69300160681289424</c:v>
                </c:pt>
                <c:pt idx="17">
                  <c:v>0.89802482163971564</c:v>
                </c:pt>
                <c:pt idx="18">
                  <c:v>1.1424853449131438</c:v>
                </c:pt>
                <c:pt idx="19">
                  <c:v>1.4413215829804169</c:v>
                </c:pt>
                <c:pt idx="20">
                  <c:v>1.612496120691971</c:v>
                </c:pt>
                <c:pt idx="21">
                  <c:v>1.7252151688313573</c:v>
                </c:pt>
                <c:pt idx="22">
                  <c:v>1.7273902444032911</c:v>
                </c:pt>
                <c:pt idx="23">
                  <c:v>1.867935685968235</c:v>
                </c:pt>
                <c:pt idx="24">
                  <c:v>1.9122743403476299</c:v>
                </c:pt>
                <c:pt idx="25">
                  <c:v>2.2754223369573618</c:v>
                </c:pt>
                <c:pt idx="26">
                  <c:v>2.6255507013032466</c:v>
                </c:pt>
                <c:pt idx="27">
                  <c:v>2.6475202215217273</c:v>
                </c:pt>
                <c:pt idx="28">
                  <c:v>3.0222302023214955</c:v>
                </c:pt>
                <c:pt idx="29">
                  <c:v>3.1816963726047054</c:v>
                </c:pt>
                <c:pt idx="30">
                  <c:v>3.5113351509650448</c:v>
                </c:pt>
                <c:pt idx="31">
                  <c:v>5.3718674879761013</c:v>
                </c:pt>
                <c:pt idx="32">
                  <c:v>8.5719657030385932</c:v>
                </c:pt>
              </c:numCache>
            </c:numRef>
          </c:val>
          <c:extLst>
            <c:ext xmlns:c16="http://schemas.microsoft.com/office/drawing/2014/chart" uri="{C3380CC4-5D6E-409C-BE32-E72D297353CC}">
              <c16:uniqueId val="{00000028-5373-4F33-B55D-E64642E63C74}"/>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8CB5-46CA-B63D-44777AA62543}"/>
              </c:ext>
            </c:extLst>
          </c:dPt>
          <c:dPt>
            <c:idx val="19"/>
            <c:invertIfNegative val="0"/>
            <c:bubble3D val="0"/>
            <c:extLst>
              <c:ext xmlns:c16="http://schemas.microsoft.com/office/drawing/2014/chart" uri="{C3380CC4-5D6E-409C-BE32-E72D297353CC}">
                <c16:uniqueId val="{00000001-8CB5-46CA-B63D-44777AA62543}"/>
              </c:ext>
            </c:extLst>
          </c:dPt>
          <c:dPt>
            <c:idx val="30"/>
            <c:invertIfNegative val="0"/>
            <c:bubble3D val="0"/>
            <c:spPr>
              <a:solidFill>
                <a:srgbClr val="FFC000"/>
              </a:solidFill>
              <a:ln>
                <a:noFill/>
              </a:ln>
              <a:effectLst/>
            </c:spPr>
            <c:extLst>
              <c:ext xmlns:c16="http://schemas.microsoft.com/office/drawing/2014/chart" uri="{C3380CC4-5D6E-409C-BE32-E72D297353CC}">
                <c16:uniqueId val="{00000003-8CB5-46CA-B63D-44777AA62543}"/>
              </c:ext>
            </c:extLst>
          </c:dPt>
          <c:dPt>
            <c:idx val="31"/>
            <c:invertIfNegative val="0"/>
            <c:bubble3D val="0"/>
            <c:extLst>
              <c:ext xmlns:c16="http://schemas.microsoft.com/office/drawing/2014/chart" uri="{C3380CC4-5D6E-409C-BE32-E72D297353CC}">
                <c16:uniqueId val="{00000004-8CB5-46CA-B63D-44777AA62543}"/>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'F11-12'!$A$47:$A$78</c:f>
              <c:strCache>
                <c:ptCount val="32"/>
                <c:pt idx="0">
                  <c:v>Tlaxcala</c:v>
                </c:pt>
                <c:pt idx="1">
                  <c:v>Hidalgo</c:v>
                </c:pt>
                <c:pt idx="2">
                  <c:v>Baja California Sur</c:v>
                </c:pt>
                <c:pt idx="3">
                  <c:v>Zacatecas</c:v>
                </c:pt>
                <c:pt idx="4">
                  <c:v>Coahuila</c:v>
                </c:pt>
                <c:pt idx="5">
                  <c:v>Durango</c:v>
                </c:pt>
                <c:pt idx="6">
                  <c:v>Aguascalientes</c:v>
                </c:pt>
                <c:pt idx="7">
                  <c:v>Guanajuato</c:v>
                </c:pt>
                <c:pt idx="8">
                  <c:v>Nuevo León</c:v>
                </c:pt>
                <c:pt idx="9">
                  <c:v>Estado México</c:v>
                </c:pt>
                <c:pt idx="10">
                  <c:v>Yucatán</c:v>
                </c:pt>
                <c:pt idx="11">
                  <c:v>Campeche</c:v>
                </c:pt>
                <c:pt idx="12">
                  <c:v>Querétaro</c:v>
                </c:pt>
                <c:pt idx="13">
                  <c:v>Sonora</c:v>
                </c:pt>
                <c:pt idx="14">
                  <c:v>Guerrero</c:v>
                </c:pt>
                <c:pt idx="15">
                  <c:v>Quintana Roo</c:v>
                </c:pt>
                <c:pt idx="16">
                  <c:v>Colima</c:v>
                </c:pt>
                <c:pt idx="17">
                  <c:v>Baja California</c:v>
                </c:pt>
                <c:pt idx="18">
                  <c:v>Tamaulipas</c:v>
                </c:pt>
                <c:pt idx="19">
                  <c:v>Oaxaca</c:v>
                </c:pt>
                <c:pt idx="20">
                  <c:v>Puebla</c:v>
                </c:pt>
                <c:pt idx="21">
                  <c:v>Sinaloa</c:v>
                </c:pt>
                <c:pt idx="22">
                  <c:v>Tabasco</c:v>
                </c:pt>
                <c:pt idx="23">
                  <c:v>Morelos</c:v>
                </c:pt>
                <c:pt idx="24">
                  <c:v>Chihuahua</c:v>
                </c:pt>
                <c:pt idx="25">
                  <c:v>Ciudad de México</c:v>
                </c:pt>
                <c:pt idx="26">
                  <c:v>Chiapas</c:v>
                </c:pt>
                <c:pt idx="27">
                  <c:v>Michoacán</c:v>
                </c:pt>
                <c:pt idx="28">
                  <c:v>Nayarit</c:v>
                </c:pt>
                <c:pt idx="29">
                  <c:v>San Luis Potosí</c:v>
                </c:pt>
                <c:pt idx="30">
                  <c:v>Jalisco</c:v>
                </c:pt>
                <c:pt idx="31">
                  <c:v>Veracruz</c:v>
                </c:pt>
              </c:strCache>
            </c:strRef>
          </c:cat>
          <c:val>
            <c:numRef>
              <c:f>'F11-12'!$B$47:$B$78</c:f>
              <c:numCache>
                <c:formatCode>#,##0</c:formatCode>
                <c:ptCount val="32"/>
                <c:pt idx="0">
                  <c:v>123</c:v>
                </c:pt>
                <c:pt idx="1">
                  <c:v>249</c:v>
                </c:pt>
                <c:pt idx="2">
                  <c:v>363</c:v>
                </c:pt>
                <c:pt idx="3">
                  <c:v>455</c:v>
                </c:pt>
                <c:pt idx="4">
                  <c:v>549</c:v>
                </c:pt>
                <c:pt idx="5">
                  <c:v>605</c:v>
                </c:pt>
                <c:pt idx="6">
                  <c:v>718</c:v>
                </c:pt>
                <c:pt idx="7">
                  <c:v>721</c:v>
                </c:pt>
                <c:pt idx="8">
                  <c:v>721</c:v>
                </c:pt>
                <c:pt idx="9">
                  <c:v>795</c:v>
                </c:pt>
                <c:pt idx="10">
                  <c:v>806</c:v>
                </c:pt>
                <c:pt idx="11">
                  <c:v>881</c:v>
                </c:pt>
                <c:pt idx="12">
                  <c:v>1083</c:v>
                </c:pt>
                <c:pt idx="13">
                  <c:v>1421</c:v>
                </c:pt>
                <c:pt idx="14">
                  <c:v>1577</c:v>
                </c:pt>
                <c:pt idx="15">
                  <c:v>1598</c:v>
                </c:pt>
                <c:pt idx="16">
                  <c:v>1635</c:v>
                </c:pt>
                <c:pt idx="17">
                  <c:v>1660</c:v>
                </c:pt>
                <c:pt idx="18">
                  <c:v>2986</c:v>
                </c:pt>
                <c:pt idx="19">
                  <c:v>3419</c:v>
                </c:pt>
                <c:pt idx="20">
                  <c:v>3584</c:v>
                </c:pt>
                <c:pt idx="21">
                  <c:v>3698</c:v>
                </c:pt>
                <c:pt idx="22">
                  <c:v>3731</c:v>
                </c:pt>
                <c:pt idx="23">
                  <c:v>4082</c:v>
                </c:pt>
                <c:pt idx="24">
                  <c:v>4684</c:v>
                </c:pt>
                <c:pt idx="25">
                  <c:v>4714</c:v>
                </c:pt>
                <c:pt idx="26">
                  <c:v>5341</c:v>
                </c:pt>
                <c:pt idx="27">
                  <c:v>6194</c:v>
                </c:pt>
                <c:pt idx="28">
                  <c:v>6509</c:v>
                </c:pt>
                <c:pt idx="29">
                  <c:v>7056</c:v>
                </c:pt>
                <c:pt idx="30">
                  <c:v>16080</c:v>
                </c:pt>
                <c:pt idx="31">
                  <c:v>28057</c:v>
                </c:pt>
              </c:numCache>
            </c:numRef>
          </c:val>
          <c:extLst>
            <c:ext xmlns:c16="http://schemas.microsoft.com/office/drawing/2014/chart" uri="{C3380CC4-5D6E-409C-BE32-E72D297353CC}">
              <c16:uniqueId val="{00000005-8CB5-46CA-B63D-44777AA62543}"/>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2560-4061-8CCF-C53E2AC4B505}"/>
              </c:ext>
            </c:extLst>
          </c:dPt>
          <c:dPt>
            <c:idx val="1"/>
            <c:invertIfNegative val="0"/>
            <c:bubble3D val="0"/>
            <c:spPr>
              <a:solidFill>
                <a:srgbClr val="7C878E"/>
              </a:solidFill>
              <a:ln>
                <a:noFill/>
              </a:ln>
              <a:effectLst/>
            </c:spPr>
            <c:extLst>
              <c:ext xmlns:c16="http://schemas.microsoft.com/office/drawing/2014/chart" uri="{C3380CC4-5D6E-409C-BE32-E72D297353CC}">
                <c16:uniqueId val="{00000003-2560-4061-8CCF-C53E2AC4B505}"/>
              </c:ext>
            </c:extLst>
          </c:dPt>
          <c:dPt>
            <c:idx val="2"/>
            <c:invertIfNegative val="0"/>
            <c:bubble3D val="0"/>
            <c:spPr>
              <a:solidFill>
                <a:srgbClr val="7C878E"/>
              </a:solidFill>
              <a:ln>
                <a:noFill/>
              </a:ln>
              <a:effectLst/>
            </c:spPr>
            <c:extLst>
              <c:ext xmlns:c16="http://schemas.microsoft.com/office/drawing/2014/chart" uri="{C3380CC4-5D6E-409C-BE32-E72D297353CC}">
                <c16:uniqueId val="{00000005-2560-4061-8CCF-C53E2AC4B505}"/>
              </c:ext>
            </c:extLst>
          </c:dPt>
          <c:dPt>
            <c:idx val="3"/>
            <c:invertIfNegative val="0"/>
            <c:bubble3D val="0"/>
            <c:spPr>
              <a:solidFill>
                <a:srgbClr val="7C878E"/>
              </a:solidFill>
              <a:ln>
                <a:noFill/>
              </a:ln>
              <a:effectLst/>
            </c:spPr>
            <c:extLst>
              <c:ext xmlns:c16="http://schemas.microsoft.com/office/drawing/2014/chart" uri="{C3380CC4-5D6E-409C-BE32-E72D297353CC}">
                <c16:uniqueId val="{00000007-2560-4061-8CCF-C53E2AC4B505}"/>
              </c:ext>
            </c:extLst>
          </c:dPt>
          <c:dPt>
            <c:idx val="4"/>
            <c:invertIfNegative val="0"/>
            <c:bubble3D val="0"/>
            <c:spPr>
              <a:solidFill>
                <a:srgbClr val="7C878E"/>
              </a:solidFill>
              <a:ln>
                <a:noFill/>
              </a:ln>
              <a:effectLst/>
            </c:spPr>
            <c:extLst>
              <c:ext xmlns:c16="http://schemas.microsoft.com/office/drawing/2014/chart" uri="{C3380CC4-5D6E-409C-BE32-E72D297353CC}">
                <c16:uniqueId val="{00000009-2560-4061-8CCF-C53E2AC4B505}"/>
              </c:ext>
            </c:extLst>
          </c:dPt>
          <c:dPt>
            <c:idx val="5"/>
            <c:invertIfNegative val="0"/>
            <c:bubble3D val="0"/>
            <c:spPr>
              <a:solidFill>
                <a:srgbClr val="7C878E"/>
              </a:solidFill>
              <a:ln>
                <a:noFill/>
              </a:ln>
              <a:effectLst/>
            </c:spPr>
            <c:extLst>
              <c:ext xmlns:c16="http://schemas.microsoft.com/office/drawing/2014/chart" uri="{C3380CC4-5D6E-409C-BE32-E72D297353CC}">
                <c16:uniqueId val="{0000000B-2560-4061-8CCF-C53E2AC4B505}"/>
              </c:ext>
            </c:extLst>
          </c:dPt>
          <c:dPt>
            <c:idx val="6"/>
            <c:invertIfNegative val="0"/>
            <c:bubble3D val="0"/>
            <c:spPr>
              <a:solidFill>
                <a:srgbClr val="7C878E"/>
              </a:solidFill>
              <a:ln>
                <a:noFill/>
              </a:ln>
              <a:effectLst/>
            </c:spPr>
            <c:extLst>
              <c:ext xmlns:c16="http://schemas.microsoft.com/office/drawing/2014/chart" uri="{C3380CC4-5D6E-409C-BE32-E72D297353CC}">
                <c16:uniqueId val="{0000000D-2560-4061-8CCF-C53E2AC4B505}"/>
              </c:ext>
            </c:extLst>
          </c:dPt>
          <c:dPt>
            <c:idx val="7"/>
            <c:invertIfNegative val="0"/>
            <c:bubble3D val="0"/>
            <c:spPr>
              <a:solidFill>
                <a:srgbClr val="7C878E"/>
              </a:solidFill>
              <a:ln>
                <a:noFill/>
              </a:ln>
              <a:effectLst/>
            </c:spPr>
            <c:extLst>
              <c:ext xmlns:c16="http://schemas.microsoft.com/office/drawing/2014/chart" uri="{C3380CC4-5D6E-409C-BE32-E72D297353CC}">
                <c16:uniqueId val="{0000000F-2560-4061-8CCF-C53E2AC4B505}"/>
              </c:ext>
            </c:extLst>
          </c:dPt>
          <c:dPt>
            <c:idx val="8"/>
            <c:invertIfNegative val="0"/>
            <c:bubble3D val="0"/>
            <c:spPr>
              <a:solidFill>
                <a:srgbClr val="7C878E"/>
              </a:solidFill>
              <a:ln>
                <a:noFill/>
              </a:ln>
              <a:effectLst/>
            </c:spPr>
            <c:extLst>
              <c:ext xmlns:c16="http://schemas.microsoft.com/office/drawing/2014/chart" uri="{C3380CC4-5D6E-409C-BE32-E72D297353CC}">
                <c16:uniqueId val="{00000011-2560-4061-8CCF-C53E2AC4B505}"/>
              </c:ext>
            </c:extLst>
          </c:dPt>
          <c:dPt>
            <c:idx val="9"/>
            <c:invertIfNegative val="0"/>
            <c:bubble3D val="0"/>
            <c:spPr>
              <a:solidFill>
                <a:srgbClr val="7C878E"/>
              </a:solidFill>
              <a:ln>
                <a:noFill/>
              </a:ln>
              <a:effectLst/>
            </c:spPr>
            <c:extLst>
              <c:ext xmlns:c16="http://schemas.microsoft.com/office/drawing/2014/chart" uri="{C3380CC4-5D6E-409C-BE32-E72D297353CC}">
                <c16:uniqueId val="{00000013-2560-4061-8CCF-C53E2AC4B505}"/>
              </c:ext>
            </c:extLst>
          </c:dPt>
          <c:dPt>
            <c:idx val="10"/>
            <c:invertIfNegative val="0"/>
            <c:bubble3D val="0"/>
            <c:spPr>
              <a:solidFill>
                <a:srgbClr val="7C878E"/>
              </a:solidFill>
              <a:ln>
                <a:noFill/>
              </a:ln>
              <a:effectLst/>
            </c:spPr>
            <c:extLst>
              <c:ext xmlns:c16="http://schemas.microsoft.com/office/drawing/2014/chart" uri="{C3380CC4-5D6E-409C-BE32-E72D297353CC}">
                <c16:uniqueId val="{00000015-2560-4061-8CCF-C53E2AC4B505}"/>
              </c:ext>
            </c:extLst>
          </c:dPt>
          <c:dPt>
            <c:idx val="11"/>
            <c:invertIfNegative val="0"/>
            <c:bubble3D val="0"/>
            <c:spPr>
              <a:solidFill>
                <a:srgbClr val="7C878E"/>
              </a:solidFill>
              <a:ln>
                <a:noFill/>
              </a:ln>
              <a:effectLst/>
            </c:spPr>
            <c:extLst>
              <c:ext xmlns:c16="http://schemas.microsoft.com/office/drawing/2014/chart" uri="{C3380CC4-5D6E-409C-BE32-E72D297353CC}">
                <c16:uniqueId val="{00000017-2560-4061-8CCF-C53E2AC4B505}"/>
              </c:ext>
            </c:extLst>
          </c:dPt>
          <c:dPt>
            <c:idx val="12"/>
            <c:invertIfNegative val="0"/>
            <c:bubble3D val="0"/>
            <c:spPr>
              <a:solidFill>
                <a:srgbClr val="7C878E"/>
              </a:solidFill>
              <a:ln>
                <a:noFill/>
              </a:ln>
              <a:effectLst/>
            </c:spPr>
            <c:extLst>
              <c:ext xmlns:c16="http://schemas.microsoft.com/office/drawing/2014/chart" uri="{C3380CC4-5D6E-409C-BE32-E72D297353CC}">
                <c16:uniqueId val="{00000019-2560-4061-8CCF-C53E2AC4B505}"/>
              </c:ext>
            </c:extLst>
          </c:dPt>
          <c:dPt>
            <c:idx val="13"/>
            <c:invertIfNegative val="0"/>
            <c:bubble3D val="0"/>
            <c:spPr>
              <a:solidFill>
                <a:srgbClr val="7C878E"/>
              </a:solidFill>
              <a:ln>
                <a:noFill/>
              </a:ln>
              <a:effectLst/>
            </c:spPr>
            <c:extLst>
              <c:ext xmlns:c16="http://schemas.microsoft.com/office/drawing/2014/chart" uri="{C3380CC4-5D6E-409C-BE32-E72D297353CC}">
                <c16:uniqueId val="{0000001B-2560-4061-8CCF-C53E2AC4B505}"/>
              </c:ext>
            </c:extLst>
          </c:dPt>
          <c:dPt>
            <c:idx val="14"/>
            <c:invertIfNegative val="0"/>
            <c:bubble3D val="0"/>
            <c:spPr>
              <a:solidFill>
                <a:srgbClr val="7C878E"/>
              </a:solidFill>
              <a:ln>
                <a:noFill/>
              </a:ln>
              <a:effectLst/>
            </c:spPr>
            <c:extLst>
              <c:ext xmlns:c16="http://schemas.microsoft.com/office/drawing/2014/chart" uri="{C3380CC4-5D6E-409C-BE32-E72D297353CC}">
                <c16:uniqueId val="{0000001D-2560-4061-8CCF-C53E2AC4B505}"/>
              </c:ext>
            </c:extLst>
          </c:dPt>
          <c:dPt>
            <c:idx val="15"/>
            <c:invertIfNegative val="0"/>
            <c:bubble3D val="0"/>
            <c:spPr>
              <a:solidFill>
                <a:srgbClr val="7C878E"/>
              </a:solidFill>
              <a:ln>
                <a:noFill/>
              </a:ln>
              <a:effectLst/>
            </c:spPr>
            <c:extLst>
              <c:ext xmlns:c16="http://schemas.microsoft.com/office/drawing/2014/chart" uri="{C3380CC4-5D6E-409C-BE32-E72D297353CC}">
                <c16:uniqueId val="{0000001F-2560-4061-8CCF-C53E2AC4B505}"/>
              </c:ext>
            </c:extLst>
          </c:dPt>
          <c:dPt>
            <c:idx val="16"/>
            <c:invertIfNegative val="0"/>
            <c:bubble3D val="0"/>
            <c:spPr>
              <a:solidFill>
                <a:srgbClr val="7C878E"/>
              </a:solidFill>
              <a:ln>
                <a:noFill/>
              </a:ln>
              <a:effectLst/>
            </c:spPr>
            <c:extLst>
              <c:ext xmlns:c16="http://schemas.microsoft.com/office/drawing/2014/chart" uri="{C3380CC4-5D6E-409C-BE32-E72D297353CC}">
                <c16:uniqueId val="{00000021-2560-4061-8CCF-C53E2AC4B505}"/>
              </c:ext>
            </c:extLst>
          </c:dPt>
          <c:dPt>
            <c:idx val="17"/>
            <c:invertIfNegative val="0"/>
            <c:bubble3D val="0"/>
            <c:spPr>
              <a:solidFill>
                <a:srgbClr val="7C878E"/>
              </a:solidFill>
              <a:ln>
                <a:noFill/>
              </a:ln>
              <a:effectLst/>
            </c:spPr>
            <c:extLst>
              <c:ext xmlns:c16="http://schemas.microsoft.com/office/drawing/2014/chart" uri="{C3380CC4-5D6E-409C-BE32-E72D297353CC}">
                <c16:uniqueId val="{00000023-2560-4061-8CCF-C53E2AC4B505}"/>
              </c:ext>
            </c:extLst>
          </c:dPt>
          <c:dPt>
            <c:idx val="19"/>
            <c:invertIfNegative val="0"/>
            <c:bubble3D val="0"/>
            <c:spPr>
              <a:solidFill>
                <a:srgbClr val="7C878E"/>
              </a:solidFill>
              <a:ln>
                <a:noFill/>
              </a:ln>
              <a:effectLst/>
            </c:spPr>
            <c:extLst>
              <c:ext xmlns:c16="http://schemas.microsoft.com/office/drawing/2014/chart" uri="{C3380CC4-5D6E-409C-BE32-E72D297353CC}">
                <c16:uniqueId val="{00000025-2560-4061-8CCF-C53E2AC4B505}"/>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'F130'!$A$7:$A$39</c:f>
              <c:strCache>
                <c:ptCount val="33"/>
                <c:pt idx="0">
                  <c:v>Veracruz</c:v>
                </c:pt>
                <c:pt idx="1">
                  <c:v>Hidalgo</c:v>
                </c:pt>
                <c:pt idx="2">
                  <c:v>Colima</c:v>
                </c:pt>
                <c:pt idx="3">
                  <c:v>Chiapas</c:v>
                </c:pt>
                <c:pt idx="4">
                  <c:v>Oaxaca</c:v>
                </c:pt>
                <c:pt idx="5">
                  <c:v>Tabasco</c:v>
                </c:pt>
                <c:pt idx="6">
                  <c:v>Michoacán</c:v>
                </c:pt>
                <c:pt idx="7">
                  <c:v>Tamaulipas</c:v>
                </c:pt>
                <c:pt idx="8">
                  <c:v>Guerrero</c:v>
                </c:pt>
                <c:pt idx="9">
                  <c:v>Coahuila</c:v>
                </c:pt>
                <c:pt idx="10">
                  <c:v>Querétaro</c:v>
                </c:pt>
                <c:pt idx="11">
                  <c:v>Estado de México</c:v>
                </c:pt>
                <c:pt idx="12">
                  <c:v>Jalisco</c:v>
                </c:pt>
                <c:pt idx="13">
                  <c:v>Tlaxcala</c:v>
                </c:pt>
                <c:pt idx="14">
                  <c:v>Puebla</c:v>
                </c:pt>
                <c:pt idx="15">
                  <c:v>Baja California</c:v>
                </c:pt>
                <c:pt idx="16">
                  <c:v>Sinaloa</c:v>
                </c:pt>
                <c:pt idx="17">
                  <c:v>Sonora</c:v>
                </c:pt>
                <c:pt idx="18">
                  <c:v>Durango</c:v>
                </c:pt>
                <c:pt idx="19">
                  <c:v>Morelos</c:v>
                </c:pt>
                <c:pt idx="20">
                  <c:v>Nacional</c:v>
                </c:pt>
                <c:pt idx="21">
                  <c:v>Guanajuato</c:v>
                </c:pt>
                <c:pt idx="22">
                  <c:v>Aguascalientes</c:v>
                </c:pt>
                <c:pt idx="23">
                  <c:v>Baja California Sur</c:v>
                </c:pt>
                <c:pt idx="24">
                  <c:v>Nayarit</c:v>
                </c:pt>
                <c:pt idx="25">
                  <c:v>Chihuahua</c:v>
                </c:pt>
                <c:pt idx="26">
                  <c:v>San Luis Potosí</c:v>
                </c:pt>
                <c:pt idx="27">
                  <c:v>Nuevo León</c:v>
                </c:pt>
                <c:pt idx="28">
                  <c:v>Yucatán</c:v>
                </c:pt>
                <c:pt idx="29">
                  <c:v>Campeche</c:v>
                </c:pt>
                <c:pt idx="30">
                  <c:v>Quintana Roo</c:v>
                </c:pt>
                <c:pt idx="31">
                  <c:v>Ciudad de México</c:v>
                </c:pt>
                <c:pt idx="32">
                  <c:v>Zacatecas</c:v>
                </c:pt>
              </c:strCache>
            </c:strRef>
          </c:cat>
          <c:val>
            <c:numRef>
              <c:f>'F130'!$B$7:$B$39</c:f>
              <c:numCache>
                <c:formatCode>0.00</c:formatCode>
                <c:ptCount val="33"/>
                <c:pt idx="0">
                  <c:v>-5.3741150736112964</c:v>
                </c:pt>
                <c:pt idx="1">
                  <c:v>-2.834711381545397</c:v>
                </c:pt>
                <c:pt idx="2">
                  <c:v>-0.46429675796299424</c:v>
                </c:pt>
                <c:pt idx="3">
                  <c:v>-0.42129537606179301</c:v>
                </c:pt>
                <c:pt idx="4">
                  <c:v>0.23027665207637141</c:v>
                </c:pt>
                <c:pt idx="5">
                  <c:v>0.7002926569433342</c:v>
                </c:pt>
                <c:pt idx="6">
                  <c:v>0.83789699681788865</c:v>
                </c:pt>
                <c:pt idx="7">
                  <c:v>0.89700320858405758</c:v>
                </c:pt>
                <c:pt idx="8">
                  <c:v>0.93679203999575344</c:v>
                </c:pt>
                <c:pt idx="9">
                  <c:v>1.1112295050222942</c:v>
                </c:pt>
                <c:pt idx="10">
                  <c:v>1.188529457737896</c:v>
                </c:pt>
                <c:pt idx="11">
                  <c:v>1.5536738477572052</c:v>
                </c:pt>
                <c:pt idx="12">
                  <c:v>1.5818666879373198</c:v>
                </c:pt>
                <c:pt idx="13">
                  <c:v>1.7588715275632383</c:v>
                </c:pt>
                <c:pt idx="14">
                  <c:v>1.962869777363943</c:v>
                </c:pt>
                <c:pt idx="15">
                  <c:v>2.2045659232267658</c:v>
                </c:pt>
                <c:pt idx="16">
                  <c:v>2.9337635105666324</c:v>
                </c:pt>
                <c:pt idx="17">
                  <c:v>3.1451853855977721</c:v>
                </c:pt>
                <c:pt idx="18">
                  <c:v>3.2607858412769994</c:v>
                </c:pt>
                <c:pt idx="19">
                  <c:v>3.5822758719783634</c:v>
                </c:pt>
                <c:pt idx="20">
                  <c:v>3.7932695792779114</c:v>
                </c:pt>
                <c:pt idx="21">
                  <c:v>3.856385607914925</c:v>
                </c:pt>
                <c:pt idx="22">
                  <c:v>4.1697502834132729</c:v>
                </c:pt>
                <c:pt idx="23">
                  <c:v>4.3835269577513651</c:v>
                </c:pt>
                <c:pt idx="24">
                  <c:v>4.9294411931058892</c:v>
                </c:pt>
                <c:pt idx="25">
                  <c:v>5.3925520539588545</c:v>
                </c:pt>
                <c:pt idx="26">
                  <c:v>5.5862357727499372</c:v>
                </c:pt>
                <c:pt idx="27">
                  <c:v>5.6182286791761058</c:v>
                </c:pt>
                <c:pt idx="28">
                  <c:v>5.9412231569800156</c:v>
                </c:pt>
                <c:pt idx="29">
                  <c:v>6.2871327720757941</c:v>
                </c:pt>
                <c:pt idx="30">
                  <c:v>7.9287401623070135</c:v>
                </c:pt>
                <c:pt idx="31">
                  <c:v>10.312462182684841</c:v>
                </c:pt>
                <c:pt idx="32">
                  <c:v>11.586572187078161</c:v>
                </c:pt>
              </c:numCache>
            </c:numRef>
          </c:val>
          <c:extLst>
            <c:ext xmlns:c16="http://schemas.microsoft.com/office/drawing/2014/chart" uri="{C3380CC4-5D6E-409C-BE32-E72D297353CC}">
              <c16:uniqueId val="{00000026-2560-4061-8CCF-C53E2AC4B505}"/>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'F143'!$G$5</c:f>
              <c:strCache>
                <c:ptCount val="1"/>
                <c:pt idx="0">
                  <c:v>Total 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B487-4AE6-A544-15504B732994}"/>
              </c:ext>
            </c:extLst>
          </c:dPt>
          <c:dPt>
            <c:idx val="1"/>
            <c:invertIfNegative val="0"/>
            <c:bubble3D val="0"/>
            <c:extLst>
              <c:ext xmlns:c16="http://schemas.microsoft.com/office/drawing/2014/chart" uri="{C3380CC4-5D6E-409C-BE32-E72D297353CC}">
                <c16:uniqueId val="{00000001-B487-4AE6-A544-15504B732994}"/>
              </c:ext>
            </c:extLst>
          </c:dPt>
          <c:dPt>
            <c:idx val="4"/>
            <c:invertIfNegative val="0"/>
            <c:bubble3D val="0"/>
            <c:spPr>
              <a:solidFill>
                <a:srgbClr val="FBBB27"/>
              </a:solidFill>
            </c:spPr>
            <c:extLst>
              <c:ext xmlns:c16="http://schemas.microsoft.com/office/drawing/2014/chart" uri="{C3380CC4-5D6E-409C-BE32-E72D297353CC}">
                <c16:uniqueId val="{00000003-B487-4AE6-A544-15504B732994}"/>
              </c:ext>
            </c:extLst>
          </c:dPt>
          <c:dPt>
            <c:idx val="11"/>
            <c:invertIfNegative val="0"/>
            <c:bubble3D val="0"/>
            <c:extLst>
              <c:ext xmlns:c16="http://schemas.microsoft.com/office/drawing/2014/chart" uri="{C3380CC4-5D6E-409C-BE32-E72D297353CC}">
                <c16:uniqueId val="{00000004-B487-4AE6-A544-15504B732994}"/>
              </c:ext>
            </c:extLst>
          </c:dPt>
          <c:dPt>
            <c:idx val="12"/>
            <c:invertIfNegative val="0"/>
            <c:bubble3D val="0"/>
            <c:extLst>
              <c:ext xmlns:c16="http://schemas.microsoft.com/office/drawing/2014/chart" uri="{C3380CC4-5D6E-409C-BE32-E72D297353CC}">
                <c16:uniqueId val="{00000005-B487-4AE6-A544-15504B732994}"/>
              </c:ext>
            </c:extLst>
          </c:dPt>
          <c:dPt>
            <c:idx val="13"/>
            <c:invertIfNegative val="0"/>
            <c:bubble3D val="0"/>
            <c:extLst>
              <c:ext xmlns:c16="http://schemas.microsoft.com/office/drawing/2014/chart" uri="{C3380CC4-5D6E-409C-BE32-E72D297353CC}">
                <c16:uniqueId val="{00000006-B487-4AE6-A544-15504B732994}"/>
              </c:ext>
            </c:extLst>
          </c:dPt>
          <c:dPt>
            <c:idx val="16"/>
            <c:invertIfNegative val="0"/>
            <c:bubble3D val="0"/>
            <c:spPr>
              <a:solidFill>
                <a:srgbClr val="FBBB27"/>
              </a:solidFill>
            </c:spPr>
            <c:extLst>
              <c:ext xmlns:c16="http://schemas.microsoft.com/office/drawing/2014/chart" uri="{C3380CC4-5D6E-409C-BE32-E72D297353CC}">
                <c16:uniqueId val="{00000008-B487-4AE6-A544-15504B732994}"/>
              </c:ext>
            </c:extLst>
          </c:dPt>
          <c:dPt>
            <c:idx val="23"/>
            <c:invertIfNegative val="0"/>
            <c:bubble3D val="0"/>
            <c:extLst>
              <c:ext xmlns:c16="http://schemas.microsoft.com/office/drawing/2014/chart" uri="{C3380CC4-5D6E-409C-BE32-E72D297353CC}">
                <c16:uniqueId val="{00000009-B487-4AE6-A544-15504B732994}"/>
              </c:ext>
            </c:extLst>
          </c:dPt>
          <c:dPt>
            <c:idx val="24"/>
            <c:invertIfNegative val="0"/>
            <c:bubble3D val="0"/>
            <c:extLst>
              <c:ext xmlns:c16="http://schemas.microsoft.com/office/drawing/2014/chart" uri="{C3380CC4-5D6E-409C-BE32-E72D297353CC}">
                <c16:uniqueId val="{0000000A-B487-4AE6-A544-15504B732994}"/>
              </c:ext>
            </c:extLst>
          </c:dPt>
          <c:dPt>
            <c:idx val="25"/>
            <c:invertIfNegative val="0"/>
            <c:bubble3D val="0"/>
            <c:extLst>
              <c:ext xmlns:c16="http://schemas.microsoft.com/office/drawing/2014/chart" uri="{C3380CC4-5D6E-409C-BE32-E72D297353CC}">
                <c16:uniqueId val="{0000000B-B487-4AE6-A544-15504B732994}"/>
              </c:ext>
            </c:extLst>
          </c:dPt>
          <c:dPt>
            <c:idx val="28"/>
            <c:invertIfNegative val="0"/>
            <c:bubble3D val="0"/>
            <c:spPr>
              <a:solidFill>
                <a:srgbClr val="FBBB27"/>
              </a:solidFill>
            </c:spPr>
            <c:extLst>
              <c:ext xmlns:c16="http://schemas.microsoft.com/office/drawing/2014/chart" uri="{C3380CC4-5D6E-409C-BE32-E72D297353CC}">
                <c16:uniqueId val="{0000000D-B487-4AE6-A544-15504B732994}"/>
              </c:ext>
            </c:extLst>
          </c:dPt>
          <c:dPt>
            <c:idx val="35"/>
            <c:invertIfNegative val="0"/>
            <c:bubble3D val="0"/>
            <c:extLst>
              <c:ext xmlns:c16="http://schemas.microsoft.com/office/drawing/2014/chart" uri="{C3380CC4-5D6E-409C-BE32-E72D297353CC}">
                <c16:uniqueId val="{0000000E-B487-4AE6-A544-15504B732994}"/>
              </c:ext>
            </c:extLst>
          </c:dPt>
          <c:dPt>
            <c:idx val="36"/>
            <c:invertIfNegative val="0"/>
            <c:bubble3D val="0"/>
            <c:extLst>
              <c:ext xmlns:c16="http://schemas.microsoft.com/office/drawing/2014/chart" uri="{C3380CC4-5D6E-409C-BE32-E72D297353CC}">
                <c16:uniqueId val="{0000000F-B487-4AE6-A544-15504B732994}"/>
              </c:ext>
            </c:extLst>
          </c:dPt>
          <c:dPt>
            <c:idx val="37"/>
            <c:invertIfNegative val="0"/>
            <c:bubble3D val="0"/>
            <c:extLst>
              <c:ext xmlns:c16="http://schemas.microsoft.com/office/drawing/2014/chart" uri="{C3380CC4-5D6E-409C-BE32-E72D297353CC}">
                <c16:uniqueId val="{00000010-B487-4AE6-A544-15504B732994}"/>
              </c:ext>
            </c:extLst>
          </c:dPt>
          <c:dPt>
            <c:idx val="40"/>
            <c:invertIfNegative val="0"/>
            <c:bubble3D val="0"/>
            <c:spPr>
              <a:solidFill>
                <a:srgbClr val="FBBB27"/>
              </a:solidFill>
            </c:spPr>
            <c:extLst>
              <c:ext xmlns:c16="http://schemas.microsoft.com/office/drawing/2014/chart" uri="{C3380CC4-5D6E-409C-BE32-E72D297353CC}">
                <c16:uniqueId val="{00000012-B487-4AE6-A544-15504B732994}"/>
              </c:ext>
            </c:extLst>
          </c:dPt>
          <c:dPt>
            <c:idx val="52"/>
            <c:invertIfNegative val="0"/>
            <c:bubble3D val="0"/>
            <c:spPr>
              <a:solidFill>
                <a:srgbClr val="FBBB27"/>
              </a:solidFill>
            </c:spPr>
            <c:extLst>
              <c:ext xmlns:c16="http://schemas.microsoft.com/office/drawing/2014/chart" uri="{C3380CC4-5D6E-409C-BE32-E72D297353CC}">
                <c16:uniqueId val="{00000014-B487-4AE6-A544-15504B732994}"/>
              </c:ext>
            </c:extLst>
          </c:dPt>
          <c:dPt>
            <c:idx val="64"/>
            <c:invertIfNegative val="0"/>
            <c:bubble3D val="0"/>
            <c:spPr>
              <a:solidFill>
                <a:srgbClr val="FBBB27"/>
              </a:solidFill>
            </c:spPr>
            <c:extLst>
              <c:ext xmlns:c16="http://schemas.microsoft.com/office/drawing/2014/chart" uri="{C3380CC4-5D6E-409C-BE32-E72D297353CC}">
                <c16:uniqueId val="{00000016-B487-4AE6-A544-15504B732994}"/>
              </c:ext>
            </c:extLst>
          </c:dPt>
          <c:dLbls>
            <c:spPr>
              <a:noFill/>
              <a:ln>
                <a:noFill/>
              </a:ln>
              <a:effectLst/>
            </c:spPr>
            <c:txPr>
              <a:bodyPr rot="-5400000" vert="horz"/>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'F143'!$A$6:$B$70</c:f>
              <c:multiLvlStrCache>
                <c:ptCount val="65"/>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lvl>
                <c:lvl>
                  <c:pt idx="0">
                    <c:v>2016</c:v>
                  </c:pt>
                  <c:pt idx="12">
                    <c:v>2017</c:v>
                  </c:pt>
                  <c:pt idx="24">
                    <c:v>2018</c:v>
                  </c:pt>
                  <c:pt idx="36">
                    <c:v>2019</c:v>
                  </c:pt>
                  <c:pt idx="48">
                    <c:v>2020</c:v>
                  </c:pt>
                  <c:pt idx="60">
                    <c:v>2021</c:v>
                  </c:pt>
                </c:lvl>
              </c:multiLvlStrCache>
            </c:multiLvlStrRef>
          </c:cat>
          <c:val>
            <c:numRef>
              <c:f>'F143'!$G$6:$G$70</c:f>
              <c:numCache>
                <c:formatCode>General</c:formatCode>
                <c:ptCount val="65"/>
                <c:pt idx="0">
                  <c:v>9</c:v>
                </c:pt>
                <c:pt idx="1">
                  <c:v>11</c:v>
                </c:pt>
                <c:pt idx="2">
                  <c:v>34</c:v>
                </c:pt>
                <c:pt idx="3">
                  <c:v>33</c:v>
                </c:pt>
                <c:pt idx="4">
                  <c:v>62</c:v>
                </c:pt>
                <c:pt idx="5">
                  <c:v>137</c:v>
                </c:pt>
                <c:pt idx="6">
                  <c:v>68</c:v>
                </c:pt>
                <c:pt idx="7">
                  <c:v>52</c:v>
                </c:pt>
                <c:pt idx="8">
                  <c:v>38</c:v>
                </c:pt>
                <c:pt idx="9">
                  <c:v>53</c:v>
                </c:pt>
                <c:pt idx="10">
                  <c:v>65</c:v>
                </c:pt>
                <c:pt idx="11">
                  <c:v>62</c:v>
                </c:pt>
                <c:pt idx="12">
                  <c:v>42</c:v>
                </c:pt>
                <c:pt idx="13">
                  <c:v>36</c:v>
                </c:pt>
                <c:pt idx="14">
                  <c:v>69</c:v>
                </c:pt>
                <c:pt idx="15">
                  <c:v>59</c:v>
                </c:pt>
                <c:pt idx="16">
                  <c:v>111</c:v>
                </c:pt>
                <c:pt idx="17">
                  <c:v>47</c:v>
                </c:pt>
                <c:pt idx="18">
                  <c:v>49</c:v>
                </c:pt>
                <c:pt idx="19">
                  <c:v>45</c:v>
                </c:pt>
                <c:pt idx="20">
                  <c:v>58</c:v>
                </c:pt>
                <c:pt idx="21">
                  <c:v>82</c:v>
                </c:pt>
                <c:pt idx="22">
                  <c:v>62</c:v>
                </c:pt>
                <c:pt idx="23">
                  <c:v>140</c:v>
                </c:pt>
                <c:pt idx="24">
                  <c:v>79</c:v>
                </c:pt>
                <c:pt idx="25">
                  <c:v>101</c:v>
                </c:pt>
                <c:pt idx="26">
                  <c:v>126</c:v>
                </c:pt>
                <c:pt idx="27">
                  <c:v>110</c:v>
                </c:pt>
                <c:pt idx="28">
                  <c:v>146</c:v>
                </c:pt>
                <c:pt idx="29">
                  <c:v>122</c:v>
                </c:pt>
                <c:pt idx="30">
                  <c:v>82</c:v>
                </c:pt>
                <c:pt idx="31">
                  <c:v>94</c:v>
                </c:pt>
                <c:pt idx="32">
                  <c:v>153</c:v>
                </c:pt>
                <c:pt idx="33">
                  <c:v>167</c:v>
                </c:pt>
                <c:pt idx="34">
                  <c:v>163</c:v>
                </c:pt>
                <c:pt idx="35">
                  <c:v>234</c:v>
                </c:pt>
                <c:pt idx="36">
                  <c:v>177</c:v>
                </c:pt>
                <c:pt idx="37">
                  <c:v>128</c:v>
                </c:pt>
                <c:pt idx="38">
                  <c:v>171</c:v>
                </c:pt>
                <c:pt idx="39">
                  <c:v>106</c:v>
                </c:pt>
                <c:pt idx="40">
                  <c:v>102</c:v>
                </c:pt>
                <c:pt idx="41">
                  <c:v>221</c:v>
                </c:pt>
                <c:pt idx="42">
                  <c:v>185</c:v>
                </c:pt>
                <c:pt idx="43">
                  <c:v>161</c:v>
                </c:pt>
                <c:pt idx="44">
                  <c:v>246</c:v>
                </c:pt>
                <c:pt idx="45">
                  <c:v>259</c:v>
                </c:pt>
                <c:pt idx="46">
                  <c:v>307</c:v>
                </c:pt>
                <c:pt idx="47">
                  <c:v>314</c:v>
                </c:pt>
                <c:pt idx="48">
                  <c:v>211</c:v>
                </c:pt>
                <c:pt idx="49">
                  <c:v>200</c:v>
                </c:pt>
                <c:pt idx="50">
                  <c:v>261</c:v>
                </c:pt>
                <c:pt idx="51">
                  <c:v>154</c:v>
                </c:pt>
                <c:pt idx="52">
                  <c:v>97</c:v>
                </c:pt>
                <c:pt idx="53">
                  <c:v>154</c:v>
                </c:pt>
                <c:pt idx="54">
                  <c:v>183</c:v>
                </c:pt>
                <c:pt idx="55">
                  <c:v>173</c:v>
                </c:pt>
                <c:pt idx="56">
                  <c:v>147</c:v>
                </c:pt>
                <c:pt idx="57">
                  <c:v>165</c:v>
                </c:pt>
                <c:pt idx="58">
                  <c:v>201</c:v>
                </c:pt>
                <c:pt idx="59">
                  <c:v>345</c:v>
                </c:pt>
                <c:pt idx="60">
                  <c:v>226</c:v>
                </c:pt>
                <c:pt idx="61">
                  <c:v>296</c:v>
                </c:pt>
                <c:pt idx="62">
                  <c:v>375</c:v>
                </c:pt>
                <c:pt idx="63">
                  <c:v>499</c:v>
                </c:pt>
                <c:pt idx="64">
                  <c:v>468</c:v>
                </c:pt>
              </c:numCache>
            </c:numRef>
          </c:val>
          <c:extLst>
            <c:ext xmlns:c16="http://schemas.microsoft.com/office/drawing/2014/chart" uri="{C3380CC4-5D6E-409C-BE32-E72D297353CC}">
              <c16:uniqueId val="{00000017-B487-4AE6-A544-15504B732994}"/>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strRef>
              <c:f>'F143'!$H$5</c:f>
              <c:strCache>
                <c:ptCount val="1"/>
                <c:pt idx="0">
                  <c:v>Promedio Nacional</c:v>
                </c:pt>
              </c:strCache>
            </c:strRef>
          </c:tx>
          <c:spPr>
            <a:ln>
              <a:solidFill>
                <a:srgbClr val="CC9900"/>
              </a:solidFill>
            </a:ln>
          </c:spPr>
          <c:marker>
            <c:symbol val="none"/>
          </c:marker>
          <c:dPt>
            <c:idx val="0"/>
            <c:bubble3D val="0"/>
            <c:extLst>
              <c:ext xmlns:c16="http://schemas.microsoft.com/office/drawing/2014/chart" uri="{C3380CC4-5D6E-409C-BE32-E72D297353CC}">
                <c16:uniqueId val="{00000018-B487-4AE6-A544-15504B732994}"/>
              </c:ext>
            </c:extLst>
          </c:dPt>
          <c:dLbls>
            <c:delete val="1"/>
          </c:dLbls>
          <c:val>
            <c:numRef>
              <c:f>'F143'!$H$6:$H$70</c:f>
              <c:numCache>
                <c:formatCode>#,##0</c:formatCode>
                <c:ptCount val="65"/>
                <c:pt idx="0">
                  <c:v>4.4400000000000004</c:v>
                </c:pt>
                <c:pt idx="1">
                  <c:v>3.78</c:v>
                </c:pt>
                <c:pt idx="2">
                  <c:v>19.78</c:v>
                </c:pt>
                <c:pt idx="3">
                  <c:v>13.53</c:v>
                </c:pt>
                <c:pt idx="4">
                  <c:v>13.63</c:v>
                </c:pt>
                <c:pt idx="5">
                  <c:v>33.53</c:v>
                </c:pt>
                <c:pt idx="6">
                  <c:v>27.94</c:v>
                </c:pt>
                <c:pt idx="7">
                  <c:v>27.91</c:v>
                </c:pt>
                <c:pt idx="8">
                  <c:v>27.34</c:v>
                </c:pt>
                <c:pt idx="9">
                  <c:v>22.88</c:v>
                </c:pt>
                <c:pt idx="10">
                  <c:v>29</c:v>
                </c:pt>
                <c:pt idx="11">
                  <c:v>34.53</c:v>
                </c:pt>
                <c:pt idx="12">
                  <c:v>18.66</c:v>
                </c:pt>
                <c:pt idx="13">
                  <c:v>23.44</c:v>
                </c:pt>
                <c:pt idx="14">
                  <c:v>35.630000000000003</c:v>
                </c:pt>
                <c:pt idx="15">
                  <c:v>28.63</c:v>
                </c:pt>
                <c:pt idx="16">
                  <c:v>26.41</c:v>
                </c:pt>
                <c:pt idx="17">
                  <c:v>24.72</c:v>
                </c:pt>
                <c:pt idx="18">
                  <c:v>21.03</c:v>
                </c:pt>
                <c:pt idx="19">
                  <c:v>24.03</c:v>
                </c:pt>
                <c:pt idx="20">
                  <c:v>25.5</c:v>
                </c:pt>
                <c:pt idx="21">
                  <c:v>30.97</c:v>
                </c:pt>
                <c:pt idx="22">
                  <c:v>28.59</c:v>
                </c:pt>
                <c:pt idx="23">
                  <c:v>42.22</c:v>
                </c:pt>
                <c:pt idx="24">
                  <c:v>31.28</c:v>
                </c:pt>
                <c:pt idx="25">
                  <c:v>40.909999999999997</c:v>
                </c:pt>
                <c:pt idx="26">
                  <c:v>40.94</c:v>
                </c:pt>
                <c:pt idx="27">
                  <c:v>43.22</c:v>
                </c:pt>
                <c:pt idx="28">
                  <c:v>46.5</c:v>
                </c:pt>
                <c:pt idx="29">
                  <c:v>49.72</c:v>
                </c:pt>
                <c:pt idx="30">
                  <c:v>38.72</c:v>
                </c:pt>
                <c:pt idx="31">
                  <c:v>39.909999999999997</c:v>
                </c:pt>
                <c:pt idx="32">
                  <c:v>51.84</c:v>
                </c:pt>
                <c:pt idx="33">
                  <c:v>50.44</c:v>
                </c:pt>
                <c:pt idx="34">
                  <c:v>55.72</c:v>
                </c:pt>
                <c:pt idx="35">
                  <c:v>67.28</c:v>
                </c:pt>
                <c:pt idx="36">
                  <c:v>57.78</c:v>
                </c:pt>
                <c:pt idx="37">
                  <c:v>45.47</c:v>
                </c:pt>
                <c:pt idx="38">
                  <c:v>67.5</c:v>
                </c:pt>
                <c:pt idx="39">
                  <c:v>39.06</c:v>
                </c:pt>
                <c:pt idx="40">
                  <c:v>35.47</c:v>
                </c:pt>
                <c:pt idx="41">
                  <c:v>77.84</c:v>
                </c:pt>
                <c:pt idx="42">
                  <c:v>64.63</c:v>
                </c:pt>
                <c:pt idx="43">
                  <c:v>57.09</c:v>
                </c:pt>
                <c:pt idx="44">
                  <c:v>77.06</c:v>
                </c:pt>
                <c:pt idx="45">
                  <c:v>90.44</c:v>
                </c:pt>
                <c:pt idx="46">
                  <c:v>96.56</c:v>
                </c:pt>
                <c:pt idx="47">
                  <c:v>91.34</c:v>
                </c:pt>
                <c:pt idx="48">
                  <c:v>78.41</c:v>
                </c:pt>
                <c:pt idx="49">
                  <c:v>74.81</c:v>
                </c:pt>
                <c:pt idx="50">
                  <c:v>74.63</c:v>
                </c:pt>
                <c:pt idx="51">
                  <c:v>34.53</c:v>
                </c:pt>
                <c:pt idx="52">
                  <c:v>36.94</c:v>
                </c:pt>
                <c:pt idx="53">
                  <c:v>52.69</c:v>
                </c:pt>
                <c:pt idx="54">
                  <c:v>55.19</c:v>
                </c:pt>
                <c:pt idx="55">
                  <c:v>56.38</c:v>
                </c:pt>
                <c:pt idx="56">
                  <c:v>49.19</c:v>
                </c:pt>
                <c:pt idx="57">
                  <c:v>64.75</c:v>
                </c:pt>
                <c:pt idx="58">
                  <c:v>75.06</c:v>
                </c:pt>
                <c:pt idx="59">
                  <c:v>110.09</c:v>
                </c:pt>
                <c:pt idx="60">
                  <c:v>83.94</c:v>
                </c:pt>
                <c:pt idx="61" formatCode="0.00">
                  <c:v>98</c:v>
                </c:pt>
                <c:pt idx="62" formatCode="0.00">
                  <c:v>126.22</c:v>
                </c:pt>
                <c:pt idx="63" formatCode="0.00">
                  <c:v>142.59</c:v>
                </c:pt>
                <c:pt idx="64" formatCode="0.00">
                  <c:v>136.72</c:v>
                </c:pt>
              </c:numCache>
            </c:numRef>
          </c:val>
          <c:smooth val="0"/>
          <c:extLst>
            <c:ext xmlns:c16="http://schemas.microsoft.com/office/drawing/2014/chart" uri="{C3380CC4-5D6E-409C-BE32-E72D297353CC}">
              <c16:uniqueId val="{00000019-B487-4AE6-A544-15504B732994}"/>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'F143'!$G$5</c:f>
              <c:strCache>
                <c:ptCount val="1"/>
                <c:pt idx="0">
                  <c:v>Total 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20C5-4260-AA79-AF7BDB1CF280}"/>
              </c:ext>
            </c:extLst>
          </c:dPt>
          <c:dPt>
            <c:idx val="1"/>
            <c:invertIfNegative val="0"/>
            <c:bubble3D val="0"/>
            <c:extLst>
              <c:ext xmlns:c16="http://schemas.microsoft.com/office/drawing/2014/chart" uri="{C3380CC4-5D6E-409C-BE32-E72D297353CC}">
                <c16:uniqueId val="{00000001-20C5-4260-AA79-AF7BDB1CF280}"/>
              </c:ext>
            </c:extLst>
          </c:dPt>
          <c:dPt>
            <c:idx val="7"/>
            <c:invertIfNegative val="0"/>
            <c:bubble3D val="0"/>
            <c:spPr>
              <a:solidFill>
                <a:srgbClr val="FBBB27"/>
              </a:solidFill>
            </c:spPr>
            <c:extLst>
              <c:ext xmlns:c16="http://schemas.microsoft.com/office/drawing/2014/chart" uri="{C3380CC4-5D6E-409C-BE32-E72D297353CC}">
                <c16:uniqueId val="{00000003-20C5-4260-AA79-AF7BDB1CF280}"/>
              </c:ext>
            </c:extLst>
          </c:dPt>
          <c:dPt>
            <c:idx val="11"/>
            <c:invertIfNegative val="0"/>
            <c:bubble3D val="0"/>
            <c:extLst>
              <c:ext xmlns:c16="http://schemas.microsoft.com/office/drawing/2014/chart" uri="{C3380CC4-5D6E-409C-BE32-E72D297353CC}">
                <c16:uniqueId val="{00000004-20C5-4260-AA79-AF7BDB1CF280}"/>
              </c:ext>
            </c:extLst>
          </c:dPt>
          <c:dPt>
            <c:idx val="12"/>
            <c:invertIfNegative val="0"/>
            <c:bubble3D val="0"/>
            <c:extLst>
              <c:ext xmlns:c16="http://schemas.microsoft.com/office/drawing/2014/chart" uri="{C3380CC4-5D6E-409C-BE32-E72D297353CC}">
                <c16:uniqueId val="{00000005-20C5-4260-AA79-AF7BDB1CF280}"/>
              </c:ext>
            </c:extLst>
          </c:dPt>
          <c:dPt>
            <c:idx val="13"/>
            <c:invertIfNegative val="0"/>
            <c:bubble3D val="0"/>
            <c:extLst>
              <c:ext xmlns:c16="http://schemas.microsoft.com/office/drawing/2014/chart" uri="{C3380CC4-5D6E-409C-BE32-E72D297353CC}">
                <c16:uniqueId val="{00000006-20C5-4260-AA79-AF7BDB1CF280}"/>
              </c:ext>
            </c:extLst>
          </c:dPt>
          <c:dPt>
            <c:idx val="19"/>
            <c:invertIfNegative val="0"/>
            <c:bubble3D val="0"/>
            <c:spPr>
              <a:solidFill>
                <a:srgbClr val="FBBB27"/>
              </a:solidFill>
            </c:spPr>
            <c:extLst>
              <c:ext xmlns:c16="http://schemas.microsoft.com/office/drawing/2014/chart" uri="{C3380CC4-5D6E-409C-BE32-E72D297353CC}">
                <c16:uniqueId val="{00000008-20C5-4260-AA79-AF7BDB1CF280}"/>
              </c:ext>
            </c:extLst>
          </c:dPt>
          <c:dPt>
            <c:idx val="23"/>
            <c:invertIfNegative val="0"/>
            <c:bubble3D val="0"/>
            <c:extLst>
              <c:ext xmlns:c16="http://schemas.microsoft.com/office/drawing/2014/chart" uri="{C3380CC4-5D6E-409C-BE32-E72D297353CC}">
                <c16:uniqueId val="{00000009-20C5-4260-AA79-AF7BDB1CF280}"/>
              </c:ext>
            </c:extLst>
          </c:dPt>
          <c:dPt>
            <c:idx val="24"/>
            <c:invertIfNegative val="0"/>
            <c:bubble3D val="0"/>
            <c:extLst>
              <c:ext xmlns:c16="http://schemas.microsoft.com/office/drawing/2014/chart" uri="{C3380CC4-5D6E-409C-BE32-E72D297353CC}">
                <c16:uniqueId val="{0000000A-20C5-4260-AA79-AF7BDB1CF280}"/>
              </c:ext>
            </c:extLst>
          </c:dPt>
          <c:dPt>
            <c:idx val="25"/>
            <c:invertIfNegative val="0"/>
            <c:bubble3D val="0"/>
            <c:extLst>
              <c:ext xmlns:c16="http://schemas.microsoft.com/office/drawing/2014/chart" uri="{C3380CC4-5D6E-409C-BE32-E72D297353CC}">
                <c16:uniqueId val="{0000000B-20C5-4260-AA79-AF7BDB1CF280}"/>
              </c:ext>
            </c:extLst>
          </c:dPt>
          <c:dPt>
            <c:idx val="31"/>
            <c:invertIfNegative val="0"/>
            <c:bubble3D val="0"/>
            <c:spPr>
              <a:solidFill>
                <a:srgbClr val="FBBB27"/>
              </a:solidFill>
            </c:spPr>
            <c:extLst>
              <c:ext xmlns:c16="http://schemas.microsoft.com/office/drawing/2014/chart" uri="{C3380CC4-5D6E-409C-BE32-E72D297353CC}">
                <c16:uniqueId val="{0000000D-20C5-4260-AA79-AF7BDB1CF280}"/>
              </c:ext>
            </c:extLst>
          </c:dPt>
          <c:dPt>
            <c:idx val="35"/>
            <c:invertIfNegative val="0"/>
            <c:bubble3D val="0"/>
            <c:extLst>
              <c:ext xmlns:c16="http://schemas.microsoft.com/office/drawing/2014/chart" uri="{C3380CC4-5D6E-409C-BE32-E72D297353CC}">
                <c16:uniqueId val="{0000000E-20C5-4260-AA79-AF7BDB1CF280}"/>
              </c:ext>
            </c:extLst>
          </c:dPt>
          <c:dPt>
            <c:idx val="36"/>
            <c:invertIfNegative val="0"/>
            <c:bubble3D val="0"/>
            <c:extLst>
              <c:ext xmlns:c16="http://schemas.microsoft.com/office/drawing/2014/chart" uri="{C3380CC4-5D6E-409C-BE32-E72D297353CC}">
                <c16:uniqueId val="{0000000F-20C5-4260-AA79-AF7BDB1CF280}"/>
              </c:ext>
            </c:extLst>
          </c:dPt>
          <c:dPt>
            <c:idx val="37"/>
            <c:invertIfNegative val="0"/>
            <c:bubble3D val="0"/>
            <c:extLst>
              <c:ext xmlns:c16="http://schemas.microsoft.com/office/drawing/2014/chart" uri="{C3380CC4-5D6E-409C-BE32-E72D297353CC}">
                <c16:uniqueId val="{00000010-20C5-4260-AA79-AF7BDB1CF280}"/>
              </c:ext>
            </c:extLst>
          </c:dPt>
          <c:dPt>
            <c:idx val="43"/>
            <c:invertIfNegative val="0"/>
            <c:bubble3D val="0"/>
            <c:spPr>
              <a:solidFill>
                <a:srgbClr val="FBBB27"/>
              </a:solidFill>
            </c:spPr>
            <c:extLst>
              <c:ext xmlns:c16="http://schemas.microsoft.com/office/drawing/2014/chart" uri="{C3380CC4-5D6E-409C-BE32-E72D297353CC}">
                <c16:uniqueId val="{00000012-20C5-4260-AA79-AF7BDB1CF280}"/>
              </c:ext>
            </c:extLst>
          </c:dPt>
          <c:dPt>
            <c:idx val="55"/>
            <c:invertIfNegative val="0"/>
            <c:bubble3D val="0"/>
            <c:spPr>
              <a:solidFill>
                <a:srgbClr val="FBBB27"/>
              </a:solidFill>
            </c:spPr>
            <c:extLst>
              <c:ext xmlns:c16="http://schemas.microsoft.com/office/drawing/2014/chart" uri="{C3380CC4-5D6E-409C-BE32-E72D297353CC}">
                <c16:uniqueId val="{00000014-20C5-4260-AA79-AF7BDB1CF280}"/>
              </c:ext>
            </c:extLst>
          </c:dPt>
          <c:dPt>
            <c:idx val="67"/>
            <c:invertIfNegative val="0"/>
            <c:bubble3D val="0"/>
            <c:spPr>
              <a:solidFill>
                <a:srgbClr val="FBBB27"/>
              </a:solidFill>
            </c:spPr>
            <c:extLst>
              <c:ext xmlns:c16="http://schemas.microsoft.com/office/drawing/2014/chart" uri="{C3380CC4-5D6E-409C-BE32-E72D297353CC}">
                <c16:uniqueId val="{00000016-20C5-4260-AA79-AF7BDB1CF280}"/>
              </c:ext>
            </c:extLst>
          </c:dPt>
          <c:dLbls>
            <c:spPr>
              <a:noFill/>
              <a:ln>
                <a:noFill/>
              </a:ln>
              <a:effectLst/>
            </c:spPr>
            <c:txPr>
              <a:bodyPr/>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'F143'!$A$6:$B$73</c:f>
              <c:multiLvlStrCache>
                <c:ptCount val="68"/>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lvl>
                <c:lvl>
                  <c:pt idx="0">
                    <c:v>2016</c:v>
                  </c:pt>
                  <c:pt idx="12">
                    <c:v>2017</c:v>
                  </c:pt>
                  <c:pt idx="24">
                    <c:v>2018</c:v>
                  </c:pt>
                  <c:pt idx="36">
                    <c:v>2019</c:v>
                  </c:pt>
                  <c:pt idx="48">
                    <c:v>2020</c:v>
                  </c:pt>
                  <c:pt idx="60">
                    <c:v>2021</c:v>
                  </c:pt>
                </c:lvl>
              </c:multiLvlStrCache>
            </c:multiLvlStrRef>
          </c:cat>
          <c:val>
            <c:numRef>
              <c:f>'F143'!$G$6:$G$73</c:f>
              <c:numCache>
                <c:formatCode>General</c:formatCode>
                <c:ptCount val="68"/>
                <c:pt idx="0">
                  <c:v>9</c:v>
                </c:pt>
                <c:pt idx="1">
                  <c:v>11</c:v>
                </c:pt>
                <c:pt idx="2">
                  <c:v>34</c:v>
                </c:pt>
                <c:pt idx="3">
                  <c:v>33</c:v>
                </c:pt>
                <c:pt idx="4">
                  <c:v>62</c:v>
                </c:pt>
                <c:pt idx="5">
                  <c:v>137</c:v>
                </c:pt>
                <c:pt idx="6">
                  <c:v>68</c:v>
                </c:pt>
                <c:pt idx="7">
                  <c:v>52</c:v>
                </c:pt>
                <c:pt idx="8">
                  <c:v>38</c:v>
                </c:pt>
                <c:pt idx="9">
                  <c:v>53</c:v>
                </c:pt>
                <c:pt idx="10">
                  <c:v>65</c:v>
                </c:pt>
                <c:pt idx="11">
                  <c:v>62</c:v>
                </c:pt>
                <c:pt idx="12">
                  <c:v>42</c:v>
                </c:pt>
                <c:pt idx="13">
                  <c:v>36</c:v>
                </c:pt>
                <c:pt idx="14">
                  <c:v>69</c:v>
                </c:pt>
                <c:pt idx="15">
                  <c:v>59</c:v>
                </c:pt>
                <c:pt idx="16">
                  <c:v>111</c:v>
                </c:pt>
                <c:pt idx="17">
                  <c:v>47</c:v>
                </c:pt>
                <c:pt idx="18">
                  <c:v>49</c:v>
                </c:pt>
                <c:pt idx="19">
                  <c:v>45</c:v>
                </c:pt>
                <c:pt idx="20">
                  <c:v>58</c:v>
                </c:pt>
                <c:pt idx="21">
                  <c:v>82</c:v>
                </c:pt>
                <c:pt idx="22">
                  <c:v>62</c:v>
                </c:pt>
                <c:pt idx="23">
                  <c:v>140</c:v>
                </c:pt>
                <c:pt idx="24">
                  <c:v>79</c:v>
                </c:pt>
                <c:pt idx="25">
                  <c:v>101</c:v>
                </c:pt>
                <c:pt idx="26">
                  <c:v>126</c:v>
                </c:pt>
                <c:pt idx="27">
                  <c:v>110</c:v>
                </c:pt>
                <c:pt idx="28">
                  <c:v>146</c:v>
                </c:pt>
                <c:pt idx="29">
                  <c:v>122</c:v>
                </c:pt>
                <c:pt idx="30">
                  <c:v>82</c:v>
                </c:pt>
                <c:pt idx="31">
                  <c:v>94</c:v>
                </c:pt>
                <c:pt idx="32">
                  <c:v>153</c:v>
                </c:pt>
                <c:pt idx="33">
                  <c:v>167</c:v>
                </c:pt>
                <c:pt idx="34">
                  <c:v>163</c:v>
                </c:pt>
                <c:pt idx="35">
                  <c:v>234</c:v>
                </c:pt>
                <c:pt idx="36">
                  <c:v>177</c:v>
                </c:pt>
                <c:pt idx="37">
                  <c:v>128</c:v>
                </c:pt>
                <c:pt idx="38">
                  <c:v>171</c:v>
                </c:pt>
                <c:pt idx="39">
                  <c:v>106</c:v>
                </c:pt>
                <c:pt idx="40">
                  <c:v>102</c:v>
                </c:pt>
                <c:pt idx="41">
                  <c:v>221</c:v>
                </c:pt>
                <c:pt idx="42">
                  <c:v>185</c:v>
                </c:pt>
                <c:pt idx="43">
                  <c:v>161</c:v>
                </c:pt>
                <c:pt idx="44">
                  <c:v>246</c:v>
                </c:pt>
                <c:pt idx="45">
                  <c:v>259</c:v>
                </c:pt>
                <c:pt idx="46">
                  <c:v>307</c:v>
                </c:pt>
                <c:pt idx="47">
                  <c:v>314</c:v>
                </c:pt>
                <c:pt idx="48">
                  <c:v>211</c:v>
                </c:pt>
                <c:pt idx="49">
                  <c:v>200</c:v>
                </c:pt>
                <c:pt idx="50">
                  <c:v>261</c:v>
                </c:pt>
                <c:pt idx="51">
                  <c:v>154</c:v>
                </c:pt>
                <c:pt idx="52">
                  <c:v>97</c:v>
                </c:pt>
                <c:pt idx="53">
                  <c:v>154</c:v>
                </c:pt>
                <c:pt idx="54">
                  <c:v>183</c:v>
                </c:pt>
                <c:pt idx="55">
                  <c:v>173</c:v>
                </c:pt>
                <c:pt idx="56">
                  <c:v>147</c:v>
                </c:pt>
                <c:pt idx="57">
                  <c:v>165</c:v>
                </c:pt>
                <c:pt idx="58">
                  <c:v>201</c:v>
                </c:pt>
                <c:pt idx="59">
                  <c:v>345</c:v>
                </c:pt>
                <c:pt idx="60">
                  <c:v>226</c:v>
                </c:pt>
                <c:pt idx="61">
                  <c:v>296</c:v>
                </c:pt>
                <c:pt idx="62">
                  <c:v>375</c:v>
                </c:pt>
                <c:pt idx="63">
                  <c:v>499</c:v>
                </c:pt>
                <c:pt idx="64">
                  <c:v>468</c:v>
                </c:pt>
                <c:pt idx="65">
                  <c:v>392</c:v>
                </c:pt>
                <c:pt idx="66">
                  <c:v>445</c:v>
                </c:pt>
                <c:pt idx="67">
                  <c:v>349</c:v>
                </c:pt>
              </c:numCache>
            </c:numRef>
          </c:val>
          <c:extLst>
            <c:ext xmlns:c16="http://schemas.microsoft.com/office/drawing/2014/chart" uri="{C3380CC4-5D6E-409C-BE32-E72D297353CC}">
              <c16:uniqueId val="{00000017-20C5-4260-AA79-AF7BDB1CF280}"/>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strRef>
              <c:f>'F143'!$H$5</c:f>
              <c:strCache>
                <c:ptCount val="1"/>
                <c:pt idx="0">
                  <c:v>Promedio Nacional</c:v>
                </c:pt>
              </c:strCache>
            </c:strRef>
          </c:tx>
          <c:spPr>
            <a:ln>
              <a:solidFill>
                <a:srgbClr val="CC9900"/>
              </a:solidFill>
            </a:ln>
          </c:spPr>
          <c:marker>
            <c:symbol val="none"/>
          </c:marker>
          <c:dPt>
            <c:idx val="0"/>
            <c:bubble3D val="0"/>
            <c:extLst>
              <c:ext xmlns:c16="http://schemas.microsoft.com/office/drawing/2014/chart" uri="{C3380CC4-5D6E-409C-BE32-E72D297353CC}">
                <c16:uniqueId val="{00000018-20C5-4260-AA79-AF7BDB1CF280}"/>
              </c:ext>
            </c:extLst>
          </c:dPt>
          <c:dLbls>
            <c:delete val="1"/>
          </c:dLbls>
          <c:val>
            <c:numRef>
              <c:f>'F143'!$H$6:$H$73</c:f>
              <c:numCache>
                <c:formatCode>#,##0</c:formatCode>
                <c:ptCount val="68"/>
                <c:pt idx="0">
                  <c:v>4.4400000000000004</c:v>
                </c:pt>
                <c:pt idx="1">
                  <c:v>3.78</c:v>
                </c:pt>
                <c:pt idx="2">
                  <c:v>19.78</c:v>
                </c:pt>
                <c:pt idx="3">
                  <c:v>13.53</c:v>
                </c:pt>
                <c:pt idx="4">
                  <c:v>13.63</c:v>
                </c:pt>
                <c:pt idx="5">
                  <c:v>33.53</c:v>
                </c:pt>
                <c:pt idx="6">
                  <c:v>27.94</c:v>
                </c:pt>
                <c:pt idx="7">
                  <c:v>27.91</c:v>
                </c:pt>
                <c:pt idx="8">
                  <c:v>27.34</c:v>
                </c:pt>
                <c:pt idx="9">
                  <c:v>22.88</c:v>
                </c:pt>
                <c:pt idx="10">
                  <c:v>29</c:v>
                </c:pt>
                <c:pt idx="11">
                  <c:v>34.53</c:v>
                </c:pt>
                <c:pt idx="12">
                  <c:v>18.66</c:v>
                </c:pt>
                <c:pt idx="13">
                  <c:v>23.44</c:v>
                </c:pt>
                <c:pt idx="14">
                  <c:v>35.630000000000003</c:v>
                </c:pt>
                <c:pt idx="15">
                  <c:v>28.63</c:v>
                </c:pt>
                <c:pt idx="16">
                  <c:v>26.41</c:v>
                </c:pt>
                <c:pt idx="17">
                  <c:v>24.72</c:v>
                </c:pt>
                <c:pt idx="18">
                  <c:v>21.03</c:v>
                </c:pt>
                <c:pt idx="19">
                  <c:v>24.03</c:v>
                </c:pt>
                <c:pt idx="20">
                  <c:v>25.5</c:v>
                </c:pt>
                <c:pt idx="21">
                  <c:v>30.97</c:v>
                </c:pt>
                <c:pt idx="22">
                  <c:v>28.59</c:v>
                </c:pt>
                <c:pt idx="23">
                  <c:v>42.22</c:v>
                </c:pt>
                <c:pt idx="24">
                  <c:v>31.28</c:v>
                </c:pt>
                <c:pt idx="25">
                  <c:v>40.909999999999997</c:v>
                </c:pt>
                <c:pt idx="26">
                  <c:v>40.94</c:v>
                </c:pt>
                <c:pt idx="27">
                  <c:v>43.22</c:v>
                </c:pt>
                <c:pt idx="28">
                  <c:v>46.5</c:v>
                </c:pt>
                <c:pt idx="29">
                  <c:v>49.72</c:v>
                </c:pt>
                <c:pt idx="30">
                  <c:v>38.72</c:v>
                </c:pt>
                <c:pt idx="31">
                  <c:v>39.909999999999997</c:v>
                </c:pt>
                <c:pt idx="32">
                  <c:v>51.84</c:v>
                </c:pt>
                <c:pt idx="33">
                  <c:v>50.44</c:v>
                </c:pt>
                <c:pt idx="34">
                  <c:v>55.72</c:v>
                </c:pt>
                <c:pt idx="35">
                  <c:v>67.28</c:v>
                </c:pt>
                <c:pt idx="36">
                  <c:v>57.78</c:v>
                </c:pt>
                <c:pt idx="37">
                  <c:v>45.47</c:v>
                </c:pt>
                <c:pt idx="38">
                  <c:v>67.5</c:v>
                </c:pt>
                <c:pt idx="39">
                  <c:v>39.06</c:v>
                </c:pt>
                <c:pt idx="40">
                  <c:v>35.47</c:v>
                </c:pt>
                <c:pt idx="41">
                  <c:v>77.84</c:v>
                </c:pt>
                <c:pt idx="42">
                  <c:v>64.63</c:v>
                </c:pt>
                <c:pt idx="43">
                  <c:v>57.09</c:v>
                </c:pt>
                <c:pt idx="44">
                  <c:v>77.06</c:v>
                </c:pt>
                <c:pt idx="45">
                  <c:v>90.44</c:v>
                </c:pt>
                <c:pt idx="46">
                  <c:v>96.56</c:v>
                </c:pt>
                <c:pt idx="47">
                  <c:v>91.34</c:v>
                </c:pt>
                <c:pt idx="48">
                  <c:v>78.41</c:v>
                </c:pt>
                <c:pt idx="49">
                  <c:v>74.81</c:v>
                </c:pt>
                <c:pt idx="50">
                  <c:v>74.63</c:v>
                </c:pt>
                <c:pt idx="51">
                  <c:v>34.53</c:v>
                </c:pt>
                <c:pt idx="52">
                  <c:v>36.94</c:v>
                </c:pt>
                <c:pt idx="53">
                  <c:v>52.69</c:v>
                </c:pt>
                <c:pt idx="54">
                  <c:v>55.19</c:v>
                </c:pt>
                <c:pt idx="55">
                  <c:v>56.38</c:v>
                </c:pt>
                <c:pt idx="56">
                  <c:v>49.19</c:v>
                </c:pt>
                <c:pt idx="57">
                  <c:v>64.75</c:v>
                </c:pt>
                <c:pt idx="58">
                  <c:v>75.06</c:v>
                </c:pt>
                <c:pt idx="59">
                  <c:v>110.09</c:v>
                </c:pt>
                <c:pt idx="60">
                  <c:v>83.94</c:v>
                </c:pt>
                <c:pt idx="61" formatCode="0.00">
                  <c:v>98</c:v>
                </c:pt>
                <c:pt idx="62" formatCode="0.00">
                  <c:v>126.22</c:v>
                </c:pt>
                <c:pt idx="63" formatCode="0.00">
                  <c:v>142.59</c:v>
                </c:pt>
                <c:pt idx="64" formatCode="0.00">
                  <c:v>136.72</c:v>
                </c:pt>
                <c:pt idx="65" formatCode="0.00">
                  <c:v>135.75</c:v>
                </c:pt>
                <c:pt idx="66" formatCode="0.00">
                  <c:v>141.22</c:v>
                </c:pt>
                <c:pt idx="67" formatCode="0.00">
                  <c:v>124.5</c:v>
                </c:pt>
              </c:numCache>
            </c:numRef>
          </c:val>
          <c:smooth val="0"/>
          <c:extLst>
            <c:ext xmlns:c16="http://schemas.microsoft.com/office/drawing/2014/chart" uri="{C3380CC4-5D6E-409C-BE32-E72D297353CC}">
              <c16:uniqueId val="{00000019-20C5-4260-AA79-AF7BDB1CF280}"/>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'F143'!$G$5</c:f>
              <c:strCache>
                <c:ptCount val="1"/>
                <c:pt idx="0">
                  <c:v>Total 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8634-4351-97AE-12391D40315E}"/>
              </c:ext>
            </c:extLst>
          </c:dPt>
          <c:dPt>
            <c:idx val="1"/>
            <c:invertIfNegative val="0"/>
            <c:bubble3D val="0"/>
            <c:extLst>
              <c:ext xmlns:c16="http://schemas.microsoft.com/office/drawing/2014/chart" uri="{C3380CC4-5D6E-409C-BE32-E72D297353CC}">
                <c16:uniqueId val="{00000001-8634-4351-97AE-12391D40315E}"/>
              </c:ext>
            </c:extLst>
          </c:dPt>
          <c:dPt>
            <c:idx val="8"/>
            <c:invertIfNegative val="0"/>
            <c:bubble3D val="0"/>
            <c:spPr>
              <a:solidFill>
                <a:srgbClr val="FBBB27"/>
              </a:solidFill>
            </c:spPr>
            <c:extLst>
              <c:ext xmlns:c16="http://schemas.microsoft.com/office/drawing/2014/chart" uri="{C3380CC4-5D6E-409C-BE32-E72D297353CC}">
                <c16:uniqueId val="{00000003-8634-4351-97AE-12391D40315E}"/>
              </c:ext>
            </c:extLst>
          </c:dPt>
          <c:dPt>
            <c:idx val="11"/>
            <c:invertIfNegative val="0"/>
            <c:bubble3D val="0"/>
            <c:extLst>
              <c:ext xmlns:c16="http://schemas.microsoft.com/office/drawing/2014/chart" uri="{C3380CC4-5D6E-409C-BE32-E72D297353CC}">
                <c16:uniqueId val="{00000004-8634-4351-97AE-12391D40315E}"/>
              </c:ext>
            </c:extLst>
          </c:dPt>
          <c:dPt>
            <c:idx val="12"/>
            <c:invertIfNegative val="0"/>
            <c:bubble3D val="0"/>
            <c:extLst>
              <c:ext xmlns:c16="http://schemas.microsoft.com/office/drawing/2014/chart" uri="{C3380CC4-5D6E-409C-BE32-E72D297353CC}">
                <c16:uniqueId val="{00000005-8634-4351-97AE-12391D40315E}"/>
              </c:ext>
            </c:extLst>
          </c:dPt>
          <c:dPt>
            <c:idx val="13"/>
            <c:invertIfNegative val="0"/>
            <c:bubble3D val="0"/>
            <c:extLst>
              <c:ext xmlns:c16="http://schemas.microsoft.com/office/drawing/2014/chart" uri="{C3380CC4-5D6E-409C-BE32-E72D297353CC}">
                <c16:uniqueId val="{00000006-8634-4351-97AE-12391D40315E}"/>
              </c:ext>
            </c:extLst>
          </c:dPt>
          <c:dPt>
            <c:idx val="20"/>
            <c:invertIfNegative val="0"/>
            <c:bubble3D val="0"/>
            <c:spPr>
              <a:solidFill>
                <a:srgbClr val="FBBB27"/>
              </a:solidFill>
            </c:spPr>
            <c:extLst>
              <c:ext xmlns:c16="http://schemas.microsoft.com/office/drawing/2014/chart" uri="{C3380CC4-5D6E-409C-BE32-E72D297353CC}">
                <c16:uniqueId val="{00000008-8634-4351-97AE-12391D40315E}"/>
              </c:ext>
            </c:extLst>
          </c:dPt>
          <c:dPt>
            <c:idx val="23"/>
            <c:invertIfNegative val="0"/>
            <c:bubble3D val="0"/>
            <c:extLst>
              <c:ext xmlns:c16="http://schemas.microsoft.com/office/drawing/2014/chart" uri="{C3380CC4-5D6E-409C-BE32-E72D297353CC}">
                <c16:uniqueId val="{00000009-8634-4351-97AE-12391D40315E}"/>
              </c:ext>
            </c:extLst>
          </c:dPt>
          <c:dPt>
            <c:idx val="24"/>
            <c:invertIfNegative val="0"/>
            <c:bubble3D val="0"/>
            <c:extLst>
              <c:ext xmlns:c16="http://schemas.microsoft.com/office/drawing/2014/chart" uri="{C3380CC4-5D6E-409C-BE32-E72D297353CC}">
                <c16:uniqueId val="{0000000A-8634-4351-97AE-12391D40315E}"/>
              </c:ext>
            </c:extLst>
          </c:dPt>
          <c:dPt>
            <c:idx val="25"/>
            <c:invertIfNegative val="0"/>
            <c:bubble3D val="0"/>
            <c:extLst>
              <c:ext xmlns:c16="http://schemas.microsoft.com/office/drawing/2014/chart" uri="{C3380CC4-5D6E-409C-BE32-E72D297353CC}">
                <c16:uniqueId val="{0000000B-8634-4351-97AE-12391D40315E}"/>
              </c:ext>
            </c:extLst>
          </c:dPt>
          <c:dPt>
            <c:idx val="32"/>
            <c:invertIfNegative val="0"/>
            <c:bubble3D val="0"/>
            <c:spPr>
              <a:solidFill>
                <a:srgbClr val="FBBB27"/>
              </a:solidFill>
            </c:spPr>
            <c:extLst>
              <c:ext xmlns:c16="http://schemas.microsoft.com/office/drawing/2014/chart" uri="{C3380CC4-5D6E-409C-BE32-E72D297353CC}">
                <c16:uniqueId val="{0000000D-8634-4351-97AE-12391D40315E}"/>
              </c:ext>
            </c:extLst>
          </c:dPt>
          <c:dPt>
            <c:idx val="35"/>
            <c:invertIfNegative val="0"/>
            <c:bubble3D val="0"/>
            <c:extLst>
              <c:ext xmlns:c16="http://schemas.microsoft.com/office/drawing/2014/chart" uri="{C3380CC4-5D6E-409C-BE32-E72D297353CC}">
                <c16:uniqueId val="{0000000E-8634-4351-97AE-12391D40315E}"/>
              </c:ext>
            </c:extLst>
          </c:dPt>
          <c:dPt>
            <c:idx val="36"/>
            <c:invertIfNegative val="0"/>
            <c:bubble3D val="0"/>
            <c:extLst>
              <c:ext xmlns:c16="http://schemas.microsoft.com/office/drawing/2014/chart" uri="{C3380CC4-5D6E-409C-BE32-E72D297353CC}">
                <c16:uniqueId val="{0000000F-8634-4351-97AE-12391D40315E}"/>
              </c:ext>
            </c:extLst>
          </c:dPt>
          <c:dPt>
            <c:idx val="37"/>
            <c:invertIfNegative val="0"/>
            <c:bubble3D val="0"/>
            <c:extLst>
              <c:ext xmlns:c16="http://schemas.microsoft.com/office/drawing/2014/chart" uri="{C3380CC4-5D6E-409C-BE32-E72D297353CC}">
                <c16:uniqueId val="{00000010-8634-4351-97AE-12391D40315E}"/>
              </c:ext>
            </c:extLst>
          </c:dPt>
          <c:dPt>
            <c:idx val="44"/>
            <c:invertIfNegative val="0"/>
            <c:bubble3D val="0"/>
            <c:spPr>
              <a:solidFill>
                <a:srgbClr val="FBBB27"/>
              </a:solidFill>
            </c:spPr>
            <c:extLst>
              <c:ext xmlns:c16="http://schemas.microsoft.com/office/drawing/2014/chart" uri="{C3380CC4-5D6E-409C-BE32-E72D297353CC}">
                <c16:uniqueId val="{00000012-8634-4351-97AE-12391D40315E}"/>
              </c:ext>
            </c:extLst>
          </c:dPt>
          <c:dPt>
            <c:idx val="56"/>
            <c:invertIfNegative val="0"/>
            <c:bubble3D val="0"/>
            <c:spPr>
              <a:solidFill>
                <a:srgbClr val="FBBB27"/>
              </a:solidFill>
            </c:spPr>
            <c:extLst>
              <c:ext xmlns:c16="http://schemas.microsoft.com/office/drawing/2014/chart" uri="{C3380CC4-5D6E-409C-BE32-E72D297353CC}">
                <c16:uniqueId val="{00000014-8634-4351-97AE-12391D40315E}"/>
              </c:ext>
            </c:extLst>
          </c:dPt>
          <c:dPt>
            <c:idx val="68"/>
            <c:invertIfNegative val="0"/>
            <c:bubble3D val="0"/>
            <c:spPr>
              <a:solidFill>
                <a:srgbClr val="FBBB27"/>
              </a:solidFill>
            </c:spPr>
            <c:extLst>
              <c:ext xmlns:c16="http://schemas.microsoft.com/office/drawing/2014/chart" uri="{C3380CC4-5D6E-409C-BE32-E72D297353CC}">
                <c16:uniqueId val="{00000016-8634-4351-97AE-12391D40315E}"/>
              </c:ext>
            </c:extLst>
          </c:dPt>
          <c:dLbls>
            <c:spPr>
              <a:noFill/>
              <a:ln>
                <a:noFill/>
              </a:ln>
              <a:effectLst/>
            </c:spPr>
            <c:txPr>
              <a:bodyPr rot="-5400000" vert="horz"/>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'F143'!$A$6:$B$74</c:f>
              <c:multiLvlStrCache>
                <c:ptCount val="69"/>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lvl>
                <c:lvl>
                  <c:pt idx="0">
                    <c:v>2016</c:v>
                  </c:pt>
                  <c:pt idx="12">
                    <c:v>2017</c:v>
                  </c:pt>
                  <c:pt idx="24">
                    <c:v>2018</c:v>
                  </c:pt>
                  <c:pt idx="36">
                    <c:v>2019</c:v>
                  </c:pt>
                  <c:pt idx="48">
                    <c:v>2020</c:v>
                  </c:pt>
                  <c:pt idx="60">
                    <c:v>2021</c:v>
                  </c:pt>
                </c:lvl>
              </c:multiLvlStrCache>
            </c:multiLvlStrRef>
          </c:cat>
          <c:val>
            <c:numRef>
              <c:f>'F143'!$G$6:$G$74</c:f>
              <c:numCache>
                <c:formatCode>General</c:formatCode>
                <c:ptCount val="69"/>
                <c:pt idx="0">
                  <c:v>9</c:v>
                </c:pt>
                <c:pt idx="1">
                  <c:v>11</c:v>
                </c:pt>
                <c:pt idx="2">
                  <c:v>34</c:v>
                </c:pt>
                <c:pt idx="3">
                  <c:v>33</c:v>
                </c:pt>
                <c:pt idx="4">
                  <c:v>62</c:v>
                </c:pt>
                <c:pt idx="5">
                  <c:v>137</c:v>
                </c:pt>
                <c:pt idx="6">
                  <c:v>68</c:v>
                </c:pt>
                <c:pt idx="7">
                  <c:v>52</c:v>
                </c:pt>
                <c:pt idx="8">
                  <c:v>38</c:v>
                </c:pt>
                <c:pt idx="9">
                  <c:v>53</c:v>
                </c:pt>
                <c:pt idx="10">
                  <c:v>65</c:v>
                </c:pt>
                <c:pt idx="11">
                  <c:v>62</c:v>
                </c:pt>
                <c:pt idx="12">
                  <c:v>42</c:v>
                </c:pt>
                <c:pt idx="13">
                  <c:v>36</c:v>
                </c:pt>
                <c:pt idx="14">
                  <c:v>69</c:v>
                </c:pt>
                <c:pt idx="15">
                  <c:v>59</c:v>
                </c:pt>
                <c:pt idx="16">
                  <c:v>111</c:v>
                </c:pt>
                <c:pt idx="17">
                  <c:v>47</c:v>
                </c:pt>
                <c:pt idx="18">
                  <c:v>49</c:v>
                </c:pt>
                <c:pt idx="19">
                  <c:v>45</c:v>
                </c:pt>
                <c:pt idx="20">
                  <c:v>58</c:v>
                </c:pt>
                <c:pt idx="21">
                  <c:v>82</c:v>
                </c:pt>
                <c:pt idx="22">
                  <c:v>62</c:v>
                </c:pt>
                <c:pt idx="23">
                  <c:v>140</c:v>
                </c:pt>
                <c:pt idx="24">
                  <c:v>79</c:v>
                </c:pt>
                <c:pt idx="25">
                  <c:v>101</c:v>
                </c:pt>
                <c:pt idx="26">
                  <c:v>126</c:v>
                </c:pt>
                <c:pt idx="27">
                  <c:v>110</c:v>
                </c:pt>
                <c:pt idx="28">
                  <c:v>146</c:v>
                </c:pt>
                <c:pt idx="29">
                  <c:v>122</c:v>
                </c:pt>
                <c:pt idx="30">
                  <c:v>82</c:v>
                </c:pt>
                <c:pt idx="31">
                  <c:v>94</c:v>
                </c:pt>
                <c:pt idx="32">
                  <c:v>153</c:v>
                </c:pt>
                <c:pt idx="33">
                  <c:v>167</c:v>
                </c:pt>
                <c:pt idx="34">
                  <c:v>163</c:v>
                </c:pt>
                <c:pt idx="35">
                  <c:v>234</c:v>
                </c:pt>
                <c:pt idx="36">
                  <c:v>177</c:v>
                </c:pt>
                <c:pt idx="37">
                  <c:v>128</c:v>
                </c:pt>
                <c:pt idx="38">
                  <c:v>171</c:v>
                </c:pt>
                <c:pt idx="39">
                  <c:v>106</c:v>
                </c:pt>
                <c:pt idx="40">
                  <c:v>102</c:v>
                </c:pt>
                <c:pt idx="41">
                  <c:v>221</c:v>
                </c:pt>
                <c:pt idx="42">
                  <c:v>185</c:v>
                </c:pt>
                <c:pt idx="43">
                  <c:v>161</c:v>
                </c:pt>
                <c:pt idx="44">
                  <c:v>246</c:v>
                </c:pt>
                <c:pt idx="45">
                  <c:v>259</c:v>
                </c:pt>
                <c:pt idx="46">
                  <c:v>307</c:v>
                </c:pt>
                <c:pt idx="47">
                  <c:v>314</c:v>
                </c:pt>
                <c:pt idx="48">
                  <c:v>211</c:v>
                </c:pt>
                <c:pt idx="49">
                  <c:v>200</c:v>
                </c:pt>
                <c:pt idx="50">
                  <c:v>261</c:v>
                </c:pt>
                <c:pt idx="51">
                  <c:v>154</c:v>
                </c:pt>
                <c:pt idx="52">
                  <c:v>97</c:v>
                </c:pt>
                <c:pt idx="53">
                  <c:v>154</c:v>
                </c:pt>
                <c:pt idx="54">
                  <c:v>183</c:v>
                </c:pt>
                <c:pt idx="55">
                  <c:v>173</c:v>
                </c:pt>
                <c:pt idx="56">
                  <c:v>147</c:v>
                </c:pt>
                <c:pt idx="57">
                  <c:v>165</c:v>
                </c:pt>
                <c:pt idx="58">
                  <c:v>201</c:v>
                </c:pt>
                <c:pt idx="59">
                  <c:v>345</c:v>
                </c:pt>
                <c:pt idx="60">
                  <c:v>226</c:v>
                </c:pt>
                <c:pt idx="61">
                  <c:v>296</c:v>
                </c:pt>
                <c:pt idx="62">
                  <c:v>375</c:v>
                </c:pt>
                <c:pt idx="63">
                  <c:v>499</c:v>
                </c:pt>
                <c:pt idx="64">
                  <c:v>468</c:v>
                </c:pt>
                <c:pt idx="65">
                  <c:v>392</c:v>
                </c:pt>
                <c:pt idx="66">
                  <c:v>445</c:v>
                </c:pt>
                <c:pt idx="67">
                  <c:v>349</c:v>
                </c:pt>
                <c:pt idx="68">
                  <c:v>378</c:v>
                </c:pt>
              </c:numCache>
            </c:numRef>
          </c:val>
          <c:extLst>
            <c:ext xmlns:c16="http://schemas.microsoft.com/office/drawing/2014/chart" uri="{C3380CC4-5D6E-409C-BE32-E72D297353CC}">
              <c16:uniqueId val="{00000017-8634-4351-97AE-12391D40315E}"/>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strRef>
              <c:f>'F143'!$H$5</c:f>
              <c:strCache>
                <c:ptCount val="1"/>
                <c:pt idx="0">
                  <c:v>Promedio Nacional</c:v>
                </c:pt>
              </c:strCache>
            </c:strRef>
          </c:tx>
          <c:spPr>
            <a:ln>
              <a:solidFill>
                <a:srgbClr val="CC9900"/>
              </a:solidFill>
            </a:ln>
          </c:spPr>
          <c:marker>
            <c:symbol val="none"/>
          </c:marker>
          <c:dPt>
            <c:idx val="0"/>
            <c:bubble3D val="0"/>
            <c:extLst>
              <c:ext xmlns:c16="http://schemas.microsoft.com/office/drawing/2014/chart" uri="{C3380CC4-5D6E-409C-BE32-E72D297353CC}">
                <c16:uniqueId val="{00000018-8634-4351-97AE-12391D40315E}"/>
              </c:ext>
            </c:extLst>
          </c:dPt>
          <c:dLbls>
            <c:delete val="1"/>
          </c:dLbls>
          <c:val>
            <c:numRef>
              <c:f>'F143'!$H$6:$H$74</c:f>
              <c:numCache>
                <c:formatCode>#,##0</c:formatCode>
                <c:ptCount val="69"/>
                <c:pt idx="0">
                  <c:v>4.4400000000000004</c:v>
                </c:pt>
                <c:pt idx="1">
                  <c:v>3.78</c:v>
                </c:pt>
                <c:pt idx="2">
                  <c:v>19.78</c:v>
                </c:pt>
                <c:pt idx="3">
                  <c:v>13.53</c:v>
                </c:pt>
                <c:pt idx="4">
                  <c:v>13.63</c:v>
                </c:pt>
                <c:pt idx="5">
                  <c:v>33.53</c:v>
                </c:pt>
                <c:pt idx="6">
                  <c:v>27.94</c:v>
                </c:pt>
                <c:pt idx="7">
                  <c:v>27.91</c:v>
                </c:pt>
                <c:pt idx="8">
                  <c:v>27.34</c:v>
                </c:pt>
                <c:pt idx="9">
                  <c:v>22.88</c:v>
                </c:pt>
                <c:pt idx="10">
                  <c:v>29</c:v>
                </c:pt>
                <c:pt idx="11">
                  <c:v>34.53</c:v>
                </c:pt>
                <c:pt idx="12">
                  <c:v>18.66</c:v>
                </c:pt>
                <c:pt idx="13">
                  <c:v>23.44</c:v>
                </c:pt>
                <c:pt idx="14">
                  <c:v>35.630000000000003</c:v>
                </c:pt>
                <c:pt idx="15">
                  <c:v>28.63</c:v>
                </c:pt>
                <c:pt idx="16">
                  <c:v>26.41</c:v>
                </c:pt>
                <c:pt idx="17">
                  <c:v>24.72</c:v>
                </c:pt>
                <c:pt idx="18">
                  <c:v>21.03</c:v>
                </c:pt>
                <c:pt idx="19">
                  <c:v>24.03</c:v>
                </c:pt>
                <c:pt idx="20">
                  <c:v>25.5</c:v>
                </c:pt>
                <c:pt idx="21">
                  <c:v>30.97</c:v>
                </c:pt>
                <c:pt idx="22">
                  <c:v>28.59</c:v>
                </c:pt>
                <c:pt idx="23">
                  <c:v>42.22</c:v>
                </c:pt>
                <c:pt idx="24">
                  <c:v>31.28</c:v>
                </c:pt>
                <c:pt idx="25">
                  <c:v>40.909999999999997</c:v>
                </c:pt>
                <c:pt idx="26">
                  <c:v>40.94</c:v>
                </c:pt>
                <c:pt idx="27">
                  <c:v>43.22</c:v>
                </c:pt>
                <c:pt idx="28">
                  <c:v>46.5</c:v>
                </c:pt>
                <c:pt idx="29">
                  <c:v>49.72</c:v>
                </c:pt>
                <c:pt idx="30">
                  <c:v>38.72</c:v>
                </c:pt>
                <c:pt idx="31">
                  <c:v>39.909999999999997</c:v>
                </c:pt>
                <c:pt idx="32">
                  <c:v>51.84</c:v>
                </c:pt>
                <c:pt idx="33">
                  <c:v>50.44</c:v>
                </c:pt>
                <c:pt idx="34">
                  <c:v>55.72</c:v>
                </c:pt>
                <c:pt idx="35">
                  <c:v>67.28</c:v>
                </c:pt>
                <c:pt idx="36">
                  <c:v>57.78</c:v>
                </c:pt>
                <c:pt idx="37">
                  <c:v>45.47</c:v>
                </c:pt>
                <c:pt idx="38">
                  <c:v>67.5</c:v>
                </c:pt>
                <c:pt idx="39">
                  <c:v>39.06</c:v>
                </c:pt>
                <c:pt idx="40">
                  <c:v>35.47</c:v>
                </c:pt>
                <c:pt idx="41">
                  <c:v>77.84</c:v>
                </c:pt>
                <c:pt idx="42">
                  <c:v>64.63</c:v>
                </c:pt>
                <c:pt idx="43">
                  <c:v>57.09</c:v>
                </c:pt>
                <c:pt idx="44">
                  <c:v>77.06</c:v>
                </c:pt>
                <c:pt idx="45">
                  <c:v>90.44</c:v>
                </c:pt>
                <c:pt idx="46">
                  <c:v>96.56</c:v>
                </c:pt>
                <c:pt idx="47">
                  <c:v>91.34</c:v>
                </c:pt>
                <c:pt idx="48">
                  <c:v>78.41</c:v>
                </c:pt>
                <c:pt idx="49">
                  <c:v>74.81</c:v>
                </c:pt>
                <c:pt idx="50">
                  <c:v>74.63</c:v>
                </c:pt>
                <c:pt idx="51">
                  <c:v>34.53</c:v>
                </c:pt>
                <c:pt idx="52">
                  <c:v>36.94</c:v>
                </c:pt>
                <c:pt idx="53">
                  <c:v>52.69</c:v>
                </c:pt>
                <c:pt idx="54">
                  <c:v>55.19</c:v>
                </c:pt>
                <c:pt idx="55">
                  <c:v>56.38</c:v>
                </c:pt>
                <c:pt idx="56">
                  <c:v>49.19</c:v>
                </c:pt>
                <c:pt idx="57">
                  <c:v>64.75</c:v>
                </c:pt>
                <c:pt idx="58">
                  <c:v>75.06</c:v>
                </c:pt>
                <c:pt idx="59">
                  <c:v>110.09</c:v>
                </c:pt>
                <c:pt idx="60">
                  <c:v>83.94</c:v>
                </c:pt>
                <c:pt idx="61" formatCode="0.00">
                  <c:v>98</c:v>
                </c:pt>
                <c:pt idx="62" formatCode="0.00">
                  <c:v>126.22</c:v>
                </c:pt>
                <c:pt idx="63" formatCode="0.00">
                  <c:v>142.59</c:v>
                </c:pt>
                <c:pt idx="64" formatCode="0.00">
                  <c:v>136.72</c:v>
                </c:pt>
                <c:pt idx="65" formatCode="0.00">
                  <c:v>135.75</c:v>
                </c:pt>
                <c:pt idx="66" formatCode="0.00">
                  <c:v>141.22</c:v>
                </c:pt>
                <c:pt idx="67" formatCode="0.00">
                  <c:v>124.5</c:v>
                </c:pt>
                <c:pt idx="68" formatCode="0.00">
                  <c:v>126.56</c:v>
                </c:pt>
              </c:numCache>
            </c:numRef>
          </c:val>
          <c:smooth val="0"/>
          <c:extLst>
            <c:ext xmlns:c16="http://schemas.microsoft.com/office/drawing/2014/chart" uri="{C3380CC4-5D6E-409C-BE32-E72D297353CC}">
              <c16:uniqueId val="{00000019-8634-4351-97AE-12391D40315E}"/>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'F143'!$G$5</c:f>
              <c:strCache>
                <c:ptCount val="1"/>
                <c:pt idx="0">
                  <c:v>Total 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93E6-4E17-84DD-D6A76BC9FA9D}"/>
              </c:ext>
            </c:extLst>
          </c:dPt>
          <c:dPt>
            <c:idx val="1"/>
            <c:invertIfNegative val="0"/>
            <c:bubble3D val="0"/>
            <c:extLst>
              <c:ext xmlns:c16="http://schemas.microsoft.com/office/drawing/2014/chart" uri="{C3380CC4-5D6E-409C-BE32-E72D297353CC}">
                <c16:uniqueId val="{00000001-93E6-4E17-84DD-D6A76BC9FA9D}"/>
              </c:ext>
            </c:extLst>
          </c:dPt>
          <c:dPt>
            <c:idx val="10"/>
            <c:invertIfNegative val="0"/>
            <c:bubble3D val="0"/>
            <c:spPr>
              <a:solidFill>
                <a:srgbClr val="FBBB27"/>
              </a:solidFill>
            </c:spPr>
            <c:extLst>
              <c:ext xmlns:c16="http://schemas.microsoft.com/office/drawing/2014/chart" uri="{C3380CC4-5D6E-409C-BE32-E72D297353CC}">
                <c16:uniqueId val="{00000003-93E6-4E17-84DD-D6A76BC9FA9D}"/>
              </c:ext>
            </c:extLst>
          </c:dPt>
          <c:dPt>
            <c:idx val="11"/>
            <c:invertIfNegative val="0"/>
            <c:bubble3D val="0"/>
            <c:extLst>
              <c:ext xmlns:c16="http://schemas.microsoft.com/office/drawing/2014/chart" uri="{C3380CC4-5D6E-409C-BE32-E72D297353CC}">
                <c16:uniqueId val="{00000004-93E6-4E17-84DD-D6A76BC9FA9D}"/>
              </c:ext>
            </c:extLst>
          </c:dPt>
          <c:dPt>
            <c:idx val="12"/>
            <c:invertIfNegative val="0"/>
            <c:bubble3D val="0"/>
            <c:extLst>
              <c:ext xmlns:c16="http://schemas.microsoft.com/office/drawing/2014/chart" uri="{C3380CC4-5D6E-409C-BE32-E72D297353CC}">
                <c16:uniqueId val="{00000005-93E6-4E17-84DD-D6A76BC9FA9D}"/>
              </c:ext>
            </c:extLst>
          </c:dPt>
          <c:dPt>
            <c:idx val="13"/>
            <c:invertIfNegative val="0"/>
            <c:bubble3D val="0"/>
            <c:extLst>
              <c:ext xmlns:c16="http://schemas.microsoft.com/office/drawing/2014/chart" uri="{C3380CC4-5D6E-409C-BE32-E72D297353CC}">
                <c16:uniqueId val="{00000006-93E6-4E17-84DD-D6A76BC9FA9D}"/>
              </c:ext>
            </c:extLst>
          </c:dPt>
          <c:dPt>
            <c:idx val="22"/>
            <c:invertIfNegative val="0"/>
            <c:bubble3D val="0"/>
            <c:spPr>
              <a:solidFill>
                <a:srgbClr val="FBBB27"/>
              </a:solidFill>
            </c:spPr>
            <c:extLst>
              <c:ext xmlns:c16="http://schemas.microsoft.com/office/drawing/2014/chart" uri="{C3380CC4-5D6E-409C-BE32-E72D297353CC}">
                <c16:uniqueId val="{00000008-93E6-4E17-84DD-D6A76BC9FA9D}"/>
              </c:ext>
            </c:extLst>
          </c:dPt>
          <c:dPt>
            <c:idx val="23"/>
            <c:invertIfNegative val="0"/>
            <c:bubble3D val="0"/>
            <c:extLst>
              <c:ext xmlns:c16="http://schemas.microsoft.com/office/drawing/2014/chart" uri="{C3380CC4-5D6E-409C-BE32-E72D297353CC}">
                <c16:uniqueId val="{00000009-93E6-4E17-84DD-D6A76BC9FA9D}"/>
              </c:ext>
            </c:extLst>
          </c:dPt>
          <c:dPt>
            <c:idx val="24"/>
            <c:invertIfNegative val="0"/>
            <c:bubble3D val="0"/>
            <c:extLst>
              <c:ext xmlns:c16="http://schemas.microsoft.com/office/drawing/2014/chart" uri="{C3380CC4-5D6E-409C-BE32-E72D297353CC}">
                <c16:uniqueId val="{0000000A-93E6-4E17-84DD-D6A76BC9FA9D}"/>
              </c:ext>
            </c:extLst>
          </c:dPt>
          <c:dPt>
            <c:idx val="25"/>
            <c:invertIfNegative val="0"/>
            <c:bubble3D val="0"/>
            <c:extLst>
              <c:ext xmlns:c16="http://schemas.microsoft.com/office/drawing/2014/chart" uri="{C3380CC4-5D6E-409C-BE32-E72D297353CC}">
                <c16:uniqueId val="{0000000B-93E6-4E17-84DD-D6A76BC9FA9D}"/>
              </c:ext>
            </c:extLst>
          </c:dPt>
          <c:dPt>
            <c:idx val="34"/>
            <c:invertIfNegative val="0"/>
            <c:bubble3D val="0"/>
            <c:spPr>
              <a:solidFill>
                <a:srgbClr val="FBBB27"/>
              </a:solidFill>
            </c:spPr>
            <c:extLst>
              <c:ext xmlns:c16="http://schemas.microsoft.com/office/drawing/2014/chart" uri="{C3380CC4-5D6E-409C-BE32-E72D297353CC}">
                <c16:uniqueId val="{0000000D-93E6-4E17-84DD-D6A76BC9FA9D}"/>
              </c:ext>
            </c:extLst>
          </c:dPt>
          <c:dPt>
            <c:idx val="35"/>
            <c:invertIfNegative val="0"/>
            <c:bubble3D val="0"/>
            <c:extLst>
              <c:ext xmlns:c16="http://schemas.microsoft.com/office/drawing/2014/chart" uri="{C3380CC4-5D6E-409C-BE32-E72D297353CC}">
                <c16:uniqueId val="{0000000E-93E6-4E17-84DD-D6A76BC9FA9D}"/>
              </c:ext>
            </c:extLst>
          </c:dPt>
          <c:dPt>
            <c:idx val="36"/>
            <c:invertIfNegative val="0"/>
            <c:bubble3D val="0"/>
            <c:extLst>
              <c:ext xmlns:c16="http://schemas.microsoft.com/office/drawing/2014/chart" uri="{C3380CC4-5D6E-409C-BE32-E72D297353CC}">
                <c16:uniqueId val="{0000000F-93E6-4E17-84DD-D6A76BC9FA9D}"/>
              </c:ext>
            </c:extLst>
          </c:dPt>
          <c:dPt>
            <c:idx val="37"/>
            <c:invertIfNegative val="0"/>
            <c:bubble3D val="0"/>
            <c:extLst>
              <c:ext xmlns:c16="http://schemas.microsoft.com/office/drawing/2014/chart" uri="{C3380CC4-5D6E-409C-BE32-E72D297353CC}">
                <c16:uniqueId val="{00000010-93E6-4E17-84DD-D6A76BC9FA9D}"/>
              </c:ext>
            </c:extLst>
          </c:dPt>
          <c:dPt>
            <c:idx val="46"/>
            <c:invertIfNegative val="0"/>
            <c:bubble3D val="0"/>
            <c:spPr>
              <a:solidFill>
                <a:srgbClr val="FBBB27"/>
              </a:solidFill>
            </c:spPr>
            <c:extLst>
              <c:ext xmlns:c16="http://schemas.microsoft.com/office/drawing/2014/chart" uri="{C3380CC4-5D6E-409C-BE32-E72D297353CC}">
                <c16:uniqueId val="{00000012-93E6-4E17-84DD-D6A76BC9FA9D}"/>
              </c:ext>
            </c:extLst>
          </c:dPt>
          <c:dPt>
            <c:idx val="58"/>
            <c:invertIfNegative val="0"/>
            <c:bubble3D val="0"/>
            <c:spPr>
              <a:solidFill>
                <a:srgbClr val="FBBB27"/>
              </a:solidFill>
            </c:spPr>
            <c:extLst>
              <c:ext xmlns:c16="http://schemas.microsoft.com/office/drawing/2014/chart" uri="{C3380CC4-5D6E-409C-BE32-E72D297353CC}">
                <c16:uniqueId val="{00000014-93E6-4E17-84DD-D6A76BC9FA9D}"/>
              </c:ext>
            </c:extLst>
          </c:dPt>
          <c:dPt>
            <c:idx val="70"/>
            <c:invertIfNegative val="0"/>
            <c:bubble3D val="0"/>
            <c:spPr>
              <a:solidFill>
                <a:srgbClr val="FBBB27"/>
              </a:solidFill>
            </c:spPr>
            <c:extLst>
              <c:ext xmlns:c16="http://schemas.microsoft.com/office/drawing/2014/chart" uri="{C3380CC4-5D6E-409C-BE32-E72D297353CC}">
                <c16:uniqueId val="{00000016-93E6-4E17-84DD-D6A76BC9FA9D}"/>
              </c:ext>
            </c:extLst>
          </c:dPt>
          <c:dLbls>
            <c:spPr>
              <a:noFill/>
              <a:ln>
                <a:noFill/>
              </a:ln>
              <a:effectLst/>
            </c:spPr>
            <c:txPr>
              <a:bodyPr rot="-5400000" vert="horz"/>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'F143'!$A$6:$B$78</c:f>
              <c:multiLvlStrCache>
                <c:ptCount val="73"/>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pt idx="69">
                    <c:v>Octubre</c:v>
                  </c:pt>
                  <c:pt idx="70">
                    <c:v>Noviembre</c:v>
                  </c:pt>
                  <c:pt idx="71">
                    <c:v>Diciembre</c:v>
                  </c:pt>
                  <c:pt idx="72">
                    <c:v>Enero</c:v>
                  </c:pt>
                </c:lvl>
                <c:lvl>
                  <c:pt idx="0">
                    <c:v>2016</c:v>
                  </c:pt>
                  <c:pt idx="12">
                    <c:v>2017</c:v>
                  </c:pt>
                  <c:pt idx="24">
                    <c:v>2018</c:v>
                  </c:pt>
                  <c:pt idx="36">
                    <c:v>2019</c:v>
                  </c:pt>
                  <c:pt idx="48">
                    <c:v>2020</c:v>
                  </c:pt>
                  <c:pt idx="60">
                    <c:v>2021</c:v>
                  </c:pt>
                  <c:pt idx="72">
                    <c:v>2022</c:v>
                  </c:pt>
                </c:lvl>
              </c:multiLvlStrCache>
            </c:multiLvlStrRef>
          </c:cat>
          <c:val>
            <c:numRef>
              <c:f>'F143'!$G$6:$G$78</c:f>
              <c:numCache>
                <c:formatCode>General</c:formatCode>
                <c:ptCount val="73"/>
                <c:pt idx="0">
                  <c:v>9</c:v>
                </c:pt>
                <c:pt idx="1">
                  <c:v>11</c:v>
                </c:pt>
                <c:pt idx="2">
                  <c:v>34</c:v>
                </c:pt>
                <c:pt idx="3">
                  <c:v>33</c:v>
                </c:pt>
                <c:pt idx="4">
                  <c:v>62</c:v>
                </c:pt>
                <c:pt idx="5">
                  <c:v>137</c:v>
                </c:pt>
                <c:pt idx="6">
                  <c:v>68</c:v>
                </c:pt>
                <c:pt idx="7">
                  <c:v>52</c:v>
                </c:pt>
                <c:pt idx="8">
                  <c:v>38</c:v>
                </c:pt>
                <c:pt idx="9">
                  <c:v>53</c:v>
                </c:pt>
                <c:pt idx="10">
                  <c:v>65</c:v>
                </c:pt>
                <c:pt idx="11">
                  <c:v>62</c:v>
                </c:pt>
                <c:pt idx="12">
                  <c:v>42</c:v>
                </c:pt>
                <c:pt idx="13">
                  <c:v>36</c:v>
                </c:pt>
                <c:pt idx="14">
                  <c:v>69</c:v>
                </c:pt>
                <c:pt idx="15">
                  <c:v>59</c:v>
                </c:pt>
                <c:pt idx="16">
                  <c:v>111</c:v>
                </c:pt>
                <c:pt idx="17">
                  <c:v>47</c:v>
                </c:pt>
                <c:pt idx="18">
                  <c:v>49</c:v>
                </c:pt>
                <c:pt idx="19">
                  <c:v>45</c:v>
                </c:pt>
                <c:pt idx="20">
                  <c:v>58</c:v>
                </c:pt>
                <c:pt idx="21">
                  <c:v>82</c:v>
                </c:pt>
                <c:pt idx="22">
                  <c:v>62</c:v>
                </c:pt>
                <c:pt idx="23">
                  <c:v>140</c:v>
                </c:pt>
                <c:pt idx="24">
                  <c:v>79</c:v>
                </c:pt>
                <c:pt idx="25">
                  <c:v>101</c:v>
                </c:pt>
                <c:pt idx="26">
                  <c:v>126</c:v>
                </c:pt>
                <c:pt idx="27">
                  <c:v>110</c:v>
                </c:pt>
                <c:pt idx="28">
                  <c:v>146</c:v>
                </c:pt>
                <c:pt idx="29">
                  <c:v>122</c:v>
                </c:pt>
                <c:pt idx="30">
                  <c:v>82</c:v>
                </c:pt>
                <c:pt idx="31">
                  <c:v>94</c:v>
                </c:pt>
                <c:pt idx="32">
                  <c:v>153</c:v>
                </c:pt>
                <c:pt idx="33">
                  <c:v>167</c:v>
                </c:pt>
                <c:pt idx="34">
                  <c:v>163</c:v>
                </c:pt>
                <c:pt idx="35">
                  <c:v>234</c:v>
                </c:pt>
                <c:pt idx="36">
                  <c:v>177</c:v>
                </c:pt>
                <c:pt idx="37">
                  <c:v>128</c:v>
                </c:pt>
                <c:pt idx="38">
                  <c:v>171</c:v>
                </c:pt>
                <c:pt idx="39">
                  <c:v>106</c:v>
                </c:pt>
                <c:pt idx="40">
                  <c:v>102</c:v>
                </c:pt>
                <c:pt idx="41">
                  <c:v>221</c:v>
                </c:pt>
                <c:pt idx="42">
                  <c:v>185</c:v>
                </c:pt>
                <c:pt idx="43">
                  <c:v>161</c:v>
                </c:pt>
                <c:pt idx="44">
                  <c:v>246</c:v>
                </c:pt>
                <c:pt idx="45">
                  <c:v>259</c:v>
                </c:pt>
                <c:pt idx="46">
                  <c:v>307</c:v>
                </c:pt>
                <c:pt idx="47">
                  <c:v>314</c:v>
                </c:pt>
                <c:pt idx="48">
                  <c:v>211</c:v>
                </c:pt>
                <c:pt idx="49">
                  <c:v>200</c:v>
                </c:pt>
                <c:pt idx="50">
                  <c:v>261</c:v>
                </c:pt>
                <c:pt idx="51">
                  <c:v>154</c:v>
                </c:pt>
                <c:pt idx="52">
                  <c:v>97</c:v>
                </c:pt>
                <c:pt idx="53">
                  <c:v>154</c:v>
                </c:pt>
                <c:pt idx="54">
                  <c:v>183</c:v>
                </c:pt>
                <c:pt idx="55">
                  <c:v>173</c:v>
                </c:pt>
                <c:pt idx="56">
                  <c:v>147</c:v>
                </c:pt>
                <c:pt idx="57">
                  <c:v>165</c:v>
                </c:pt>
                <c:pt idx="58">
                  <c:v>201</c:v>
                </c:pt>
                <c:pt idx="59">
                  <c:v>345</c:v>
                </c:pt>
                <c:pt idx="60">
                  <c:v>226</c:v>
                </c:pt>
                <c:pt idx="61">
                  <c:v>296</c:v>
                </c:pt>
                <c:pt idx="62">
                  <c:v>375</c:v>
                </c:pt>
                <c:pt idx="63">
                  <c:v>499</c:v>
                </c:pt>
                <c:pt idx="64">
                  <c:v>468</c:v>
                </c:pt>
                <c:pt idx="65">
                  <c:v>392</c:v>
                </c:pt>
                <c:pt idx="66">
                  <c:v>445</c:v>
                </c:pt>
                <c:pt idx="67">
                  <c:v>349</c:v>
                </c:pt>
                <c:pt idx="68">
                  <c:v>378</c:v>
                </c:pt>
                <c:pt idx="69">
                  <c:v>327</c:v>
                </c:pt>
                <c:pt idx="70">
                  <c:v>385</c:v>
                </c:pt>
                <c:pt idx="71">
                  <c:v>331</c:v>
                </c:pt>
                <c:pt idx="72">
                  <c:v>263</c:v>
                </c:pt>
              </c:numCache>
            </c:numRef>
          </c:val>
          <c:extLst>
            <c:ext xmlns:c16="http://schemas.microsoft.com/office/drawing/2014/chart" uri="{C3380CC4-5D6E-409C-BE32-E72D297353CC}">
              <c16:uniqueId val="{00000017-93E6-4E17-84DD-D6A76BC9FA9D}"/>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strRef>
              <c:f>'F143'!$H$5</c:f>
              <c:strCache>
                <c:ptCount val="1"/>
                <c:pt idx="0">
                  <c:v>Promedio Nacional</c:v>
                </c:pt>
              </c:strCache>
            </c:strRef>
          </c:tx>
          <c:spPr>
            <a:ln>
              <a:solidFill>
                <a:srgbClr val="CC9900"/>
              </a:solidFill>
            </a:ln>
          </c:spPr>
          <c:marker>
            <c:symbol val="none"/>
          </c:marker>
          <c:dPt>
            <c:idx val="0"/>
            <c:bubble3D val="0"/>
            <c:extLst>
              <c:ext xmlns:c16="http://schemas.microsoft.com/office/drawing/2014/chart" uri="{C3380CC4-5D6E-409C-BE32-E72D297353CC}">
                <c16:uniqueId val="{00000018-93E6-4E17-84DD-D6A76BC9FA9D}"/>
              </c:ext>
            </c:extLst>
          </c:dPt>
          <c:dLbls>
            <c:delete val="1"/>
          </c:dLbls>
          <c:cat>
            <c:multiLvlStrRef>
              <c:f>'F143'!$A$6:$B$78</c:f>
              <c:multiLvlStrCache>
                <c:ptCount val="73"/>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pt idx="69">
                    <c:v>Octubre</c:v>
                  </c:pt>
                  <c:pt idx="70">
                    <c:v>Noviembre</c:v>
                  </c:pt>
                  <c:pt idx="71">
                    <c:v>Diciembre</c:v>
                  </c:pt>
                  <c:pt idx="72">
                    <c:v>Enero</c:v>
                  </c:pt>
                </c:lvl>
                <c:lvl>
                  <c:pt idx="0">
                    <c:v>2016</c:v>
                  </c:pt>
                  <c:pt idx="12">
                    <c:v>2017</c:v>
                  </c:pt>
                  <c:pt idx="24">
                    <c:v>2018</c:v>
                  </c:pt>
                  <c:pt idx="36">
                    <c:v>2019</c:v>
                  </c:pt>
                  <c:pt idx="48">
                    <c:v>2020</c:v>
                  </c:pt>
                  <c:pt idx="60">
                    <c:v>2021</c:v>
                  </c:pt>
                  <c:pt idx="72">
                    <c:v>2022</c:v>
                  </c:pt>
                </c:lvl>
              </c:multiLvlStrCache>
            </c:multiLvlStrRef>
          </c:cat>
          <c:val>
            <c:numRef>
              <c:f>'F143'!$H$6:$H$78</c:f>
              <c:numCache>
                <c:formatCode>#,##0</c:formatCode>
                <c:ptCount val="73"/>
                <c:pt idx="0">
                  <c:v>4.4400000000000004</c:v>
                </c:pt>
                <c:pt idx="1">
                  <c:v>3.78</c:v>
                </c:pt>
                <c:pt idx="2">
                  <c:v>19.78</c:v>
                </c:pt>
                <c:pt idx="3">
                  <c:v>13.53</c:v>
                </c:pt>
                <c:pt idx="4">
                  <c:v>13.63</c:v>
                </c:pt>
                <c:pt idx="5">
                  <c:v>33.53</c:v>
                </c:pt>
                <c:pt idx="6">
                  <c:v>27.94</c:v>
                </c:pt>
                <c:pt idx="7">
                  <c:v>27.91</c:v>
                </c:pt>
                <c:pt idx="8">
                  <c:v>27.34</c:v>
                </c:pt>
                <c:pt idx="9">
                  <c:v>22.88</c:v>
                </c:pt>
                <c:pt idx="10">
                  <c:v>29</c:v>
                </c:pt>
                <c:pt idx="11">
                  <c:v>34.53</c:v>
                </c:pt>
                <c:pt idx="12">
                  <c:v>18.66</c:v>
                </c:pt>
                <c:pt idx="13">
                  <c:v>23.44</c:v>
                </c:pt>
                <c:pt idx="14">
                  <c:v>35.630000000000003</c:v>
                </c:pt>
                <c:pt idx="15">
                  <c:v>28.63</c:v>
                </c:pt>
                <c:pt idx="16">
                  <c:v>26.41</c:v>
                </c:pt>
                <c:pt idx="17">
                  <c:v>24.72</c:v>
                </c:pt>
                <c:pt idx="18">
                  <c:v>21.03</c:v>
                </c:pt>
                <c:pt idx="19">
                  <c:v>24.03</c:v>
                </c:pt>
                <c:pt idx="20">
                  <c:v>25.5</c:v>
                </c:pt>
                <c:pt idx="21">
                  <c:v>30.97</c:v>
                </c:pt>
                <c:pt idx="22">
                  <c:v>28.59</c:v>
                </c:pt>
                <c:pt idx="23">
                  <c:v>42.22</c:v>
                </c:pt>
                <c:pt idx="24">
                  <c:v>31.28</c:v>
                </c:pt>
                <c:pt idx="25">
                  <c:v>40.909999999999997</c:v>
                </c:pt>
                <c:pt idx="26">
                  <c:v>40.94</c:v>
                </c:pt>
                <c:pt idx="27">
                  <c:v>43.22</c:v>
                </c:pt>
                <c:pt idx="28">
                  <c:v>46.5</c:v>
                </c:pt>
                <c:pt idx="29">
                  <c:v>49.72</c:v>
                </c:pt>
                <c:pt idx="30">
                  <c:v>38.72</c:v>
                </c:pt>
                <c:pt idx="31">
                  <c:v>39.909999999999997</c:v>
                </c:pt>
                <c:pt idx="32">
                  <c:v>51.84</c:v>
                </c:pt>
                <c:pt idx="33">
                  <c:v>50.44</c:v>
                </c:pt>
                <c:pt idx="34">
                  <c:v>55.72</c:v>
                </c:pt>
                <c:pt idx="35">
                  <c:v>67.28</c:v>
                </c:pt>
                <c:pt idx="36">
                  <c:v>57.78</c:v>
                </c:pt>
                <c:pt idx="37">
                  <c:v>45.47</c:v>
                </c:pt>
                <c:pt idx="38">
                  <c:v>67.5</c:v>
                </c:pt>
                <c:pt idx="39">
                  <c:v>39.06</c:v>
                </c:pt>
                <c:pt idx="40">
                  <c:v>35.47</c:v>
                </c:pt>
                <c:pt idx="41">
                  <c:v>77.84</c:v>
                </c:pt>
                <c:pt idx="42">
                  <c:v>64.63</c:v>
                </c:pt>
                <c:pt idx="43">
                  <c:v>57.09</c:v>
                </c:pt>
                <c:pt idx="44">
                  <c:v>77.06</c:v>
                </c:pt>
                <c:pt idx="45">
                  <c:v>90.44</c:v>
                </c:pt>
                <c:pt idx="46">
                  <c:v>96.56</c:v>
                </c:pt>
                <c:pt idx="47">
                  <c:v>91.34</c:v>
                </c:pt>
                <c:pt idx="48">
                  <c:v>78.41</c:v>
                </c:pt>
                <c:pt idx="49">
                  <c:v>74.81</c:v>
                </c:pt>
                <c:pt idx="50">
                  <c:v>74.63</c:v>
                </c:pt>
                <c:pt idx="51">
                  <c:v>34.53</c:v>
                </c:pt>
                <c:pt idx="52">
                  <c:v>36.94</c:v>
                </c:pt>
                <c:pt idx="53">
                  <c:v>52.69</c:v>
                </c:pt>
                <c:pt idx="54">
                  <c:v>55.19</c:v>
                </c:pt>
                <c:pt idx="55">
                  <c:v>56.38</c:v>
                </c:pt>
                <c:pt idx="56">
                  <c:v>49.19</c:v>
                </c:pt>
                <c:pt idx="57">
                  <c:v>64.75</c:v>
                </c:pt>
                <c:pt idx="58">
                  <c:v>75.06</c:v>
                </c:pt>
                <c:pt idx="59">
                  <c:v>110.09</c:v>
                </c:pt>
                <c:pt idx="60">
                  <c:v>83.94</c:v>
                </c:pt>
                <c:pt idx="61" formatCode="0.00">
                  <c:v>98</c:v>
                </c:pt>
                <c:pt idx="62" formatCode="0.00">
                  <c:v>126.22</c:v>
                </c:pt>
                <c:pt idx="63" formatCode="0.00">
                  <c:v>142.59</c:v>
                </c:pt>
                <c:pt idx="64" formatCode="0.00">
                  <c:v>136.72</c:v>
                </c:pt>
                <c:pt idx="65" formatCode="0.00">
                  <c:v>135.75</c:v>
                </c:pt>
                <c:pt idx="66" formatCode="0.00">
                  <c:v>141.22</c:v>
                </c:pt>
                <c:pt idx="67" formatCode="0.00">
                  <c:v>124.5</c:v>
                </c:pt>
                <c:pt idx="68" formatCode="0.00">
                  <c:v>126.56</c:v>
                </c:pt>
                <c:pt idx="69" formatCode="0.00">
                  <c:v>109.31</c:v>
                </c:pt>
                <c:pt idx="70" formatCode="0.00">
                  <c:v>117.97</c:v>
                </c:pt>
                <c:pt idx="71" formatCode="0.00">
                  <c:v>128.44</c:v>
                </c:pt>
                <c:pt idx="72" formatCode="0.00">
                  <c:v>101.78</c:v>
                </c:pt>
              </c:numCache>
            </c:numRef>
          </c:val>
          <c:smooth val="0"/>
          <c:extLst>
            <c:ext xmlns:c16="http://schemas.microsoft.com/office/drawing/2014/chart" uri="{C3380CC4-5D6E-409C-BE32-E72D297353CC}">
              <c16:uniqueId val="{00000019-93E6-4E17-84DD-D6A76BC9FA9D}"/>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'F143'!$G$5</c:f>
              <c:strCache>
                <c:ptCount val="1"/>
                <c:pt idx="0">
                  <c:v>Total 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0014-461A-88B5-5A08F5257583}"/>
              </c:ext>
            </c:extLst>
          </c:dPt>
          <c:dPt>
            <c:idx val="1"/>
            <c:invertIfNegative val="0"/>
            <c:bubble3D val="0"/>
            <c:spPr>
              <a:solidFill>
                <a:srgbClr val="FBBB27"/>
              </a:solidFill>
            </c:spPr>
            <c:extLst>
              <c:ext xmlns:c16="http://schemas.microsoft.com/office/drawing/2014/chart" uri="{C3380CC4-5D6E-409C-BE32-E72D297353CC}">
                <c16:uniqueId val="{00000002-0014-461A-88B5-5A08F5257583}"/>
              </c:ext>
            </c:extLst>
          </c:dPt>
          <c:dPt>
            <c:idx val="11"/>
            <c:invertIfNegative val="0"/>
            <c:bubble3D val="0"/>
            <c:extLst>
              <c:ext xmlns:c16="http://schemas.microsoft.com/office/drawing/2014/chart" uri="{C3380CC4-5D6E-409C-BE32-E72D297353CC}">
                <c16:uniqueId val="{00000003-0014-461A-88B5-5A08F5257583}"/>
              </c:ext>
            </c:extLst>
          </c:dPt>
          <c:dPt>
            <c:idx val="12"/>
            <c:invertIfNegative val="0"/>
            <c:bubble3D val="0"/>
            <c:extLst>
              <c:ext xmlns:c16="http://schemas.microsoft.com/office/drawing/2014/chart" uri="{C3380CC4-5D6E-409C-BE32-E72D297353CC}">
                <c16:uniqueId val="{00000004-0014-461A-88B5-5A08F5257583}"/>
              </c:ext>
            </c:extLst>
          </c:dPt>
          <c:dPt>
            <c:idx val="13"/>
            <c:invertIfNegative val="0"/>
            <c:bubble3D val="0"/>
            <c:spPr>
              <a:solidFill>
                <a:srgbClr val="FBBB27"/>
              </a:solidFill>
            </c:spPr>
            <c:extLst>
              <c:ext xmlns:c16="http://schemas.microsoft.com/office/drawing/2014/chart" uri="{C3380CC4-5D6E-409C-BE32-E72D297353CC}">
                <c16:uniqueId val="{00000006-0014-461A-88B5-5A08F5257583}"/>
              </c:ext>
            </c:extLst>
          </c:dPt>
          <c:dPt>
            <c:idx val="23"/>
            <c:invertIfNegative val="0"/>
            <c:bubble3D val="0"/>
            <c:extLst>
              <c:ext xmlns:c16="http://schemas.microsoft.com/office/drawing/2014/chart" uri="{C3380CC4-5D6E-409C-BE32-E72D297353CC}">
                <c16:uniqueId val="{00000007-0014-461A-88B5-5A08F5257583}"/>
              </c:ext>
            </c:extLst>
          </c:dPt>
          <c:dPt>
            <c:idx val="24"/>
            <c:invertIfNegative val="0"/>
            <c:bubble3D val="0"/>
            <c:extLst>
              <c:ext xmlns:c16="http://schemas.microsoft.com/office/drawing/2014/chart" uri="{C3380CC4-5D6E-409C-BE32-E72D297353CC}">
                <c16:uniqueId val="{00000008-0014-461A-88B5-5A08F5257583}"/>
              </c:ext>
            </c:extLst>
          </c:dPt>
          <c:dPt>
            <c:idx val="25"/>
            <c:invertIfNegative val="0"/>
            <c:bubble3D val="0"/>
            <c:spPr>
              <a:solidFill>
                <a:srgbClr val="FBBB27"/>
              </a:solidFill>
            </c:spPr>
            <c:extLst>
              <c:ext xmlns:c16="http://schemas.microsoft.com/office/drawing/2014/chart" uri="{C3380CC4-5D6E-409C-BE32-E72D297353CC}">
                <c16:uniqueId val="{0000000A-0014-461A-88B5-5A08F5257583}"/>
              </c:ext>
            </c:extLst>
          </c:dPt>
          <c:dPt>
            <c:idx val="35"/>
            <c:invertIfNegative val="0"/>
            <c:bubble3D val="0"/>
            <c:extLst>
              <c:ext xmlns:c16="http://schemas.microsoft.com/office/drawing/2014/chart" uri="{C3380CC4-5D6E-409C-BE32-E72D297353CC}">
                <c16:uniqueId val="{0000000B-0014-461A-88B5-5A08F5257583}"/>
              </c:ext>
            </c:extLst>
          </c:dPt>
          <c:dPt>
            <c:idx val="36"/>
            <c:invertIfNegative val="0"/>
            <c:bubble3D val="0"/>
            <c:extLst>
              <c:ext xmlns:c16="http://schemas.microsoft.com/office/drawing/2014/chart" uri="{C3380CC4-5D6E-409C-BE32-E72D297353CC}">
                <c16:uniqueId val="{0000000C-0014-461A-88B5-5A08F5257583}"/>
              </c:ext>
            </c:extLst>
          </c:dPt>
          <c:dPt>
            <c:idx val="37"/>
            <c:invertIfNegative val="0"/>
            <c:bubble3D val="0"/>
            <c:spPr>
              <a:solidFill>
                <a:srgbClr val="FBBB27"/>
              </a:solidFill>
            </c:spPr>
            <c:extLst>
              <c:ext xmlns:c16="http://schemas.microsoft.com/office/drawing/2014/chart" uri="{C3380CC4-5D6E-409C-BE32-E72D297353CC}">
                <c16:uniqueId val="{0000000E-0014-461A-88B5-5A08F5257583}"/>
              </c:ext>
            </c:extLst>
          </c:dPt>
          <c:dPt>
            <c:idx val="49"/>
            <c:invertIfNegative val="0"/>
            <c:bubble3D val="0"/>
            <c:spPr>
              <a:solidFill>
                <a:srgbClr val="FBBB27"/>
              </a:solidFill>
            </c:spPr>
            <c:extLst>
              <c:ext xmlns:c16="http://schemas.microsoft.com/office/drawing/2014/chart" uri="{C3380CC4-5D6E-409C-BE32-E72D297353CC}">
                <c16:uniqueId val="{00000010-0014-461A-88B5-5A08F5257583}"/>
              </c:ext>
            </c:extLst>
          </c:dPt>
          <c:dPt>
            <c:idx val="61"/>
            <c:invertIfNegative val="0"/>
            <c:bubble3D val="0"/>
            <c:spPr>
              <a:solidFill>
                <a:srgbClr val="FBBB27"/>
              </a:solidFill>
            </c:spPr>
            <c:extLst>
              <c:ext xmlns:c16="http://schemas.microsoft.com/office/drawing/2014/chart" uri="{C3380CC4-5D6E-409C-BE32-E72D297353CC}">
                <c16:uniqueId val="{00000012-0014-461A-88B5-5A08F5257583}"/>
              </c:ext>
            </c:extLst>
          </c:dPt>
          <c:dPt>
            <c:idx val="73"/>
            <c:invertIfNegative val="0"/>
            <c:bubble3D val="0"/>
            <c:spPr>
              <a:solidFill>
                <a:srgbClr val="FBBB27"/>
              </a:solidFill>
            </c:spPr>
            <c:extLst>
              <c:ext xmlns:c16="http://schemas.microsoft.com/office/drawing/2014/chart" uri="{C3380CC4-5D6E-409C-BE32-E72D297353CC}">
                <c16:uniqueId val="{00000014-0014-461A-88B5-5A08F5257583}"/>
              </c:ext>
            </c:extLst>
          </c:dPt>
          <c:dLbls>
            <c:spPr>
              <a:noFill/>
              <a:ln>
                <a:noFill/>
              </a:ln>
              <a:effectLst/>
            </c:spPr>
            <c:txPr>
              <a:bodyPr rot="-5400000" vert="horz"/>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'F143'!$A$18:$B$79</c:f>
              <c:multiLvlStrCache>
                <c:ptCount val="62"/>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lvl>
                <c:lvl>
                  <c:pt idx="0">
                    <c:v>2017</c:v>
                  </c:pt>
                  <c:pt idx="12">
                    <c:v>2018</c:v>
                  </c:pt>
                  <c:pt idx="24">
                    <c:v>2019</c:v>
                  </c:pt>
                  <c:pt idx="36">
                    <c:v>2020</c:v>
                  </c:pt>
                  <c:pt idx="48">
                    <c:v>2021</c:v>
                  </c:pt>
                  <c:pt idx="60">
                    <c:v>2022</c:v>
                  </c:pt>
                </c:lvl>
              </c:multiLvlStrCache>
            </c:multiLvlStrRef>
          </c:cat>
          <c:val>
            <c:numRef>
              <c:f>'F143'!$G$18:$G$79</c:f>
              <c:numCache>
                <c:formatCode>General</c:formatCode>
                <c:ptCount val="62"/>
                <c:pt idx="0">
                  <c:v>42</c:v>
                </c:pt>
                <c:pt idx="1">
                  <c:v>36</c:v>
                </c:pt>
                <c:pt idx="2">
                  <c:v>69</c:v>
                </c:pt>
                <c:pt idx="3">
                  <c:v>59</c:v>
                </c:pt>
                <c:pt idx="4">
                  <c:v>111</c:v>
                </c:pt>
                <c:pt idx="5">
                  <c:v>47</c:v>
                </c:pt>
                <c:pt idx="6">
                  <c:v>49</c:v>
                </c:pt>
                <c:pt idx="7">
                  <c:v>45</c:v>
                </c:pt>
                <c:pt idx="8">
                  <c:v>58</c:v>
                </c:pt>
                <c:pt idx="9">
                  <c:v>82</c:v>
                </c:pt>
                <c:pt idx="10">
                  <c:v>62</c:v>
                </c:pt>
                <c:pt idx="11">
                  <c:v>140</c:v>
                </c:pt>
                <c:pt idx="12">
                  <c:v>79</c:v>
                </c:pt>
                <c:pt idx="13">
                  <c:v>101</c:v>
                </c:pt>
                <c:pt idx="14">
                  <c:v>126</c:v>
                </c:pt>
                <c:pt idx="15">
                  <c:v>110</c:v>
                </c:pt>
                <c:pt idx="16">
                  <c:v>146</c:v>
                </c:pt>
                <c:pt idx="17">
                  <c:v>122</c:v>
                </c:pt>
                <c:pt idx="18">
                  <c:v>82</c:v>
                </c:pt>
                <c:pt idx="19">
                  <c:v>94</c:v>
                </c:pt>
                <c:pt idx="20">
                  <c:v>153</c:v>
                </c:pt>
                <c:pt idx="21">
                  <c:v>167</c:v>
                </c:pt>
                <c:pt idx="22">
                  <c:v>163</c:v>
                </c:pt>
                <c:pt idx="23">
                  <c:v>234</c:v>
                </c:pt>
                <c:pt idx="24">
                  <c:v>177</c:v>
                </c:pt>
                <c:pt idx="25">
                  <c:v>128</c:v>
                </c:pt>
                <c:pt idx="26">
                  <c:v>171</c:v>
                </c:pt>
                <c:pt idx="27">
                  <c:v>106</c:v>
                </c:pt>
                <c:pt idx="28">
                  <c:v>102</c:v>
                </c:pt>
                <c:pt idx="29">
                  <c:v>221</c:v>
                </c:pt>
                <c:pt idx="30">
                  <c:v>185</c:v>
                </c:pt>
                <c:pt idx="31">
                  <c:v>161</c:v>
                </c:pt>
                <c:pt idx="32">
                  <c:v>246</c:v>
                </c:pt>
                <c:pt idx="33">
                  <c:v>259</c:v>
                </c:pt>
                <c:pt idx="34">
                  <c:v>307</c:v>
                </c:pt>
                <c:pt idx="35">
                  <c:v>314</c:v>
                </c:pt>
                <c:pt idx="36">
                  <c:v>211</c:v>
                </c:pt>
                <c:pt idx="37">
                  <c:v>200</c:v>
                </c:pt>
                <c:pt idx="38">
                  <c:v>261</c:v>
                </c:pt>
                <c:pt idx="39">
                  <c:v>154</c:v>
                </c:pt>
                <c:pt idx="40">
                  <c:v>97</c:v>
                </c:pt>
                <c:pt idx="41">
                  <c:v>154</c:v>
                </c:pt>
                <c:pt idx="42">
                  <c:v>183</c:v>
                </c:pt>
                <c:pt idx="43">
                  <c:v>173</c:v>
                </c:pt>
                <c:pt idx="44">
                  <c:v>147</c:v>
                </c:pt>
                <c:pt idx="45">
                  <c:v>165</c:v>
                </c:pt>
                <c:pt idx="46">
                  <c:v>201</c:v>
                </c:pt>
                <c:pt idx="47">
                  <c:v>345</c:v>
                </c:pt>
                <c:pt idx="48">
                  <c:v>226</c:v>
                </c:pt>
                <c:pt idx="49">
                  <c:v>296</c:v>
                </c:pt>
                <c:pt idx="50">
                  <c:v>375</c:v>
                </c:pt>
                <c:pt idx="51">
                  <c:v>499</c:v>
                </c:pt>
                <c:pt idx="52">
                  <c:v>468</c:v>
                </c:pt>
                <c:pt idx="53">
                  <c:v>392</c:v>
                </c:pt>
                <c:pt idx="54">
                  <c:v>445</c:v>
                </c:pt>
                <c:pt idx="55">
                  <c:v>349</c:v>
                </c:pt>
                <c:pt idx="56">
                  <c:v>378</c:v>
                </c:pt>
                <c:pt idx="57">
                  <c:v>327</c:v>
                </c:pt>
                <c:pt idx="58">
                  <c:v>385</c:v>
                </c:pt>
                <c:pt idx="59">
                  <c:v>331</c:v>
                </c:pt>
                <c:pt idx="60">
                  <c:v>263</c:v>
                </c:pt>
                <c:pt idx="61">
                  <c:v>322</c:v>
                </c:pt>
              </c:numCache>
            </c:numRef>
          </c:val>
          <c:extLst>
            <c:ext xmlns:c16="http://schemas.microsoft.com/office/drawing/2014/chart" uri="{C3380CC4-5D6E-409C-BE32-E72D297353CC}">
              <c16:uniqueId val="{00000015-0014-461A-88B5-5A08F5257583}"/>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strRef>
              <c:f>'F143'!$H$5</c:f>
              <c:strCache>
                <c:ptCount val="1"/>
                <c:pt idx="0">
                  <c:v>Promedio Nacional</c:v>
                </c:pt>
              </c:strCache>
            </c:strRef>
          </c:tx>
          <c:spPr>
            <a:ln>
              <a:solidFill>
                <a:srgbClr val="CC9900"/>
              </a:solidFill>
            </a:ln>
          </c:spPr>
          <c:marker>
            <c:symbol val="none"/>
          </c:marker>
          <c:dPt>
            <c:idx val="0"/>
            <c:bubble3D val="0"/>
            <c:extLst>
              <c:ext xmlns:c16="http://schemas.microsoft.com/office/drawing/2014/chart" uri="{C3380CC4-5D6E-409C-BE32-E72D297353CC}">
                <c16:uniqueId val="{00000016-0014-461A-88B5-5A08F5257583}"/>
              </c:ext>
            </c:extLst>
          </c:dPt>
          <c:dLbls>
            <c:delete val="1"/>
          </c:dLbls>
          <c:cat>
            <c:multiLvlStrRef>
              <c:f>'F143'!$A$18:$B$79</c:f>
              <c:multiLvlStrCache>
                <c:ptCount val="62"/>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lvl>
                <c:lvl>
                  <c:pt idx="0">
                    <c:v>2017</c:v>
                  </c:pt>
                  <c:pt idx="12">
                    <c:v>2018</c:v>
                  </c:pt>
                  <c:pt idx="24">
                    <c:v>2019</c:v>
                  </c:pt>
                  <c:pt idx="36">
                    <c:v>2020</c:v>
                  </c:pt>
                  <c:pt idx="48">
                    <c:v>2021</c:v>
                  </c:pt>
                  <c:pt idx="60">
                    <c:v>2022</c:v>
                  </c:pt>
                </c:lvl>
              </c:multiLvlStrCache>
            </c:multiLvlStrRef>
          </c:cat>
          <c:val>
            <c:numRef>
              <c:f>'F143'!$H$18:$H$79</c:f>
              <c:numCache>
                <c:formatCode>#,##0</c:formatCode>
                <c:ptCount val="62"/>
                <c:pt idx="0">
                  <c:v>18.66</c:v>
                </c:pt>
                <c:pt idx="1">
                  <c:v>23.44</c:v>
                </c:pt>
                <c:pt idx="2">
                  <c:v>35.630000000000003</c:v>
                </c:pt>
                <c:pt idx="3">
                  <c:v>28.63</c:v>
                </c:pt>
                <c:pt idx="4">
                  <c:v>26.41</c:v>
                </c:pt>
                <c:pt idx="5">
                  <c:v>24.72</c:v>
                </c:pt>
                <c:pt idx="6">
                  <c:v>21.03</c:v>
                </c:pt>
                <c:pt idx="7">
                  <c:v>24.03</c:v>
                </c:pt>
                <c:pt idx="8">
                  <c:v>25.5</c:v>
                </c:pt>
                <c:pt idx="9">
                  <c:v>30.97</c:v>
                </c:pt>
                <c:pt idx="10">
                  <c:v>28.59</c:v>
                </c:pt>
                <c:pt idx="11">
                  <c:v>42.22</c:v>
                </c:pt>
                <c:pt idx="12">
                  <c:v>31.28</c:v>
                </c:pt>
                <c:pt idx="13">
                  <c:v>40.909999999999997</c:v>
                </c:pt>
                <c:pt idx="14">
                  <c:v>40.94</c:v>
                </c:pt>
                <c:pt idx="15">
                  <c:v>43.22</c:v>
                </c:pt>
                <c:pt idx="16">
                  <c:v>46.5</c:v>
                </c:pt>
                <c:pt idx="17">
                  <c:v>49.72</c:v>
                </c:pt>
                <c:pt idx="18">
                  <c:v>38.72</c:v>
                </c:pt>
                <c:pt idx="19">
                  <c:v>39.909999999999997</c:v>
                </c:pt>
                <c:pt idx="20">
                  <c:v>51.84</c:v>
                </c:pt>
                <c:pt idx="21">
                  <c:v>50.44</c:v>
                </c:pt>
                <c:pt idx="22">
                  <c:v>55.72</c:v>
                </c:pt>
                <c:pt idx="23">
                  <c:v>67.28</c:v>
                </c:pt>
                <c:pt idx="24">
                  <c:v>57.78</c:v>
                </c:pt>
                <c:pt idx="25">
                  <c:v>45.47</c:v>
                </c:pt>
                <c:pt idx="26">
                  <c:v>67.5</c:v>
                </c:pt>
                <c:pt idx="27">
                  <c:v>39.06</c:v>
                </c:pt>
                <c:pt idx="28">
                  <c:v>35.47</c:v>
                </c:pt>
                <c:pt idx="29">
                  <c:v>77.84</c:v>
                </c:pt>
                <c:pt idx="30">
                  <c:v>64.63</c:v>
                </c:pt>
                <c:pt idx="31">
                  <c:v>57.09</c:v>
                </c:pt>
                <c:pt idx="32">
                  <c:v>77.06</c:v>
                </c:pt>
                <c:pt idx="33">
                  <c:v>90.44</c:v>
                </c:pt>
                <c:pt idx="34">
                  <c:v>96.56</c:v>
                </c:pt>
                <c:pt idx="35">
                  <c:v>91.34</c:v>
                </c:pt>
                <c:pt idx="36">
                  <c:v>78.41</c:v>
                </c:pt>
                <c:pt idx="37">
                  <c:v>74.81</c:v>
                </c:pt>
                <c:pt idx="38">
                  <c:v>74.63</c:v>
                </c:pt>
                <c:pt idx="39">
                  <c:v>34.53</c:v>
                </c:pt>
                <c:pt idx="40">
                  <c:v>36.94</c:v>
                </c:pt>
                <c:pt idx="41">
                  <c:v>52.69</c:v>
                </c:pt>
                <c:pt idx="42">
                  <c:v>55.19</c:v>
                </c:pt>
                <c:pt idx="43">
                  <c:v>56.38</c:v>
                </c:pt>
                <c:pt idx="44">
                  <c:v>49.19</c:v>
                </c:pt>
                <c:pt idx="45">
                  <c:v>64.75</c:v>
                </c:pt>
                <c:pt idx="46">
                  <c:v>75.06</c:v>
                </c:pt>
                <c:pt idx="47">
                  <c:v>110.09</c:v>
                </c:pt>
                <c:pt idx="48">
                  <c:v>83.94</c:v>
                </c:pt>
                <c:pt idx="49" formatCode="0.00">
                  <c:v>98</c:v>
                </c:pt>
                <c:pt idx="50" formatCode="0.00">
                  <c:v>126.22</c:v>
                </c:pt>
                <c:pt idx="51" formatCode="0.00">
                  <c:v>142.59</c:v>
                </c:pt>
                <c:pt idx="52" formatCode="0.00">
                  <c:v>136.72</c:v>
                </c:pt>
                <c:pt idx="53" formatCode="0.00">
                  <c:v>135.75</c:v>
                </c:pt>
                <c:pt idx="54" formatCode="0.00">
                  <c:v>141.22</c:v>
                </c:pt>
                <c:pt idx="55" formatCode="0.00">
                  <c:v>124.5</c:v>
                </c:pt>
                <c:pt idx="56" formatCode="0.00">
                  <c:v>126.56</c:v>
                </c:pt>
                <c:pt idx="57" formatCode="0.00">
                  <c:v>109.31</c:v>
                </c:pt>
                <c:pt idx="58" formatCode="0.00">
                  <c:v>117.97</c:v>
                </c:pt>
                <c:pt idx="59" formatCode="0.00">
                  <c:v>128.44</c:v>
                </c:pt>
                <c:pt idx="60" formatCode="0.00">
                  <c:v>101.78</c:v>
                </c:pt>
                <c:pt idx="61" formatCode="0.00">
                  <c:v>104.97</c:v>
                </c:pt>
              </c:numCache>
            </c:numRef>
          </c:val>
          <c:smooth val="0"/>
          <c:extLst>
            <c:ext xmlns:c16="http://schemas.microsoft.com/office/drawing/2014/chart" uri="{C3380CC4-5D6E-409C-BE32-E72D297353CC}">
              <c16:uniqueId val="{00000017-0014-461A-88B5-5A08F5257583}"/>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'F143'!$G$5</c:f>
              <c:strCache>
                <c:ptCount val="1"/>
                <c:pt idx="0">
                  <c:v>Total 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BC03-4721-B435-110B484DE237}"/>
              </c:ext>
            </c:extLst>
          </c:dPt>
          <c:dPt>
            <c:idx val="1"/>
            <c:invertIfNegative val="0"/>
            <c:bubble3D val="0"/>
            <c:extLst>
              <c:ext xmlns:c16="http://schemas.microsoft.com/office/drawing/2014/chart" uri="{C3380CC4-5D6E-409C-BE32-E72D297353CC}">
                <c16:uniqueId val="{00000001-BC03-4721-B435-110B484DE237}"/>
              </c:ext>
            </c:extLst>
          </c:dPt>
          <c:dPt>
            <c:idx val="2"/>
            <c:invertIfNegative val="0"/>
            <c:bubble3D val="0"/>
            <c:spPr>
              <a:solidFill>
                <a:srgbClr val="FBBB27"/>
              </a:solidFill>
            </c:spPr>
            <c:extLst>
              <c:ext xmlns:c16="http://schemas.microsoft.com/office/drawing/2014/chart" uri="{C3380CC4-5D6E-409C-BE32-E72D297353CC}">
                <c16:uniqueId val="{00000003-BC03-4721-B435-110B484DE237}"/>
              </c:ext>
            </c:extLst>
          </c:dPt>
          <c:dPt>
            <c:idx val="11"/>
            <c:invertIfNegative val="0"/>
            <c:bubble3D val="0"/>
            <c:extLst>
              <c:ext xmlns:c16="http://schemas.microsoft.com/office/drawing/2014/chart" uri="{C3380CC4-5D6E-409C-BE32-E72D297353CC}">
                <c16:uniqueId val="{00000004-BC03-4721-B435-110B484DE237}"/>
              </c:ext>
            </c:extLst>
          </c:dPt>
          <c:dPt>
            <c:idx val="12"/>
            <c:invertIfNegative val="0"/>
            <c:bubble3D val="0"/>
            <c:extLst>
              <c:ext xmlns:c16="http://schemas.microsoft.com/office/drawing/2014/chart" uri="{C3380CC4-5D6E-409C-BE32-E72D297353CC}">
                <c16:uniqueId val="{00000005-BC03-4721-B435-110B484DE237}"/>
              </c:ext>
            </c:extLst>
          </c:dPt>
          <c:dPt>
            <c:idx val="13"/>
            <c:invertIfNegative val="0"/>
            <c:bubble3D val="0"/>
            <c:extLst>
              <c:ext xmlns:c16="http://schemas.microsoft.com/office/drawing/2014/chart" uri="{C3380CC4-5D6E-409C-BE32-E72D297353CC}">
                <c16:uniqueId val="{00000006-BC03-4721-B435-110B484DE237}"/>
              </c:ext>
            </c:extLst>
          </c:dPt>
          <c:dPt>
            <c:idx val="14"/>
            <c:invertIfNegative val="0"/>
            <c:bubble3D val="0"/>
            <c:spPr>
              <a:solidFill>
                <a:srgbClr val="FBBB27"/>
              </a:solidFill>
            </c:spPr>
            <c:extLst>
              <c:ext xmlns:c16="http://schemas.microsoft.com/office/drawing/2014/chart" uri="{C3380CC4-5D6E-409C-BE32-E72D297353CC}">
                <c16:uniqueId val="{00000008-BC03-4721-B435-110B484DE237}"/>
              </c:ext>
            </c:extLst>
          </c:dPt>
          <c:dPt>
            <c:idx val="23"/>
            <c:invertIfNegative val="0"/>
            <c:bubble3D val="0"/>
            <c:extLst>
              <c:ext xmlns:c16="http://schemas.microsoft.com/office/drawing/2014/chart" uri="{C3380CC4-5D6E-409C-BE32-E72D297353CC}">
                <c16:uniqueId val="{00000009-BC03-4721-B435-110B484DE237}"/>
              </c:ext>
            </c:extLst>
          </c:dPt>
          <c:dPt>
            <c:idx val="24"/>
            <c:invertIfNegative val="0"/>
            <c:bubble3D val="0"/>
            <c:extLst>
              <c:ext xmlns:c16="http://schemas.microsoft.com/office/drawing/2014/chart" uri="{C3380CC4-5D6E-409C-BE32-E72D297353CC}">
                <c16:uniqueId val="{0000000A-BC03-4721-B435-110B484DE237}"/>
              </c:ext>
            </c:extLst>
          </c:dPt>
          <c:dPt>
            <c:idx val="25"/>
            <c:invertIfNegative val="0"/>
            <c:bubble3D val="0"/>
            <c:extLst>
              <c:ext xmlns:c16="http://schemas.microsoft.com/office/drawing/2014/chart" uri="{C3380CC4-5D6E-409C-BE32-E72D297353CC}">
                <c16:uniqueId val="{0000000B-BC03-4721-B435-110B484DE237}"/>
              </c:ext>
            </c:extLst>
          </c:dPt>
          <c:dPt>
            <c:idx val="26"/>
            <c:invertIfNegative val="0"/>
            <c:bubble3D val="0"/>
            <c:spPr>
              <a:solidFill>
                <a:srgbClr val="FBBB27"/>
              </a:solidFill>
            </c:spPr>
            <c:extLst>
              <c:ext xmlns:c16="http://schemas.microsoft.com/office/drawing/2014/chart" uri="{C3380CC4-5D6E-409C-BE32-E72D297353CC}">
                <c16:uniqueId val="{0000000D-BC03-4721-B435-110B484DE237}"/>
              </c:ext>
            </c:extLst>
          </c:dPt>
          <c:dPt>
            <c:idx val="35"/>
            <c:invertIfNegative val="0"/>
            <c:bubble3D val="0"/>
            <c:extLst>
              <c:ext xmlns:c16="http://schemas.microsoft.com/office/drawing/2014/chart" uri="{C3380CC4-5D6E-409C-BE32-E72D297353CC}">
                <c16:uniqueId val="{0000000E-BC03-4721-B435-110B484DE237}"/>
              </c:ext>
            </c:extLst>
          </c:dPt>
          <c:dPt>
            <c:idx val="36"/>
            <c:invertIfNegative val="0"/>
            <c:bubble3D val="0"/>
            <c:extLst>
              <c:ext xmlns:c16="http://schemas.microsoft.com/office/drawing/2014/chart" uri="{C3380CC4-5D6E-409C-BE32-E72D297353CC}">
                <c16:uniqueId val="{0000000F-BC03-4721-B435-110B484DE237}"/>
              </c:ext>
            </c:extLst>
          </c:dPt>
          <c:dPt>
            <c:idx val="37"/>
            <c:invertIfNegative val="0"/>
            <c:bubble3D val="0"/>
            <c:extLst>
              <c:ext xmlns:c16="http://schemas.microsoft.com/office/drawing/2014/chart" uri="{C3380CC4-5D6E-409C-BE32-E72D297353CC}">
                <c16:uniqueId val="{00000010-BC03-4721-B435-110B484DE237}"/>
              </c:ext>
            </c:extLst>
          </c:dPt>
          <c:dPt>
            <c:idx val="38"/>
            <c:invertIfNegative val="0"/>
            <c:bubble3D val="0"/>
            <c:spPr>
              <a:solidFill>
                <a:srgbClr val="FBBB27"/>
              </a:solidFill>
            </c:spPr>
            <c:extLst>
              <c:ext xmlns:c16="http://schemas.microsoft.com/office/drawing/2014/chart" uri="{C3380CC4-5D6E-409C-BE32-E72D297353CC}">
                <c16:uniqueId val="{00000012-BC03-4721-B435-110B484DE237}"/>
              </c:ext>
            </c:extLst>
          </c:dPt>
          <c:dPt>
            <c:idx val="50"/>
            <c:invertIfNegative val="0"/>
            <c:bubble3D val="0"/>
            <c:spPr>
              <a:solidFill>
                <a:srgbClr val="FBBB27"/>
              </a:solidFill>
            </c:spPr>
            <c:extLst>
              <c:ext xmlns:c16="http://schemas.microsoft.com/office/drawing/2014/chart" uri="{C3380CC4-5D6E-409C-BE32-E72D297353CC}">
                <c16:uniqueId val="{00000014-BC03-4721-B435-110B484DE237}"/>
              </c:ext>
            </c:extLst>
          </c:dPt>
          <c:dPt>
            <c:idx val="62"/>
            <c:invertIfNegative val="0"/>
            <c:bubble3D val="0"/>
            <c:spPr>
              <a:solidFill>
                <a:srgbClr val="FBBB27"/>
              </a:solidFill>
            </c:spPr>
            <c:extLst>
              <c:ext xmlns:c16="http://schemas.microsoft.com/office/drawing/2014/chart" uri="{C3380CC4-5D6E-409C-BE32-E72D297353CC}">
                <c16:uniqueId val="{00000016-BC03-4721-B435-110B484DE237}"/>
              </c:ext>
            </c:extLst>
          </c:dPt>
          <c:dPt>
            <c:idx val="74"/>
            <c:invertIfNegative val="0"/>
            <c:bubble3D val="0"/>
            <c:spPr>
              <a:solidFill>
                <a:srgbClr val="FBBB27"/>
              </a:solidFill>
            </c:spPr>
            <c:extLst>
              <c:ext xmlns:c16="http://schemas.microsoft.com/office/drawing/2014/chart" uri="{C3380CC4-5D6E-409C-BE32-E72D297353CC}">
                <c16:uniqueId val="{00000018-BC03-4721-B435-110B484DE237}"/>
              </c:ext>
            </c:extLst>
          </c:dPt>
          <c:dLbls>
            <c:spPr>
              <a:noFill/>
              <a:ln>
                <a:noFill/>
              </a:ln>
              <a:effectLst/>
            </c:spPr>
            <c:txPr>
              <a:bodyPr rot="-5400000" vert="horz"/>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'F143'!$A$18:$B$80</c:f>
              <c:multiLvlStrCache>
                <c:ptCount val="63"/>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lvl>
                <c:lvl>
                  <c:pt idx="0">
                    <c:v>2017</c:v>
                  </c:pt>
                  <c:pt idx="12">
                    <c:v>2018</c:v>
                  </c:pt>
                  <c:pt idx="24">
                    <c:v>2019</c:v>
                  </c:pt>
                  <c:pt idx="36">
                    <c:v>2020</c:v>
                  </c:pt>
                  <c:pt idx="48">
                    <c:v>2021</c:v>
                  </c:pt>
                  <c:pt idx="60">
                    <c:v>2022</c:v>
                  </c:pt>
                </c:lvl>
              </c:multiLvlStrCache>
            </c:multiLvlStrRef>
          </c:cat>
          <c:val>
            <c:numRef>
              <c:f>'F143'!$G$18:$G$80</c:f>
              <c:numCache>
                <c:formatCode>General</c:formatCode>
                <c:ptCount val="63"/>
                <c:pt idx="0">
                  <c:v>42</c:v>
                </c:pt>
                <c:pt idx="1">
                  <c:v>36</c:v>
                </c:pt>
                <c:pt idx="2">
                  <c:v>69</c:v>
                </c:pt>
                <c:pt idx="3">
                  <c:v>59</c:v>
                </c:pt>
                <c:pt idx="4">
                  <c:v>111</c:v>
                </c:pt>
                <c:pt idx="5">
                  <c:v>47</c:v>
                </c:pt>
                <c:pt idx="6">
                  <c:v>49</c:v>
                </c:pt>
                <c:pt idx="7">
                  <c:v>45</c:v>
                </c:pt>
                <c:pt idx="8">
                  <c:v>58</c:v>
                </c:pt>
                <c:pt idx="9">
                  <c:v>82</c:v>
                </c:pt>
                <c:pt idx="10">
                  <c:v>62</c:v>
                </c:pt>
                <c:pt idx="11">
                  <c:v>140</c:v>
                </c:pt>
                <c:pt idx="12">
                  <c:v>79</c:v>
                </c:pt>
                <c:pt idx="13">
                  <c:v>101</c:v>
                </c:pt>
                <c:pt idx="14">
                  <c:v>126</c:v>
                </c:pt>
                <c:pt idx="15">
                  <c:v>110</c:v>
                </c:pt>
                <c:pt idx="16">
                  <c:v>146</c:v>
                </c:pt>
                <c:pt idx="17">
                  <c:v>122</c:v>
                </c:pt>
                <c:pt idx="18">
                  <c:v>82</c:v>
                </c:pt>
                <c:pt idx="19">
                  <c:v>94</c:v>
                </c:pt>
                <c:pt idx="20">
                  <c:v>153</c:v>
                </c:pt>
                <c:pt idx="21">
                  <c:v>167</c:v>
                </c:pt>
                <c:pt idx="22">
                  <c:v>163</c:v>
                </c:pt>
                <c:pt idx="23">
                  <c:v>234</c:v>
                </c:pt>
                <c:pt idx="24">
                  <c:v>177</c:v>
                </c:pt>
                <c:pt idx="25">
                  <c:v>128</c:v>
                </c:pt>
                <c:pt idx="26">
                  <c:v>171</c:v>
                </c:pt>
                <c:pt idx="27">
                  <c:v>106</c:v>
                </c:pt>
                <c:pt idx="28">
                  <c:v>102</c:v>
                </c:pt>
                <c:pt idx="29">
                  <c:v>221</c:v>
                </c:pt>
                <c:pt idx="30">
                  <c:v>185</c:v>
                </c:pt>
                <c:pt idx="31">
                  <c:v>161</c:v>
                </c:pt>
                <c:pt idx="32">
                  <c:v>246</c:v>
                </c:pt>
                <c:pt idx="33">
                  <c:v>259</c:v>
                </c:pt>
                <c:pt idx="34">
                  <c:v>307</c:v>
                </c:pt>
                <c:pt idx="35">
                  <c:v>314</c:v>
                </c:pt>
                <c:pt idx="36">
                  <c:v>211</c:v>
                </c:pt>
                <c:pt idx="37">
                  <c:v>200</c:v>
                </c:pt>
                <c:pt idx="38">
                  <c:v>261</c:v>
                </c:pt>
                <c:pt idx="39">
                  <c:v>154</c:v>
                </c:pt>
                <c:pt idx="40">
                  <c:v>97</c:v>
                </c:pt>
                <c:pt idx="41">
                  <c:v>154</c:v>
                </c:pt>
                <c:pt idx="42">
                  <c:v>183</c:v>
                </c:pt>
                <c:pt idx="43">
                  <c:v>173</c:v>
                </c:pt>
                <c:pt idx="44">
                  <c:v>147</c:v>
                </c:pt>
                <c:pt idx="45">
                  <c:v>165</c:v>
                </c:pt>
                <c:pt idx="46">
                  <c:v>201</c:v>
                </c:pt>
                <c:pt idx="47">
                  <c:v>345</c:v>
                </c:pt>
                <c:pt idx="48">
                  <c:v>226</c:v>
                </c:pt>
                <c:pt idx="49">
                  <c:v>296</c:v>
                </c:pt>
                <c:pt idx="50">
                  <c:v>375</c:v>
                </c:pt>
                <c:pt idx="51">
                  <c:v>499</c:v>
                </c:pt>
                <c:pt idx="52">
                  <c:v>468</c:v>
                </c:pt>
                <c:pt idx="53">
                  <c:v>392</c:v>
                </c:pt>
                <c:pt idx="54">
                  <c:v>445</c:v>
                </c:pt>
                <c:pt idx="55">
                  <c:v>349</c:v>
                </c:pt>
                <c:pt idx="56">
                  <c:v>378</c:v>
                </c:pt>
                <c:pt idx="57">
                  <c:v>327</c:v>
                </c:pt>
                <c:pt idx="58">
                  <c:v>385</c:v>
                </c:pt>
                <c:pt idx="59">
                  <c:v>331</c:v>
                </c:pt>
                <c:pt idx="60">
                  <c:v>263</c:v>
                </c:pt>
                <c:pt idx="61">
                  <c:v>322</c:v>
                </c:pt>
                <c:pt idx="62">
                  <c:v>424</c:v>
                </c:pt>
              </c:numCache>
            </c:numRef>
          </c:val>
          <c:extLst>
            <c:ext xmlns:c16="http://schemas.microsoft.com/office/drawing/2014/chart" uri="{C3380CC4-5D6E-409C-BE32-E72D297353CC}">
              <c16:uniqueId val="{00000019-BC03-4721-B435-110B484DE237}"/>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strRef>
              <c:f>'F143'!$H$5</c:f>
              <c:strCache>
                <c:ptCount val="1"/>
                <c:pt idx="0">
                  <c:v>Promedio Nacional</c:v>
                </c:pt>
              </c:strCache>
            </c:strRef>
          </c:tx>
          <c:spPr>
            <a:ln>
              <a:solidFill>
                <a:srgbClr val="CC9900"/>
              </a:solidFill>
            </a:ln>
          </c:spPr>
          <c:marker>
            <c:symbol val="none"/>
          </c:marker>
          <c:dPt>
            <c:idx val="0"/>
            <c:bubble3D val="0"/>
            <c:extLst>
              <c:ext xmlns:c16="http://schemas.microsoft.com/office/drawing/2014/chart" uri="{C3380CC4-5D6E-409C-BE32-E72D297353CC}">
                <c16:uniqueId val="{0000001A-BC03-4721-B435-110B484DE237}"/>
              </c:ext>
            </c:extLst>
          </c:dPt>
          <c:dLbls>
            <c:delete val="1"/>
          </c:dLbls>
          <c:cat>
            <c:multiLvlStrRef>
              <c:f>'F143'!$A$18:$B$80</c:f>
              <c:multiLvlStrCache>
                <c:ptCount val="63"/>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lvl>
                <c:lvl>
                  <c:pt idx="0">
                    <c:v>2017</c:v>
                  </c:pt>
                  <c:pt idx="12">
                    <c:v>2018</c:v>
                  </c:pt>
                  <c:pt idx="24">
                    <c:v>2019</c:v>
                  </c:pt>
                  <c:pt idx="36">
                    <c:v>2020</c:v>
                  </c:pt>
                  <c:pt idx="48">
                    <c:v>2021</c:v>
                  </c:pt>
                  <c:pt idx="60">
                    <c:v>2022</c:v>
                  </c:pt>
                </c:lvl>
              </c:multiLvlStrCache>
            </c:multiLvlStrRef>
          </c:cat>
          <c:val>
            <c:numRef>
              <c:f>'F143'!$H$18:$H$80</c:f>
              <c:numCache>
                <c:formatCode>#,##0</c:formatCode>
                <c:ptCount val="63"/>
                <c:pt idx="0">
                  <c:v>18.66</c:v>
                </c:pt>
                <c:pt idx="1">
                  <c:v>23.44</c:v>
                </c:pt>
                <c:pt idx="2">
                  <c:v>35.630000000000003</c:v>
                </c:pt>
                <c:pt idx="3">
                  <c:v>28.63</c:v>
                </c:pt>
                <c:pt idx="4">
                  <c:v>26.41</c:v>
                </c:pt>
                <c:pt idx="5">
                  <c:v>24.72</c:v>
                </c:pt>
                <c:pt idx="6">
                  <c:v>21.03</c:v>
                </c:pt>
                <c:pt idx="7">
                  <c:v>24.03</c:v>
                </c:pt>
                <c:pt idx="8">
                  <c:v>25.5</c:v>
                </c:pt>
                <c:pt idx="9">
                  <c:v>30.97</c:v>
                </c:pt>
                <c:pt idx="10">
                  <c:v>28.59</c:v>
                </c:pt>
                <c:pt idx="11">
                  <c:v>42.22</c:v>
                </c:pt>
                <c:pt idx="12">
                  <c:v>31.28</c:v>
                </c:pt>
                <c:pt idx="13">
                  <c:v>40.909999999999997</c:v>
                </c:pt>
                <c:pt idx="14">
                  <c:v>40.94</c:v>
                </c:pt>
                <c:pt idx="15">
                  <c:v>43.22</c:v>
                </c:pt>
                <c:pt idx="16">
                  <c:v>46.5</c:v>
                </c:pt>
                <c:pt idx="17">
                  <c:v>49.72</c:v>
                </c:pt>
                <c:pt idx="18">
                  <c:v>38.72</c:v>
                </c:pt>
                <c:pt idx="19">
                  <c:v>39.909999999999997</c:v>
                </c:pt>
                <c:pt idx="20">
                  <c:v>51.84</c:v>
                </c:pt>
                <c:pt idx="21">
                  <c:v>50.44</c:v>
                </c:pt>
                <c:pt idx="22">
                  <c:v>55.72</c:v>
                </c:pt>
                <c:pt idx="23">
                  <c:v>67.28</c:v>
                </c:pt>
                <c:pt idx="24">
                  <c:v>57.78</c:v>
                </c:pt>
                <c:pt idx="25">
                  <c:v>45.47</c:v>
                </c:pt>
                <c:pt idx="26">
                  <c:v>67.5</c:v>
                </c:pt>
                <c:pt idx="27">
                  <c:v>39.06</c:v>
                </c:pt>
                <c:pt idx="28">
                  <c:v>35.47</c:v>
                </c:pt>
                <c:pt idx="29">
                  <c:v>77.84</c:v>
                </c:pt>
                <c:pt idx="30">
                  <c:v>64.63</c:v>
                </c:pt>
                <c:pt idx="31">
                  <c:v>57.09</c:v>
                </c:pt>
                <c:pt idx="32">
                  <c:v>77.06</c:v>
                </c:pt>
                <c:pt idx="33">
                  <c:v>90.44</c:v>
                </c:pt>
                <c:pt idx="34">
                  <c:v>96.56</c:v>
                </c:pt>
                <c:pt idx="35">
                  <c:v>91.34</c:v>
                </c:pt>
                <c:pt idx="36">
                  <c:v>78.41</c:v>
                </c:pt>
                <c:pt idx="37">
                  <c:v>74.81</c:v>
                </c:pt>
                <c:pt idx="38">
                  <c:v>74.63</c:v>
                </c:pt>
                <c:pt idx="39">
                  <c:v>34.53</c:v>
                </c:pt>
                <c:pt idx="40">
                  <c:v>36.94</c:v>
                </c:pt>
                <c:pt idx="41">
                  <c:v>52.69</c:v>
                </c:pt>
                <c:pt idx="42">
                  <c:v>55.19</c:v>
                </c:pt>
                <c:pt idx="43">
                  <c:v>56.38</c:v>
                </c:pt>
                <c:pt idx="44">
                  <c:v>49.19</c:v>
                </c:pt>
                <c:pt idx="45">
                  <c:v>64.75</c:v>
                </c:pt>
                <c:pt idx="46">
                  <c:v>75.06</c:v>
                </c:pt>
                <c:pt idx="47">
                  <c:v>110.09</c:v>
                </c:pt>
                <c:pt idx="48">
                  <c:v>83.94</c:v>
                </c:pt>
                <c:pt idx="49" formatCode="0.00">
                  <c:v>98</c:v>
                </c:pt>
                <c:pt idx="50" formatCode="0.00">
                  <c:v>126.22</c:v>
                </c:pt>
                <c:pt idx="51" formatCode="0.00">
                  <c:v>142.59</c:v>
                </c:pt>
                <c:pt idx="52" formatCode="0.00">
                  <c:v>136.72</c:v>
                </c:pt>
                <c:pt idx="53" formatCode="0.00">
                  <c:v>135.75</c:v>
                </c:pt>
                <c:pt idx="54" formatCode="0.00">
                  <c:v>141.22</c:v>
                </c:pt>
                <c:pt idx="55" formatCode="0.00">
                  <c:v>124.5</c:v>
                </c:pt>
                <c:pt idx="56" formatCode="0.00">
                  <c:v>126.56</c:v>
                </c:pt>
                <c:pt idx="57" formatCode="0.00">
                  <c:v>109.31</c:v>
                </c:pt>
                <c:pt idx="58" formatCode="0.00">
                  <c:v>117.97</c:v>
                </c:pt>
                <c:pt idx="59" formatCode="0.00">
                  <c:v>128.44</c:v>
                </c:pt>
                <c:pt idx="60" formatCode="0.00">
                  <c:v>101.78</c:v>
                </c:pt>
                <c:pt idx="61" formatCode="0.00">
                  <c:v>104.97</c:v>
                </c:pt>
                <c:pt idx="62" formatCode="0.00">
                  <c:v>137.56</c:v>
                </c:pt>
              </c:numCache>
            </c:numRef>
          </c:val>
          <c:smooth val="0"/>
          <c:extLst>
            <c:ext xmlns:c16="http://schemas.microsoft.com/office/drawing/2014/chart" uri="{C3380CC4-5D6E-409C-BE32-E72D297353CC}">
              <c16:uniqueId val="{0000001B-BC03-4721-B435-110B484DE237}"/>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'F143'!$G$5</c:f>
              <c:strCache>
                <c:ptCount val="1"/>
                <c:pt idx="0">
                  <c:v>Total 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0BAB-45DF-BFEF-094BBB6044C0}"/>
              </c:ext>
            </c:extLst>
          </c:dPt>
          <c:dPt>
            <c:idx val="1"/>
            <c:invertIfNegative val="0"/>
            <c:bubble3D val="0"/>
            <c:extLst>
              <c:ext xmlns:c16="http://schemas.microsoft.com/office/drawing/2014/chart" uri="{C3380CC4-5D6E-409C-BE32-E72D297353CC}">
                <c16:uniqueId val="{00000001-0BAB-45DF-BFEF-094BBB6044C0}"/>
              </c:ext>
            </c:extLst>
          </c:dPt>
          <c:dPt>
            <c:idx val="3"/>
            <c:invertIfNegative val="0"/>
            <c:bubble3D val="0"/>
            <c:extLst>
              <c:ext xmlns:c16="http://schemas.microsoft.com/office/drawing/2014/chart" uri="{C3380CC4-5D6E-409C-BE32-E72D297353CC}">
                <c16:uniqueId val="{00000002-0BAB-45DF-BFEF-094BBB6044C0}"/>
              </c:ext>
            </c:extLst>
          </c:dPt>
          <c:dPt>
            <c:idx val="4"/>
            <c:invertIfNegative val="0"/>
            <c:bubble3D val="0"/>
            <c:extLst>
              <c:ext xmlns:c16="http://schemas.microsoft.com/office/drawing/2014/chart" uri="{C3380CC4-5D6E-409C-BE32-E72D297353CC}">
                <c16:uniqueId val="{00000003-0BAB-45DF-BFEF-094BBB6044C0}"/>
              </c:ext>
            </c:extLst>
          </c:dPt>
          <c:dPt>
            <c:idx val="5"/>
            <c:invertIfNegative val="0"/>
            <c:bubble3D val="0"/>
            <c:extLst>
              <c:ext xmlns:c16="http://schemas.microsoft.com/office/drawing/2014/chart" uri="{C3380CC4-5D6E-409C-BE32-E72D297353CC}">
                <c16:uniqueId val="{00000004-0BAB-45DF-BFEF-094BBB6044C0}"/>
              </c:ext>
            </c:extLst>
          </c:dPt>
          <c:dPt>
            <c:idx val="6"/>
            <c:invertIfNegative val="0"/>
            <c:bubble3D val="0"/>
            <c:extLst>
              <c:ext xmlns:c16="http://schemas.microsoft.com/office/drawing/2014/chart" uri="{C3380CC4-5D6E-409C-BE32-E72D297353CC}">
                <c16:uniqueId val="{00000005-0BAB-45DF-BFEF-094BBB6044C0}"/>
              </c:ext>
            </c:extLst>
          </c:dPt>
          <c:dPt>
            <c:idx val="7"/>
            <c:invertIfNegative val="0"/>
            <c:bubble3D val="0"/>
            <c:extLst>
              <c:ext xmlns:c16="http://schemas.microsoft.com/office/drawing/2014/chart" uri="{C3380CC4-5D6E-409C-BE32-E72D297353CC}">
                <c16:uniqueId val="{00000006-0BAB-45DF-BFEF-094BBB6044C0}"/>
              </c:ext>
            </c:extLst>
          </c:dPt>
          <c:dPt>
            <c:idx val="8"/>
            <c:invertIfNegative val="0"/>
            <c:bubble3D val="0"/>
            <c:spPr>
              <a:solidFill>
                <a:srgbClr val="FBBB27"/>
              </a:solidFill>
            </c:spPr>
            <c:extLst>
              <c:ext xmlns:c16="http://schemas.microsoft.com/office/drawing/2014/chart" uri="{C3380CC4-5D6E-409C-BE32-E72D297353CC}">
                <c16:uniqueId val="{00000008-0BAB-45DF-BFEF-094BBB6044C0}"/>
              </c:ext>
            </c:extLst>
          </c:dPt>
          <c:dPt>
            <c:idx val="11"/>
            <c:invertIfNegative val="0"/>
            <c:bubble3D val="0"/>
            <c:extLst>
              <c:ext xmlns:c16="http://schemas.microsoft.com/office/drawing/2014/chart" uri="{C3380CC4-5D6E-409C-BE32-E72D297353CC}">
                <c16:uniqueId val="{00000009-0BAB-45DF-BFEF-094BBB6044C0}"/>
              </c:ext>
            </c:extLst>
          </c:dPt>
          <c:dPt>
            <c:idx val="12"/>
            <c:invertIfNegative val="0"/>
            <c:bubble3D val="0"/>
            <c:extLst>
              <c:ext xmlns:c16="http://schemas.microsoft.com/office/drawing/2014/chart" uri="{C3380CC4-5D6E-409C-BE32-E72D297353CC}">
                <c16:uniqueId val="{0000000A-0BAB-45DF-BFEF-094BBB6044C0}"/>
              </c:ext>
            </c:extLst>
          </c:dPt>
          <c:dPt>
            <c:idx val="13"/>
            <c:invertIfNegative val="0"/>
            <c:bubble3D val="0"/>
            <c:extLst>
              <c:ext xmlns:c16="http://schemas.microsoft.com/office/drawing/2014/chart" uri="{C3380CC4-5D6E-409C-BE32-E72D297353CC}">
                <c16:uniqueId val="{0000000B-0BAB-45DF-BFEF-094BBB6044C0}"/>
              </c:ext>
            </c:extLst>
          </c:dPt>
          <c:dPt>
            <c:idx val="15"/>
            <c:invertIfNegative val="0"/>
            <c:bubble3D val="0"/>
            <c:extLst>
              <c:ext xmlns:c16="http://schemas.microsoft.com/office/drawing/2014/chart" uri="{C3380CC4-5D6E-409C-BE32-E72D297353CC}">
                <c16:uniqueId val="{0000000C-0BAB-45DF-BFEF-094BBB6044C0}"/>
              </c:ext>
            </c:extLst>
          </c:dPt>
          <c:dPt>
            <c:idx val="16"/>
            <c:invertIfNegative val="0"/>
            <c:bubble3D val="0"/>
            <c:extLst>
              <c:ext xmlns:c16="http://schemas.microsoft.com/office/drawing/2014/chart" uri="{C3380CC4-5D6E-409C-BE32-E72D297353CC}">
                <c16:uniqueId val="{0000000D-0BAB-45DF-BFEF-094BBB6044C0}"/>
              </c:ext>
            </c:extLst>
          </c:dPt>
          <c:dPt>
            <c:idx val="17"/>
            <c:invertIfNegative val="0"/>
            <c:bubble3D val="0"/>
            <c:extLst>
              <c:ext xmlns:c16="http://schemas.microsoft.com/office/drawing/2014/chart" uri="{C3380CC4-5D6E-409C-BE32-E72D297353CC}">
                <c16:uniqueId val="{0000000E-0BAB-45DF-BFEF-094BBB6044C0}"/>
              </c:ext>
            </c:extLst>
          </c:dPt>
          <c:dPt>
            <c:idx val="18"/>
            <c:invertIfNegative val="0"/>
            <c:bubble3D val="0"/>
            <c:extLst>
              <c:ext xmlns:c16="http://schemas.microsoft.com/office/drawing/2014/chart" uri="{C3380CC4-5D6E-409C-BE32-E72D297353CC}">
                <c16:uniqueId val="{0000000F-0BAB-45DF-BFEF-094BBB6044C0}"/>
              </c:ext>
            </c:extLst>
          </c:dPt>
          <c:dPt>
            <c:idx val="19"/>
            <c:invertIfNegative val="0"/>
            <c:bubble3D val="0"/>
            <c:extLst>
              <c:ext xmlns:c16="http://schemas.microsoft.com/office/drawing/2014/chart" uri="{C3380CC4-5D6E-409C-BE32-E72D297353CC}">
                <c16:uniqueId val="{00000010-0BAB-45DF-BFEF-094BBB6044C0}"/>
              </c:ext>
            </c:extLst>
          </c:dPt>
          <c:dPt>
            <c:idx val="20"/>
            <c:invertIfNegative val="0"/>
            <c:bubble3D val="0"/>
            <c:spPr>
              <a:solidFill>
                <a:srgbClr val="FBBB27"/>
              </a:solidFill>
            </c:spPr>
            <c:extLst>
              <c:ext xmlns:c16="http://schemas.microsoft.com/office/drawing/2014/chart" uri="{C3380CC4-5D6E-409C-BE32-E72D297353CC}">
                <c16:uniqueId val="{00000012-0BAB-45DF-BFEF-094BBB6044C0}"/>
              </c:ext>
            </c:extLst>
          </c:dPt>
          <c:dPt>
            <c:idx val="23"/>
            <c:invertIfNegative val="0"/>
            <c:bubble3D val="0"/>
            <c:extLst>
              <c:ext xmlns:c16="http://schemas.microsoft.com/office/drawing/2014/chart" uri="{C3380CC4-5D6E-409C-BE32-E72D297353CC}">
                <c16:uniqueId val="{00000013-0BAB-45DF-BFEF-094BBB6044C0}"/>
              </c:ext>
            </c:extLst>
          </c:dPt>
          <c:dPt>
            <c:idx val="24"/>
            <c:invertIfNegative val="0"/>
            <c:bubble3D val="0"/>
            <c:extLst>
              <c:ext xmlns:c16="http://schemas.microsoft.com/office/drawing/2014/chart" uri="{C3380CC4-5D6E-409C-BE32-E72D297353CC}">
                <c16:uniqueId val="{00000014-0BAB-45DF-BFEF-094BBB6044C0}"/>
              </c:ext>
            </c:extLst>
          </c:dPt>
          <c:dPt>
            <c:idx val="25"/>
            <c:invertIfNegative val="0"/>
            <c:bubble3D val="0"/>
            <c:extLst>
              <c:ext xmlns:c16="http://schemas.microsoft.com/office/drawing/2014/chart" uri="{C3380CC4-5D6E-409C-BE32-E72D297353CC}">
                <c16:uniqueId val="{00000015-0BAB-45DF-BFEF-094BBB6044C0}"/>
              </c:ext>
            </c:extLst>
          </c:dPt>
          <c:dPt>
            <c:idx val="27"/>
            <c:invertIfNegative val="0"/>
            <c:bubble3D val="0"/>
            <c:extLst>
              <c:ext xmlns:c16="http://schemas.microsoft.com/office/drawing/2014/chart" uri="{C3380CC4-5D6E-409C-BE32-E72D297353CC}">
                <c16:uniqueId val="{00000016-0BAB-45DF-BFEF-094BBB6044C0}"/>
              </c:ext>
            </c:extLst>
          </c:dPt>
          <c:dPt>
            <c:idx val="28"/>
            <c:invertIfNegative val="0"/>
            <c:bubble3D val="0"/>
            <c:extLst>
              <c:ext xmlns:c16="http://schemas.microsoft.com/office/drawing/2014/chart" uri="{C3380CC4-5D6E-409C-BE32-E72D297353CC}">
                <c16:uniqueId val="{00000017-0BAB-45DF-BFEF-094BBB6044C0}"/>
              </c:ext>
            </c:extLst>
          </c:dPt>
          <c:dPt>
            <c:idx val="29"/>
            <c:invertIfNegative val="0"/>
            <c:bubble3D val="0"/>
            <c:extLst>
              <c:ext xmlns:c16="http://schemas.microsoft.com/office/drawing/2014/chart" uri="{C3380CC4-5D6E-409C-BE32-E72D297353CC}">
                <c16:uniqueId val="{00000018-0BAB-45DF-BFEF-094BBB6044C0}"/>
              </c:ext>
            </c:extLst>
          </c:dPt>
          <c:dPt>
            <c:idx val="30"/>
            <c:invertIfNegative val="0"/>
            <c:bubble3D val="0"/>
            <c:extLst>
              <c:ext xmlns:c16="http://schemas.microsoft.com/office/drawing/2014/chart" uri="{C3380CC4-5D6E-409C-BE32-E72D297353CC}">
                <c16:uniqueId val="{00000019-0BAB-45DF-BFEF-094BBB6044C0}"/>
              </c:ext>
            </c:extLst>
          </c:dPt>
          <c:dPt>
            <c:idx val="31"/>
            <c:invertIfNegative val="0"/>
            <c:bubble3D val="0"/>
            <c:extLst>
              <c:ext xmlns:c16="http://schemas.microsoft.com/office/drawing/2014/chart" uri="{C3380CC4-5D6E-409C-BE32-E72D297353CC}">
                <c16:uniqueId val="{0000001A-0BAB-45DF-BFEF-094BBB6044C0}"/>
              </c:ext>
            </c:extLst>
          </c:dPt>
          <c:dPt>
            <c:idx val="32"/>
            <c:invertIfNegative val="0"/>
            <c:bubble3D val="0"/>
            <c:spPr>
              <a:solidFill>
                <a:srgbClr val="FBBB27"/>
              </a:solidFill>
            </c:spPr>
            <c:extLst>
              <c:ext xmlns:c16="http://schemas.microsoft.com/office/drawing/2014/chart" uri="{C3380CC4-5D6E-409C-BE32-E72D297353CC}">
                <c16:uniqueId val="{0000001C-0BAB-45DF-BFEF-094BBB6044C0}"/>
              </c:ext>
            </c:extLst>
          </c:dPt>
          <c:dPt>
            <c:idx val="35"/>
            <c:invertIfNegative val="0"/>
            <c:bubble3D val="0"/>
            <c:extLst>
              <c:ext xmlns:c16="http://schemas.microsoft.com/office/drawing/2014/chart" uri="{C3380CC4-5D6E-409C-BE32-E72D297353CC}">
                <c16:uniqueId val="{0000001D-0BAB-45DF-BFEF-094BBB6044C0}"/>
              </c:ext>
            </c:extLst>
          </c:dPt>
          <c:dPt>
            <c:idx val="36"/>
            <c:invertIfNegative val="0"/>
            <c:bubble3D val="0"/>
            <c:extLst>
              <c:ext xmlns:c16="http://schemas.microsoft.com/office/drawing/2014/chart" uri="{C3380CC4-5D6E-409C-BE32-E72D297353CC}">
                <c16:uniqueId val="{0000001E-0BAB-45DF-BFEF-094BBB6044C0}"/>
              </c:ext>
            </c:extLst>
          </c:dPt>
          <c:dPt>
            <c:idx val="37"/>
            <c:invertIfNegative val="0"/>
            <c:bubble3D val="0"/>
            <c:extLst>
              <c:ext xmlns:c16="http://schemas.microsoft.com/office/drawing/2014/chart" uri="{C3380CC4-5D6E-409C-BE32-E72D297353CC}">
                <c16:uniqueId val="{0000001F-0BAB-45DF-BFEF-094BBB6044C0}"/>
              </c:ext>
            </c:extLst>
          </c:dPt>
          <c:dPt>
            <c:idx val="39"/>
            <c:invertIfNegative val="0"/>
            <c:bubble3D val="0"/>
            <c:extLst>
              <c:ext xmlns:c16="http://schemas.microsoft.com/office/drawing/2014/chart" uri="{C3380CC4-5D6E-409C-BE32-E72D297353CC}">
                <c16:uniqueId val="{00000020-0BAB-45DF-BFEF-094BBB6044C0}"/>
              </c:ext>
            </c:extLst>
          </c:dPt>
          <c:dPt>
            <c:idx val="40"/>
            <c:invertIfNegative val="0"/>
            <c:bubble3D val="0"/>
            <c:extLst>
              <c:ext xmlns:c16="http://schemas.microsoft.com/office/drawing/2014/chart" uri="{C3380CC4-5D6E-409C-BE32-E72D297353CC}">
                <c16:uniqueId val="{00000021-0BAB-45DF-BFEF-094BBB6044C0}"/>
              </c:ext>
            </c:extLst>
          </c:dPt>
          <c:dPt>
            <c:idx val="41"/>
            <c:invertIfNegative val="0"/>
            <c:bubble3D val="0"/>
            <c:extLst>
              <c:ext xmlns:c16="http://schemas.microsoft.com/office/drawing/2014/chart" uri="{C3380CC4-5D6E-409C-BE32-E72D297353CC}">
                <c16:uniqueId val="{00000022-0BAB-45DF-BFEF-094BBB6044C0}"/>
              </c:ext>
            </c:extLst>
          </c:dPt>
          <c:dPt>
            <c:idx val="42"/>
            <c:invertIfNegative val="0"/>
            <c:bubble3D val="0"/>
            <c:extLst>
              <c:ext xmlns:c16="http://schemas.microsoft.com/office/drawing/2014/chart" uri="{C3380CC4-5D6E-409C-BE32-E72D297353CC}">
                <c16:uniqueId val="{00000023-0BAB-45DF-BFEF-094BBB6044C0}"/>
              </c:ext>
            </c:extLst>
          </c:dPt>
          <c:dPt>
            <c:idx val="43"/>
            <c:invertIfNegative val="0"/>
            <c:bubble3D val="0"/>
            <c:extLst>
              <c:ext xmlns:c16="http://schemas.microsoft.com/office/drawing/2014/chart" uri="{C3380CC4-5D6E-409C-BE32-E72D297353CC}">
                <c16:uniqueId val="{00000024-0BAB-45DF-BFEF-094BBB6044C0}"/>
              </c:ext>
            </c:extLst>
          </c:dPt>
          <c:dPt>
            <c:idx val="44"/>
            <c:invertIfNegative val="0"/>
            <c:bubble3D val="0"/>
            <c:spPr>
              <a:solidFill>
                <a:srgbClr val="FBBB27"/>
              </a:solidFill>
            </c:spPr>
            <c:extLst>
              <c:ext xmlns:c16="http://schemas.microsoft.com/office/drawing/2014/chart" uri="{C3380CC4-5D6E-409C-BE32-E72D297353CC}">
                <c16:uniqueId val="{00000026-0BAB-45DF-BFEF-094BBB6044C0}"/>
              </c:ext>
            </c:extLst>
          </c:dPt>
          <c:dPt>
            <c:idx val="51"/>
            <c:invertIfNegative val="0"/>
            <c:bubble3D val="0"/>
            <c:extLst>
              <c:ext xmlns:c16="http://schemas.microsoft.com/office/drawing/2014/chart" uri="{C3380CC4-5D6E-409C-BE32-E72D297353CC}">
                <c16:uniqueId val="{00000027-0BAB-45DF-BFEF-094BBB6044C0}"/>
              </c:ext>
            </c:extLst>
          </c:dPt>
          <c:dPt>
            <c:idx val="52"/>
            <c:invertIfNegative val="0"/>
            <c:bubble3D val="0"/>
            <c:extLst>
              <c:ext xmlns:c16="http://schemas.microsoft.com/office/drawing/2014/chart" uri="{C3380CC4-5D6E-409C-BE32-E72D297353CC}">
                <c16:uniqueId val="{00000028-0BAB-45DF-BFEF-094BBB6044C0}"/>
              </c:ext>
            </c:extLst>
          </c:dPt>
          <c:dPt>
            <c:idx val="53"/>
            <c:invertIfNegative val="0"/>
            <c:bubble3D val="0"/>
            <c:extLst>
              <c:ext xmlns:c16="http://schemas.microsoft.com/office/drawing/2014/chart" uri="{C3380CC4-5D6E-409C-BE32-E72D297353CC}">
                <c16:uniqueId val="{00000029-0BAB-45DF-BFEF-094BBB6044C0}"/>
              </c:ext>
            </c:extLst>
          </c:dPt>
          <c:dPt>
            <c:idx val="54"/>
            <c:invertIfNegative val="0"/>
            <c:bubble3D val="0"/>
            <c:extLst>
              <c:ext xmlns:c16="http://schemas.microsoft.com/office/drawing/2014/chart" uri="{C3380CC4-5D6E-409C-BE32-E72D297353CC}">
                <c16:uniqueId val="{0000002A-0BAB-45DF-BFEF-094BBB6044C0}"/>
              </c:ext>
            </c:extLst>
          </c:dPt>
          <c:dPt>
            <c:idx val="55"/>
            <c:invertIfNegative val="0"/>
            <c:bubble3D val="0"/>
            <c:extLst>
              <c:ext xmlns:c16="http://schemas.microsoft.com/office/drawing/2014/chart" uri="{C3380CC4-5D6E-409C-BE32-E72D297353CC}">
                <c16:uniqueId val="{0000002B-0BAB-45DF-BFEF-094BBB6044C0}"/>
              </c:ext>
            </c:extLst>
          </c:dPt>
          <c:dPt>
            <c:idx val="56"/>
            <c:invertIfNegative val="0"/>
            <c:bubble3D val="0"/>
            <c:spPr>
              <a:solidFill>
                <a:srgbClr val="FBBB27"/>
              </a:solidFill>
            </c:spPr>
            <c:extLst>
              <c:ext xmlns:c16="http://schemas.microsoft.com/office/drawing/2014/chart" uri="{C3380CC4-5D6E-409C-BE32-E72D297353CC}">
                <c16:uniqueId val="{0000002D-0BAB-45DF-BFEF-094BBB6044C0}"/>
              </c:ext>
            </c:extLst>
          </c:dPt>
          <c:dPt>
            <c:idx val="63"/>
            <c:invertIfNegative val="0"/>
            <c:bubble3D val="0"/>
            <c:extLst>
              <c:ext xmlns:c16="http://schemas.microsoft.com/office/drawing/2014/chart" uri="{C3380CC4-5D6E-409C-BE32-E72D297353CC}">
                <c16:uniqueId val="{0000002E-0BAB-45DF-BFEF-094BBB6044C0}"/>
              </c:ext>
            </c:extLst>
          </c:dPt>
          <c:dPt>
            <c:idx val="64"/>
            <c:invertIfNegative val="0"/>
            <c:bubble3D val="0"/>
            <c:extLst>
              <c:ext xmlns:c16="http://schemas.microsoft.com/office/drawing/2014/chart" uri="{C3380CC4-5D6E-409C-BE32-E72D297353CC}">
                <c16:uniqueId val="{0000002F-0BAB-45DF-BFEF-094BBB6044C0}"/>
              </c:ext>
            </c:extLst>
          </c:dPt>
          <c:dPt>
            <c:idx val="65"/>
            <c:invertIfNegative val="0"/>
            <c:bubble3D val="0"/>
            <c:extLst>
              <c:ext xmlns:c16="http://schemas.microsoft.com/office/drawing/2014/chart" uri="{C3380CC4-5D6E-409C-BE32-E72D297353CC}">
                <c16:uniqueId val="{00000030-0BAB-45DF-BFEF-094BBB6044C0}"/>
              </c:ext>
            </c:extLst>
          </c:dPt>
          <c:dPt>
            <c:idx val="66"/>
            <c:invertIfNegative val="0"/>
            <c:bubble3D val="0"/>
            <c:extLst>
              <c:ext xmlns:c16="http://schemas.microsoft.com/office/drawing/2014/chart" uri="{C3380CC4-5D6E-409C-BE32-E72D297353CC}">
                <c16:uniqueId val="{00000031-0BAB-45DF-BFEF-094BBB6044C0}"/>
              </c:ext>
            </c:extLst>
          </c:dPt>
          <c:dPt>
            <c:idx val="67"/>
            <c:invertIfNegative val="0"/>
            <c:bubble3D val="0"/>
            <c:extLst>
              <c:ext xmlns:c16="http://schemas.microsoft.com/office/drawing/2014/chart" uri="{C3380CC4-5D6E-409C-BE32-E72D297353CC}">
                <c16:uniqueId val="{00000032-0BAB-45DF-BFEF-094BBB6044C0}"/>
              </c:ext>
            </c:extLst>
          </c:dPt>
          <c:dPt>
            <c:idx val="68"/>
            <c:invertIfNegative val="0"/>
            <c:bubble3D val="0"/>
            <c:spPr>
              <a:solidFill>
                <a:srgbClr val="FBBB27"/>
              </a:solidFill>
            </c:spPr>
            <c:extLst>
              <c:ext xmlns:c16="http://schemas.microsoft.com/office/drawing/2014/chart" uri="{C3380CC4-5D6E-409C-BE32-E72D297353CC}">
                <c16:uniqueId val="{00000034-0BAB-45DF-BFEF-094BBB6044C0}"/>
              </c:ext>
            </c:extLst>
          </c:dPt>
          <c:dPt>
            <c:idx val="75"/>
            <c:invertIfNegative val="0"/>
            <c:bubble3D val="0"/>
            <c:extLst>
              <c:ext xmlns:c16="http://schemas.microsoft.com/office/drawing/2014/chart" uri="{C3380CC4-5D6E-409C-BE32-E72D297353CC}">
                <c16:uniqueId val="{00000035-0BAB-45DF-BFEF-094BBB6044C0}"/>
              </c:ext>
            </c:extLst>
          </c:dPt>
          <c:dLbls>
            <c:spPr>
              <a:noFill/>
              <a:ln>
                <a:noFill/>
              </a:ln>
              <a:effectLst/>
            </c:spPr>
            <c:txPr>
              <a:bodyPr rot="-5400000" vert="horz"/>
              <a:lstStyle/>
              <a:p>
                <a:pPr>
                  <a:defRPr sz="9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'F143'!$A$18:$B$86</c:f>
              <c:multiLvlStrCache>
                <c:ptCount val="69"/>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lvl>
                <c:lvl>
                  <c:pt idx="0">
                    <c:v>2017</c:v>
                  </c:pt>
                  <c:pt idx="12">
                    <c:v>2018</c:v>
                  </c:pt>
                  <c:pt idx="24">
                    <c:v>2019</c:v>
                  </c:pt>
                  <c:pt idx="36">
                    <c:v>2020</c:v>
                  </c:pt>
                  <c:pt idx="48">
                    <c:v>2021</c:v>
                  </c:pt>
                  <c:pt idx="60">
                    <c:v>2022</c:v>
                  </c:pt>
                </c:lvl>
              </c:multiLvlStrCache>
            </c:multiLvlStrRef>
          </c:cat>
          <c:val>
            <c:numRef>
              <c:f>'F143'!$G$18:$G$86</c:f>
              <c:numCache>
                <c:formatCode>General</c:formatCode>
                <c:ptCount val="69"/>
                <c:pt idx="0">
                  <c:v>42</c:v>
                </c:pt>
                <c:pt idx="1">
                  <c:v>36</c:v>
                </c:pt>
                <c:pt idx="2">
                  <c:v>69</c:v>
                </c:pt>
                <c:pt idx="3">
                  <c:v>59</c:v>
                </c:pt>
                <c:pt idx="4">
                  <c:v>111</c:v>
                </c:pt>
                <c:pt idx="5">
                  <c:v>47</c:v>
                </c:pt>
                <c:pt idx="6">
                  <c:v>49</c:v>
                </c:pt>
                <c:pt idx="7">
                  <c:v>45</c:v>
                </c:pt>
                <c:pt idx="8">
                  <c:v>58</c:v>
                </c:pt>
                <c:pt idx="9">
                  <c:v>82</c:v>
                </c:pt>
                <c:pt idx="10">
                  <c:v>62</c:v>
                </c:pt>
                <c:pt idx="11">
                  <c:v>140</c:v>
                </c:pt>
                <c:pt idx="12">
                  <c:v>79</c:v>
                </c:pt>
                <c:pt idx="13">
                  <c:v>101</c:v>
                </c:pt>
                <c:pt idx="14">
                  <c:v>126</c:v>
                </c:pt>
                <c:pt idx="15">
                  <c:v>110</c:v>
                </c:pt>
                <c:pt idx="16">
                  <c:v>146</c:v>
                </c:pt>
                <c:pt idx="17">
                  <c:v>122</c:v>
                </c:pt>
                <c:pt idx="18">
                  <c:v>82</c:v>
                </c:pt>
                <c:pt idx="19">
                  <c:v>94</c:v>
                </c:pt>
                <c:pt idx="20">
                  <c:v>153</c:v>
                </c:pt>
                <c:pt idx="21">
                  <c:v>167</c:v>
                </c:pt>
                <c:pt idx="22">
                  <c:v>163</c:v>
                </c:pt>
                <c:pt idx="23">
                  <c:v>234</c:v>
                </c:pt>
                <c:pt idx="24">
                  <c:v>177</c:v>
                </c:pt>
                <c:pt idx="25">
                  <c:v>128</c:v>
                </c:pt>
                <c:pt idx="26">
                  <c:v>171</c:v>
                </c:pt>
                <c:pt idx="27">
                  <c:v>106</c:v>
                </c:pt>
                <c:pt idx="28">
                  <c:v>102</c:v>
                </c:pt>
                <c:pt idx="29">
                  <c:v>221</c:v>
                </c:pt>
                <c:pt idx="30">
                  <c:v>185</c:v>
                </c:pt>
                <c:pt idx="31">
                  <c:v>161</c:v>
                </c:pt>
                <c:pt idx="32">
                  <c:v>246</c:v>
                </c:pt>
                <c:pt idx="33">
                  <c:v>259</c:v>
                </c:pt>
                <c:pt idx="34">
                  <c:v>307</c:v>
                </c:pt>
                <c:pt idx="35">
                  <c:v>314</c:v>
                </c:pt>
                <c:pt idx="36">
                  <c:v>211</c:v>
                </c:pt>
                <c:pt idx="37">
                  <c:v>200</c:v>
                </c:pt>
                <c:pt idx="38">
                  <c:v>261</c:v>
                </c:pt>
                <c:pt idx="39">
                  <c:v>154</c:v>
                </c:pt>
                <c:pt idx="40">
                  <c:v>97</c:v>
                </c:pt>
                <c:pt idx="41">
                  <c:v>154</c:v>
                </c:pt>
                <c:pt idx="42">
                  <c:v>183</c:v>
                </c:pt>
                <c:pt idx="43">
                  <c:v>173</c:v>
                </c:pt>
                <c:pt idx="44">
                  <c:v>147</c:v>
                </c:pt>
                <c:pt idx="45">
                  <c:v>165</c:v>
                </c:pt>
                <c:pt idx="46">
                  <c:v>201</c:v>
                </c:pt>
                <c:pt idx="47">
                  <c:v>345</c:v>
                </c:pt>
                <c:pt idx="48">
                  <c:v>226</c:v>
                </c:pt>
                <c:pt idx="49">
                  <c:v>296</c:v>
                </c:pt>
                <c:pt idx="50">
                  <c:v>375</c:v>
                </c:pt>
                <c:pt idx="51">
                  <c:v>499</c:v>
                </c:pt>
                <c:pt idx="52">
                  <c:v>468</c:v>
                </c:pt>
                <c:pt idx="53">
                  <c:v>392</c:v>
                </c:pt>
                <c:pt idx="54">
                  <c:v>445</c:v>
                </c:pt>
                <c:pt idx="55">
                  <c:v>349</c:v>
                </c:pt>
                <c:pt idx="56">
                  <c:v>378</c:v>
                </c:pt>
                <c:pt idx="57">
                  <c:v>327</c:v>
                </c:pt>
                <c:pt idx="58">
                  <c:v>385</c:v>
                </c:pt>
                <c:pt idx="59">
                  <c:v>331</c:v>
                </c:pt>
                <c:pt idx="60">
                  <c:v>263</c:v>
                </c:pt>
                <c:pt idx="61">
                  <c:v>322</c:v>
                </c:pt>
                <c:pt idx="62">
                  <c:v>424</c:v>
                </c:pt>
                <c:pt idx="63">
                  <c:v>293</c:v>
                </c:pt>
                <c:pt idx="64">
                  <c:v>405</c:v>
                </c:pt>
                <c:pt idx="65">
                  <c:v>360</c:v>
                </c:pt>
                <c:pt idx="66">
                  <c:v>376</c:v>
                </c:pt>
                <c:pt idx="67">
                  <c:v>398</c:v>
                </c:pt>
                <c:pt idx="68">
                  <c:v>448</c:v>
                </c:pt>
              </c:numCache>
            </c:numRef>
          </c:val>
          <c:extLst>
            <c:ext xmlns:c16="http://schemas.microsoft.com/office/drawing/2014/chart" uri="{C3380CC4-5D6E-409C-BE32-E72D297353CC}">
              <c16:uniqueId val="{00000036-0BAB-45DF-BFEF-094BBB6044C0}"/>
            </c:ext>
          </c:extLst>
        </c:ser>
        <c:dLbls>
          <c:showLegendKey val="0"/>
          <c:showVal val="1"/>
          <c:showCatName val="0"/>
          <c:showSerName val="0"/>
          <c:showPercent val="0"/>
          <c:showBubbleSize val="0"/>
        </c:dLbls>
        <c:gapWidth val="150"/>
        <c:overlap val="-25"/>
        <c:axId val="380691968"/>
        <c:axId val="173518784"/>
      </c:barChart>
      <c:lineChart>
        <c:grouping val="stacked"/>
        <c:varyColors val="0"/>
        <c:ser>
          <c:idx val="1"/>
          <c:order val="1"/>
          <c:tx>
            <c:strRef>
              <c:f>'F143'!$H$5</c:f>
              <c:strCache>
                <c:ptCount val="1"/>
                <c:pt idx="0">
                  <c:v>Promedio Nacional</c:v>
                </c:pt>
              </c:strCache>
            </c:strRef>
          </c:tx>
          <c:spPr>
            <a:ln>
              <a:solidFill>
                <a:srgbClr val="CC9900"/>
              </a:solidFill>
            </a:ln>
          </c:spPr>
          <c:marker>
            <c:symbol val="none"/>
          </c:marker>
          <c:dPt>
            <c:idx val="0"/>
            <c:bubble3D val="0"/>
            <c:extLst>
              <c:ext xmlns:c16="http://schemas.microsoft.com/office/drawing/2014/chart" uri="{C3380CC4-5D6E-409C-BE32-E72D297353CC}">
                <c16:uniqueId val="{00000037-0BAB-45DF-BFEF-094BBB6044C0}"/>
              </c:ext>
            </c:extLst>
          </c:dPt>
          <c:dLbls>
            <c:delete val="1"/>
          </c:dLbls>
          <c:cat>
            <c:multiLvlStrRef>
              <c:f>'F143'!$A$18:$B$86</c:f>
              <c:multiLvlStrCache>
                <c:ptCount val="69"/>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lvl>
                <c:lvl>
                  <c:pt idx="0">
                    <c:v>2017</c:v>
                  </c:pt>
                  <c:pt idx="12">
                    <c:v>2018</c:v>
                  </c:pt>
                  <c:pt idx="24">
                    <c:v>2019</c:v>
                  </c:pt>
                  <c:pt idx="36">
                    <c:v>2020</c:v>
                  </c:pt>
                  <c:pt idx="48">
                    <c:v>2021</c:v>
                  </c:pt>
                  <c:pt idx="60">
                    <c:v>2022</c:v>
                  </c:pt>
                </c:lvl>
              </c:multiLvlStrCache>
            </c:multiLvlStrRef>
          </c:cat>
          <c:val>
            <c:numRef>
              <c:f>'F143'!$H$18:$H$86</c:f>
              <c:numCache>
                <c:formatCode>#,##0</c:formatCode>
                <c:ptCount val="69"/>
                <c:pt idx="0">
                  <c:v>18.66</c:v>
                </c:pt>
                <c:pt idx="1">
                  <c:v>23.44</c:v>
                </c:pt>
                <c:pt idx="2">
                  <c:v>35.630000000000003</c:v>
                </c:pt>
                <c:pt idx="3">
                  <c:v>28.63</c:v>
                </c:pt>
                <c:pt idx="4">
                  <c:v>26.41</c:v>
                </c:pt>
                <c:pt idx="5">
                  <c:v>24.72</c:v>
                </c:pt>
                <c:pt idx="6">
                  <c:v>21.03</c:v>
                </c:pt>
                <c:pt idx="7">
                  <c:v>24.03</c:v>
                </c:pt>
                <c:pt idx="8">
                  <c:v>25.5</c:v>
                </c:pt>
                <c:pt idx="9">
                  <c:v>30.97</c:v>
                </c:pt>
                <c:pt idx="10">
                  <c:v>28.59</c:v>
                </c:pt>
                <c:pt idx="11">
                  <c:v>42.22</c:v>
                </c:pt>
                <c:pt idx="12">
                  <c:v>31.28</c:v>
                </c:pt>
                <c:pt idx="13">
                  <c:v>40.909999999999997</c:v>
                </c:pt>
                <c:pt idx="14">
                  <c:v>40.94</c:v>
                </c:pt>
                <c:pt idx="15">
                  <c:v>43.22</c:v>
                </c:pt>
                <c:pt idx="16">
                  <c:v>46.5</c:v>
                </c:pt>
                <c:pt idx="17">
                  <c:v>49.72</c:v>
                </c:pt>
                <c:pt idx="18">
                  <c:v>38.72</c:v>
                </c:pt>
                <c:pt idx="19">
                  <c:v>39.909999999999997</c:v>
                </c:pt>
                <c:pt idx="20">
                  <c:v>51.84</c:v>
                </c:pt>
                <c:pt idx="21">
                  <c:v>50.44</c:v>
                </c:pt>
                <c:pt idx="22">
                  <c:v>55.72</c:v>
                </c:pt>
                <c:pt idx="23">
                  <c:v>67.28</c:v>
                </c:pt>
                <c:pt idx="24">
                  <c:v>57.78</c:v>
                </c:pt>
                <c:pt idx="25">
                  <c:v>45.47</c:v>
                </c:pt>
                <c:pt idx="26">
                  <c:v>67.5</c:v>
                </c:pt>
                <c:pt idx="27">
                  <c:v>39.06</c:v>
                </c:pt>
                <c:pt idx="28">
                  <c:v>35.47</c:v>
                </c:pt>
                <c:pt idx="29">
                  <c:v>77.84</c:v>
                </c:pt>
                <c:pt idx="30">
                  <c:v>64.63</c:v>
                </c:pt>
                <c:pt idx="31">
                  <c:v>57.09</c:v>
                </c:pt>
                <c:pt idx="32">
                  <c:v>77.06</c:v>
                </c:pt>
                <c:pt idx="33">
                  <c:v>90.44</c:v>
                </c:pt>
                <c:pt idx="34">
                  <c:v>96.56</c:v>
                </c:pt>
                <c:pt idx="35">
                  <c:v>91.34</c:v>
                </c:pt>
                <c:pt idx="36">
                  <c:v>78.41</c:v>
                </c:pt>
                <c:pt idx="37">
                  <c:v>74.81</c:v>
                </c:pt>
                <c:pt idx="38">
                  <c:v>74.63</c:v>
                </c:pt>
                <c:pt idx="39">
                  <c:v>34.53</c:v>
                </c:pt>
                <c:pt idx="40">
                  <c:v>36.94</c:v>
                </c:pt>
                <c:pt idx="41">
                  <c:v>52.69</c:v>
                </c:pt>
                <c:pt idx="42">
                  <c:v>55.19</c:v>
                </c:pt>
                <c:pt idx="43">
                  <c:v>56.38</c:v>
                </c:pt>
                <c:pt idx="44">
                  <c:v>49.19</c:v>
                </c:pt>
                <c:pt idx="45">
                  <c:v>64.75</c:v>
                </c:pt>
                <c:pt idx="46">
                  <c:v>75.06</c:v>
                </c:pt>
                <c:pt idx="47">
                  <c:v>110.09</c:v>
                </c:pt>
                <c:pt idx="48">
                  <c:v>83.94</c:v>
                </c:pt>
                <c:pt idx="49" formatCode="0.00">
                  <c:v>98</c:v>
                </c:pt>
                <c:pt idx="50" formatCode="0.00">
                  <c:v>126.22</c:v>
                </c:pt>
                <c:pt idx="51" formatCode="0.00">
                  <c:v>142.59</c:v>
                </c:pt>
                <c:pt idx="52" formatCode="0.00">
                  <c:v>136.72</c:v>
                </c:pt>
                <c:pt idx="53" formatCode="0.00">
                  <c:v>135.75</c:v>
                </c:pt>
                <c:pt idx="54" formatCode="0.00">
                  <c:v>141.22</c:v>
                </c:pt>
                <c:pt idx="55" formatCode="0.00">
                  <c:v>124.5</c:v>
                </c:pt>
                <c:pt idx="56" formatCode="0.00">
                  <c:v>126.56</c:v>
                </c:pt>
                <c:pt idx="57" formatCode="0.00">
                  <c:v>109.31</c:v>
                </c:pt>
                <c:pt idx="58" formatCode="0.00">
                  <c:v>117.97</c:v>
                </c:pt>
                <c:pt idx="59" formatCode="0.00">
                  <c:v>128.44</c:v>
                </c:pt>
                <c:pt idx="60" formatCode="0.00">
                  <c:v>101.78</c:v>
                </c:pt>
                <c:pt idx="61" formatCode="0.00">
                  <c:v>104.97</c:v>
                </c:pt>
                <c:pt idx="62" formatCode="0.00">
                  <c:v>137.56</c:v>
                </c:pt>
                <c:pt idx="63" formatCode="0.00">
                  <c:v>118.03</c:v>
                </c:pt>
                <c:pt idx="64" formatCode="0.00">
                  <c:v>140.19</c:v>
                </c:pt>
                <c:pt idx="65" formatCode="0.00">
                  <c:v>117.03</c:v>
                </c:pt>
                <c:pt idx="66" formatCode="0.00">
                  <c:v>121.06</c:v>
                </c:pt>
                <c:pt idx="67" formatCode="0.00">
                  <c:v>128.38</c:v>
                </c:pt>
                <c:pt idx="68" formatCode="0.00">
                  <c:v>125.12</c:v>
                </c:pt>
              </c:numCache>
            </c:numRef>
          </c:val>
          <c:smooth val="0"/>
          <c:extLst>
            <c:ext xmlns:c16="http://schemas.microsoft.com/office/drawing/2014/chart" uri="{C3380CC4-5D6E-409C-BE32-E72D297353CC}">
              <c16:uniqueId val="{00000038-0BAB-45DF-BFEF-094BBB6044C0}"/>
            </c:ext>
          </c:extLst>
        </c:ser>
        <c:dLbls>
          <c:showLegendKey val="0"/>
          <c:showVal val="1"/>
          <c:showCatName val="0"/>
          <c:showSerName val="0"/>
          <c:showPercent val="0"/>
          <c:showBubbleSize val="0"/>
        </c:dLbls>
        <c:marker val="1"/>
        <c:smooth val="0"/>
        <c:axId val="380691968"/>
        <c:axId val="173518784"/>
      </c:lineChart>
      <c:catAx>
        <c:axId val="380691968"/>
        <c:scaling>
          <c:orientation val="minMax"/>
        </c:scaling>
        <c:delete val="0"/>
        <c:axPos val="b"/>
        <c:numFmt formatCode="General" sourceLinked="0"/>
        <c:majorTickMark val="none"/>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es-MX"/>
          </a:p>
        </c:txPr>
        <c:crossAx val="173518784"/>
        <c:crosses val="autoZero"/>
        <c:auto val="1"/>
        <c:lblAlgn val="ctr"/>
        <c:lblOffset val="100"/>
        <c:noMultiLvlLbl val="0"/>
      </c:catAx>
      <c:valAx>
        <c:axId val="173518784"/>
        <c:scaling>
          <c:orientation val="minMax"/>
        </c:scaling>
        <c:delete val="1"/>
        <c:axPos val="l"/>
        <c:numFmt formatCode="General" sourceLinked="1"/>
        <c:majorTickMark val="none"/>
        <c:minorTickMark val="none"/>
        <c:tickLblPos val="nextTo"/>
        <c:crossAx val="380691968"/>
        <c:crosses val="autoZero"/>
        <c:crossBetween val="between"/>
      </c:valAx>
    </c:plotArea>
    <c:legend>
      <c:legendPos val="t"/>
      <c:layout>
        <c:manualLayout>
          <c:xMode val="edge"/>
          <c:yMode val="edge"/>
          <c:x val="6.306976810084973E-2"/>
          <c:y val="6.3011972274732195E-2"/>
          <c:w val="0.40602420648835902"/>
          <c:h val="4.3007506859374149E-2"/>
        </c:manualLayout>
      </c:layout>
      <c:overlay val="0"/>
      <c:txPr>
        <a:bodyPr/>
        <a:lstStyle/>
        <a:p>
          <a:pPr>
            <a:defRPr sz="900">
              <a:latin typeface="Arial" panose="020B0604020202020204" pitchFamily="34" charset="0"/>
              <a:cs typeface="Arial" panose="020B0604020202020204" pitchFamily="34" charset="0"/>
            </a:defRPr>
          </a:pPr>
          <a:endParaRPr lang="es-MX"/>
        </a:p>
      </c:txPr>
    </c:legend>
    <c:plotVisOnly val="1"/>
    <c:dispBlanksAs val="gap"/>
    <c:showDLblsOverMax val="0"/>
  </c:chart>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dPt>
            <c:idx val="0"/>
            <c:bubble3D val="0"/>
            <c:spPr>
              <a:solidFill>
                <a:srgbClr val="7C878E"/>
              </a:solidFill>
            </c:spPr>
            <c:extLst>
              <c:ext xmlns:c16="http://schemas.microsoft.com/office/drawing/2014/chart" uri="{C3380CC4-5D6E-409C-BE32-E72D297353CC}">
                <c16:uniqueId val="{00000001-4448-40E0-87CE-DEBEDFB9471E}"/>
              </c:ext>
            </c:extLst>
          </c:dPt>
          <c:dPt>
            <c:idx val="1"/>
            <c:bubble3D val="0"/>
            <c:spPr>
              <a:solidFill>
                <a:srgbClr val="FAD496"/>
              </a:solidFill>
            </c:spPr>
            <c:extLst>
              <c:ext xmlns:c16="http://schemas.microsoft.com/office/drawing/2014/chart" uri="{C3380CC4-5D6E-409C-BE32-E72D297353CC}">
                <c16:uniqueId val="{00000003-4448-40E0-87CE-DEBEDFB9471E}"/>
              </c:ext>
            </c:extLst>
          </c:dPt>
          <c:dPt>
            <c:idx val="2"/>
            <c:bubble3D val="0"/>
            <c:spPr>
              <a:solidFill>
                <a:srgbClr val="FBBB27"/>
              </a:solidFill>
            </c:spPr>
            <c:extLst>
              <c:ext xmlns:c16="http://schemas.microsoft.com/office/drawing/2014/chart" uri="{C3380CC4-5D6E-409C-BE32-E72D297353CC}">
                <c16:uniqueId val="{00000005-4448-40E0-87CE-DEBEDFB9471E}"/>
              </c:ext>
            </c:extLst>
          </c:dPt>
          <c:dLbls>
            <c:dLbl>
              <c:idx val="0"/>
              <c:layout>
                <c:manualLayout>
                  <c:x val="-0.25883195081898186"/>
                  <c:y val="2.6098044933925732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448-40E0-87CE-DEBEDFB9471E}"/>
                </c:ext>
              </c:extLst>
            </c:dLbl>
            <c:dLbl>
              <c:idx val="1"/>
              <c:layout>
                <c:manualLayout>
                  <c:x val="0.21973829833770778"/>
                  <c:y val="9.37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448-40E0-87CE-DEBEDFB9471E}"/>
                </c:ext>
              </c:extLst>
            </c:dLbl>
            <c:dLbl>
              <c:idx val="2"/>
              <c:layout>
                <c:manualLayout>
                  <c:x val="3.0758967629046369E-2"/>
                  <c:y val="-0.2795600029163021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448-40E0-87CE-DEBEDFB9471E}"/>
                </c:ext>
              </c:extLst>
            </c:dLbl>
            <c:numFmt formatCode="0.00%" sourceLinked="0"/>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es-MX"/>
              </a:p>
            </c:txPr>
            <c:showLegendKey val="0"/>
            <c:showVal val="0"/>
            <c:showCatName val="1"/>
            <c:showSerName val="0"/>
            <c:showPercent val="1"/>
            <c:showBubbleSize val="0"/>
            <c:showLeaderLines val="1"/>
            <c:extLst>
              <c:ext xmlns:c15="http://schemas.microsoft.com/office/drawing/2012/chart" uri="{CE6537A1-D6FC-4f65-9D91-7224C49458BB}"/>
            </c:extLst>
          </c:dLbls>
          <c:cat>
            <c:strRef>
              <c:f>'F144'!$C$6:$E$6</c:f>
              <c:strCache>
                <c:ptCount val="3"/>
                <c:pt idx="0">
                  <c:v>Unidades Vehiculares Eléctricas</c:v>
                </c:pt>
                <c:pt idx="1">
                  <c:v>Unidades Vehiculares Híbridas Plugin (conectables)</c:v>
                </c:pt>
                <c:pt idx="2">
                  <c:v>Unidades Vehiculares Híbridas</c:v>
                </c:pt>
              </c:strCache>
            </c:strRef>
          </c:cat>
          <c:val>
            <c:numRef>
              <c:f>'F144'!$C$20:$E$20</c:f>
              <c:numCache>
                <c:formatCode>General</c:formatCode>
                <c:ptCount val="3"/>
                <c:pt idx="0">
                  <c:v>87</c:v>
                </c:pt>
                <c:pt idx="1">
                  <c:v>38</c:v>
                </c:pt>
                <c:pt idx="2">
                  <c:v>323</c:v>
                </c:pt>
              </c:numCache>
            </c:numRef>
          </c:val>
          <c:extLst>
            <c:ext xmlns:c16="http://schemas.microsoft.com/office/drawing/2014/chart" uri="{C3380CC4-5D6E-409C-BE32-E72D297353CC}">
              <c16:uniqueId val="{00000006-4448-40E0-87CE-DEBEDFB9471E}"/>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81DC-4E17-8FDF-2B8F06E2C364}"/>
              </c:ext>
            </c:extLst>
          </c:dPt>
          <c:dPt>
            <c:idx val="1"/>
            <c:invertIfNegative val="0"/>
            <c:bubble3D val="0"/>
            <c:spPr>
              <a:solidFill>
                <a:srgbClr val="7C878E"/>
              </a:solidFill>
              <a:ln>
                <a:noFill/>
              </a:ln>
              <a:effectLst/>
            </c:spPr>
            <c:extLst>
              <c:ext xmlns:c16="http://schemas.microsoft.com/office/drawing/2014/chart" uri="{C3380CC4-5D6E-409C-BE32-E72D297353CC}">
                <c16:uniqueId val="{00000003-81DC-4E17-8FDF-2B8F06E2C364}"/>
              </c:ext>
            </c:extLst>
          </c:dPt>
          <c:dPt>
            <c:idx val="2"/>
            <c:invertIfNegative val="0"/>
            <c:bubble3D val="0"/>
            <c:spPr>
              <a:solidFill>
                <a:srgbClr val="7C878E"/>
              </a:solidFill>
              <a:ln>
                <a:noFill/>
              </a:ln>
              <a:effectLst/>
            </c:spPr>
            <c:extLst>
              <c:ext xmlns:c16="http://schemas.microsoft.com/office/drawing/2014/chart" uri="{C3380CC4-5D6E-409C-BE32-E72D297353CC}">
                <c16:uniqueId val="{00000005-81DC-4E17-8FDF-2B8F06E2C364}"/>
              </c:ext>
            </c:extLst>
          </c:dPt>
          <c:dPt>
            <c:idx val="3"/>
            <c:invertIfNegative val="0"/>
            <c:bubble3D val="0"/>
            <c:spPr>
              <a:solidFill>
                <a:srgbClr val="7C878E"/>
              </a:solidFill>
              <a:ln>
                <a:noFill/>
              </a:ln>
              <a:effectLst/>
            </c:spPr>
            <c:extLst>
              <c:ext xmlns:c16="http://schemas.microsoft.com/office/drawing/2014/chart" uri="{C3380CC4-5D6E-409C-BE32-E72D297353CC}">
                <c16:uniqueId val="{00000007-81DC-4E17-8FDF-2B8F06E2C364}"/>
              </c:ext>
            </c:extLst>
          </c:dPt>
          <c:dPt>
            <c:idx val="4"/>
            <c:invertIfNegative val="0"/>
            <c:bubble3D val="0"/>
            <c:spPr>
              <a:solidFill>
                <a:srgbClr val="7C878E"/>
              </a:solidFill>
              <a:ln>
                <a:noFill/>
              </a:ln>
              <a:effectLst/>
            </c:spPr>
            <c:extLst>
              <c:ext xmlns:c16="http://schemas.microsoft.com/office/drawing/2014/chart" uri="{C3380CC4-5D6E-409C-BE32-E72D297353CC}">
                <c16:uniqueId val="{00000009-81DC-4E17-8FDF-2B8F06E2C364}"/>
              </c:ext>
            </c:extLst>
          </c:dPt>
          <c:dPt>
            <c:idx val="5"/>
            <c:invertIfNegative val="0"/>
            <c:bubble3D val="0"/>
            <c:spPr>
              <a:solidFill>
                <a:srgbClr val="7C878E"/>
              </a:solidFill>
              <a:ln>
                <a:noFill/>
              </a:ln>
              <a:effectLst/>
            </c:spPr>
            <c:extLst>
              <c:ext xmlns:c16="http://schemas.microsoft.com/office/drawing/2014/chart" uri="{C3380CC4-5D6E-409C-BE32-E72D297353CC}">
                <c16:uniqueId val="{0000000B-81DC-4E17-8FDF-2B8F06E2C364}"/>
              </c:ext>
            </c:extLst>
          </c:dPt>
          <c:dPt>
            <c:idx val="6"/>
            <c:invertIfNegative val="0"/>
            <c:bubble3D val="0"/>
            <c:spPr>
              <a:solidFill>
                <a:srgbClr val="7C878E"/>
              </a:solidFill>
              <a:ln>
                <a:noFill/>
              </a:ln>
              <a:effectLst/>
            </c:spPr>
            <c:extLst>
              <c:ext xmlns:c16="http://schemas.microsoft.com/office/drawing/2014/chart" uri="{C3380CC4-5D6E-409C-BE32-E72D297353CC}">
                <c16:uniqueId val="{0000000D-81DC-4E17-8FDF-2B8F06E2C364}"/>
              </c:ext>
            </c:extLst>
          </c:dPt>
          <c:dPt>
            <c:idx val="7"/>
            <c:invertIfNegative val="0"/>
            <c:bubble3D val="0"/>
            <c:spPr>
              <a:solidFill>
                <a:srgbClr val="7C878E"/>
              </a:solidFill>
              <a:ln>
                <a:noFill/>
              </a:ln>
              <a:effectLst/>
            </c:spPr>
            <c:extLst>
              <c:ext xmlns:c16="http://schemas.microsoft.com/office/drawing/2014/chart" uri="{C3380CC4-5D6E-409C-BE32-E72D297353CC}">
                <c16:uniqueId val="{0000000F-81DC-4E17-8FDF-2B8F06E2C364}"/>
              </c:ext>
            </c:extLst>
          </c:dPt>
          <c:dPt>
            <c:idx val="8"/>
            <c:invertIfNegative val="0"/>
            <c:bubble3D val="0"/>
            <c:spPr>
              <a:solidFill>
                <a:srgbClr val="7C878E"/>
              </a:solidFill>
              <a:ln>
                <a:noFill/>
              </a:ln>
              <a:effectLst/>
            </c:spPr>
            <c:extLst>
              <c:ext xmlns:c16="http://schemas.microsoft.com/office/drawing/2014/chart" uri="{C3380CC4-5D6E-409C-BE32-E72D297353CC}">
                <c16:uniqueId val="{00000011-81DC-4E17-8FDF-2B8F06E2C364}"/>
              </c:ext>
            </c:extLst>
          </c:dPt>
          <c:dPt>
            <c:idx val="9"/>
            <c:invertIfNegative val="0"/>
            <c:bubble3D val="0"/>
            <c:spPr>
              <a:solidFill>
                <a:srgbClr val="7C878E"/>
              </a:solidFill>
              <a:ln>
                <a:noFill/>
              </a:ln>
              <a:effectLst/>
            </c:spPr>
            <c:extLst>
              <c:ext xmlns:c16="http://schemas.microsoft.com/office/drawing/2014/chart" uri="{C3380CC4-5D6E-409C-BE32-E72D297353CC}">
                <c16:uniqueId val="{00000013-81DC-4E17-8FDF-2B8F06E2C364}"/>
              </c:ext>
            </c:extLst>
          </c:dPt>
          <c:dPt>
            <c:idx val="10"/>
            <c:invertIfNegative val="0"/>
            <c:bubble3D val="0"/>
            <c:spPr>
              <a:solidFill>
                <a:srgbClr val="7C878E"/>
              </a:solidFill>
              <a:ln>
                <a:noFill/>
              </a:ln>
              <a:effectLst/>
            </c:spPr>
            <c:extLst>
              <c:ext xmlns:c16="http://schemas.microsoft.com/office/drawing/2014/chart" uri="{C3380CC4-5D6E-409C-BE32-E72D297353CC}">
                <c16:uniqueId val="{00000015-81DC-4E17-8FDF-2B8F06E2C364}"/>
              </c:ext>
            </c:extLst>
          </c:dPt>
          <c:dPt>
            <c:idx val="11"/>
            <c:invertIfNegative val="0"/>
            <c:bubble3D val="0"/>
            <c:spPr>
              <a:solidFill>
                <a:srgbClr val="7C878E"/>
              </a:solidFill>
              <a:ln>
                <a:noFill/>
              </a:ln>
              <a:effectLst/>
            </c:spPr>
            <c:extLst>
              <c:ext xmlns:c16="http://schemas.microsoft.com/office/drawing/2014/chart" uri="{C3380CC4-5D6E-409C-BE32-E72D297353CC}">
                <c16:uniqueId val="{00000017-81DC-4E17-8FDF-2B8F06E2C364}"/>
              </c:ext>
            </c:extLst>
          </c:dPt>
          <c:dPt>
            <c:idx val="12"/>
            <c:invertIfNegative val="0"/>
            <c:bubble3D val="0"/>
            <c:spPr>
              <a:solidFill>
                <a:srgbClr val="7C878E"/>
              </a:solidFill>
              <a:ln>
                <a:noFill/>
              </a:ln>
              <a:effectLst/>
            </c:spPr>
            <c:extLst>
              <c:ext xmlns:c16="http://schemas.microsoft.com/office/drawing/2014/chart" uri="{C3380CC4-5D6E-409C-BE32-E72D297353CC}">
                <c16:uniqueId val="{00000019-81DC-4E17-8FDF-2B8F06E2C364}"/>
              </c:ext>
            </c:extLst>
          </c:dPt>
          <c:dPt>
            <c:idx val="13"/>
            <c:invertIfNegative val="0"/>
            <c:bubble3D val="0"/>
            <c:spPr>
              <a:solidFill>
                <a:srgbClr val="7C878E"/>
              </a:solidFill>
              <a:ln>
                <a:noFill/>
              </a:ln>
              <a:effectLst/>
            </c:spPr>
            <c:extLst>
              <c:ext xmlns:c16="http://schemas.microsoft.com/office/drawing/2014/chart" uri="{C3380CC4-5D6E-409C-BE32-E72D297353CC}">
                <c16:uniqueId val="{0000001B-81DC-4E17-8FDF-2B8F06E2C364}"/>
              </c:ext>
            </c:extLst>
          </c:dPt>
          <c:dPt>
            <c:idx val="14"/>
            <c:invertIfNegative val="0"/>
            <c:bubble3D val="0"/>
            <c:spPr>
              <a:solidFill>
                <a:srgbClr val="7C878E"/>
              </a:solidFill>
              <a:ln>
                <a:noFill/>
              </a:ln>
              <a:effectLst/>
            </c:spPr>
            <c:extLst>
              <c:ext xmlns:c16="http://schemas.microsoft.com/office/drawing/2014/chart" uri="{C3380CC4-5D6E-409C-BE32-E72D297353CC}">
                <c16:uniqueId val="{0000001D-81DC-4E17-8FDF-2B8F06E2C364}"/>
              </c:ext>
            </c:extLst>
          </c:dPt>
          <c:dPt>
            <c:idx val="15"/>
            <c:invertIfNegative val="0"/>
            <c:bubble3D val="0"/>
            <c:spPr>
              <a:solidFill>
                <a:srgbClr val="7C878E"/>
              </a:solidFill>
              <a:ln>
                <a:noFill/>
              </a:ln>
              <a:effectLst/>
            </c:spPr>
            <c:extLst>
              <c:ext xmlns:c16="http://schemas.microsoft.com/office/drawing/2014/chart" uri="{C3380CC4-5D6E-409C-BE32-E72D297353CC}">
                <c16:uniqueId val="{0000001F-81DC-4E17-8FDF-2B8F06E2C364}"/>
              </c:ext>
            </c:extLst>
          </c:dPt>
          <c:dPt>
            <c:idx val="16"/>
            <c:invertIfNegative val="0"/>
            <c:bubble3D val="0"/>
            <c:spPr>
              <a:solidFill>
                <a:srgbClr val="7C878E"/>
              </a:solidFill>
              <a:ln>
                <a:noFill/>
              </a:ln>
              <a:effectLst/>
            </c:spPr>
            <c:extLst>
              <c:ext xmlns:c16="http://schemas.microsoft.com/office/drawing/2014/chart" uri="{C3380CC4-5D6E-409C-BE32-E72D297353CC}">
                <c16:uniqueId val="{00000021-81DC-4E17-8FDF-2B8F06E2C364}"/>
              </c:ext>
            </c:extLst>
          </c:dPt>
          <c:dPt>
            <c:idx val="17"/>
            <c:invertIfNegative val="0"/>
            <c:bubble3D val="0"/>
            <c:spPr>
              <a:solidFill>
                <a:srgbClr val="7C878E"/>
              </a:solidFill>
              <a:ln>
                <a:noFill/>
              </a:ln>
              <a:effectLst/>
            </c:spPr>
            <c:extLst>
              <c:ext xmlns:c16="http://schemas.microsoft.com/office/drawing/2014/chart" uri="{C3380CC4-5D6E-409C-BE32-E72D297353CC}">
                <c16:uniqueId val="{00000023-81DC-4E17-8FDF-2B8F06E2C364}"/>
              </c:ext>
            </c:extLst>
          </c:dPt>
          <c:dPt>
            <c:idx val="19"/>
            <c:invertIfNegative val="0"/>
            <c:bubble3D val="0"/>
            <c:spPr>
              <a:solidFill>
                <a:srgbClr val="7C878E"/>
              </a:solidFill>
              <a:ln>
                <a:noFill/>
              </a:ln>
              <a:effectLst/>
            </c:spPr>
            <c:extLst>
              <c:ext xmlns:c16="http://schemas.microsoft.com/office/drawing/2014/chart" uri="{C3380CC4-5D6E-409C-BE32-E72D297353CC}">
                <c16:uniqueId val="{00000025-81DC-4E17-8FDF-2B8F06E2C364}"/>
              </c:ext>
            </c:extLst>
          </c:dPt>
          <c:dPt>
            <c:idx val="28"/>
            <c:invertIfNegative val="0"/>
            <c:bubble3D val="0"/>
            <c:spPr>
              <a:solidFill>
                <a:srgbClr val="FBBB27"/>
              </a:solidFill>
              <a:ln>
                <a:noFill/>
              </a:ln>
              <a:effectLst/>
            </c:spPr>
            <c:extLst>
              <c:ext xmlns:c16="http://schemas.microsoft.com/office/drawing/2014/chart" uri="{C3380CC4-5D6E-409C-BE32-E72D297353CC}">
                <c16:uniqueId val="{00000027-81DC-4E17-8FDF-2B8F06E2C364}"/>
              </c:ext>
            </c:extLst>
          </c:dPt>
          <c:dPt>
            <c:idx val="29"/>
            <c:invertIfNegative val="0"/>
            <c:bubble3D val="0"/>
            <c:spPr>
              <a:solidFill>
                <a:srgbClr val="7C878E"/>
              </a:solidFill>
              <a:ln>
                <a:noFill/>
              </a:ln>
              <a:effectLst/>
            </c:spPr>
            <c:extLst>
              <c:ext xmlns:c16="http://schemas.microsoft.com/office/drawing/2014/chart" uri="{C3380CC4-5D6E-409C-BE32-E72D297353CC}">
                <c16:uniqueId val="{00000029-81DC-4E17-8FDF-2B8F06E2C364}"/>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'F145'!$A$7:$A$38</c:f>
              <c:strCache>
                <c:ptCount val="32"/>
                <c:pt idx="0">
                  <c:v>Tlaxcala</c:v>
                </c:pt>
                <c:pt idx="1">
                  <c:v>Nayarit</c:v>
                </c:pt>
                <c:pt idx="2">
                  <c:v>Campeche</c:v>
                </c:pt>
                <c:pt idx="3">
                  <c:v>Zacatecas</c:v>
                </c:pt>
                <c:pt idx="4">
                  <c:v>Guerrero</c:v>
                </c:pt>
                <c:pt idx="5">
                  <c:v>Tabasco</c:v>
                </c:pt>
                <c:pt idx="6">
                  <c:v>Durango</c:v>
                </c:pt>
                <c:pt idx="7">
                  <c:v>Oaxaca</c:v>
                </c:pt>
                <c:pt idx="8">
                  <c:v>Colima</c:v>
                </c:pt>
                <c:pt idx="9">
                  <c:v>Chiapas</c:v>
                </c:pt>
                <c:pt idx="10">
                  <c:v>Hidalgo</c:v>
                </c:pt>
                <c:pt idx="11">
                  <c:v>Quintana Roo</c:v>
                </c:pt>
                <c:pt idx="12">
                  <c:v>San Luis Potosí</c:v>
                </c:pt>
                <c:pt idx="13">
                  <c:v>Baja California Sur</c:v>
                </c:pt>
                <c:pt idx="14">
                  <c:v>Tamaulipas</c:v>
                </c:pt>
                <c:pt idx="15">
                  <c:v>Querétaro</c:v>
                </c:pt>
                <c:pt idx="16">
                  <c:v>Morelos</c:v>
                </c:pt>
                <c:pt idx="17">
                  <c:v>Sonora</c:v>
                </c:pt>
                <c:pt idx="18">
                  <c:v>Michoacán</c:v>
                </c:pt>
                <c:pt idx="19">
                  <c:v>Aguascalientes</c:v>
                </c:pt>
                <c:pt idx="20">
                  <c:v>Baja California</c:v>
                </c:pt>
                <c:pt idx="21">
                  <c:v>Chihuahua</c:v>
                </c:pt>
                <c:pt idx="22">
                  <c:v>Yucatán</c:v>
                </c:pt>
                <c:pt idx="23">
                  <c:v>Veracruz</c:v>
                </c:pt>
                <c:pt idx="24">
                  <c:v>Guanajuato</c:v>
                </c:pt>
                <c:pt idx="25">
                  <c:v>Coahuila</c:v>
                </c:pt>
                <c:pt idx="26">
                  <c:v>Puebla</c:v>
                </c:pt>
                <c:pt idx="27">
                  <c:v>Sinaloa</c:v>
                </c:pt>
                <c:pt idx="28">
                  <c:v>Nuevo León</c:v>
                </c:pt>
                <c:pt idx="29">
                  <c:v>Jalisco</c:v>
                </c:pt>
                <c:pt idx="30">
                  <c:v>Estado de México</c:v>
                </c:pt>
                <c:pt idx="31">
                  <c:v>Ciudad de México</c:v>
                </c:pt>
              </c:strCache>
            </c:strRef>
          </c:cat>
          <c:val>
            <c:numRef>
              <c:f>'F145'!$B$7:$B$38</c:f>
              <c:numCache>
                <c:formatCode>General</c:formatCode>
                <c:ptCount val="32"/>
                <c:pt idx="0">
                  <c:v>10</c:v>
                </c:pt>
                <c:pt idx="1">
                  <c:v>12</c:v>
                </c:pt>
                <c:pt idx="2">
                  <c:v>14</c:v>
                </c:pt>
                <c:pt idx="3">
                  <c:v>15</c:v>
                </c:pt>
                <c:pt idx="4">
                  <c:v>19</c:v>
                </c:pt>
                <c:pt idx="5">
                  <c:v>23</c:v>
                </c:pt>
                <c:pt idx="6">
                  <c:v>26</c:v>
                </c:pt>
                <c:pt idx="7">
                  <c:v>30</c:v>
                </c:pt>
                <c:pt idx="8">
                  <c:v>31</c:v>
                </c:pt>
                <c:pt idx="9">
                  <c:v>41</c:v>
                </c:pt>
                <c:pt idx="10">
                  <c:v>46</c:v>
                </c:pt>
                <c:pt idx="11">
                  <c:v>48</c:v>
                </c:pt>
                <c:pt idx="12">
                  <c:v>48</c:v>
                </c:pt>
                <c:pt idx="13">
                  <c:v>50</c:v>
                </c:pt>
                <c:pt idx="14">
                  <c:v>59</c:v>
                </c:pt>
                <c:pt idx="15">
                  <c:v>62</c:v>
                </c:pt>
                <c:pt idx="16">
                  <c:v>66</c:v>
                </c:pt>
                <c:pt idx="17">
                  <c:v>71</c:v>
                </c:pt>
                <c:pt idx="18">
                  <c:v>73</c:v>
                </c:pt>
                <c:pt idx="19">
                  <c:v>82</c:v>
                </c:pt>
                <c:pt idx="20">
                  <c:v>86</c:v>
                </c:pt>
                <c:pt idx="21">
                  <c:v>87</c:v>
                </c:pt>
                <c:pt idx="22">
                  <c:v>102</c:v>
                </c:pt>
                <c:pt idx="23">
                  <c:v>106</c:v>
                </c:pt>
                <c:pt idx="24">
                  <c:v>113</c:v>
                </c:pt>
                <c:pt idx="25">
                  <c:v>138</c:v>
                </c:pt>
                <c:pt idx="26">
                  <c:v>157</c:v>
                </c:pt>
                <c:pt idx="27">
                  <c:v>158</c:v>
                </c:pt>
                <c:pt idx="28">
                  <c:v>419</c:v>
                </c:pt>
                <c:pt idx="29">
                  <c:v>448</c:v>
                </c:pt>
                <c:pt idx="30">
                  <c:v>450</c:v>
                </c:pt>
                <c:pt idx="31">
                  <c:v>914</c:v>
                </c:pt>
              </c:numCache>
            </c:numRef>
          </c:val>
          <c:extLst>
            <c:ext xmlns:c16="http://schemas.microsoft.com/office/drawing/2014/chart" uri="{C3380CC4-5D6E-409C-BE32-E72D297353CC}">
              <c16:uniqueId val="{0000002A-81DC-4E17-8FDF-2B8F06E2C364}"/>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1C64-45B6-A662-A122A55DB852}"/>
              </c:ext>
            </c:extLst>
          </c:dPt>
          <c:dPt>
            <c:idx val="19"/>
            <c:invertIfNegative val="0"/>
            <c:bubble3D val="0"/>
            <c:extLst>
              <c:ext xmlns:c16="http://schemas.microsoft.com/office/drawing/2014/chart" uri="{C3380CC4-5D6E-409C-BE32-E72D297353CC}">
                <c16:uniqueId val="{00000001-1C64-45B6-A662-A122A55DB852}"/>
              </c:ext>
            </c:extLst>
          </c:dPt>
          <c:dPt>
            <c:idx val="23"/>
            <c:invertIfNegative val="0"/>
            <c:bubble3D val="0"/>
            <c:spPr>
              <a:solidFill>
                <a:srgbClr val="FFC000"/>
              </a:solidFill>
              <a:ln>
                <a:noFill/>
              </a:ln>
              <a:effectLst/>
            </c:spPr>
            <c:extLst>
              <c:ext xmlns:c16="http://schemas.microsoft.com/office/drawing/2014/chart" uri="{C3380CC4-5D6E-409C-BE32-E72D297353CC}">
                <c16:uniqueId val="{00000003-1C64-45B6-A662-A122A55DB852}"/>
              </c:ext>
            </c:extLst>
          </c:dPt>
          <c:dPt>
            <c:idx val="30"/>
            <c:invertIfNegative val="0"/>
            <c:bubble3D val="0"/>
            <c:extLst>
              <c:ext xmlns:c16="http://schemas.microsoft.com/office/drawing/2014/chart" uri="{C3380CC4-5D6E-409C-BE32-E72D297353CC}">
                <c16:uniqueId val="{00000004-1C64-45B6-A662-A122A55DB852}"/>
              </c:ext>
            </c:extLst>
          </c:dPt>
          <c:dPt>
            <c:idx val="31"/>
            <c:invertIfNegative val="0"/>
            <c:bubble3D val="0"/>
            <c:extLst>
              <c:ext xmlns:c16="http://schemas.microsoft.com/office/drawing/2014/chart" uri="{C3380CC4-5D6E-409C-BE32-E72D297353CC}">
                <c16:uniqueId val="{00000005-1C64-45B6-A662-A122A55DB852}"/>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'F13'!$A$8:$A$39</c:f>
              <c:strCache>
                <c:ptCount val="32"/>
                <c:pt idx="0">
                  <c:v>Baja California Sur</c:v>
                </c:pt>
                <c:pt idx="1">
                  <c:v>Colima</c:v>
                </c:pt>
                <c:pt idx="2">
                  <c:v>Aguascalientes</c:v>
                </c:pt>
                <c:pt idx="3">
                  <c:v>Querétaro</c:v>
                </c:pt>
                <c:pt idx="4">
                  <c:v>Nayarit</c:v>
                </c:pt>
                <c:pt idx="5">
                  <c:v>Campeche</c:v>
                </c:pt>
                <c:pt idx="6">
                  <c:v>Quintana Roo</c:v>
                </c:pt>
                <c:pt idx="7">
                  <c:v>Zacatecas</c:v>
                </c:pt>
                <c:pt idx="8">
                  <c:v>Morelos</c:v>
                </c:pt>
                <c:pt idx="9">
                  <c:v>Durango</c:v>
                </c:pt>
                <c:pt idx="10">
                  <c:v>Sinaloa</c:v>
                </c:pt>
                <c:pt idx="11">
                  <c:v>Tlaxcala</c:v>
                </c:pt>
                <c:pt idx="12">
                  <c:v>Coahuila</c:v>
                </c:pt>
                <c:pt idx="13">
                  <c:v>Sonora</c:v>
                </c:pt>
                <c:pt idx="14">
                  <c:v>Tabasco</c:v>
                </c:pt>
                <c:pt idx="15">
                  <c:v>San Luis Potosí</c:v>
                </c:pt>
                <c:pt idx="16">
                  <c:v>Baja California</c:v>
                </c:pt>
                <c:pt idx="17">
                  <c:v>Yucatán</c:v>
                </c:pt>
                <c:pt idx="18">
                  <c:v>Nuevo León</c:v>
                </c:pt>
                <c:pt idx="19">
                  <c:v>Chihuahua</c:v>
                </c:pt>
                <c:pt idx="20">
                  <c:v>Guerrero</c:v>
                </c:pt>
                <c:pt idx="21">
                  <c:v>Hidalgo</c:v>
                </c:pt>
                <c:pt idx="22">
                  <c:v>Tamaulipas</c:v>
                </c:pt>
                <c:pt idx="23">
                  <c:v>Jalisco</c:v>
                </c:pt>
                <c:pt idx="24">
                  <c:v>Michoacán</c:v>
                </c:pt>
                <c:pt idx="25">
                  <c:v>Oaxaca</c:v>
                </c:pt>
                <c:pt idx="26">
                  <c:v>Guanajuato</c:v>
                </c:pt>
                <c:pt idx="27">
                  <c:v>Puebla</c:v>
                </c:pt>
                <c:pt idx="28">
                  <c:v>Chiapas</c:v>
                </c:pt>
                <c:pt idx="29">
                  <c:v>Veracruz</c:v>
                </c:pt>
                <c:pt idx="30">
                  <c:v>Ciudad de México</c:v>
                </c:pt>
                <c:pt idx="31">
                  <c:v>México</c:v>
                </c:pt>
              </c:strCache>
            </c:strRef>
          </c:cat>
          <c:val>
            <c:numRef>
              <c:f>'F13'!$B$8:$B$39</c:f>
              <c:numCache>
                <c:formatCode>#,##0</c:formatCode>
                <c:ptCount val="32"/>
                <c:pt idx="0">
                  <c:v>79256</c:v>
                </c:pt>
                <c:pt idx="1">
                  <c:v>84294</c:v>
                </c:pt>
                <c:pt idx="2">
                  <c:v>101698</c:v>
                </c:pt>
                <c:pt idx="3">
                  <c:v>172968</c:v>
                </c:pt>
                <c:pt idx="4">
                  <c:v>180053</c:v>
                </c:pt>
                <c:pt idx="5">
                  <c:v>181088</c:v>
                </c:pt>
                <c:pt idx="6">
                  <c:v>211099</c:v>
                </c:pt>
                <c:pt idx="7">
                  <c:v>218287</c:v>
                </c:pt>
                <c:pt idx="8">
                  <c:v>224916</c:v>
                </c:pt>
                <c:pt idx="9">
                  <c:v>260203</c:v>
                </c:pt>
                <c:pt idx="10">
                  <c:v>283023</c:v>
                </c:pt>
                <c:pt idx="11">
                  <c:v>290649</c:v>
                </c:pt>
                <c:pt idx="12">
                  <c:v>329412</c:v>
                </c:pt>
                <c:pt idx="13">
                  <c:v>350316</c:v>
                </c:pt>
                <c:pt idx="14">
                  <c:v>382171</c:v>
                </c:pt>
                <c:pt idx="15">
                  <c:v>399350</c:v>
                </c:pt>
                <c:pt idx="16">
                  <c:v>406943</c:v>
                </c:pt>
                <c:pt idx="17">
                  <c:v>460048</c:v>
                </c:pt>
                <c:pt idx="18">
                  <c:v>488392</c:v>
                </c:pt>
                <c:pt idx="19">
                  <c:v>497106</c:v>
                </c:pt>
                <c:pt idx="20">
                  <c:v>529745</c:v>
                </c:pt>
                <c:pt idx="21">
                  <c:v>555189</c:v>
                </c:pt>
                <c:pt idx="22">
                  <c:v>632394</c:v>
                </c:pt>
                <c:pt idx="23">
                  <c:v>719033</c:v>
                </c:pt>
                <c:pt idx="24">
                  <c:v>731087</c:v>
                </c:pt>
                <c:pt idx="25">
                  <c:v>774254</c:v>
                </c:pt>
                <c:pt idx="26">
                  <c:v>811887</c:v>
                </c:pt>
                <c:pt idx="27">
                  <c:v>1131097</c:v>
                </c:pt>
                <c:pt idx="28">
                  <c:v>1248190</c:v>
                </c:pt>
                <c:pt idx="29">
                  <c:v>1269999</c:v>
                </c:pt>
                <c:pt idx="30">
                  <c:v>1492727</c:v>
                </c:pt>
                <c:pt idx="31">
                  <c:v>2804967</c:v>
                </c:pt>
              </c:numCache>
            </c:numRef>
          </c:val>
          <c:extLst>
            <c:ext xmlns:c16="http://schemas.microsoft.com/office/drawing/2014/chart" uri="{C3380CC4-5D6E-409C-BE32-E72D297353CC}">
              <c16:uniqueId val="{00000006-1C64-45B6-A662-A122A55DB852}"/>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'F146'!$D$5</c:f>
              <c:strCache>
                <c:ptCount val="1"/>
                <c:pt idx="0">
                  <c:v>Tasa por cada millón de habitantes</c:v>
                </c:pt>
              </c:strCache>
            </c:strRef>
          </c:tx>
          <c:spPr>
            <a:solidFill>
              <a:srgbClr val="7C878E"/>
            </a:solidFill>
            <a:ln>
              <a:noFill/>
            </a:ln>
            <a:effectLst/>
          </c:spPr>
          <c:invertIfNegative val="0"/>
          <c:dPt>
            <c:idx val="28"/>
            <c:invertIfNegative val="0"/>
            <c:bubble3D val="0"/>
            <c:spPr>
              <a:solidFill>
                <a:srgbClr val="FBBB27"/>
              </a:solidFill>
              <a:ln>
                <a:noFill/>
              </a:ln>
              <a:effectLst/>
            </c:spPr>
            <c:extLst>
              <c:ext xmlns:c16="http://schemas.microsoft.com/office/drawing/2014/chart" uri="{C3380CC4-5D6E-409C-BE32-E72D297353CC}">
                <c16:uniqueId val="{00000001-6C9D-4344-9CEA-0A9B1A443FDD}"/>
              </c:ext>
            </c:extLst>
          </c:dPt>
          <c:dPt>
            <c:idx val="29"/>
            <c:invertIfNegative val="0"/>
            <c:bubble3D val="0"/>
            <c:spPr>
              <a:solidFill>
                <a:srgbClr val="7C878E"/>
              </a:solidFill>
              <a:ln>
                <a:noFill/>
              </a:ln>
              <a:effectLst/>
            </c:spPr>
            <c:extLst>
              <c:ext xmlns:c16="http://schemas.microsoft.com/office/drawing/2014/chart" uri="{C3380CC4-5D6E-409C-BE32-E72D297353CC}">
                <c16:uniqueId val="{00000003-6C9D-4344-9CEA-0A9B1A443FD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'F146'!$A$6:$A$37</c:f>
              <c:strCache>
                <c:ptCount val="32"/>
                <c:pt idx="0">
                  <c:v>Nayarit</c:v>
                </c:pt>
                <c:pt idx="1">
                  <c:v>Guerrero</c:v>
                </c:pt>
                <c:pt idx="2">
                  <c:v>Chiapas</c:v>
                </c:pt>
                <c:pt idx="3">
                  <c:v>Tlaxcala</c:v>
                </c:pt>
                <c:pt idx="4">
                  <c:v>Oaxaca</c:v>
                </c:pt>
                <c:pt idx="5">
                  <c:v>Zacatecas</c:v>
                </c:pt>
                <c:pt idx="6">
                  <c:v>Tabasco</c:v>
                </c:pt>
                <c:pt idx="7">
                  <c:v>Veracruz</c:v>
                </c:pt>
                <c:pt idx="8">
                  <c:v>Durango</c:v>
                </c:pt>
                <c:pt idx="9">
                  <c:v>Campeche</c:v>
                </c:pt>
                <c:pt idx="10">
                  <c:v>Hidalgo</c:v>
                </c:pt>
                <c:pt idx="11">
                  <c:v>Michoacán</c:v>
                </c:pt>
                <c:pt idx="12">
                  <c:v>Tamaulipas</c:v>
                </c:pt>
                <c:pt idx="13">
                  <c:v>San Luis Potosí</c:v>
                </c:pt>
                <c:pt idx="14">
                  <c:v>Guanajuato</c:v>
                </c:pt>
                <c:pt idx="15">
                  <c:v>Chihuahua</c:v>
                </c:pt>
                <c:pt idx="16">
                  <c:v>Sonora</c:v>
                </c:pt>
                <c:pt idx="17">
                  <c:v>Puebla</c:v>
                </c:pt>
                <c:pt idx="18">
                  <c:v>Baja California</c:v>
                </c:pt>
                <c:pt idx="19">
                  <c:v>Estado de México</c:v>
                </c:pt>
                <c:pt idx="20">
                  <c:v>Querétaro</c:v>
                </c:pt>
                <c:pt idx="21">
                  <c:v>Quintana Roo</c:v>
                </c:pt>
                <c:pt idx="22">
                  <c:v>Morelos</c:v>
                </c:pt>
                <c:pt idx="23">
                  <c:v>Colima</c:v>
                </c:pt>
                <c:pt idx="24">
                  <c:v>Coahuila</c:v>
                </c:pt>
                <c:pt idx="25">
                  <c:v>Yucatán</c:v>
                </c:pt>
                <c:pt idx="26">
                  <c:v>Sinaloa</c:v>
                </c:pt>
                <c:pt idx="27">
                  <c:v>Jalisco</c:v>
                </c:pt>
                <c:pt idx="28">
                  <c:v>Aguascalientes</c:v>
                </c:pt>
                <c:pt idx="29">
                  <c:v>Baja California Sur</c:v>
                </c:pt>
                <c:pt idx="30">
                  <c:v>Nuevo León</c:v>
                </c:pt>
                <c:pt idx="31">
                  <c:v>Ciudad de México</c:v>
                </c:pt>
              </c:strCache>
            </c:strRef>
          </c:cat>
          <c:val>
            <c:numRef>
              <c:f>'F146'!$D$6:$D$37</c:f>
              <c:numCache>
                <c:formatCode>0.00</c:formatCode>
                <c:ptCount val="32"/>
                <c:pt idx="0">
                  <c:v>1.8341657388844972</c:v>
                </c:pt>
                <c:pt idx="1">
                  <c:v>5.2140876965642455</c:v>
                </c:pt>
                <c:pt idx="2">
                  <c:v>7.2598083552249015</c:v>
                </c:pt>
                <c:pt idx="3">
                  <c:v>7.3305882723782698</c:v>
                </c:pt>
                <c:pt idx="4">
                  <c:v>7.9674397296382118</c:v>
                </c:pt>
                <c:pt idx="5">
                  <c:v>9.0656735523479188</c:v>
                </c:pt>
                <c:pt idx="6">
                  <c:v>11.371681940978005</c:v>
                </c:pt>
                <c:pt idx="7">
                  <c:v>12.487561034427145</c:v>
                </c:pt>
                <c:pt idx="8">
                  <c:v>14.031664069009883</c:v>
                </c:pt>
                <c:pt idx="9">
                  <c:v>14.226977194155557</c:v>
                </c:pt>
                <c:pt idx="10">
                  <c:v>15.078407720144753</c:v>
                </c:pt>
                <c:pt idx="11">
                  <c:v>15.233795988586756</c:v>
                </c:pt>
                <c:pt idx="12">
                  <c:v>16.294246473952683</c:v>
                </c:pt>
                <c:pt idx="13">
                  <c:v>16.866019503443304</c:v>
                </c:pt>
                <c:pt idx="14">
                  <c:v>18.303395134018107</c:v>
                </c:pt>
                <c:pt idx="15">
                  <c:v>23.105575215950815</c:v>
                </c:pt>
                <c:pt idx="16">
                  <c:v>23.37254654099479</c:v>
                </c:pt>
                <c:pt idx="17">
                  <c:v>23.997001750405502</c:v>
                </c:pt>
                <c:pt idx="18">
                  <c:v>24.032006161135719</c:v>
                </c:pt>
                <c:pt idx="19">
                  <c:v>26.093686423820266</c:v>
                </c:pt>
                <c:pt idx="20">
                  <c:v>27.689548356669967</c:v>
                </c:pt>
                <c:pt idx="21">
                  <c:v>28.494408862710969</c:v>
                </c:pt>
                <c:pt idx="22">
                  <c:v>32.631782961067316</c:v>
                </c:pt>
                <c:pt idx="23">
                  <c:v>40.111691652368791</c:v>
                </c:pt>
                <c:pt idx="24">
                  <c:v>43.455766281033483</c:v>
                </c:pt>
                <c:pt idx="25">
                  <c:v>45.660751361093276</c:v>
                </c:pt>
                <c:pt idx="26">
                  <c:v>50.462917420948884</c:v>
                </c:pt>
                <c:pt idx="27">
                  <c:v>53.808643013284005</c:v>
                </c:pt>
                <c:pt idx="28">
                  <c:v>57.933293345230851</c:v>
                </c:pt>
                <c:pt idx="29">
                  <c:v>63.442195912038663</c:v>
                </c:pt>
                <c:pt idx="30">
                  <c:v>75.725441597701987</c:v>
                </c:pt>
                <c:pt idx="31">
                  <c:v>101.2045668726892</c:v>
                </c:pt>
              </c:numCache>
            </c:numRef>
          </c:val>
          <c:extLst>
            <c:ext xmlns:c16="http://schemas.microsoft.com/office/drawing/2014/chart" uri="{C3380CC4-5D6E-409C-BE32-E72D297353CC}">
              <c16:uniqueId val="{00000004-6C9D-4344-9CEA-0A9B1A443FDD}"/>
            </c:ext>
          </c:extLst>
        </c:ser>
        <c:dLbls>
          <c:showLegendKey val="0"/>
          <c:showVal val="0"/>
          <c:showCatName val="0"/>
          <c:showSerName val="0"/>
          <c:showPercent val="0"/>
          <c:showBubbleSize val="0"/>
        </c:dLbls>
        <c:gapWidth val="75"/>
        <c:axId val="520891648"/>
        <c:axId val="553578480"/>
      </c:barChart>
      <c:catAx>
        <c:axId val="5208916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53578480"/>
        <c:crosses val="autoZero"/>
        <c:auto val="1"/>
        <c:lblAlgn val="ctr"/>
        <c:lblOffset val="100"/>
        <c:noMultiLvlLbl val="0"/>
      </c:catAx>
      <c:valAx>
        <c:axId val="553578480"/>
        <c:scaling>
          <c:orientation val="minMax"/>
        </c:scaling>
        <c:delete val="1"/>
        <c:axPos val="b"/>
        <c:numFmt formatCode="0.00" sourceLinked="1"/>
        <c:majorTickMark val="none"/>
        <c:minorTickMark val="none"/>
        <c:tickLblPos val="nextTo"/>
        <c:crossAx val="5208916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extLst>
              <c:ext xmlns:c16="http://schemas.microsoft.com/office/drawing/2014/chart" uri="{C3380CC4-5D6E-409C-BE32-E72D297353CC}">
                <c16:uniqueId val="{00000000-A86D-4CC4-9E99-F3AEC98617AA}"/>
              </c:ext>
            </c:extLst>
          </c:dPt>
          <c:dPt>
            <c:idx val="12"/>
            <c:invertIfNegative val="0"/>
            <c:bubble3D val="0"/>
            <c:extLst>
              <c:ext xmlns:c16="http://schemas.microsoft.com/office/drawing/2014/chart" uri="{C3380CC4-5D6E-409C-BE32-E72D297353CC}">
                <c16:uniqueId val="{00000001-A86D-4CC4-9E99-F3AEC98617AA}"/>
              </c:ext>
            </c:extLst>
          </c:dPt>
          <c:dPt>
            <c:idx val="13"/>
            <c:invertIfNegative val="0"/>
            <c:bubble3D val="0"/>
            <c:extLst>
              <c:ext xmlns:c16="http://schemas.microsoft.com/office/drawing/2014/chart" uri="{C3380CC4-5D6E-409C-BE32-E72D297353CC}">
                <c16:uniqueId val="{00000003-A86D-4CC4-9E99-F3AEC98617AA}"/>
              </c:ext>
            </c:extLst>
          </c:dPt>
          <c:dPt>
            <c:idx val="14"/>
            <c:invertIfNegative val="0"/>
            <c:bubble3D val="0"/>
            <c:spPr>
              <a:solidFill>
                <a:srgbClr val="FFC000"/>
              </a:solidFill>
            </c:spPr>
            <c:extLst>
              <c:ext xmlns:c16="http://schemas.microsoft.com/office/drawing/2014/chart" uri="{C3380CC4-5D6E-409C-BE32-E72D297353CC}">
                <c16:uniqueId val="{00000004-28F4-4157-831C-71857D4091C9}"/>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'F147'!$B$5:$B$19</c:f>
              <c:strCache>
                <c:ptCount val="15"/>
                <c:pt idx="0">
                  <c:v>2008/10</c:v>
                </c:pt>
                <c:pt idx="1">
                  <c:v>2009/10</c:v>
                </c:pt>
                <c:pt idx="2">
                  <c:v>2010/10</c:v>
                </c:pt>
                <c:pt idx="3">
                  <c:v>2011/10</c:v>
                </c:pt>
                <c:pt idx="4">
                  <c:v>2012/10</c:v>
                </c:pt>
                <c:pt idx="5">
                  <c:v>2013/10</c:v>
                </c:pt>
                <c:pt idx="6">
                  <c:v>2014/10</c:v>
                </c:pt>
                <c:pt idx="7">
                  <c:v>2015/10</c:v>
                </c:pt>
                <c:pt idx="8">
                  <c:v>2016/10</c:v>
                </c:pt>
                <c:pt idx="9">
                  <c:v>2017/10</c:v>
                </c:pt>
                <c:pt idx="10">
                  <c:v>2018/10</c:v>
                </c:pt>
                <c:pt idx="11">
                  <c:v>2019/10</c:v>
                </c:pt>
                <c:pt idx="12">
                  <c:v>2020/10</c:v>
                </c:pt>
                <c:pt idx="13">
                  <c:v>2021/10</c:v>
                </c:pt>
                <c:pt idx="14">
                  <c:v>2022/10</c:v>
                </c:pt>
              </c:strCache>
            </c:strRef>
          </c:cat>
          <c:val>
            <c:numRef>
              <c:f>'F147'!$C$5:$C$19</c:f>
              <c:numCache>
                <c:formatCode>#,##0</c:formatCode>
                <c:ptCount val="15"/>
                <c:pt idx="0">
                  <c:v>123045</c:v>
                </c:pt>
                <c:pt idx="1">
                  <c:v>114900</c:v>
                </c:pt>
                <c:pt idx="2">
                  <c:v>115046</c:v>
                </c:pt>
                <c:pt idx="3">
                  <c:v>119873</c:v>
                </c:pt>
                <c:pt idx="4">
                  <c:v>113006</c:v>
                </c:pt>
                <c:pt idx="5">
                  <c:v>105789</c:v>
                </c:pt>
                <c:pt idx="6">
                  <c:v>90901</c:v>
                </c:pt>
                <c:pt idx="7">
                  <c:v>93037</c:v>
                </c:pt>
                <c:pt idx="8">
                  <c:v>94422</c:v>
                </c:pt>
                <c:pt idx="9">
                  <c:v>98506</c:v>
                </c:pt>
                <c:pt idx="10">
                  <c:v>110243</c:v>
                </c:pt>
                <c:pt idx="11">
                  <c:v>112250</c:v>
                </c:pt>
                <c:pt idx="12">
                  <c:v>111259</c:v>
                </c:pt>
                <c:pt idx="13">
                  <c:v>102061</c:v>
                </c:pt>
                <c:pt idx="14">
                  <c:v>95494</c:v>
                </c:pt>
              </c:numCache>
            </c:numRef>
          </c:val>
          <c:extLst>
            <c:ext xmlns:c16="http://schemas.microsoft.com/office/drawing/2014/chart" uri="{C3380CC4-5D6E-409C-BE32-E72D297353CC}">
              <c16:uniqueId val="{00000004-A86D-4CC4-9E99-F3AEC98617AA}"/>
            </c:ext>
          </c:extLst>
        </c:ser>
        <c:dLbls>
          <c:showLegendKey val="0"/>
          <c:showVal val="0"/>
          <c:showCatName val="0"/>
          <c:showSerName val="0"/>
          <c:showPercent val="0"/>
          <c:showBubbleSize val="0"/>
        </c:dLbls>
        <c:gapWidth val="150"/>
        <c:axId val="308517696"/>
        <c:axId val="308518480"/>
      </c:barChart>
      <c:catAx>
        <c:axId val="308517696"/>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308518480"/>
        <c:crosses val="autoZero"/>
        <c:auto val="1"/>
        <c:lblAlgn val="ctr"/>
        <c:lblOffset val="100"/>
        <c:noMultiLvlLbl val="0"/>
      </c:catAx>
      <c:valAx>
        <c:axId val="308518480"/>
        <c:scaling>
          <c:orientation val="minMax"/>
        </c:scaling>
        <c:delete val="0"/>
        <c:axPos val="l"/>
        <c:numFmt formatCode="#,##0" sourceLinked="0"/>
        <c:majorTickMark val="out"/>
        <c:minorTickMark val="none"/>
        <c:tickLblPos val="nextTo"/>
        <c:txPr>
          <a:bodyPr/>
          <a:lstStyle/>
          <a:p>
            <a:pPr>
              <a:defRPr sz="1000">
                <a:latin typeface="Arial" panose="020B0604020202020204" pitchFamily="34" charset="0"/>
                <a:cs typeface="Arial" panose="020B0604020202020204" pitchFamily="34" charset="0"/>
              </a:defRPr>
            </a:pPr>
            <a:endParaRPr lang="es-MX"/>
          </a:p>
        </c:txPr>
        <c:crossAx val="308517696"/>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extLst>
              <c:ext xmlns:c16="http://schemas.microsoft.com/office/drawing/2014/chart" uri="{C3380CC4-5D6E-409C-BE32-E72D297353CC}">
                <c16:uniqueId val="{00000000-713A-4FDD-AAD0-A9BFDF3407E8}"/>
              </c:ext>
            </c:extLst>
          </c:dPt>
          <c:dPt>
            <c:idx val="12"/>
            <c:invertIfNegative val="0"/>
            <c:bubble3D val="0"/>
            <c:extLst>
              <c:ext xmlns:c16="http://schemas.microsoft.com/office/drawing/2014/chart" uri="{C3380CC4-5D6E-409C-BE32-E72D297353CC}">
                <c16:uniqueId val="{00000001-713A-4FDD-AAD0-A9BFDF3407E8}"/>
              </c:ext>
            </c:extLst>
          </c:dPt>
          <c:dPt>
            <c:idx val="13"/>
            <c:invertIfNegative val="0"/>
            <c:bubble3D val="0"/>
            <c:extLst>
              <c:ext xmlns:c16="http://schemas.microsoft.com/office/drawing/2014/chart" uri="{C3380CC4-5D6E-409C-BE32-E72D297353CC}">
                <c16:uniqueId val="{00000003-713A-4FDD-AAD0-A9BFDF3407E8}"/>
              </c:ext>
            </c:extLst>
          </c:dPt>
          <c:dPt>
            <c:idx val="14"/>
            <c:invertIfNegative val="0"/>
            <c:bubble3D val="0"/>
            <c:spPr>
              <a:solidFill>
                <a:srgbClr val="FFC000"/>
              </a:solidFill>
            </c:spPr>
            <c:extLst>
              <c:ext xmlns:c16="http://schemas.microsoft.com/office/drawing/2014/chart" uri="{C3380CC4-5D6E-409C-BE32-E72D297353CC}">
                <c16:uniqueId val="{00000004-5089-4C2D-B9BF-C4C70066F577}"/>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'F148'!$B$7:$B$21</c:f>
              <c:strCache>
                <c:ptCount val="15"/>
                <c:pt idx="0">
                  <c:v>2008/10</c:v>
                </c:pt>
                <c:pt idx="1">
                  <c:v>2009/10</c:v>
                </c:pt>
                <c:pt idx="2">
                  <c:v>2010/10</c:v>
                </c:pt>
                <c:pt idx="3">
                  <c:v>2011/10</c:v>
                </c:pt>
                <c:pt idx="4">
                  <c:v>2012/10</c:v>
                </c:pt>
                <c:pt idx="5">
                  <c:v>2013/10</c:v>
                </c:pt>
                <c:pt idx="6">
                  <c:v>2014/10</c:v>
                </c:pt>
                <c:pt idx="7">
                  <c:v>2015/10</c:v>
                </c:pt>
                <c:pt idx="8">
                  <c:v>2016/10</c:v>
                </c:pt>
                <c:pt idx="9">
                  <c:v>2017/10</c:v>
                </c:pt>
                <c:pt idx="10">
                  <c:v>2018/10</c:v>
                </c:pt>
                <c:pt idx="11">
                  <c:v>2019/10</c:v>
                </c:pt>
                <c:pt idx="12">
                  <c:v>2020/10</c:v>
                </c:pt>
                <c:pt idx="13">
                  <c:v>2021/10</c:v>
                </c:pt>
                <c:pt idx="14">
                  <c:v>2022/10</c:v>
                </c:pt>
              </c:strCache>
            </c:strRef>
          </c:cat>
          <c:val>
            <c:numRef>
              <c:f>'F148'!$C$7:$C$21</c:f>
              <c:numCache>
                <c:formatCode>#,##0</c:formatCode>
                <c:ptCount val="15"/>
                <c:pt idx="0">
                  <c:v>14793</c:v>
                </c:pt>
                <c:pt idx="1">
                  <c:v>14843</c:v>
                </c:pt>
                <c:pt idx="2">
                  <c:v>15608</c:v>
                </c:pt>
                <c:pt idx="3">
                  <c:v>15979</c:v>
                </c:pt>
                <c:pt idx="4">
                  <c:v>14910</c:v>
                </c:pt>
                <c:pt idx="5">
                  <c:v>13600</c:v>
                </c:pt>
                <c:pt idx="6">
                  <c:v>11427</c:v>
                </c:pt>
                <c:pt idx="7">
                  <c:v>11459</c:v>
                </c:pt>
                <c:pt idx="8">
                  <c:v>11260</c:v>
                </c:pt>
                <c:pt idx="9">
                  <c:v>12360</c:v>
                </c:pt>
                <c:pt idx="10">
                  <c:v>14494</c:v>
                </c:pt>
                <c:pt idx="11">
                  <c:v>14661</c:v>
                </c:pt>
                <c:pt idx="12">
                  <c:v>15379</c:v>
                </c:pt>
                <c:pt idx="13">
                  <c:v>14339</c:v>
                </c:pt>
                <c:pt idx="14">
                  <c:v>13053</c:v>
                </c:pt>
              </c:numCache>
            </c:numRef>
          </c:val>
          <c:extLst>
            <c:ext xmlns:c16="http://schemas.microsoft.com/office/drawing/2014/chart" uri="{C3380CC4-5D6E-409C-BE32-E72D297353CC}">
              <c16:uniqueId val="{00000004-713A-4FDD-AAD0-A9BFDF3407E8}"/>
            </c:ext>
          </c:extLst>
        </c:ser>
        <c:dLbls>
          <c:showLegendKey val="0"/>
          <c:showVal val="0"/>
          <c:showCatName val="0"/>
          <c:showSerName val="0"/>
          <c:showPercent val="0"/>
          <c:showBubbleSize val="0"/>
        </c:dLbls>
        <c:gapWidth val="150"/>
        <c:axId val="232317688"/>
        <c:axId val="232317296"/>
      </c:barChart>
      <c:catAx>
        <c:axId val="232317688"/>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232317296"/>
        <c:crosses val="autoZero"/>
        <c:auto val="1"/>
        <c:lblAlgn val="ctr"/>
        <c:lblOffset val="100"/>
        <c:noMultiLvlLbl val="0"/>
      </c:catAx>
      <c:valAx>
        <c:axId val="232317296"/>
        <c:scaling>
          <c:orientation val="minMax"/>
        </c:scaling>
        <c:delete val="0"/>
        <c:axPos val="l"/>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s-MX"/>
          </a:p>
        </c:txPr>
        <c:crossAx val="232317688"/>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extLst>
              <c:ext xmlns:c16="http://schemas.microsoft.com/office/drawing/2014/chart" uri="{C3380CC4-5D6E-409C-BE32-E72D297353CC}">
                <c16:uniqueId val="{00000000-DC9F-4332-A47B-74585FC79C91}"/>
              </c:ext>
            </c:extLst>
          </c:dPt>
          <c:dPt>
            <c:idx val="12"/>
            <c:invertIfNegative val="0"/>
            <c:bubble3D val="0"/>
            <c:extLst>
              <c:ext xmlns:c16="http://schemas.microsoft.com/office/drawing/2014/chart" uri="{C3380CC4-5D6E-409C-BE32-E72D297353CC}">
                <c16:uniqueId val="{00000001-DC9F-4332-A47B-74585FC79C91}"/>
              </c:ext>
            </c:extLst>
          </c:dPt>
          <c:dPt>
            <c:idx val="13"/>
            <c:invertIfNegative val="0"/>
            <c:bubble3D val="0"/>
            <c:extLst>
              <c:ext xmlns:c16="http://schemas.microsoft.com/office/drawing/2014/chart" uri="{C3380CC4-5D6E-409C-BE32-E72D297353CC}">
                <c16:uniqueId val="{00000003-DC9F-4332-A47B-74585FC79C91}"/>
              </c:ext>
            </c:extLst>
          </c:dPt>
          <c:dPt>
            <c:idx val="14"/>
            <c:invertIfNegative val="0"/>
            <c:bubble3D val="0"/>
            <c:spPr>
              <a:solidFill>
                <a:srgbClr val="FFC000"/>
              </a:solidFill>
            </c:spPr>
            <c:extLst>
              <c:ext xmlns:c16="http://schemas.microsoft.com/office/drawing/2014/chart" uri="{C3380CC4-5D6E-409C-BE32-E72D297353CC}">
                <c16:uniqueId val="{00000004-3E52-4A4B-B2BE-700FF795CE98}"/>
              </c:ext>
            </c:extLst>
          </c:dPt>
          <c:dLbls>
            <c:numFmt formatCode="#,##0" sourceLinked="0"/>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'F149'!$B$5:$B$19</c:f>
              <c:strCache>
                <c:ptCount val="15"/>
                <c:pt idx="0">
                  <c:v>ene-oct 2008</c:v>
                </c:pt>
                <c:pt idx="1">
                  <c:v>ene-oct 2009</c:v>
                </c:pt>
                <c:pt idx="2">
                  <c:v>ene-oct 2010</c:v>
                </c:pt>
                <c:pt idx="3">
                  <c:v>ene-oct 2011</c:v>
                </c:pt>
                <c:pt idx="4">
                  <c:v>ene-oct 2012</c:v>
                </c:pt>
                <c:pt idx="5">
                  <c:v>ene-oct 2013</c:v>
                </c:pt>
                <c:pt idx="6">
                  <c:v>ene-oct 2014</c:v>
                </c:pt>
                <c:pt idx="7">
                  <c:v>ene-oct 2015</c:v>
                </c:pt>
                <c:pt idx="8">
                  <c:v>ene-oct 2016</c:v>
                </c:pt>
                <c:pt idx="9">
                  <c:v>ene-oct 2017</c:v>
                </c:pt>
                <c:pt idx="10">
                  <c:v>ene-oct 2018</c:v>
                </c:pt>
                <c:pt idx="11">
                  <c:v>ene-oct 2019</c:v>
                </c:pt>
                <c:pt idx="12">
                  <c:v>ene-oct 2020</c:v>
                </c:pt>
                <c:pt idx="13">
                  <c:v>ene-oct 2021</c:v>
                </c:pt>
                <c:pt idx="14">
                  <c:v>ene-oct 2022</c:v>
                </c:pt>
              </c:strCache>
            </c:strRef>
          </c:cat>
          <c:val>
            <c:numRef>
              <c:f>'F149'!$C$5:$C$19</c:f>
              <c:numCache>
                <c:formatCode>#,##0</c:formatCode>
                <c:ptCount val="15"/>
                <c:pt idx="0">
                  <c:v>1162536</c:v>
                </c:pt>
                <c:pt idx="1">
                  <c:v>1082939</c:v>
                </c:pt>
                <c:pt idx="2">
                  <c:v>1100749</c:v>
                </c:pt>
                <c:pt idx="3">
                  <c:v>1130931</c:v>
                </c:pt>
                <c:pt idx="4">
                  <c:v>1127032</c:v>
                </c:pt>
                <c:pt idx="5">
                  <c:v>1050047</c:v>
                </c:pt>
                <c:pt idx="6">
                  <c:v>907675</c:v>
                </c:pt>
                <c:pt idx="7">
                  <c:v>862173</c:v>
                </c:pt>
                <c:pt idx="8">
                  <c:v>914089</c:v>
                </c:pt>
                <c:pt idx="9">
                  <c:v>926193</c:v>
                </c:pt>
                <c:pt idx="10">
                  <c:v>1011572</c:v>
                </c:pt>
                <c:pt idx="11">
                  <c:v>1073820</c:v>
                </c:pt>
                <c:pt idx="12">
                  <c:v>1040652</c:v>
                </c:pt>
                <c:pt idx="13">
                  <c:v>992378</c:v>
                </c:pt>
                <c:pt idx="14">
                  <c:v>976266</c:v>
                </c:pt>
              </c:numCache>
            </c:numRef>
          </c:val>
          <c:extLst>
            <c:ext xmlns:c16="http://schemas.microsoft.com/office/drawing/2014/chart" uri="{C3380CC4-5D6E-409C-BE32-E72D297353CC}">
              <c16:uniqueId val="{00000004-DC9F-4332-A47B-74585FC79C91}"/>
            </c:ext>
          </c:extLst>
        </c:ser>
        <c:dLbls>
          <c:showLegendKey val="0"/>
          <c:showVal val="0"/>
          <c:showCatName val="0"/>
          <c:showSerName val="0"/>
          <c:showPercent val="0"/>
          <c:showBubbleSize val="0"/>
        </c:dLbls>
        <c:gapWidth val="150"/>
        <c:axId val="232316512"/>
        <c:axId val="232315728"/>
      </c:barChart>
      <c:catAx>
        <c:axId val="232316512"/>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232315728"/>
        <c:crosses val="autoZero"/>
        <c:auto val="1"/>
        <c:lblAlgn val="ctr"/>
        <c:lblOffset val="100"/>
        <c:noMultiLvlLbl val="0"/>
      </c:catAx>
      <c:valAx>
        <c:axId val="232315728"/>
        <c:scaling>
          <c:orientation val="minMax"/>
        </c:scaling>
        <c:delete val="0"/>
        <c:axPos val="l"/>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s-MX"/>
          </a:p>
        </c:txPr>
        <c:crossAx val="232316512"/>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7C878E"/>
            </a:solidFill>
          </c:spPr>
          <c:invertIfNegative val="0"/>
          <c:dPt>
            <c:idx val="11"/>
            <c:invertIfNegative val="0"/>
            <c:bubble3D val="0"/>
            <c:extLst>
              <c:ext xmlns:c16="http://schemas.microsoft.com/office/drawing/2014/chart" uri="{C3380CC4-5D6E-409C-BE32-E72D297353CC}">
                <c16:uniqueId val="{00000000-0288-48FB-8F8D-AB41CC45D1B1}"/>
              </c:ext>
            </c:extLst>
          </c:dPt>
          <c:dPt>
            <c:idx val="12"/>
            <c:invertIfNegative val="0"/>
            <c:bubble3D val="0"/>
            <c:extLst>
              <c:ext xmlns:c16="http://schemas.microsoft.com/office/drawing/2014/chart" uri="{C3380CC4-5D6E-409C-BE32-E72D297353CC}">
                <c16:uniqueId val="{00000001-0288-48FB-8F8D-AB41CC45D1B1}"/>
              </c:ext>
            </c:extLst>
          </c:dPt>
          <c:dPt>
            <c:idx val="13"/>
            <c:invertIfNegative val="0"/>
            <c:bubble3D val="0"/>
            <c:extLst>
              <c:ext xmlns:c16="http://schemas.microsoft.com/office/drawing/2014/chart" uri="{C3380CC4-5D6E-409C-BE32-E72D297353CC}">
                <c16:uniqueId val="{00000003-0288-48FB-8F8D-AB41CC45D1B1}"/>
              </c:ext>
            </c:extLst>
          </c:dPt>
          <c:dPt>
            <c:idx val="14"/>
            <c:invertIfNegative val="0"/>
            <c:bubble3D val="0"/>
            <c:spPr>
              <a:solidFill>
                <a:srgbClr val="FFC000"/>
              </a:solidFill>
            </c:spPr>
            <c:extLst>
              <c:ext xmlns:c16="http://schemas.microsoft.com/office/drawing/2014/chart" uri="{C3380CC4-5D6E-409C-BE32-E72D297353CC}">
                <c16:uniqueId val="{00000004-35A5-4A0B-8FB2-5CB58DFD355D}"/>
              </c:ext>
            </c:extLst>
          </c:dPt>
          <c:dLbls>
            <c:numFmt formatCode="#,##0" sourceLinked="0"/>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'F150'!$B$6:$B$20</c:f>
              <c:strCache>
                <c:ptCount val="15"/>
                <c:pt idx="0">
                  <c:v>ene-oct 2008</c:v>
                </c:pt>
                <c:pt idx="1">
                  <c:v>ene-oct 2009</c:v>
                </c:pt>
                <c:pt idx="2">
                  <c:v>ene-oct 2010</c:v>
                </c:pt>
                <c:pt idx="3">
                  <c:v>ene-oct 2011</c:v>
                </c:pt>
                <c:pt idx="4">
                  <c:v>ene-oct 2012</c:v>
                </c:pt>
                <c:pt idx="5">
                  <c:v>ene-oct 2013</c:v>
                </c:pt>
                <c:pt idx="6">
                  <c:v>ene-oct 2014</c:v>
                </c:pt>
                <c:pt idx="7">
                  <c:v>ene-oct 2015</c:v>
                </c:pt>
                <c:pt idx="8">
                  <c:v>ene-oct 2016</c:v>
                </c:pt>
                <c:pt idx="9">
                  <c:v>ene-oct 2017</c:v>
                </c:pt>
                <c:pt idx="10">
                  <c:v>ene-oct 2018</c:v>
                </c:pt>
                <c:pt idx="11">
                  <c:v>ene-oct 2019</c:v>
                </c:pt>
                <c:pt idx="12">
                  <c:v>ene-oct 2020</c:v>
                </c:pt>
                <c:pt idx="13">
                  <c:v>ene-oct 2021</c:v>
                </c:pt>
                <c:pt idx="14">
                  <c:v>ene-oct 2022</c:v>
                </c:pt>
              </c:strCache>
            </c:strRef>
          </c:cat>
          <c:val>
            <c:numRef>
              <c:f>'F150'!$C$6:$C$20</c:f>
              <c:numCache>
                <c:formatCode>#,##0</c:formatCode>
                <c:ptCount val="15"/>
                <c:pt idx="0">
                  <c:v>142072</c:v>
                </c:pt>
                <c:pt idx="1">
                  <c:v>141268</c:v>
                </c:pt>
                <c:pt idx="2">
                  <c:v>149989</c:v>
                </c:pt>
                <c:pt idx="3">
                  <c:v>154101</c:v>
                </c:pt>
                <c:pt idx="4">
                  <c:v>153671</c:v>
                </c:pt>
                <c:pt idx="5">
                  <c:v>136934</c:v>
                </c:pt>
                <c:pt idx="6">
                  <c:v>116429</c:v>
                </c:pt>
                <c:pt idx="7">
                  <c:v>109286</c:v>
                </c:pt>
                <c:pt idx="8">
                  <c:v>112820</c:v>
                </c:pt>
                <c:pt idx="9">
                  <c:v>114764</c:v>
                </c:pt>
                <c:pt idx="10">
                  <c:v>127491</c:v>
                </c:pt>
                <c:pt idx="11">
                  <c:v>139818</c:v>
                </c:pt>
                <c:pt idx="12">
                  <c:v>141825</c:v>
                </c:pt>
                <c:pt idx="13">
                  <c:v>142432</c:v>
                </c:pt>
                <c:pt idx="14">
                  <c:v>132294</c:v>
                </c:pt>
              </c:numCache>
            </c:numRef>
          </c:val>
          <c:extLst>
            <c:ext xmlns:c16="http://schemas.microsoft.com/office/drawing/2014/chart" uri="{C3380CC4-5D6E-409C-BE32-E72D297353CC}">
              <c16:uniqueId val="{00000004-0288-48FB-8F8D-AB41CC45D1B1}"/>
            </c:ext>
          </c:extLst>
        </c:ser>
        <c:dLbls>
          <c:showLegendKey val="0"/>
          <c:showVal val="0"/>
          <c:showCatName val="0"/>
          <c:showSerName val="0"/>
          <c:showPercent val="0"/>
          <c:showBubbleSize val="0"/>
        </c:dLbls>
        <c:gapWidth val="150"/>
        <c:axId val="306550312"/>
        <c:axId val="306551096"/>
      </c:barChart>
      <c:catAx>
        <c:axId val="306550312"/>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s-MX"/>
          </a:p>
        </c:txPr>
        <c:crossAx val="306551096"/>
        <c:crosses val="autoZero"/>
        <c:auto val="1"/>
        <c:lblAlgn val="ctr"/>
        <c:lblOffset val="100"/>
        <c:noMultiLvlLbl val="0"/>
      </c:catAx>
      <c:valAx>
        <c:axId val="306551096"/>
        <c:scaling>
          <c:orientation val="minMax"/>
        </c:scaling>
        <c:delete val="0"/>
        <c:axPos val="l"/>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s-MX"/>
          </a:p>
        </c:txPr>
        <c:crossAx val="306550312"/>
        <c:crosses val="autoZero"/>
        <c:crossBetween val="between"/>
      </c:valAx>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401839141371679"/>
          <c:y val="3.1521977892420699E-2"/>
          <c:w val="0.75441059323689219"/>
          <c:h val="0.95046546331191029"/>
        </c:manualLayout>
      </c:layout>
      <c:barChart>
        <c:barDir val="bar"/>
        <c:grouping val="clustered"/>
        <c:varyColors val="0"/>
        <c:ser>
          <c:idx val="0"/>
          <c:order val="0"/>
          <c:tx>
            <c:strRef>
              <c:f>'F151'!$B$6</c:f>
              <c:strCache>
                <c:ptCount val="1"/>
                <c:pt idx="0">
                  <c:v>Producción de Carne en Canal</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ADAD-424B-AAB1-715A723598B8}"/>
              </c:ext>
            </c:extLst>
          </c:dPt>
          <c:dPt>
            <c:idx val="1"/>
            <c:invertIfNegative val="0"/>
            <c:bubble3D val="0"/>
            <c:extLst>
              <c:ext xmlns:c16="http://schemas.microsoft.com/office/drawing/2014/chart" uri="{C3380CC4-5D6E-409C-BE32-E72D297353CC}">
                <c16:uniqueId val="{00000001-ADAD-424B-AAB1-715A723598B8}"/>
              </c:ext>
            </c:extLst>
          </c:dPt>
          <c:dPt>
            <c:idx val="2"/>
            <c:invertIfNegative val="0"/>
            <c:bubble3D val="0"/>
            <c:extLst>
              <c:ext xmlns:c16="http://schemas.microsoft.com/office/drawing/2014/chart" uri="{C3380CC4-5D6E-409C-BE32-E72D297353CC}">
                <c16:uniqueId val="{00000002-ADAD-424B-AAB1-715A723598B8}"/>
              </c:ext>
            </c:extLst>
          </c:dPt>
          <c:dPt>
            <c:idx val="3"/>
            <c:invertIfNegative val="0"/>
            <c:bubble3D val="0"/>
            <c:extLst>
              <c:ext xmlns:c16="http://schemas.microsoft.com/office/drawing/2014/chart" uri="{C3380CC4-5D6E-409C-BE32-E72D297353CC}">
                <c16:uniqueId val="{00000003-ADAD-424B-AAB1-715A723598B8}"/>
              </c:ext>
            </c:extLst>
          </c:dPt>
          <c:dPt>
            <c:idx val="4"/>
            <c:invertIfNegative val="0"/>
            <c:bubble3D val="0"/>
            <c:extLst>
              <c:ext xmlns:c16="http://schemas.microsoft.com/office/drawing/2014/chart" uri="{C3380CC4-5D6E-409C-BE32-E72D297353CC}">
                <c16:uniqueId val="{00000004-ADAD-424B-AAB1-715A723598B8}"/>
              </c:ext>
            </c:extLst>
          </c:dPt>
          <c:dPt>
            <c:idx val="5"/>
            <c:invertIfNegative val="0"/>
            <c:bubble3D val="0"/>
            <c:extLst>
              <c:ext xmlns:c16="http://schemas.microsoft.com/office/drawing/2014/chart" uri="{C3380CC4-5D6E-409C-BE32-E72D297353CC}">
                <c16:uniqueId val="{00000005-ADAD-424B-AAB1-715A723598B8}"/>
              </c:ext>
            </c:extLst>
          </c:dPt>
          <c:dPt>
            <c:idx val="6"/>
            <c:invertIfNegative val="0"/>
            <c:bubble3D val="0"/>
            <c:extLst>
              <c:ext xmlns:c16="http://schemas.microsoft.com/office/drawing/2014/chart" uri="{C3380CC4-5D6E-409C-BE32-E72D297353CC}">
                <c16:uniqueId val="{00000006-ADAD-424B-AAB1-715A723598B8}"/>
              </c:ext>
            </c:extLst>
          </c:dPt>
          <c:dPt>
            <c:idx val="7"/>
            <c:invertIfNegative val="0"/>
            <c:bubble3D val="0"/>
            <c:extLst>
              <c:ext xmlns:c16="http://schemas.microsoft.com/office/drawing/2014/chart" uri="{C3380CC4-5D6E-409C-BE32-E72D297353CC}">
                <c16:uniqueId val="{00000007-ADAD-424B-AAB1-715A723598B8}"/>
              </c:ext>
            </c:extLst>
          </c:dPt>
          <c:dPt>
            <c:idx val="8"/>
            <c:invertIfNegative val="0"/>
            <c:bubble3D val="0"/>
            <c:extLst>
              <c:ext xmlns:c16="http://schemas.microsoft.com/office/drawing/2014/chart" uri="{C3380CC4-5D6E-409C-BE32-E72D297353CC}">
                <c16:uniqueId val="{00000008-ADAD-424B-AAB1-715A723598B8}"/>
              </c:ext>
            </c:extLst>
          </c:dPt>
          <c:dPt>
            <c:idx val="9"/>
            <c:invertIfNegative val="0"/>
            <c:bubble3D val="0"/>
            <c:extLst>
              <c:ext xmlns:c16="http://schemas.microsoft.com/office/drawing/2014/chart" uri="{C3380CC4-5D6E-409C-BE32-E72D297353CC}">
                <c16:uniqueId val="{00000009-ADAD-424B-AAB1-715A723598B8}"/>
              </c:ext>
            </c:extLst>
          </c:dPt>
          <c:dPt>
            <c:idx val="10"/>
            <c:invertIfNegative val="0"/>
            <c:bubble3D val="0"/>
            <c:extLst>
              <c:ext xmlns:c16="http://schemas.microsoft.com/office/drawing/2014/chart" uri="{C3380CC4-5D6E-409C-BE32-E72D297353CC}">
                <c16:uniqueId val="{0000000A-ADAD-424B-AAB1-715A723598B8}"/>
              </c:ext>
            </c:extLst>
          </c:dPt>
          <c:dPt>
            <c:idx val="11"/>
            <c:invertIfNegative val="0"/>
            <c:bubble3D val="0"/>
            <c:extLst>
              <c:ext xmlns:c16="http://schemas.microsoft.com/office/drawing/2014/chart" uri="{C3380CC4-5D6E-409C-BE32-E72D297353CC}">
                <c16:uniqueId val="{0000000B-ADAD-424B-AAB1-715A723598B8}"/>
              </c:ext>
            </c:extLst>
          </c:dPt>
          <c:dPt>
            <c:idx val="12"/>
            <c:invertIfNegative val="0"/>
            <c:bubble3D val="0"/>
            <c:extLst>
              <c:ext xmlns:c16="http://schemas.microsoft.com/office/drawing/2014/chart" uri="{C3380CC4-5D6E-409C-BE32-E72D297353CC}">
                <c16:uniqueId val="{0000000C-ADAD-424B-AAB1-715A723598B8}"/>
              </c:ext>
            </c:extLst>
          </c:dPt>
          <c:dPt>
            <c:idx val="13"/>
            <c:invertIfNegative val="0"/>
            <c:bubble3D val="0"/>
            <c:extLst>
              <c:ext xmlns:c16="http://schemas.microsoft.com/office/drawing/2014/chart" uri="{C3380CC4-5D6E-409C-BE32-E72D297353CC}">
                <c16:uniqueId val="{0000000D-ADAD-424B-AAB1-715A723598B8}"/>
              </c:ext>
            </c:extLst>
          </c:dPt>
          <c:dPt>
            <c:idx val="14"/>
            <c:invertIfNegative val="0"/>
            <c:bubble3D val="0"/>
            <c:extLst>
              <c:ext xmlns:c16="http://schemas.microsoft.com/office/drawing/2014/chart" uri="{C3380CC4-5D6E-409C-BE32-E72D297353CC}">
                <c16:uniqueId val="{0000000E-ADAD-424B-AAB1-715A723598B8}"/>
              </c:ext>
            </c:extLst>
          </c:dPt>
          <c:dPt>
            <c:idx val="15"/>
            <c:invertIfNegative val="0"/>
            <c:bubble3D val="0"/>
            <c:extLst>
              <c:ext xmlns:c16="http://schemas.microsoft.com/office/drawing/2014/chart" uri="{C3380CC4-5D6E-409C-BE32-E72D297353CC}">
                <c16:uniqueId val="{0000000F-ADAD-424B-AAB1-715A723598B8}"/>
              </c:ext>
            </c:extLst>
          </c:dPt>
          <c:dPt>
            <c:idx val="16"/>
            <c:invertIfNegative val="0"/>
            <c:bubble3D val="0"/>
            <c:extLst>
              <c:ext xmlns:c16="http://schemas.microsoft.com/office/drawing/2014/chart" uri="{C3380CC4-5D6E-409C-BE32-E72D297353CC}">
                <c16:uniqueId val="{00000010-ADAD-424B-AAB1-715A723598B8}"/>
              </c:ext>
            </c:extLst>
          </c:dPt>
          <c:dPt>
            <c:idx val="17"/>
            <c:invertIfNegative val="0"/>
            <c:bubble3D val="0"/>
            <c:extLst>
              <c:ext xmlns:c16="http://schemas.microsoft.com/office/drawing/2014/chart" uri="{C3380CC4-5D6E-409C-BE32-E72D297353CC}">
                <c16:uniqueId val="{00000011-ADAD-424B-AAB1-715A723598B8}"/>
              </c:ext>
            </c:extLst>
          </c:dPt>
          <c:dPt>
            <c:idx val="18"/>
            <c:invertIfNegative val="0"/>
            <c:bubble3D val="0"/>
            <c:extLst>
              <c:ext xmlns:c16="http://schemas.microsoft.com/office/drawing/2014/chart" uri="{C3380CC4-5D6E-409C-BE32-E72D297353CC}">
                <c16:uniqueId val="{00000012-ADAD-424B-AAB1-715A723598B8}"/>
              </c:ext>
            </c:extLst>
          </c:dPt>
          <c:dPt>
            <c:idx val="19"/>
            <c:invertIfNegative val="0"/>
            <c:bubble3D val="0"/>
            <c:extLst>
              <c:ext xmlns:c16="http://schemas.microsoft.com/office/drawing/2014/chart" uri="{C3380CC4-5D6E-409C-BE32-E72D297353CC}">
                <c16:uniqueId val="{00000013-ADAD-424B-AAB1-715A723598B8}"/>
              </c:ext>
            </c:extLst>
          </c:dPt>
          <c:dPt>
            <c:idx val="20"/>
            <c:invertIfNegative val="0"/>
            <c:bubble3D val="0"/>
            <c:extLst>
              <c:ext xmlns:c16="http://schemas.microsoft.com/office/drawing/2014/chart" uri="{C3380CC4-5D6E-409C-BE32-E72D297353CC}">
                <c16:uniqueId val="{00000014-ADAD-424B-AAB1-715A723598B8}"/>
              </c:ext>
            </c:extLst>
          </c:dPt>
          <c:dPt>
            <c:idx val="21"/>
            <c:invertIfNegative val="0"/>
            <c:bubble3D val="0"/>
            <c:extLst>
              <c:ext xmlns:c16="http://schemas.microsoft.com/office/drawing/2014/chart" uri="{C3380CC4-5D6E-409C-BE32-E72D297353CC}">
                <c16:uniqueId val="{00000015-ADAD-424B-AAB1-715A723598B8}"/>
              </c:ext>
            </c:extLst>
          </c:dPt>
          <c:dPt>
            <c:idx val="22"/>
            <c:invertIfNegative val="0"/>
            <c:bubble3D val="0"/>
            <c:extLst>
              <c:ext xmlns:c16="http://schemas.microsoft.com/office/drawing/2014/chart" uri="{C3380CC4-5D6E-409C-BE32-E72D297353CC}">
                <c16:uniqueId val="{00000016-ADAD-424B-AAB1-715A723598B8}"/>
              </c:ext>
            </c:extLst>
          </c:dPt>
          <c:dPt>
            <c:idx val="23"/>
            <c:invertIfNegative val="0"/>
            <c:bubble3D val="0"/>
            <c:extLst>
              <c:ext xmlns:c16="http://schemas.microsoft.com/office/drawing/2014/chart" uri="{C3380CC4-5D6E-409C-BE32-E72D297353CC}">
                <c16:uniqueId val="{00000017-ADAD-424B-AAB1-715A723598B8}"/>
              </c:ext>
            </c:extLst>
          </c:dPt>
          <c:dPt>
            <c:idx val="24"/>
            <c:invertIfNegative val="0"/>
            <c:bubble3D val="0"/>
            <c:extLst>
              <c:ext xmlns:c16="http://schemas.microsoft.com/office/drawing/2014/chart" uri="{C3380CC4-5D6E-409C-BE32-E72D297353CC}">
                <c16:uniqueId val="{00000018-ADAD-424B-AAB1-715A723598B8}"/>
              </c:ext>
            </c:extLst>
          </c:dPt>
          <c:dPt>
            <c:idx val="25"/>
            <c:invertIfNegative val="0"/>
            <c:bubble3D val="0"/>
            <c:extLst>
              <c:ext xmlns:c16="http://schemas.microsoft.com/office/drawing/2014/chart" uri="{C3380CC4-5D6E-409C-BE32-E72D297353CC}">
                <c16:uniqueId val="{00000019-ADAD-424B-AAB1-715A723598B8}"/>
              </c:ext>
            </c:extLst>
          </c:dPt>
          <c:dPt>
            <c:idx val="26"/>
            <c:invertIfNegative val="0"/>
            <c:bubble3D val="0"/>
            <c:extLst>
              <c:ext xmlns:c16="http://schemas.microsoft.com/office/drawing/2014/chart" uri="{C3380CC4-5D6E-409C-BE32-E72D297353CC}">
                <c16:uniqueId val="{0000001A-ADAD-424B-AAB1-715A723598B8}"/>
              </c:ext>
            </c:extLst>
          </c:dPt>
          <c:dPt>
            <c:idx val="27"/>
            <c:invertIfNegative val="0"/>
            <c:bubble3D val="0"/>
            <c:extLst>
              <c:ext xmlns:c16="http://schemas.microsoft.com/office/drawing/2014/chart" uri="{C3380CC4-5D6E-409C-BE32-E72D297353CC}">
                <c16:uniqueId val="{0000001B-ADAD-424B-AAB1-715A723598B8}"/>
              </c:ext>
            </c:extLst>
          </c:dPt>
          <c:dPt>
            <c:idx val="28"/>
            <c:invertIfNegative val="0"/>
            <c:bubble3D val="0"/>
            <c:extLst>
              <c:ext xmlns:c16="http://schemas.microsoft.com/office/drawing/2014/chart" uri="{C3380CC4-5D6E-409C-BE32-E72D297353CC}">
                <c16:uniqueId val="{0000001C-ADAD-424B-AAB1-715A723598B8}"/>
              </c:ext>
            </c:extLst>
          </c:dPt>
          <c:dPt>
            <c:idx val="29"/>
            <c:invertIfNegative val="0"/>
            <c:bubble3D val="0"/>
            <c:extLst>
              <c:ext xmlns:c16="http://schemas.microsoft.com/office/drawing/2014/chart" uri="{C3380CC4-5D6E-409C-BE32-E72D297353CC}">
                <c16:uniqueId val="{0000001D-ADAD-424B-AAB1-715A723598B8}"/>
              </c:ext>
            </c:extLst>
          </c:dPt>
          <c:dPt>
            <c:idx val="30"/>
            <c:invertIfNegative val="0"/>
            <c:bubble3D val="0"/>
            <c:spPr>
              <a:solidFill>
                <a:srgbClr val="FBBB27"/>
              </a:solidFill>
            </c:spPr>
            <c:extLst>
              <c:ext xmlns:c16="http://schemas.microsoft.com/office/drawing/2014/chart" uri="{C3380CC4-5D6E-409C-BE32-E72D297353CC}">
                <c16:uniqueId val="{0000001F-ADAD-424B-AAB1-715A723598B8}"/>
              </c:ext>
            </c:extLst>
          </c:dPt>
          <c:dLbls>
            <c:dLbl>
              <c:idx val="30"/>
              <c:layout>
                <c:manualLayout>
                  <c:x val="-5.5557730630417619E-3"/>
                  <c:y val="-3.23164827504052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DAD-424B-AAB1-715A723598B8}"/>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'F151'!$A$7:$A$37</c:f>
              <c:strCache>
                <c:ptCount val="31"/>
                <c:pt idx="0">
                  <c:v>Tlaxcala</c:v>
                </c:pt>
                <c:pt idx="1">
                  <c:v>Baja California</c:v>
                </c:pt>
                <c:pt idx="2">
                  <c:v>Quintana Roo</c:v>
                </c:pt>
                <c:pt idx="3">
                  <c:v>Baja California Sur</c:v>
                </c:pt>
                <c:pt idx="4">
                  <c:v>Campeche</c:v>
                </c:pt>
                <c:pt idx="5">
                  <c:v>Morelos</c:v>
                </c:pt>
                <c:pt idx="6">
                  <c:v>Colima</c:v>
                </c:pt>
                <c:pt idx="7">
                  <c:v>Yucatán</c:v>
                </c:pt>
                <c:pt idx="8">
                  <c:v>Nuevo León</c:v>
                </c:pt>
                <c:pt idx="9">
                  <c:v>Sonora</c:v>
                </c:pt>
                <c:pt idx="10">
                  <c:v>Nayarit</c:v>
                </c:pt>
                <c:pt idx="11">
                  <c:v>Sinaloa</c:v>
                </c:pt>
                <c:pt idx="12">
                  <c:v>Tabasco</c:v>
                </c:pt>
                <c:pt idx="13">
                  <c:v>Tamaulipas</c:v>
                </c:pt>
                <c:pt idx="14">
                  <c:v>Aguascalientes</c:v>
                </c:pt>
                <c:pt idx="15">
                  <c:v>Oaxaca</c:v>
                </c:pt>
                <c:pt idx="16">
                  <c:v>Zacatecas</c:v>
                </c:pt>
                <c:pt idx="17">
                  <c:v>Durango</c:v>
                </c:pt>
                <c:pt idx="18">
                  <c:v>Hidalgo</c:v>
                </c:pt>
                <c:pt idx="19">
                  <c:v>Querétaro</c:v>
                </c:pt>
                <c:pt idx="20">
                  <c:v>San Luis Potosí</c:v>
                </c:pt>
                <c:pt idx="21">
                  <c:v>Puebla</c:v>
                </c:pt>
                <c:pt idx="22">
                  <c:v>Guerrero</c:v>
                </c:pt>
                <c:pt idx="23">
                  <c:v>Chiapas</c:v>
                </c:pt>
                <c:pt idx="24">
                  <c:v>Chihuahua</c:v>
                </c:pt>
                <c:pt idx="25">
                  <c:v>Veracruz</c:v>
                </c:pt>
                <c:pt idx="26">
                  <c:v>Coahuila</c:v>
                </c:pt>
                <c:pt idx="27">
                  <c:v>Estado de México</c:v>
                </c:pt>
                <c:pt idx="28">
                  <c:v>Guanajuato</c:v>
                </c:pt>
                <c:pt idx="29">
                  <c:v>Michoacán</c:v>
                </c:pt>
                <c:pt idx="30">
                  <c:v>Jalisco</c:v>
                </c:pt>
              </c:strCache>
            </c:strRef>
          </c:cat>
          <c:val>
            <c:numRef>
              <c:f>'F151'!$B$7:$B$37</c:f>
              <c:numCache>
                <c:formatCode>#,##0</c:formatCode>
                <c:ptCount val="31"/>
                <c:pt idx="0">
                  <c:v>124</c:v>
                </c:pt>
                <c:pt idx="1">
                  <c:v>134</c:v>
                </c:pt>
                <c:pt idx="2">
                  <c:v>189</c:v>
                </c:pt>
                <c:pt idx="3">
                  <c:v>227</c:v>
                </c:pt>
                <c:pt idx="4">
                  <c:v>252</c:v>
                </c:pt>
                <c:pt idx="5">
                  <c:v>262</c:v>
                </c:pt>
                <c:pt idx="6">
                  <c:v>263</c:v>
                </c:pt>
                <c:pt idx="7">
                  <c:v>270</c:v>
                </c:pt>
                <c:pt idx="8">
                  <c:v>275</c:v>
                </c:pt>
                <c:pt idx="9">
                  <c:v>424</c:v>
                </c:pt>
                <c:pt idx="10">
                  <c:v>519</c:v>
                </c:pt>
                <c:pt idx="11">
                  <c:v>548</c:v>
                </c:pt>
                <c:pt idx="12">
                  <c:v>643</c:v>
                </c:pt>
                <c:pt idx="13">
                  <c:v>681</c:v>
                </c:pt>
                <c:pt idx="14">
                  <c:v>708</c:v>
                </c:pt>
                <c:pt idx="15">
                  <c:v>732</c:v>
                </c:pt>
                <c:pt idx="16">
                  <c:v>784</c:v>
                </c:pt>
                <c:pt idx="17">
                  <c:v>855</c:v>
                </c:pt>
                <c:pt idx="18">
                  <c:v>939</c:v>
                </c:pt>
                <c:pt idx="19">
                  <c:v>971</c:v>
                </c:pt>
                <c:pt idx="20">
                  <c:v>1075</c:v>
                </c:pt>
                <c:pt idx="21">
                  <c:v>1240</c:v>
                </c:pt>
                <c:pt idx="22">
                  <c:v>1388</c:v>
                </c:pt>
                <c:pt idx="23">
                  <c:v>1565</c:v>
                </c:pt>
                <c:pt idx="24">
                  <c:v>1794</c:v>
                </c:pt>
                <c:pt idx="25">
                  <c:v>2051</c:v>
                </c:pt>
                <c:pt idx="26">
                  <c:v>2273</c:v>
                </c:pt>
                <c:pt idx="27">
                  <c:v>3097</c:v>
                </c:pt>
                <c:pt idx="28">
                  <c:v>3273</c:v>
                </c:pt>
                <c:pt idx="29">
                  <c:v>4758</c:v>
                </c:pt>
                <c:pt idx="30">
                  <c:v>8262</c:v>
                </c:pt>
              </c:numCache>
            </c:numRef>
          </c:val>
          <c:extLst>
            <c:ext xmlns:c16="http://schemas.microsoft.com/office/drawing/2014/chart" uri="{C3380CC4-5D6E-409C-BE32-E72D297353CC}">
              <c16:uniqueId val="{00000020-ADAD-424B-AAB1-715A723598B8}"/>
            </c:ext>
          </c:extLst>
        </c:ser>
        <c:dLbls>
          <c:showLegendKey val="0"/>
          <c:showVal val="0"/>
          <c:showCatName val="0"/>
          <c:showSerName val="0"/>
          <c:showPercent val="0"/>
          <c:showBubbleSize val="0"/>
        </c:dLbls>
        <c:gapWidth val="100"/>
        <c:axId val="306549136"/>
        <c:axId val="341545272"/>
      </c:barChart>
      <c:catAx>
        <c:axId val="306549136"/>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341545272"/>
        <c:crosses val="autoZero"/>
        <c:auto val="1"/>
        <c:lblAlgn val="ctr"/>
        <c:lblOffset val="100"/>
        <c:noMultiLvlLbl val="0"/>
      </c:catAx>
      <c:valAx>
        <c:axId val="341545272"/>
        <c:scaling>
          <c:orientation val="minMax"/>
        </c:scaling>
        <c:delete val="1"/>
        <c:axPos val="b"/>
        <c:numFmt formatCode="#,##0" sourceLinked="1"/>
        <c:majorTickMark val="out"/>
        <c:minorTickMark val="none"/>
        <c:tickLblPos val="nextTo"/>
        <c:crossAx val="306549136"/>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'F152'!$B$6</c:f>
              <c:strCache>
                <c:ptCount val="1"/>
                <c:pt idx="0">
                  <c:v>Producción de Carne en Canal</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AC4B-4F31-A784-F0D7511DED8D}"/>
              </c:ext>
            </c:extLst>
          </c:dPt>
          <c:dPt>
            <c:idx val="1"/>
            <c:invertIfNegative val="0"/>
            <c:bubble3D val="0"/>
            <c:extLst>
              <c:ext xmlns:c16="http://schemas.microsoft.com/office/drawing/2014/chart" uri="{C3380CC4-5D6E-409C-BE32-E72D297353CC}">
                <c16:uniqueId val="{00000001-AC4B-4F31-A784-F0D7511DED8D}"/>
              </c:ext>
            </c:extLst>
          </c:dPt>
          <c:dPt>
            <c:idx val="2"/>
            <c:invertIfNegative val="0"/>
            <c:bubble3D val="0"/>
            <c:extLst>
              <c:ext xmlns:c16="http://schemas.microsoft.com/office/drawing/2014/chart" uri="{C3380CC4-5D6E-409C-BE32-E72D297353CC}">
                <c16:uniqueId val="{00000002-AC4B-4F31-A784-F0D7511DED8D}"/>
              </c:ext>
            </c:extLst>
          </c:dPt>
          <c:dPt>
            <c:idx val="3"/>
            <c:invertIfNegative val="0"/>
            <c:bubble3D val="0"/>
            <c:extLst>
              <c:ext xmlns:c16="http://schemas.microsoft.com/office/drawing/2014/chart" uri="{C3380CC4-5D6E-409C-BE32-E72D297353CC}">
                <c16:uniqueId val="{00000003-AC4B-4F31-A784-F0D7511DED8D}"/>
              </c:ext>
            </c:extLst>
          </c:dPt>
          <c:dPt>
            <c:idx val="4"/>
            <c:invertIfNegative val="0"/>
            <c:bubble3D val="0"/>
            <c:extLst>
              <c:ext xmlns:c16="http://schemas.microsoft.com/office/drawing/2014/chart" uri="{C3380CC4-5D6E-409C-BE32-E72D297353CC}">
                <c16:uniqueId val="{00000004-AC4B-4F31-A784-F0D7511DED8D}"/>
              </c:ext>
            </c:extLst>
          </c:dPt>
          <c:dPt>
            <c:idx val="5"/>
            <c:invertIfNegative val="0"/>
            <c:bubble3D val="0"/>
            <c:extLst>
              <c:ext xmlns:c16="http://schemas.microsoft.com/office/drawing/2014/chart" uri="{C3380CC4-5D6E-409C-BE32-E72D297353CC}">
                <c16:uniqueId val="{00000005-AC4B-4F31-A784-F0D7511DED8D}"/>
              </c:ext>
            </c:extLst>
          </c:dPt>
          <c:dPt>
            <c:idx val="6"/>
            <c:invertIfNegative val="0"/>
            <c:bubble3D val="0"/>
            <c:extLst>
              <c:ext xmlns:c16="http://schemas.microsoft.com/office/drawing/2014/chart" uri="{C3380CC4-5D6E-409C-BE32-E72D297353CC}">
                <c16:uniqueId val="{00000006-AC4B-4F31-A784-F0D7511DED8D}"/>
              </c:ext>
            </c:extLst>
          </c:dPt>
          <c:dPt>
            <c:idx val="7"/>
            <c:invertIfNegative val="0"/>
            <c:bubble3D val="0"/>
            <c:extLst>
              <c:ext xmlns:c16="http://schemas.microsoft.com/office/drawing/2014/chart" uri="{C3380CC4-5D6E-409C-BE32-E72D297353CC}">
                <c16:uniqueId val="{00000007-AC4B-4F31-A784-F0D7511DED8D}"/>
              </c:ext>
            </c:extLst>
          </c:dPt>
          <c:dPt>
            <c:idx val="8"/>
            <c:invertIfNegative val="0"/>
            <c:bubble3D val="0"/>
            <c:extLst>
              <c:ext xmlns:c16="http://schemas.microsoft.com/office/drawing/2014/chart" uri="{C3380CC4-5D6E-409C-BE32-E72D297353CC}">
                <c16:uniqueId val="{00000008-AC4B-4F31-A784-F0D7511DED8D}"/>
              </c:ext>
            </c:extLst>
          </c:dPt>
          <c:dPt>
            <c:idx val="9"/>
            <c:invertIfNegative val="0"/>
            <c:bubble3D val="0"/>
            <c:extLst>
              <c:ext xmlns:c16="http://schemas.microsoft.com/office/drawing/2014/chart" uri="{C3380CC4-5D6E-409C-BE32-E72D297353CC}">
                <c16:uniqueId val="{00000009-AC4B-4F31-A784-F0D7511DED8D}"/>
              </c:ext>
            </c:extLst>
          </c:dPt>
          <c:dPt>
            <c:idx val="10"/>
            <c:invertIfNegative val="0"/>
            <c:bubble3D val="0"/>
            <c:extLst>
              <c:ext xmlns:c16="http://schemas.microsoft.com/office/drawing/2014/chart" uri="{C3380CC4-5D6E-409C-BE32-E72D297353CC}">
                <c16:uniqueId val="{0000000A-AC4B-4F31-A784-F0D7511DED8D}"/>
              </c:ext>
            </c:extLst>
          </c:dPt>
          <c:dPt>
            <c:idx val="11"/>
            <c:invertIfNegative val="0"/>
            <c:bubble3D val="0"/>
            <c:extLst>
              <c:ext xmlns:c16="http://schemas.microsoft.com/office/drawing/2014/chart" uri="{C3380CC4-5D6E-409C-BE32-E72D297353CC}">
                <c16:uniqueId val="{0000000B-AC4B-4F31-A784-F0D7511DED8D}"/>
              </c:ext>
            </c:extLst>
          </c:dPt>
          <c:dPt>
            <c:idx val="12"/>
            <c:invertIfNegative val="0"/>
            <c:bubble3D val="0"/>
            <c:extLst>
              <c:ext xmlns:c16="http://schemas.microsoft.com/office/drawing/2014/chart" uri="{C3380CC4-5D6E-409C-BE32-E72D297353CC}">
                <c16:uniqueId val="{0000000C-AC4B-4F31-A784-F0D7511DED8D}"/>
              </c:ext>
            </c:extLst>
          </c:dPt>
          <c:dPt>
            <c:idx val="13"/>
            <c:invertIfNegative val="0"/>
            <c:bubble3D val="0"/>
            <c:extLst>
              <c:ext xmlns:c16="http://schemas.microsoft.com/office/drawing/2014/chart" uri="{C3380CC4-5D6E-409C-BE32-E72D297353CC}">
                <c16:uniqueId val="{0000000D-AC4B-4F31-A784-F0D7511DED8D}"/>
              </c:ext>
            </c:extLst>
          </c:dPt>
          <c:dPt>
            <c:idx val="14"/>
            <c:invertIfNegative val="0"/>
            <c:bubble3D val="0"/>
            <c:extLst>
              <c:ext xmlns:c16="http://schemas.microsoft.com/office/drawing/2014/chart" uri="{C3380CC4-5D6E-409C-BE32-E72D297353CC}">
                <c16:uniqueId val="{0000000E-AC4B-4F31-A784-F0D7511DED8D}"/>
              </c:ext>
            </c:extLst>
          </c:dPt>
          <c:dPt>
            <c:idx val="15"/>
            <c:invertIfNegative val="0"/>
            <c:bubble3D val="0"/>
            <c:extLst>
              <c:ext xmlns:c16="http://schemas.microsoft.com/office/drawing/2014/chart" uri="{C3380CC4-5D6E-409C-BE32-E72D297353CC}">
                <c16:uniqueId val="{0000000F-AC4B-4F31-A784-F0D7511DED8D}"/>
              </c:ext>
            </c:extLst>
          </c:dPt>
          <c:dPt>
            <c:idx val="16"/>
            <c:invertIfNegative val="0"/>
            <c:bubble3D val="0"/>
            <c:extLst>
              <c:ext xmlns:c16="http://schemas.microsoft.com/office/drawing/2014/chart" uri="{C3380CC4-5D6E-409C-BE32-E72D297353CC}">
                <c16:uniqueId val="{00000010-AC4B-4F31-A784-F0D7511DED8D}"/>
              </c:ext>
            </c:extLst>
          </c:dPt>
          <c:dPt>
            <c:idx val="17"/>
            <c:invertIfNegative val="0"/>
            <c:bubble3D val="0"/>
            <c:extLst>
              <c:ext xmlns:c16="http://schemas.microsoft.com/office/drawing/2014/chart" uri="{C3380CC4-5D6E-409C-BE32-E72D297353CC}">
                <c16:uniqueId val="{00000011-AC4B-4F31-A784-F0D7511DED8D}"/>
              </c:ext>
            </c:extLst>
          </c:dPt>
          <c:dPt>
            <c:idx val="18"/>
            <c:invertIfNegative val="0"/>
            <c:bubble3D val="0"/>
            <c:extLst>
              <c:ext xmlns:c16="http://schemas.microsoft.com/office/drawing/2014/chart" uri="{C3380CC4-5D6E-409C-BE32-E72D297353CC}">
                <c16:uniqueId val="{00000012-AC4B-4F31-A784-F0D7511DED8D}"/>
              </c:ext>
            </c:extLst>
          </c:dPt>
          <c:dPt>
            <c:idx val="19"/>
            <c:invertIfNegative val="0"/>
            <c:bubble3D val="0"/>
            <c:extLst>
              <c:ext xmlns:c16="http://schemas.microsoft.com/office/drawing/2014/chart" uri="{C3380CC4-5D6E-409C-BE32-E72D297353CC}">
                <c16:uniqueId val="{00000013-AC4B-4F31-A784-F0D7511DED8D}"/>
              </c:ext>
            </c:extLst>
          </c:dPt>
          <c:dPt>
            <c:idx val="20"/>
            <c:invertIfNegative val="0"/>
            <c:bubble3D val="0"/>
            <c:extLst>
              <c:ext xmlns:c16="http://schemas.microsoft.com/office/drawing/2014/chart" uri="{C3380CC4-5D6E-409C-BE32-E72D297353CC}">
                <c16:uniqueId val="{00000014-AC4B-4F31-A784-F0D7511DED8D}"/>
              </c:ext>
            </c:extLst>
          </c:dPt>
          <c:dPt>
            <c:idx val="21"/>
            <c:invertIfNegative val="0"/>
            <c:bubble3D val="0"/>
            <c:extLst>
              <c:ext xmlns:c16="http://schemas.microsoft.com/office/drawing/2014/chart" uri="{C3380CC4-5D6E-409C-BE32-E72D297353CC}">
                <c16:uniqueId val="{00000015-AC4B-4F31-A784-F0D7511DED8D}"/>
              </c:ext>
            </c:extLst>
          </c:dPt>
          <c:dPt>
            <c:idx val="22"/>
            <c:invertIfNegative val="0"/>
            <c:bubble3D val="0"/>
            <c:extLst>
              <c:ext xmlns:c16="http://schemas.microsoft.com/office/drawing/2014/chart" uri="{C3380CC4-5D6E-409C-BE32-E72D297353CC}">
                <c16:uniqueId val="{00000016-AC4B-4F31-A784-F0D7511DED8D}"/>
              </c:ext>
            </c:extLst>
          </c:dPt>
          <c:dPt>
            <c:idx val="23"/>
            <c:invertIfNegative val="0"/>
            <c:bubble3D val="0"/>
            <c:extLst>
              <c:ext xmlns:c16="http://schemas.microsoft.com/office/drawing/2014/chart" uri="{C3380CC4-5D6E-409C-BE32-E72D297353CC}">
                <c16:uniqueId val="{00000017-AC4B-4F31-A784-F0D7511DED8D}"/>
              </c:ext>
            </c:extLst>
          </c:dPt>
          <c:dPt>
            <c:idx val="24"/>
            <c:invertIfNegative val="0"/>
            <c:bubble3D val="0"/>
            <c:extLst>
              <c:ext xmlns:c16="http://schemas.microsoft.com/office/drawing/2014/chart" uri="{C3380CC4-5D6E-409C-BE32-E72D297353CC}">
                <c16:uniqueId val="{00000018-AC4B-4F31-A784-F0D7511DED8D}"/>
              </c:ext>
            </c:extLst>
          </c:dPt>
          <c:dPt>
            <c:idx val="25"/>
            <c:invertIfNegative val="0"/>
            <c:bubble3D val="0"/>
            <c:extLst>
              <c:ext xmlns:c16="http://schemas.microsoft.com/office/drawing/2014/chart" uri="{C3380CC4-5D6E-409C-BE32-E72D297353CC}">
                <c16:uniqueId val="{00000019-AC4B-4F31-A784-F0D7511DED8D}"/>
              </c:ext>
            </c:extLst>
          </c:dPt>
          <c:dPt>
            <c:idx val="26"/>
            <c:invertIfNegative val="0"/>
            <c:bubble3D val="0"/>
            <c:extLst>
              <c:ext xmlns:c16="http://schemas.microsoft.com/office/drawing/2014/chart" uri="{C3380CC4-5D6E-409C-BE32-E72D297353CC}">
                <c16:uniqueId val="{0000001A-AC4B-4F31-A784-F0D7511DED8D}"/>
              </c:ext>
            </c:extLst>
          </c:dPt>
          <c:dPt>
            <c:idx val="27"/>
            <c:invertIfNegative val="0"/>
            <c:bubble3D val="0"/>
            <c:extLst>
              <c:ext xmlns:c16="http://schemas.microsoft.com/office/drawing/2014/chart" uri="{C3380CC4-5D6E-409C-BE32-E72D297353CC}">
                <c16:uniqueId val="{0000001B-AC4B-4F31-A784-F0D7511DED8D}"/>
              </c:ext>
            </c:extLst>
          </c:dPt>
          <c:dPt>
            <c:idx val="28"/>
            <c:invertIfNegative val="0"/>
            <c:bubble3D val="0"/>
            <c:extLst>
              <c:ext xmlns:c16="http://schemas.microsoft.com/office/drawing/2014/chart" uri="{C3380CC4-5D6E-409C-BE32-E72D297353CC}">
                <c16:uniqueId val="{0000001C-AC4B-4F31-A784-F0D7511DED8D}"/>
              </c:ext>
            </c:extLst>
          </c:dPt>
          <c:dPt>
            <c:idx val="29"/>
            <c:invertIfNegative val="0"/>
            <c:bubble3D val="0"/>
            <c:extLst>
              <c:ext xmlns:c16="http://schemas.microsoft.com/office/drawing/2014/chart" uri="{C3380CC4-5D6E-409C-BE32-E72D297353CC}">
                <c16:uniqueId val="{0000001D-AC4B-4F31-A784-F0D7511DED8D}"/>
              </c:ext>
            </c:extLst>
          </c:dPt>
          <c:dPt>
            <c:idx val="30"/>
            <c:invertIfNegative val="0"/>
            <c:bubble3D val="0"/>
            <c:spPr>
              <a:solidFill>
                <a:srgbClr val="FBBB27"/>
              </a:solidFill>
            </c:spPr>
            <c:extLst>
              <c:ext xmlns:c16="http://schemas.microsoft.com/office/drawing/2014/chart" uri="{C3380CC4-5D6E-409C-BE32-E72D297353CC}">
                <c16:uniqueId val="{0000001F-AC4B-4F31-A784-F0D7511DED8D}"/>
              </c:ext>
            </c:extLst>
          </c:dPt>
          <c:dLbls>
            <c:dLbl>
              <c:idx val="30"/>
              <c:layout>
                <c:manualLayout>
                  <c:x val="0"/>
                  <c:y val="1.626643405205166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C4B-4F31-A784-F0D7511DED8D}"/>
                </c:ext>
              </c:extLst>
            </c:dLbl>
            <c:numFmt formatCode="#,##0" sourceLinked="0"/>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'F152'!$A$7:$A$37</c:f>
              <c:strCache>
                <c:ptCount val="31"/>
                <c:pt idx="0">
                  <c:v>Tabasco</c:v>
                </c:pt>
                <c:pt idx="1">
                  <c:v>Baja California</c:v>
                </c:pt>
                <c:pt idx="2">
                  <c:v>Baja California Sur</c:v>
                </c:pt>
                <c:pt idx="3">
                  <c:v>Durango</c:v>
                </c:pt>
                <c:pt idx="4">
                  <c:v>Nuevo León</c:v>
                </c:pt>
                <c:pt idx="5">
                  <c:v>Chiapas</c:v>
                </c:pt>
                <c:pt idx="6">
                  <c:v>Tamaulipas</c:v>
                </c:pt>
                <c:pt idx="7">
                  <c:v>Tlaxcala</c:v>
                </c:pt>
                <c:pt idx="8">
                  <c:v>Oaxaca</c:v>
                </c:pt>
                <c:pt idx="9">
                  <c:v>Sinaloa</c:v>
                </c:pt>
                <c:pt idx="10">
                  <c:v>Chihuahua</c:v>
                </c:pt>
                <c:pt idx="11">
                  <c:v>Campeche</c:v>
                </c:pt>
                <c:pt idx="12">
                  <c:v>Zacatecas</c:v>
                </c:pt>
                <c:pt idx="13">
                  <c:v>Coahuila</c:v>
                </c:pt>
                <c:pt idx="14">
                  <c:v>Nayarit</c:v>
                </c:pt>
                <c:pt idx="15">
                  <c:v>Quintana Roo</c:v>
                </c:pt>
                <c:pt idx="16">
                  <c:v>Colima</c:v>
                </c:pt>
                <c:pt idx="17">
                  <c:v>Sonora</c:v>
                </c:pt>
                <c:pt idx="18">
                  <c:v>San Luis Potosí</c:v>
                </c:pt>
                <c:pt idx="19">
                  <c:v>Hidalgo</c:v>
                </c:pt>
                <c:pt idx="20">
                  <c:v>Guerrero</c:v>
                </c:pt>
                <c:pt idx="21">
                  <c:v>Morelos</c:v>
                </c:pt>
                <c:pt idx="22">
                  <c:v>Aguascalientes</c:v>
                </c:pt>
                <c:pt idx="23">
                  <c:v>Querétaro</c:v>
                </c:pt>
                <c:pt idx="24">
                  <c:v>Veracruz</c:v>
                </c:pt>
                <c:pt idx="25">
                  <c:v>Michoacán</c:v>
                </c:pt>
                <c:pt idx="26">
                  <c:v>Yucatán</c:v>
                </c:pt>
                <c:pt idx="27">
                  <c:v>Puebla</c:v>
                </c:pt>
                <c:pt idx="28">
                  <c:v>Guanajuato</c:v>
                </c:pt>
                <c:pt idx="29">
                  <c:v>Estado de México</c:v>
                </c:pt>
                <c:pt idx="30">
                  <c:v>Jalisco</c:v>
                </c:pt>
              </c:strCache>
            </c:strRef>
          </c:cat>
          <c:val>
            <c:numRef>
              <c:f>'F152'!$B$7:$B$37</c:f>
              <c:numCache>
                <c:formatCode>#,##0</c:formatCode>
                <c:ptCount val="31"/>
                <c:pt idx="0">
                  <c:v>23</c:v>
                </c:pt>
                <c:pt idx="1">
                  <c:v>25</c:v>
                </c:pt>
                <c:pt idx="2">
                  <c:v>27</c:v>
                </c:pt>
                <c:pt idx="3">
                  <c:v>29</c:v>
                </c:pt>
                <c:pt idx="4">
                  <c:v>29</c:v>
                </c:pt>
                <c:pt idx="5">
                  <c:v>59</c:v>
                </c:pt>
                <c:pt idx="6">
                  <c:v>64</c:v>
                </c:pt>
                <c:pt idx="7">
                  <c:v>166</c:v>
                </c:pt>
                <c:pt idx="8">
                  <c:v>168</c:v>
                </c:pt>
                <c:pt idx="9">
                  <c:v>172</c:v>
                </c:pt>
                <c:pt idx="10">
                  <c:v>200</c:v>
                </c:pt>
                <c:pt idx="11">
                  <c:v>296</c:v>
                </c:pt>
                <c:pt idx="12">
                  <c:v>311</c:v>
                </c:pt>
                <c:pt idx="13">
                  <c:v>332</c:v>
                </c:pt>
                <c:pt idx="14">
                  <c:v>382</c:v>
                </c:pt>
                <c:pt idx="15">
                  <c:v>388</c:v>
                </c:pt>
                <c:pt idx="16">
                  <c:v>420</c:v>
                </c:pt>
                <c:pt idx="17">
                  <c:v>499</c:v>
                </c:pt>
                <c:pt idx="18">
                  <c:v>600</c:v>
                </c:pt>
                <c:pt idx="19">
                  <c:v>961</c:v>
                </c:pt>
                <c:pt idx="20">
                  <c:v>995</c:v>
                </c:pt>
                <c:pt idx="21">
                  <c:v>1015</c:v>
                </c:pt>
                <c:pt idx="22">
                  <c:v>1237</c:v>
                </c:pt>
                <c:pt idx="23">
                  <c:v>1385</c:v>
                </c:pt>
                <c:pt idx="24">
                  <c:v>1736</c:v>
                </c:pt>
                <c:pt idx="25">
                  <c:v>1781</c:v>
                </c:pt>
                <c:pt idx="26">
                  <c:v>1940</c:v>
                </c:pt>
                <c:pt idx="27">
                  <c:v>2102</c:v>
                </c:pt>
                <c:pt idx="28">
                  <c:v>2252</c:v>
                </c:pt>
                <c:pt idx="29">
                  <c:v>4607</c:v>
                </c:pt>
                <c:pt idx="30">
                  <c:v>4749</c:v>
                </c:pt>
              </c:numCache>
            </c:numRef>
          </c:val>
          <c:extLst>
            <c:ext xmlns:c16="http://schemas.microsoft.com/office/drawing/2014/chart" uri="{C3380CC4-5D6E-409C-BE32-E72D297353CC}">
              <c16:uniqueId val="{00000020-AC4B-4F31-A784-F0D7511DED8D}"/>
            </c:ext>
          </c:extLst>
        </c:ser>
        <c:dLbls>
          <c:showLegendKey val="0"/>
          <c:showVal val="0"/>
          <c:showCatName val="0"/>
          <c:showSerName val="0"/>
          <c:showPercent val="0"/>
          <c:showBubbleSize val="0"/>
        </c:dLbls>
        <c:gapWidth val="100"/>
        <c:axId val="341544880"/>
        <c:axId val="234364816"/>
      </c:barChart>
      <c:catAx>
        <c:axId val="341544880"/>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234364816"/>
        <c:crosses val="autoZero"/>
        <c:auto val="1"/>
        <c:lblAlgn val="ctr"/>
        <c:lblOffset val="100"/>
        <c:noMultiLvlLbl val="0"/>
      </c:catAx>
      <c:valAx>
        <c:axId val="234364816"/>
        <c:scaling>
          <c:orientation val="minMax"/>
        </c:scaling>
        <c:delete val="1"/>
        <c:axPos val="b"/>
        <c:numFmt formatCode="#,##0" sourceLinked="1"/>
        <c:majorTickMark val="out"/>
        <c:minorTickMark val="none"/>
        <c:tickLblPos val="nextTo"/>
        <c:crossAx val="341544880"/>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371056283365009"/>
          <c:y val="2.2188282426816787E-2"/>
          <c:w val="0.63202204489828506"/>
          <c:h val="0.95562343514636638"/>
        </c:manualLayout>
      </c:layout>
      <c:barChart>
        <c:barDir val="bar"/>
        <c:grouping val="clustered"/>
        <c:varyColors val="0"/>
        <c:ser>
          <c:idx val="0"/>
          <c:order val="0"/>
          <c:tx>
            <c:strRef>
              <c:f>'F153'!$B$6</c:f>
              <c:strCache>
                <c:ptCount val="1"/>
                <c:pt idx="0">
                  <c:v>Producción de Carne en Canal</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34F3-453C-8F94-3A2B02C648DD}"/>
              </c:ext>
            </c:extLst>
          </c:dPt>
          <c:dPt>
            <c:idx val="1"/>
            <c:invertIfNegative val="0"/>
            <c:bubble3D val="0"/>
            <c:extLst>
              <c:ext xmlns:c16="http://schemas.microsoft.com/office/drawing/2014/chart" uri="{C3380CC4-5D6E-409C-BE32-E72D297353CC}">
                <c16:uniqueId val="{00000001-34F3-453C-8F94-3A2B02C648DD}"/>
              </c:ext>
            </c:extLst>
          </c:dPt>
          <c:dPt>
            <c:idx val="2"/>
            <c:invertIfNegative val="0"/>
            <c:bubble3D val="0"/>
            <c:extLst>
              <c:ext xmlns:c16="http://schemas.microsoft.com/office/drawing/2014/chart" uri="{C3380CC4-5D6E-409C-BE32-E72D297353CC}">
                <c16:uniqueId val="{00000002-34F3-453C-8F94-3A2B02C648DD}"/>
              </c:ext>
            </c:extLst>
          </c:dPt>
          <c:dPt>
            <c:idx val="3"/>
            <c:invertIfNegative val="0"/>
            <c:bubble3D val="0"/>
            <c:extLst>
              <c:ext xmlns:c16="http://schemas.microsoft.com/office/drawing/2014/chart" uri="{C3380CC4-5D6E-409C-BE32-E72D297353CC}">
                <c16:uniqueId val="{00000003-34F3-453C-8F94-3A2B02C648DD}"/>
              </c:ext>
            </c:extLst>
          </c:dPt>
          <c:dPt>
            <c:idx val="4"/>
            <c:invertIfNegative val="0"/>
            <c:bubble3D val="0"/>
            <c:extLst>
              <c:ext xmlns:c16="http://schemas.microsoft.com/office/drawing/2014/chart" uri="{C3380CC4-5D6E-409C-BE32-E72D297353CC}">
                <c16:uniqueId val="{00000004-34F3-453C-8F94-3A2B02C648DD}"/>
              </c:ext>
            </c:extLst>
          </c:dPt>
          <c:dPt>
            <c:idx val="5"/>
            <c:invertIfNegative val="0"/>
            <c:bubble3D val="0"/>
            <c:extLst>
              <c:ext xmlns:c16="http://schemas.microsoft.com/office/drawing/2014/chart" uri="{C3380CC4-5D6E-409C-BE32-E72D297353CC}">
                <c16:uniqueId val="{00000005-34F3-453C-8F94-3A2B02C648DD}"/>
              </c:ext>
            </c:extLst>
          </c:dPt>
          <c:dPt>
            <c:idx val="6"/>
            <c:invertIfNegative val="0"/>
            <c:bubble3D val="0"/>
            <c:extLst>
              <c:ext xmlns:c16="http://schemas.microsoft.com/office/drawing/2014/chart" uri="{C3380CC4-5D6E-409C-BE32-E72D297353CC}">
                <c16:uniqueId val="{00000006-34F3-453C-8F94-3A2B02C648DD}"/>
              </c:ext>
            </c:extLst>
          </c:dPt>
          <c:dPt>
            <c:idx val="7"/>
            <c:invertIfNegative val="0"/>
            <c:bubble3D val="0"/>
            <c:extLst>
              <c:ext xmlns:c16="http://schemas.microsoft.com/office/drawing/2014/chart" uri="{C3380CC4-5D6E-409C-BE32-E72D297353CC}">
                <c16:uniqueId val="{00000007-34F3-453C-8F94-3A2B02C648DD}"/>
              </c:ext>
            </c:extLst>
          </c:dPt>
          <c:dPt>
            <c:idx val="8"/>
            <c:invertIfNegative val="0"/>
            <c:bubble3D val="0"/>
            <c:extLst>
              <c:ext xmlns:c16="http://schemas.microsoft.com/office/drawing/2014/chart" uri="{C3380CC4-5D6E-409C-BE32-E72D297353CC}">
                <c16:uniqueId val="{00000008-34F3-453C-8F94-3A2B02C648DD}"/>
              </c:ext>
            </c:extLst>
          </c:dPt>
          <c:dPt>
            <c:idx val="9"/>
            <c:invertIfNegative val="0"/>
            <c:bubble3D val="0"/>
            <c:extLst>
              <c:ext xmlns:c16="http://schemas.microsoft.com/office/drawing/2014/chart" uri="{C3380CC4-5D6E-409C-BE32-E72D297353CC}">
                <c16:uniqueId val="{00000009-34F3-453C-8F94-3A2B02C648DD}"/>
              </c:ext>
            </c:extLst>
          </c:dPt>
          <c:dPt>
            <c:idx val="10"/>
            <c:invertIfNegative val="0"/>
            <c:bubble3D val="0"/>
            <c:extLst>
              <c:ext xmlns:c16="http://schemas.microsoft.com/office/drawing/2014/chart" uri="{C3380CC4-5D6E-409C-BE32-E72D297353CC}">
                <c16:uniqueId val="{0000000A-34F3-453C-8F94-3A2B02C648DD}"/>
              </c:ext>
            </c:extLst>
          </c:dPt>
          <c:dPt>
            <c:idx val="11"/>
            <c:invertIfNegative val="0"/>
            <c:bubble3D val="0"/>
            <c:extLst>
              <c:ext xmlns:c16="http://schemas.microsoft.com/office/drawing/2014/chart" uri="{C3380CC4-5D6E-409C-BE32-E72D297353CC}">
                <c16:uniqueId val="{0000000B-34F3-453C-8F94-3A2B02C648DD}"/>
              </c:ext>
            </c:extLst>
          </c:dPt>
          <c:dPt>
            <c:idx val="12"/>
            <c:invertIfNegative val="0"/>
            <c:bubble3D val="0"/>
            <c:extLst>
              <c:ext xmlns:c16="http://schemas.microsoft.com/office/drawing/2014/chart" uri="{C3380CC4-5D6E-409C-BE32-E72D297353CC}">
                <c16:uniqueId val="{0000000C-34F3-453C-8F94-3A2B02C648DD}"/>
              </c:ext>
            </c:extLst>
          </c:dPt>
          <c:dPt>
            <c:idx val="13"/>
            <c:invertIfNegative val="0"/>
            <c:bubble3D val="0"/>
            <c:extLst>
              <c:ext xmlns:c16="http://schemas.microsoft.com/office/drawing/2014/chart" uri="{C3380CC4-5D6E-409C-BE32-E72D297353CC}">
                <c16:uniqueId val="{0000000D-34F3-453C-8F94-3A2B02C648DD}"/>
              </c:ext>
            </c:extLst>
          </c:dPt>
          <c:dPt>
            <c:idx val="14"/>
            <c:invertIfNegative val="0"/>
            <c:bubble3D val="0"/>
            <c:extLst>
              <c:ext xmlns:c16="http://schemas.microsoft.com/office/drawing/2014/chart" uri="{C3380CC4-5D6E-409C-BE32-E72D297353CC}">
                <c16:uniqueId val="{0000000E-34F3-453C-8F94-3A2B02C648DD}"/>
              </c:ext>
            </c:extLst>
          </c:dPt>
          <c:dPt>
            <c:idx val="15"/>
            <c:invertIfNegative val="0"/>
            <c:bubble3D val="0"/>
            <c:extLst>
              <c:ext xmlns:c16="http://schemas.microsoft.com/office/drawing/2014/chart" uri="{C3380CC4-5D6E-409C-BE32-E72D297353CC}">
                <c16:uniqueId val="{0000000F-34F3-453C-8F94-3A2B02C648DD}"/>
              </c:ext>
            </c:extLst>
          </c:dPt>
          <c:dPt>
            <c:idx val="16"/>
            <c:invertIfNegative val="0"/>
            <c:bubble3D val="0"/>
            <c:extLst>
              <c:ext xmlns:c16="http://schemas.microsoft.com/office/drawing/2014/chart" uri="{C3380CC4-5D6E-409C-BE32-E72D297353CC}">
                <c16:uniqueId val="{00000010-34F3-453C-8F94-3A2B02C648DD}"/>
              </c:ext>
            </c:extLst>
          </c:dPt>
          <c:dPt>
            <c:idx val="17"/>
            <c:invertIfNegative val="0"/>
            <c:bubble3D val="0"/>
            <c:extLst>
              <c:ext xmlns:c16="http://schemas.microsoft.com/office/drawing/2014/chart" uri="{C3380CC4-5D6E-409C-BE32-E72D297353CC}">
                <c16:uniqueId val="{00000011-34F3-453C-8F94-3A2B02C648DD}"/>
              </c:ext>
            </c:extLst>
          </c:dPt>
          <c:dPt>
            <c:idx val="18"/>
            <c:invertIfNegative val="0"/>
            <c:bubble3D val="0"/>
            <c:extLst>
              <c:ext xmlns:c16="http://schemas.microsoft.com/office/drawing/2014/chart" uri="{C3380CC4-5D6E-409C-BE32-E72D297353CC}">
                <c16:uniqueId val="{00000012-34F3-453C-8F94-3A2B02C648DD}"/>
              </c:ext>
            </c:extLst>
          </c:dPt>
          <c:dPt>
            <c:idx val="19"/>
            <c:invertIfNegative val="0"/>
            <c:bubble3D val="0"/>
            <c:extLst>
              <c:ext xmlns:c16="http://schemas.microsoft.com/office/drawing/2014/chart" uri="{C3380CC4-5D6E-409C-BE32-E72D297353CC}">
                <c16:uniqueId val="{00000013-34F3-453C-8F94-3A2B02C648DD}"/>
              </c:ext>
            </c:extLst>
          </c:dPt>
          <c:dPt>
            <c:idx val="20"/>
            <c:invertIfNegative val="0"/>
            <c:bubble3D val="0"/>
            <c:extLst>
              <c:ext xmlns:c16="http://schemas.microsoft.com/office/drawing/2014/chart" uri="{C3380CC4-5D6E-409C-BE32-E72D297353CC}">
                <c16:uniqueId val="{00000014-34F3-453C-8F94-3A2B02C648DD}"/>
              </c:ext>
            </c:extLst>
          </c:dPt>
          <c:dPt>
            <c:idx val="21"/>
            <c:invertIfNegative val="0"/>
            <c:bubble3D val="0"/>
            <c:extLst>
              <c:ext xmlns:c16="http://schemas.microsoft.com/office/drawing/2014/chart" uri="{C3380CC4-5D6E-409C-BE32-E72D297353CC}">
                <c16:uniqueId val="{00000015-34F3-453C-8F94-3A2B02C648DD}"/>
              </c:ext>
            </c:extLst>
          </c:dPt>
          <c:dPt>
            <c:idx val="22"/>
            <c:invertIfNegative val="0"/>
            <c:bubble3D val="0"/>
            <c:extLst>
              <c:ext xmlns:c16="http://schemas.microsoft.com/office/drawing/2014/chart" uri="{C3380CC4-5D6E-409C-BE32-E72D297353CC}">
                <c16:uniqueId val="{00000016-34F3-453C-8F94-3A2B02C648DD}"/>
              </c:ext>
            </c:extLst>
          </c:dPt>
          <c:dPt>
            <c:idx val="23"/>
            <c:invertIfNegative val="0"/>
            <c:bubble3D val="0"/>
            <c:extLst>
              <c:ext xmlns:c16="http://schemas.microsoft.com/office/drawing/2014/chart" uri="{C3380CC4-5D6E-409C-BE32-E72D297353CC}">
                <c16:uniqueId val="{00000017-34F3-453C-8F94-3A2B02C648DD}"/>
              </c:ext>
            </c:extLst>
          </c:dPt>
          <c:dPt>
            <c:idx val="24"/>
            <c:invertIfNegative val="0"/>
            <c:bubble3D val="0"/>
            <c:extLst>
              <c:ext xmlns:c16="http://schemas.microsoft.com/office/drawing/2014/chart" uri="{C3380CC4-5D6E-409C-BE32-E72D297353CC}">
                <c16:uniqueId val="{00000018-34F3-453C-8F94-3A2B02C648DD}"/>
              </c:ext>
            </c:extLst>
          </c:dPt>
          <c:dPt>
            <c:idx val="25"/>
            <c:invertIfNegative val="0"/>
            <c:bubble3D val="0"/>
            <c:extLst>
              <c:ext xmlns:c16="http://schemas.microsoft.com/office/drawing/2014/chart" uri="{C3380CC4-5D6E-409C-BE32-E72D297353CC}">
                <c16:uniqueId val="{00000019-34F3-453C-8F94-3A2B02C648DD}"/>
              </c:ext>
            </c:extLst>
          </c:dPt>
          <c:dPt>
            <c:idx val="26"/>
            <c:invertIfNegative val="0"/>
            <c:bubble3D val="0"/>
            <c:extLst>
              <c:ext xmlns:c16="http://schemas.microsoft.com/office/drawing/2014/chart" uri="{C3380CC4-5D6E-409C-BE32-E72D297353CC}">
                <c16:uniqueId val="{0000001A-34F3-453C-8F94-3A2B02C648DD}"/>
              </c:ext>
            </c:extLst>
          </c:dPt>
          <c:dPt>
            <c:idx val="27"/>
            <c:invertIfNegative val="0"/>
            <c:bubble3D val="0"/>
            <c:spPr>
              <a:solidFill>
                <a:srgbClr val="FFC000"/>
              </a:solidFill>
            </c:spPr>
            <c:extLst>
              <c:ext xmlns:c16="http://schemas.microsoft.com/office/drawing/2014/chart" uri="{C3380CC4-5D6E-409C-BE32-E72D297353CC}">
                <c16:uniqueId val="{0000001B-34F3-453C-8F94-3A2B02C648DD}"/>
              </c:ext>
            </c:extLst>
          </c:dPt>
          <c:dPt>
            <c:idx val="28"/>
            <c:invertIfNegative val="0"/>
            <c:bubble3D val="0"/>
            <c:extLst>
              <c:ext xmlns:c16="http://schemas.microsoft.com/office/drawing/2014/chart" uri="{C3380CC4-5D6E-409C-BE32-E72D297353CC}">
                <c16:uniqueId val="{0000001D-34F3-453C-8F94-3A2B02C648DD}"/>
              </c:ext>
            </c:extLst>
          </c:dPt>
          <c:dPt>
            <c:idx val="29"/>
            <c:invertIfNegative val="0"/>
            <c:bubble3D val="0"/>
            <c:extLst>
              <c:ext xmlns:c16="http://schemas.microsoft.com/office/drawing/2014/chart" uri="{C3380CC4-5D6E-409C-BE32-E72D297353CC}">
                <c16:uniqueId val="{0000001E-34F3-453C-8F94-3A2B02C648DD}"/>
              </c:ext>
            </c:extLst>
          </c:dPt>
          <c:dPt>
            <c:idx val="30"/>
            <c:invertIfNegative val="0"/>
            <c:bubble3D val="0"/>
            <c:extLst>
              <c:ext xmlns:c16="http://schemas.microsoft.com/office/drawing/2014/chart" uri="{C3380CC4-5D6E-409C-BE32-E72D297353CC}">
                <c16:uniqueId val="{0000001F-34F3-453C-8F94-3A2B02C648DD}"/>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'F153'!$A$7:$A$37</c:f>
              <c:strCache>
                <c:ptCount val="31"/>
                <c:pt idx="0">
                  <c:v>Baja California Sur</c:v>
                </c:pt>
                <c:pt idx="1">
                  <c:v>Campeche</c:v>
                </c:pt>
                <c:pt idx="2">
                  <c:v>Chiapas</c:v>
                </c:pt>
                <c:pt idx="3">
                  <c:v>Durango</c:v>
                </c:pt>
                <c:pt idx="4">
                  <c:v>Guerrero</c:v>
                </c:pt>
                <c:pt idx="5">
                  <c:v>Nayarit</c:v>
                </c:pt>
                <c:pt idx="6">
                  <c:v>Nuevo León</c:v>
                </c:pt>
                <c:pt idx="7">
                  <c:v>Sonora</c:v>
                </c:pt>
                <c:pt idx="8">
                  <c:v>Tabasco</c:v>
                </c:pt>
                <c:pt idx="9">
                  <c:v>Veracruz</c:v>
                </c:pt>
                <c:pt idx="10">
                  <c:v>Coahuila</c:v>
                </c:pt>
                <c:pt idx="11">
                  <c:v>Morelos</c:v>
                </c:pt>
                <c:pt idx="12">
                  <c:v>Tlaxcala</c:v>
                </c:pt>
                <c:pt idx="13">
                  <c:v>Baja California</c:v>
                </c:pt>
                <c:pt idx="14">
                  <c:v>Chihuahua</c:v>
                </c:pt>
                <c:pt idx="15">
                  <c:v>Quintana Roo</c:v>
                </c:pt>
                <c:pt idx="16">
                  <c:v>Tamaulipas</c:v>
                </c:pt>
                <c:pt idx="17">
                  <c:v>Colima</c:v>
                </c:pt>
                <c:pt idx="18">
                  <c:v>Oaxaca</c:v>
                </c:pt>
                <c:pt idx="19">
                  <c:v>San Luis Potosí</c:v>
                </c:pt>
                <c:pt idx="20">
                  <c:v>Sinaloa</c:v>
                </c:pt>
                <c:pt idx="21">
                  <c:v>Yucatán</c:v>
                </c:pt>
                <c:pt idx="22">
                  <c:v>Zacatecas</c:v>
                </c:pt>
                <c:pt idx="23">
                  <c:v>Hidalgo</c:v>
                </c:pt>
                <c:pt idx="24">
                  <c:v>Puebla</c:v>
                </c:pt>
                <c:pt idx="25">
                  <c:v>Michoacán</c:v>
                </c:pt>
                <c:pt idx="26">
                  <c:v>Guanajuato</c:v>
                </c:pt>
                <c:pt idx="27">
                  <c:v>Jalisco</c:v>
                </c:pt>
                <c:pt idx="28">
                  <c:v>Querétaro</c:v>
                </c:pt>
                <c:pt idx="29">
                  <c:v>Estado de México</c:v>
                </c:pt>
                <c:pt idx="30">
                  <c:v>Aguascalientes</c:v>
                </c:pt>
              </c:strCache>
            </c:strRef>
          </c:cat>
          <c:val>
            <c:numRef>
              <c:f>'F153'!$B$7:$B$37</c:f>
              <c:numCache>
                <c:formatCode>General</c:formatCode>
                <c:ptCount val="31"/>
                <c:pt idx="0">
                  <c:v>0</c:v>
                </c:pt>
                <c:pt idx="1">
                  <c:v>0</c:v>
                </c:pt>
                <c:pt idx="2">
                  <c:v>0</c:v>
                </c:pt>
                <c:pt idx="3">
                  <c:v>0</c:v>
                </c:pt>
                <c:pt idx="4">
                  <c:v>0</c:v>
                </c:pt>
                <c:pt idx="5">
                  <c:v>0</c:v>
                </c:pt>
                <c:pt idx="6">
                  <c:v>0</c:v>
                </c:pt>
                <c:pt idx="7">
                  <c:v>0</c:v>
                </c:pt>
                <c:pt idx="8">
                  <c:v>0</c:v>
                </c:pt>
                <c:pt idx="9">
                  <c:v>0</c:v>
                </c:pt>
                <c:pt idx="10">
                  <c:v>1</c:v>
                </c:pt>
                <c:pt idx="11">
                  <c:v>1</c:v>
                </c:pt>
                <c:pt idx="12">
                  <c:v>1</c:v>
                </c:pt>
                <c:pt idx="13">
                  <c:v>2</c:v>
                </c:pt>
                <c:pt idx="14">
                  <c:v>2</c:v>
                </c:pt>
                <c:pt idx="15">
                  <c:v>2</c:v>
                </c:pt>
                <c:pt idx="16">
                  <c:v>2</c:v>
                </c:pt>
                <c:pt idx="17">
                  <c:v>3</c:v>
                </c:pt>
                <c:pt idx="18">
                  <c:v>3</c:v>
                </c:pt>
                <c:pt idx="19">
                  <c:v>3</c:v>
                </c:pt>
                <c:pt idx="20">
                  <c:v>4</c:v>
                </c:pt>
                <c:pt idx="21">
                  <c:v>5</c:v>
                </c:pt>
                <c:pt idx="22">
                  <c:v>9</c:v>
                </c:pt>
                <c:pt idx="23">
                  <c:v>10</c:v>
                </c:pt>
                <c:pt idx="24">
                  <c:v>11</c:v>
                </c:pt>
                <c:pt idx="25">
                  <c:v>14</c:v>
                </c:pt>
                <c:pt idx="26">
                  <c:v>17</c:v>
                </c:pt>
                <c:pt idx="27">
                  <c:v>26</c:v>
                </c:pt>
                <c:pt idx="28">
                  <c:v>34</c:v>
                </c:pt>
                <c:pt idx="29">
                  <c:v>44</c:v>
                </c:pt>
                <c:pt idx="30">
                  <c:v>70</c:v>
                </c:pt>
              </c:numCache>
            </c:numRef>
          </c:val>
          <c:extLst>
            <c:ext xmlns:c16="http://schemas.microsoft.com/office/drawing/2014/chart" uri="{C3380CC4-5D6E-409C-BE32-E72D297353CC}">
              <c16:uniqueId val="{00000020-34F3-453C-8F94-3A2B02C648DD}"/>
            </c:ext>
          </c:extLst>
        </c:ser>
        <c:dLbls>
          <c:showLegendKey val="0"/>
          <c:showVal val="0"/>
          <c:showCatName val="0"/>
          <c:showSerName val="0"/>
          <c:showPercent val="0"/>
          <c:showBubbleSize val="0"/>
        </c:dLbls>
        <c:gapWidth val="100"/>
        <c:axId val="3677112"/>
        <c:axId val="3677504"/>
      </c:barChart>
      <c:catAx>
        <c:axId val="3677112"/>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3677504"/>
        <c:crosses val="autoZero"/>
        <c:auto val="1"/>
        <c:lblAlgn val="ctr"/>
        <c:lblOffset val="100"/>
        <c:noMultiLvlLbl val="0"/>
      </c:catAx>
      <c:valAx>
        <c:axId val="3677504"/>
        <c:scaling>
          <c:orientation val="minMax"/>
        </c:scaling>
        <c:delete val="1"/>
        <c:axPos val="b"/>
        <c:numFmt formatCode="General" sourceLinked="1"/>
        <c:majorTickMark val="out"/>
        <c:minorTickMark val="none"/>
        <c:tickLblPos val="nextTo"/>
        <c:crossAx val="3677112"/>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'F154'!$B$9</c:f>
              <c:strCache>
                <c:ptCount val="1"/>
                <c:pt idx="0">
                  <c:v>Producción de Carne en Canal</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9D60-430C-9B82-AB15261395C8}"/>
              </c:ext>
            </c:extLst>
          </c:dPt>
          <c:dPt>
            <c:idx val="1"/>
            <c:invertIfNegative val="0"/>
            <c:bubble3D val="0"/>
            <c:extLst>
              <c:ext xmlns:c16="http://schemas.microsoft.com/office/drawing/2014/chart" uri="{C3380CC4-5D6E-409C-BE32-E72D297353CC}">
                <c16:uniqueId val="{00000001-9D60-430C-9B82-AB15261395C8}"/>
              </c:ext>
            </c:extLst>
          </c:dPt>
          <c:dPt>
            <c:idx val="2"/>
            <c:invertIfNegative val="0"/>
            <c:bubble3D val="0"/>
            <c:extLst>
              <c:ext xmlns:c16="http://schemas.microsoft.com/office/drawing/2014/chart" uri="{C3380CC4-5D6E-409C-BE32-E72D297353CC}">
                <c16:uniqueId val="{00000002-9D60-430C-9B82-AB15261395C8}"/>
              </c:ext>
            </c:extLst>
          </c:dPt>
          <c:dPt>
            <c:idx val="3"/>
            <c:invertIfNegative val="0"/>
            <c:bubble3D val="0"/>
            <c:extLst>
              <c:ext xmlns:c16="http://schemas.microsoft.com/office/drawing/2014/chart" uri="{C3380CC4-5D6E-409C-BE32-E72D297353CC}">
                <c16:uniqueId val="{00000003-9D60-430C-9B82-AB15261395C8}"/>
              </c:ext>
            </c:extLst>
          </c:dPt>
          <c:dPt>
            <c:idx val="4"/>
            <c:invertIfNegative val="0"/>
            <c:bubble3D val="0"/>
            <c:extLst>
              <c:ext xmlns:c16="http://schemas.microsoft.com/office/drawing/2014/chart" uri="{C3380CC4-5D6E-409C-BE32-E72D297353CC}">
                <c16:uniqueId val="{00000004-9D60-430C-9B82-AB15261395C8}"/>
              </c:ext>
            </c:extLst>
          </c:dPt>
          <c:dPt>
            <c:idx val="5"/>
            <c:invertIfNegative val="0"/>
            <c:bubble3D val="0"/>
            <c:extLst>
              <c:ext xmlns:c16="http://schemas.microsoft.com/office/drawing/2014/chart" uri="{C3380CC4-5D6E-409C-BE32-E72D297353CC}">
                <c16:uniqueId val="{00000005-9D60-430C-9B82-AB15261395C8}"/>
              </c:ext>
            </c:extLst>
          </c:dPt>
          <c:dPt>
            <c:idx val="6"/>
            <c:invertIfNegative val="0"/>
            <c:bubble3D val="0"/>
            <c:extLst>
              <c:ext xmlns:c16="http://schemas.microsoft.com/office/drawing/2014/chart" uri="{C3380CC4-5D6E-409C-BE32-E72D297353CC}">
                <c16:uniqueId val="{00000006-9D60-430C-9B82-AB15261395C8}"/>
              </c:ext>
            </c:extLst>
          </c:dPt>
          <c:dPt>
            <c:idx val="7"/>
            <c:invertIfNegative val="0"/>
            <c:bubble3D val="0"/>
            <c:extLst>
              <c:ext xmlns:c16="http://schemas.microsoft.com/office/drawing/2014/chart" uri="{C3380CC4-5D6E-409C-BE32-E72D297353CC}">
                <c16:uniqueId val="{00000007-9D60-430C-9B82-AB15261395C8}"/>
              </c:ext>
            </c:extLst>
          </c:dPt>
          <c:dPt>
            <c:idx val="8"/>
            <c:invertIfNegative val="0"/>
            <c:bubble3D val="0"/>
            <c:extLst>
              <c:ext xmlns:c16="http://schemas.microsoft.com/office/drawing/2014/chart" uri="{C3380CC4-5D6E-409C-BE32-E72D297353CC}">
                <c16:uniqueId val="{00000008-9D60-430C-9B82-AB15261395C8}"/>
              </c:ext>
            </c:extLst>
          </c:dPt>
          <c:dPt>
            <c:idx val="9"/>
            <c:invertIfNegative val="0"/>
            <c:bubble3D val="0"/>
            <c:extLst>
              <c:ext xmlns:c16="http://schemas.microsoft.com/office/drawing/2014/chart" uri="{C3380CC4-5D6E-409C-BE32-E72D297353CC}">
                <c16:uniqueId val="{00000009-9D60-430C-9B82-AB15261395C8}"/>
              </c:ext>
            </c:extLst>
          </c:dPt>
          <c:dPt>
            <c:idx val="10"/>
            <c:invertIfNegative val="0"/>
            <c:bubble3D val="0"/>
            <c:extLst>
              <c:ext xmlns:c16="http://schemas.microsoft.com/office/drawing/2014/chart" uri="{C3380CC4-5D6E-409C-BE32-E72D297353CC}">
                <c16:uniqueId val="{0000000A-9D60-430C-9B82-AB15261395C8}"/>
              </c:ext>
            </c:extLst>
          </c:dPt>
          <c:dPt>
            <c:idx val="11"/>
            <c:invertIfNegative val="0"/>
            <c:bubble3D val="0"/>
            <c:extLst>
              <c:ext xmlns:c16="http://schemas.microsoft.com/office/drawing/2014/chart" uri="{C3380CC4-5D6E-409C-BE32-E72D297353CC}">
                <c16:uniqueId val="{0000000B-9D60-430C-9B82-AB15261395C8}"/>
              </c:ext>
            </c:extLst>
          </c:dPt>
          <c:dPt>
            <c:idx val="12"/>
            <c:invertIfNegative val="0"/>
            <c:bubble3D val="0"/>
            <c:extLst>
              <c:ext xmlns:c16="http://schemas.microsoft.com/office/drawing/2014/chart" uri="{C3380CC4-5D6E-409C-BE32-E72D297353CC}">
                <c16:uniqueId val="{0000000C-9D60-430C-9B82-AB15261395C8}"/>
              </c:ext>
            </c:extLst>
          </c:dPt>
          <c:dPt>
            <c:idx val="13"/>
            <c:invertIfNegative val="0"/>
            <c:bubble3D val="0"/>
            <c:extLst>
              <c:ext xmlns:c16="http://schemas.microsoft.com/office/drawing/2014/chart" uri="{C3380CC4-5D6E-409C-BE32-E72D297353CC}">
                <c16:uniqueId val="{0000000D-9D60-430C-9B82-AB15261395C8}"/>
              </c:ext>
            </c:extLst>
          </c:dPt>
          <c:dPt>
            <c:idx val="14"/>
            <c:invertIfNegative val="0"/>
            <c:bubble3D val="0"/>
            <c:extLst>
              <c:ext xmlns:c16="http://schemas.microsoft.com/office/drawing/2014/chart" uri="{C3380CC4-5D6E-409C-BE32-E72D297353CC}">
                <c16:uniqueId val="{0000000E-9D60-430C-9B82-AB15261395C8}"/>
              </c:ext>
            </c:extLst>
          </c:dPt>
          <c:dPt>
            <c:idx val="15"/>
            <c:invertIfNegative val="0"/>
            <c:bubble3D val="0"/>
            <c:extLst>
              <c:ext xmlns:c16="http://schemas.microsoft.com/office/drawing/2014/chart" uri="{C3380CC4-5D6E-409C-BE32-E72D297353CC}">
                <c16:uniqueId val="{0000000F-9D60-430C-9B82-AB15261395C8}"/>
              </c:ext>
            </c:extLst>
          </c:dPt>
          <c:dPt>
            <c:idx val="16"/>
            <c:invertIfNegative val="0"/>
            <c:bubble3D val="0"/>
            <c:extLst>
              <c:ext xmlns:c16="http://schemas.microsoft.com/office/drawing/2014/chart" uri="{C3380CC4-5D6E-409C-BE32-E72D297353CC}">
                <c16:uniqueId val="{00000010-9D60-430C-9B82-AB15261395C8}"/>
              </c:ext>
            </c:extLst>
          </c:dPt>
          <c:dPt>
            <c:idx val="17"/>
            <c:invertIfNegative val="0"/>
            <c:bubble3D val="0"/>
            <c:extLst>
              <c:ext xmlns:c16="http://schemas.microsoft.com/office/drawing/2014/chart" uri="{C3380CC4-5D6E-409C-BE32-E72D297353CC}">
                <c16:uniqueId val="{00000011-9D60-430C-9B82-AB15261395C8}"/>
              </c:ext>
            </c:extLst>
          </c:dPt>
          <c:dPt>
            <c:idx val="18"/>
            <c:invertIfNegative val="0"/>
            <c:bubble3D val="0"/>
            <c:extLst>
              <c:ext xmlns:c16="http://schemas.microsoft.com/office/drawing/2014/chart" uri="{C3380CC4-5D6E-409C-BE32-E72D297353CC}">
                <c16:uniqueId val="{00000012-9D60-430C-9B82-AB15261395C8}"/>
              </c:ext>
            </c:extLst>
          </c:dPt>
          <c:dPt>
            <c:idx val="19"/>
            <c:invertIfNegative val="0"/>
            <c:bubble3D val="0"/>
            <c:extLst>
              <c:ext xmlns:c16="http://schemas.microsoft.com/office/drawing/2014/chart" uri="{C3380CC4-5D6E-409C-BE32-E72D297353CC}">
                <c16:uniqueId val="{00000013-9D60-430C-9B82-AB15261395C8}"/>
              </c:ext>
            </c:extLst>
          </c:dPt>
          <c:dPt>
            <c:idx val="20"/>
            <c:invertIfNegative val="0"/>
            <c:bubble3D val="0"/>
            <c:extLst>
              <c:ext xmlns:c16="http://schemas.microsoft.com/office/drawing/2014/chart" uri="{C3380CC4-5D6E-409C-BE32-E72D297353CC}">
                <c16:uniqueId val="{00000014-9D60-430C-9B82-AB15261395C8}"/>
              </c:ext>
            </c:extLst>
          </c:dPt>
          <c:dPt>
            <c:idx val="21"/>
            <c:invertIfNegative val="0"/>
            <c:bubble3D val="0"/>
            <c:extLst>
              <c:ext xmlns:c16="http://schemas.microsoft.com/office/drawing/2014/chart" uri="{C3380CC4-5D6E-409C-BE32-E72D297353CC}">
                <c16:uniqueId val="{00000015-9D60-430C-9B82-AB15261395C8}"/>
              </c:ext>
            </c:extLst>
          </c:dPt>
          <c:dPt>
            <c:idx val="22"/>
            <c:invertIfNegative val="0"/>
            <c:bubble3D val="0"/>
            <c:extLst>
              <c:ext xmlns:c16="http://schemas.microsoft.com/office/drawing/2014/chart" uri="{C3380CC4-5D6E-409C-BE32-E72D297353CC}">
                <c16:uniqueId val="{00000016-9D60-430C-9B82-AB15261395C8}"/>
              </c:ext>
            </c:extLst>
          </c:dPt>
          <c:dPt>
            <c:idx val="23"/>
            <c:invertIfNegative val="0"/>
            <c:bubble3D val="0"/>
            <c:extLst>
              <c:ext xmlns:c16="http://schemas.microsoft.com/office/drawing/2014/chart" uri="{C3380CC4-5D6E-409C-BE32-E72D297353CC}">
                <c16:uniqueId val="{00000017-9D60-430C-9B82-AB15261395C8}"/>
              </c:ext>
            </c:extLst>
          </c:dPt>
          <c:dPt>
            <c:idx val="24"/>
            <c:invertIfNegative val="0"/>
            <c:bubble3D val="0"/>
            <c:extLst>
              <c:ext xmlns:c16="http://schemas.microsoft.com/office/drawing/2014/chart" uri="{C3380CC4-5D6E-409C-BE32-E72D297353CC}">
                <c16:uniqueId val="{00000018-9D60-430C-9B82-AB15261395C8}"/>
              </c:ext>
            </c:extLst>
          </c:dPt>
          <c:dPt>
            <c:idx val="25"/>
            <c:invertIfNegative val="0"/>
            <c:bubble3D val="0"/>
            <c:extLst>
              <c:ext xmlns:c16="http://schemas.microsoft.com/office/drawing/2014/chart" uri="{C3380CC4-5D6E-409C-BE32-E72D297353CC}">
                <c16:uniqueId val="{00000019-9D60-430C-9B82-AB15261395C8}"/>
              </c:ext>
            </c:extLst>
          </c:dPt>
          <c:dPt>
            <c:idx val="26"/>
            <c:invertIfNegative val="0"/>
            <c:bubble3D val="0"/>
            <c:extLst>
              <c:ext xmlns:c16="http://schemas.microsoft.com/office/drawing/2014/chart" uri="{C3380CC4-5D6E-409C-BE32-E72D297353CC}">
                <c16:uniqueId val="{0000001A-9D60-430C-9B82-AB15261395C8}"/>
              </c:ext>
            </c:extLst>
          </c:dPt>
          <c:dPt>
            <c:idx val="27"/>
            <c:invertIfNegative val="0"/>
            <c:bubble3D val="0"/>
            <c:extLst>
              <c:ext xmlns:c16="http://schemas.microsoft.com/office/drawing/2014/chart" uri="{C3380CC4-5D6E-409C-BE32-E72D297353CC}">
                <c16:uniqueId val="{0000001B-9D60-430C-9B82-AB15261395C8}"/>
              </c:ext>
            </c:extLst>
          </c:dPt>
          <c:dPt>
            <c:idx val="28"/>
            <c:invertIfNegative val="0"/>
            <c:bubble3D val="0"/>
            <c:spPr>
              <a:solidFill>
                <a:srgbClr val="FFC000"/>
              </a:solidFill>
            </c:spPr>
            <c:extLst>
              <c:ext xmlns:c16="http://schemas.microsoft.com/office/drawing/2014/chart" uri="{C3380CC4-5D6E-409C-BE32-E72D297353CC}">
                <c16:uniqueId val="{0000001D-9D60-430C-9B82-AB15261395C8}"/>
              </c:ext>
            </c:extLst>
          </c:dPt>
          <c:dPt>
            <c:idx val="29"/>
            <c:invertIfNegative val="0"/>
            <c:bubble3D val="0"/>
            <c:spPr>
              <a:solidFill>
                <a:schemeClr val="bg1">
                  <a:lumMod val="50000"/>
                </a:schemeClr>
              </a:solidFill>
            </c:spPr>
            <c:extLst>
              <c:ext xmlns:c16="http://schemas.microsoft.com/office/drawing/2014/chart" uri="{C3380CC4-5D6E-409C-BE32-E72D297353CC}">
                <c16:uniqueId val="{0000001E-9D60-430C-9B82-AB15261395C8}"/>
              </c:ext>
            </c:extLst>
          </c:dPt>
          <c:dPt>
            <c:idx val="30"/>
            <c:invertIfNegative val="0"/>
            <c:bubble3D val="0"/>
            <c:extLst>
              <c:ext xmlns:c16="http://schemas.microsoft.com/office/drawing/2014/chart" uri="{C3380CC4-5D6E-409C-BE32-E72D297353CC}">
                <c16:uniqueId val="{0000001F-9D60-430C-9B82-AB15261395C8}"/>
              </c:ext>
            </c:extLst>
          </c:dPt>
          <c:dLbls>
            <c:spPr>
              <a:noFill/>
              <a:ln>
                <a:noFill/>
              </a:ln>
              <a:effectLst/>
            </c:spPr>
            <c:txPr>
              <a:bodyPr/>
              <a:lstStyle/>
              <a:p>
                <a:pPr>
                  <a:defRPr sz="8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'F154'!$A$10:$A$40</c:f>
              <c:strCache>
                <c:ptCount val="31"/>
                <c:pt idx="0">
                  <c:v>Baja California</c:v>
                </c:pt>
                <c:pt idx="1">
                  <c:v>Baja California Sur</c:v>
                </c:pt>
                <c:pt idx="2">
                  <c:v>Campeche</c:v>
                </c:pt>
                <c:pt idx="3">
                  <c:v>Coahuila</c:v>
                </c:pt>
                <c:pt idx="4">
                  <c:v>Chiapas</c:v>
                </c:pt>
                <c:pt idx="5">
                  <c:v>Chihuahua</c:v>
                </c:pt>
                <c:pt idx="6">
                  <c:v>Durango</c:v>
                </c:pt>
                <c:pt idx="7">
                  <c:v>Guerrero</c:v>
                </c:pt>
                <c:pt idx="8">
                  <c:v>Hidalgo</c:v>
                </c:pt>
                <c:pt idx="9">
                  <c:v>Estado de México</c:v>
                </c:pt>
                <c:pt idx="10">
                  <c:v>Morelos</c:v>
                </c:pt>
                <c:pt idx="11">
                  <c:v>Nayarit</c:v>
                </c:pt>
                <c:pt idx="12">
                  <c:v>Nuevo León</c:v>
                </c:pt>
                <c:pt idx="13">
                  <c:v>Puebla</c:v>
                </c:pt>
                <c:pt idx="14">
                  <c:v>Querétaro</c:v>
                </c:pt>
                <c:pt idx="15">
                  <c:v>Quintana Roo</c:v>
                </c:pt>
                <c:pt idx="16">
                  <c:v>San Luis Potosí</c:v>
                </c:pt>
                <c:pt idx="17">
                  <c:v>Tabasco</c:v>
                </c:pt>
                <c:pt idx="18">
                  <c:v>Tlaxcala</c:v>
                </c:pt>
                <c:pt idx="19">
                  <c:v>Veracruz</c:v>
                </c:pt>
                <c:pt idx="20">
                  <c:v>Yucatán</c:v>
                </c:pt>
                <c:pt idx="21">
                  <c:v>Colima</c:v>
                </c:pt>
                <c:pt idx="22">
                  <c:v>Oaxaca</c:v>
                </c:pt>
                <c:pt idx="23">
                  <c:v>Sonora</c:v>
                </c:pt>
                <c:pt idx="24">
                  <c:v>Tamaulipas</c:v>
                </c:pt>
                <c:pt idx="25">
                  <c:v>Aguascalientes</c:v>
                </c:pt>
                <c:pt idx="26">
                  <c:v>Zacatecas</c:v>
                </c:pt>
                <c:pt idx="27">
                  <c:v>Sinaloa</c:v>
                </c:pt>
                <c:pt idx="28">
                  <c:v>Michoacán</c:v>
                </c:pt>
                <c:pt idx="29">
                  <c:v>Guanajuato</c:v>
                </c:pt>
                <c:pt idx="30">
                  <c:v>Jalisco</c:v>
                </c:pt>
              </c:strCache>
            </c:strRef>
          </c:cat>
          <c:val>
            <c:numRef>
              <c:f>'F154'!$B$10:$B$40</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1</c:v>
                </c:pt>
                <c:pt idx="23">
                  <c:v>1</c:v>
                </c:pt>
                <c:pt idx="24">
                  <c:v>1</c:v>
                </c:pt>
                <c:pt idx="25">
                  <c:v>4</c:v>
                </c:pt>
                <c:pt idx="26">
                  <c:v>4</c:v>
                </c:pt>
                <c:pt idx="27">
                  <c:v>6</c:v>
                </c:pt>
                <c:pt idx="28">
                  <c:v>7</c:v>
                </c:pt>
                <c:pt idx="29">
                  <c:v>11</c:v>
                </c:pt>
                <c:pt idx="30">
                  <c:v>16</c:v>
                </c:pt>
              </c:numCache>
            </c:numRef>
          </c:val>
          <c:extLst>
            <c:ext xmlns:c16="http://schemas.microsoft.com/office/drawing/2014/chart" uri="{C3380CC4-5D6E-409C-BE32-E72D297353CC}">
              <c16:uniqueId val="{00000020-9D60-430C-9B82-AB15261395C8}"/>
            </c:ext>
          </c:extLst>
        </c:ser>
        <c:dLbls>
          <c:showLegendKey val="0"/>
          <c:showVal val="0"/>
          <c:showCatName val="0"/>
          <c:showSerName val="0"/>
          <c:showPercent val="0"/>
          <c:showBubbleSize val="0"/>
        </c:dLbls>
        <c:gapWidth val="100"/>
        <c:axId val="3678288"/>
        <c:axId val="3678680"/>
      </c:barChart>
      <c:catAx>
        <c:axId val="3678288"/>
        <c:scaling>
          <c:orientation val="minMax"/>
        </c:scaling>
        <c:delete val="0"/>
        <c:axPos val="l"/>
        <c:numFmt formatCode="General"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es-MX"/>
          </a:p>
        </c:txPr>
        <c:crossAx val="3678680"/>
        <c:crosses val="autoZero"/>
        <c:auto val="1"/>
        <c:lblAlgn val="ctr"/>
        <c:lblOffset val="100"/>
        <c:noMultiLvlLbl val="0"/>
      </c:catAx>
      <c:valAx>
        <c:axId val="3678680"/>
        <c:scaling>
          <c:orientation val="minMax"/>
        </c:scaling>
        <c:delete val="1"/>
        <c:axPos val="b"/>
        <c:numFmt formatCode="General" sourceLinked="1"/>
        <c:majorTickMark val="out"/>
        <c:minorTickMark val="none"/>
        <c:tickLblPos val="nextTo"/>
        <c:crossAx val="3678288"/>
        <c:crosses val="autoZero"/>
        <c:crossBetween val="between"/>
      </c:valAx>
      <c:spPr>
        <a:noFill/>
        <a:ln w="25400">
          <a:noFill/>
        </a:ln>
      </c:spPr>
    </c:plotArea>
    <c:plotVisOnly val="1"/>
    <c:dispBlanksAs val="gap"/>
    <c:showDLblsOverMax val="0"/>
  </c:chart>
  <c:spPr>
    <a:ln>
      <a:solidFill>
        <a:schemeClr val="bg1">
          <a:lumMod val="85000"/>
        </a:schemeClr>
      </a:solidFill>
    </a:ln>
  </c:sp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bovino</a:t>
            </a:r>
            <a:endParaRPr lang="es-MX" sz="900">
              <a:latin typeface="Arial" panose="020B0604020202020204" pitchFamily="34" charset="0"/>
              <a:cs typeface="Arial" panose="020B0604020202020204" pitchFamily="34" charset="0"/>
            </a:endParaRPr>
          </a:p>
        </c:rich>
      </c:tx>
      <c:overlay val="0"/>
    </c:title>
    <c:autoTitleDeleted val="0"/>
    <c:plotArea>
      <c:layout>
        <c:manualLayout>
          <c:layoutTarget val="inner"/>
          <c:xMode val="edge"/>
          <c:yMode val="edge"/>
          <c:x val="3.6429872495446269E-2"/>
          <c:y val="5.8462980474522794E-2"/>
          <c:w val="0.95777729969546155"/>
          <c:h val="0.7702155659093638"/>
        </c:manualLayout>
      </c:layout>
      <c:barChart>
        <c:barDir val="col"/>
        <c:grouping val="clustered"/>
        <c:varyColors val="0"/>
        <c:ser>
          <c:idx val="1"/>
          <c:order val="0"/>
          <c:tx>
            <c:strRef>
              <c:f>'F155 Bovino'!$J$22</c:f>
              <c:strCache>
                <c:ptCount val="1"/>
                <c:pt idx="0">
                  <c:v>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1C65-4B19-A964-61871C8C2CEC}"/>
              </c:ext>
            </c:extLst>
          </c:dPt>
          <c:dPt>
            <c:idx val="1"/>
            <c:invertIfNegative val="0"/>
            <c:bubble3D val="0"/>
            <c:extLst>
              <c:ext xmlns:c16="http://schemas.microsoft.com/office/drawing/2014/chart" uri="{C3380CC4-5D6E-409C-BE32-E72D297353CC}">
                <c16:uniqueId val="{00000001-1C65-4B19-A964-61871C8C2CEC}"/>
              </c:ext>
            </c:extLst>
          </c:dPt>
          <c:dPt>
            <c:idx val="2"/>
            <c:invertIfNegative val="0"/>
            <c:bubble3D val="0"/>
            <c:extLst>
              <c:ext xmlns:c16="http://schemas.microsoft.com/office/drawing/2014/chart" uri="{C3380CC4-5D6E-409C-BE32-E72D297353CC}">
                <c16:uniqueId val="{00000002-1C65-4B19-A964-61871C8C2CEC}"/>
              </c:ext>
            </c:extLst>
          </c:dPt>
          <c:dPt>
            <c:idx val="3"/>
            <c:invertIfNegative val="0"/>
            <c:bubble3D val="0"/>
            <c:extLst>
              <c:ext xmlns:c16="http://schemas.microsoft.com/office/drawing/2014/chart" uri="{C3380CC4-5D6E-409C-BE32-E72D297353CC}">
                <c16:uniqueId val="{00000003-1C65-4B19-A964-61871C8C2CEC}"/>
              </c:ext>
            </c:extLst>
          </c:dPt>
          <c:dPt>
            <c:idx val="5"/>
            <c:invertIfNegative val="0"/>
            <c:bubble3D val="0"/>
            <c:extLst>
              <c:ext xmlns:c16="http://schemas.microsoft.com/office/drawing/2014/chart" uri="{C3380CC4-5D6E-409C-BE32-E72D297353CC}">
                <c16:uniqueId val="{00000004-1C65-4B19-A964-61871C8C2CEC}"/>
              </c:ext>
            </c:extLst>
          </c:dPt>
          <c:dPt>
            <c:idx val="6"/>
            <c:invertIfNegative val="0"/>
            <c:bubble3D val="0"/>
            <c:extLst>
              <c:ext xmlns:c16="http://schemas.microsoft.com/office/drawing/2014/chart" uri="{C3380CC4-5D6E-409C-BE32-E72D297353CC}">
                <c16:uniqueId val="{00000005-1C65-4B19-A964-61871C8C2CEC}"/>
              </c:ext>
            </c:extLst>
          </c:dPt>
          <c:dPt>
            <c:idx val="8"/>
            <c:invertIfNegative val="0"/>
            <c:bubble3D val="0"/>
            <c:extLst>
              <c:ext xmlns:c16="http://schemas.microsoft.com/office/drawing/2014/chart" uri="{C3380CC4-5D6E-409C-BE32-E72D297353CC}">
                <c16:uniqueId val="{00000006-1C65-4B19-A964-61871C8C2CEC}"/>
              </c:ext>
            </c:extLst>
          </c:dPt>
          <c:dPt>
            <c:idx val="9"/>
            <c:invertIfNegative val="0"/>
            <c:bubble3D val="0"/>
            <c:extLst>
              <c:ext xmlns:c16="http://schemas.microsoft.com/office/drawing/2014/chart" uri="{C3380CC4-5D6E-409C-BE32-E72D297353CC}">
                <c16:uniqueId val="{00000007-1C65-4B19-A964-61871C8C2CEC}"/>
              </c:ext>
            </c:extLst>
          </c:dPt>
          <c:dPt>
            <c:idx val="10"/>
            <c:invertIfNegative val="0"/>
            <c:bubble3D val="0"/>
            <c:extLst>
              <c:ext xmlns:c16="http://schemas.microsoft.com/office/drawing/2014/chart" uri="{C3380CC4-5D6E-409C-BE32-E72D297353CC}">
                <c16:uniqueId val="{00000008-1C65-4B19-A964-61871C8C2CEC}"/>
              </c:ext>
            </c:extLst>
          </c:dPt>
          <c:dPt>
            <c:idx val="11"/>
            <c:invertIfNegative val="0"/>
            <c:bubble3D val="0"/>
            <c:extLst>
              <c:ext xmlns:c16="http://schemas.microsoft.com/office/drawing/2014/chart" uri="{C3380CC4-5D6E-409C-BE32-E72D297353CC}">
                <c16:uniqueId val="{00000009-1C65-4B19-A964-61871C8C2CEC}"/>
              </c:ext>
            </c:extLst>
          </c:dPt>
          <c:dPt>
            <c:idx val="12"/>
            <c:invertIfNegative val="0"/>
            <c:bubble3D val="0"/>
            <c:extLst>
              <c:ext xmlns:c16="http://schemas.microsoft.com/office/drawing/2014/chart" uri="{C3380CC4-5D6E-409C-BE32-E72D297353CC}">
                <c16:uniqueId val="{0000000A-1C65-4B19-A964-61871C8C2CEC}"/>
              </c:ext>
            </c:extLst>
          </c:dPt>
          <c:dPt>
            <c:idx val="13"/>
            <c:invertIfNegative val="0"/>
            <c:bubble3D val="0"/>
            <c:extLst>
              <c:ext xmlns:c16="http://schemas.microsoft.com/office/drawing/2014/chart" uri="{C3380CC4-5D6E-409C-BE32-E72D297353CC}">
                <c16:uniqueId val="{0000000B-1C65-4B19-A964-61871C8C2CEC}"/>
              </c:ext>
            </c:extLst>
          </c:dPt>
          <c:dPt>
            <c:idx val="14"/>
            <c:invertIfNegative val="0"/>
            <c:bubble3D val="0"/>
            <c:extLst>
              <c:ext xmlns:c16="http://schemas.microsoft.com/office/drawing/2014/chart" uri="{C3380CC4-5D6E-409C-BE32-E72D297353CC}">
                <c16:uniqueId val="{0000000C-1C65-4B19-A964-61871C8C2CEC}"/>
              </c:ext>
            </c:extLst>
          </c:dPt>
          <c:dPt>
            <c:idx val="15"/>
            <c:invertIfNegative val="0"/>
            <c:bubble3D val="0"/>
            <c:extLst>
              <c:ext xmlns:c16="http://schemas.microsoft.com/office/drawing/2014/chart" uri="{C3380CC4-5D6E-409C-BE32-E72D297353CC}">
                <c16:uniqueId val="{0000000D-1C65-4B19-A964-61871C8C2CEC}"/>
              </c:ext>
            </c:extLst>
          </c:dPt>
          <c:dPt>
            <c:idx val="16"/>
            <c:invertIfNegative val="0"/>
            <c:bubble3D val="0"/>
            <c:extLst>
              <c:ext xmlns:c16="http://schemas.microsoft.com/office/drawing/2014/chart" uri="{C3380CC4-5D6E-409C-BE32-E72D297353CC}">
                <c16:uniqueId val="{0000000E-1C65-4B19-A964-61871C8C2CEC}"/>
              </c:ext>
            </c:extLst>
          </c:dPt>
          <c:dPt>
            <c:idx val="18"/>
            <c:invertIfNegative val="0"/>
            <c:bubble3D val="0"/>
            <c:extLst>
              <c:ext xmlns:c16="http://schemas.microsoft.com/office/drawing/2014/chart" uri="{C3380CC4-5D6E-409C-BE32-E72D297353CC}">
                <c16:uniqueId val="{0000000F-1C65-4B19-A964-61871C8C2CEC}"/>
              </c:ext>
            </c:extLst>
          </c:dPt>
          <c:dPt>
            <c:idx val="19"/>
            <c:invertIfNegative val="0"/>
            <c:bubble3D val="0"/>
            <c:extLst>
              <c:ext xmlns:c16="http://schemas.microsoft.com/office/drawing/2014/chart" uri="{C3380CC4-5D6E-409C-BE32-E72D297353CC}">
                <c16:uniqueId val="{00000010-1C65-4B19-A964-61871C8C2CEC}"/>
              </c:ext>
            </c:extLst>
          </c:dPt>
          <c:dPt>
            <c:idx val="20"/>
            <c:invertIfNegative val="0"/>
            <c:bubble3D val="0"/>
            <c:spPr>
              <a:solidFill>
                <a:srgbClr val="FBBB27"/>
              </a:solidFill>
            </c:spPr>
            <c:extLst>
              <c:ext xmlns:c16="http://schemas.microsoft.com/office/drawing/2014/chart" uri="{C3380CC4-5D6E-409C-BE32-E72D297353CC}">
                <c16:uniqueId val="{00000012-1C65-4B19-A964-61871C8C2CEC}"/>
              </c:ext>
            </c:extLst>
          </c:dPt>
          <c:dLbls>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'F155 Bovino'!$G$23:$H$80</c15:sqref>
                  </c15:fullRef>
                </c:ext>
              </c:extLst>
              <c:f>'F155 Bovino'!$G$59:$H$80</c:f>
              <c:multiLvlStrCache>
                <c:ptCount val="2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lvl>
                <c:lvl>
                  <c:pt idx="0">
                    <c:v>2020-2021</c:v>
                  </c:pt>
                  <c:pt idx="12">
                    <c:v>2021-2022</c:v>
                  </c:pt>
                </c:lvl>
              </c:multiLvlStrCache>
            </c:multiLvlStrRef>
          </c:cat>
          <c:val>
            <c:numRef>
              <c:extLst>
                <c:ext xmlns:c15="http://schemas.microsoft.com/office/drawing/2012/chart" uri="{02D57815-91ED-43cb-92C2-25804820EDAC}">
                  <c15:fullRef>
                    <c15:sqref>'F155 Bovino'!$J$23:$J$80</c15:sqref>
                  </c15:fullRef>
                </c:ext>
              </c:extLst>
              <c:f>'F155 Bovino'!$J$59:$J$80</c:f>
              <c:numCache>
                <c:formatCode>0.0%</c:formatCode>
                <c:ptCount val="22"/>
                <c:pt idx="0">
                  <c:v>4.1520654136136814E-2</c:v>
                </c:pt>
                <c:pt idx="1">
                  <c:v>5.9609325771896593E-2</c:v>
                </c:pt>
                <c:pt idx="2">
                  <c:v>0.19326818675352886</c:v>
                </c:pt>
                <c:pt idx="3">
                  <c:v>0.29056801784074504</c:v>
                </c:pt>
                <c:pt idx="4">
                  <c:v>9.4903945703439518E-2</c:v>
                </c:pt>
                <c:pt idx="5">
                  <c:v>4.4272445820433326E-2</c:v>
                </c:pt>
                <c:pt idx="6">
                  <c:v>4.6969847746044291E-2</c:v>
                </c:pt>
                <c:pt idx="7">
                  <c:v>2.4585783003741035E-3</c:v>
                </c:pt>
                <c:pt idx="8">
                  <c:v>-1.5306661036630476E-2</c:v>
                </c:pt>
                <c:pt idx="9">
                  <c:v>-5.2409214364751988E-2</c:v>
                </c:pt>
                <c:pt idx="10">
                  <c:v>-3.9874081846799525E-2</c:v>
                </c:pt>
                <c:pt idx="11">
                  <c:v>-0.13408259278619972</c:v>
                </c:pt>
                <c:pt idx="12">
                  <c:v>3.3951876019575833E-2</c:v>
                </c:pt>
                <c:pt idx="13">
                  <c:v>-2.9495718363463319E-2</c:v>
                </c:pt>
                <c:pt idx="14">
                  <c:v>-5.3571428571428603E-2</c:v>
                </c:pt>
                <c:pt idx="15">
                  <c:v>-0.17290099613742627</c:v>
                </c:pt>
                <c:pt idx="16">
                  <c:v>-0.10516915318344189</c:v>
                </c:pt>
                <c:pt idx="17">
                  <c:v>-0.23747405870145266</c:v>
                </c:pt>
                <c:pt idx="18">
                  <c:v>-0.28609447771124419</c:v>
                </c:pt>
                <c:pt idx="19">
                  <c:v>-9.7675410535295382E-2</c:v>
                </c:pt>
                <c:pt idx="20">
                  <c:v>-9.0265866209262469E-2</c:v>
                </c:pt>
                <c:pt idx="21">
                  <c:v>-0.12292993630573246</c:v>
                </c:pt>
              </c:numCache>
            </c:numRef>
          </c:val>
          <c:extLst>
            <c:ext xmlns:c15="http://schemas.microsoft.com/office/drawing/2012/chart" uri="{02D57815-91ED-43cb-92C2-25804820EDAC}">
              <c15:categoryFilterExceptions>
                <c15:categoryFilterException>
                  <c15:sqref>'F155 Bovino'!$J$44</c15:sqref>
                  <c15:invertIfNegative val="0"/>
                  <c15:bubble3D val="0"/>
                </c15:categoryFilterException>
                <c15:categoryFilterException>
                  <c15:sqref>'F155 Bovino'!$J$45</c15:sqref>
                  <c15:invertIfNegative val="0"/>
                  <c15:bubble3D val="0"/>
                </c15:categoryFilterException>
                <c15:categoryFilterException>
                  <c15:sqref>'F155 Bovino'!$J$46</c15:sqref>
                  <c15:invertIfNegative val="0"/>
                  <c15:bubble3D val="0"/>
                </c15:categoryFilterException>
                <c15:categoryFilterException>
                  <c15:sqref>'F155 Bovino'!$J$47</c15:sqref>
                  <c15:invertIfNegative val="0"/>
                  <c15:bubble3D val="0"/>
                </c15:categoryFilterException>
                <c15:categoryFilterException>
                  <c15:sqref>'F155 Bovino'!$J$48</c15:sqref>
                  <c15:invertIfNegative val="0"/>
                  <c15:bubble3D val="0"/>
                </c15:categoryFilterException>
                <c15:categoryFilterException>
                  <c15:sqref>'F155 Bovino'!$J$49</c15:sqref>
                  <c15:invertIfNegative val="0"/>
                  <c15:bubble3D val="0"/>
                </c15:categoryFilterException>
                <c15:categoryFilterException>
                  <c15:sqref>'F155 Bovino'!$J$50</c15:sqref>
                  <c15:invertIfNegative val="0"/>
                  <c15:bubble3D val="0"/>
                </c15:categoryFilterException>
                <c15:categoryFilterException>
                  <c15:sqref>'F155 Bovino'!$J$51</c15:sqref>
                  <c15:invertIfNegative val="0"/>
                  <c15:bubble3D val="0"/>
                </c15:categoryFilterException>
                <c15:categoryFilterException>
                  <c15:sqref>'F155 Bovino'!$J$52</c15:sqref>
                  <c15:invertIfNegative val="0"/>
                  <c15:bubble3D val="0"/>
                </c15:categoryFilterException>
                <c15:categoryFilterException>
                  <c15:sqref>'F155 Bovino'!$J$53</c15:sqref>
                  <c15:invertIfNegative val="0"/>
                  <c15:bubble3D val="0"/>
                  <c15:dLbl>
                    <c:idx val="-1"/>
                    <c:layout>
                      <c:manualLayout>
                        <c:x val="-3.5947712418300651E-2"/>
                        <c:y val="9.356721699416420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06B1-4052-8201-CF63E26225AA}"/>
                      </c:ext>
                    </c:extLst>
                  </c15:dLbl>
                </c15:categoryFilterException>
                <c15:categoryFilterException>
                  <c15:sqref>'F155 Bovino'!$J$54</c15:sqref>
                  <c15:invertIfNegative val="0"/>
                  <c15:bubble3D val="0"/>
                </c15:categoryFilterException>
                <c15:categoryFilterException>
                  <c15:sqref>'F155 Bovino'!$J$55</c15:sqref>
                  <c15:invertIfNegative val="0"/>
                  <c15:bubble3D val="0"/>
                  <c15:dLbl>
                    <c:idx val="-1"/>
                    <c:layout>
                      <c:manualLayout>
                        <c:x val="-4.9019607843137254E-2"/>
                        <c:y val="4.678360849708210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06B1-4052-8201-CF63E26225AA}"/>
                      </c:ext>
                    </c:extLst>
                  </c15:dLbl>
                </c15:categoryFilterException>
                <c15:categoryFilterException>
                  <c15:sqref>'F155 Bovino'!$J$56</c15:sqref>
                  <c15:invertIfNegative val="0"/>
                  <c15:bubble3D val="0"/>
                </c15:categoryFilterException>
                <c15:categoryFilterException>
                  <c15:sqref>'F155 Bovino'!$J$57</c15:sqref>
                  <c15:invertIfNegative val="0"/>
                  <c15:bubble3D val="0"/>
                </c15:categoryFilterException>
                <c15:categoryFilterException>
                  <c15:sqref>'F155 Bovino'!$J$58</c15:sqref>
                  <c15:invertIfNegative val="0"/>
                  <c15:bubble3D val="0"/>
                </c15:categoryFilterException>
              </c15:categoryFilterExceptions>
            </c:ext>
            <c:ext xmlns:c16="http://schemas.microsoft.com/office/drawing/2014/chart" uri="{C3380CC4-5D6E-409C-BE32-E72D297353CC}">
              <c16:uniqueId val="{00000013-1C65-4B19-A964-61871C8C2CEC}"/>
            </c:ext>
          </c:extLst>
        </c:ser>
        <c:dLbls>
          <c:showLegendKey val="0"/>
          <c:showVal val="0"/>
          <c:showCatName val="0"/>
          <c:showSerName val="0"/>
          <c:showPercent val="0"/>
          <c:showBubbleSize val="0"/>
        </c:dLbls>
        <c:gapWidth val="150"/>
        <c:axId val="3679072"/>
        <c:axId val="3679464"/>
      </c:barChart>
      <c:catAx>
        <c:axId val="3679072"/>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3679464"/>
        <c:crosses val="autoZero"/>
        <c:auto val="1"/>
        <c:lblAlgn val="ctr"/>
        <c:lblOffset val="100"/>
        <c:noMultiLvlLbl val="0"/>
      </c:catAx>
      <c:valAx>
        <c:axId val="3679464"/>
        <c:scaling>
          <c:orientation val="minMax"/>
        </c:scaling>
        <c:delete val="1"/>
        <c:axPos val="l"/>
        <c:numFmt formatCode="0.0%" sourceLinked="1"/>
        <c:majorTickMark val="none"/>
        <c:minorTickMark val="none"/>
        <c:tickLblPos val="nextTo"/>
        <c:crossAx val="3679072"/>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FBBB27"/>
              </a:solidFill>
              <a:ln w="19050">
                <a:solidFill>
                  <a:schemeClr val="lt1"/>
                </a:solidFill>
              </a:ln>
              <a:effectLst/>
            </c:spPr>
            <c:extLst>
              <c:ext xmlns:c16="http://schemas.microsoft.com/office/drawing/2014/chart" uri="{C3380CC4-5D6E-409C-BE32-E72D297353CC}">
                <c16:uniqueId val="{00000003-43EF-4199-AFE7-910E5644917D}"/>
              </c:ext>
            </c:extLst>
          </c:dPt>
          <c:dPt>
            <c:idx val="1"/>
            <c:bubble3D val="0"/>
            <c:spPr>
              <a:solidFill>
                <a:srgbClr val="95682B"/>
              </a:solidFill>
              <a:ln w="19050">
                <a:solidFill>
                  <a:schemeClr val="lt1"/>
                </a:solidFill>
              </a:ln>
              <a:effectLst/>
            </c:spPr>
            <c:extLst>
              <c:ext xmlns:c16="http://schemas.microsoft.com/office/drawing/2014/chart" uri="{C3380CC4-5D6E-409C-BE32-E72D297353CC}">
                <c16:uniqueId val="{00000005-43EF-4199-AFE7-910E5644917D}"/>
              </c:ext>
            </c:extLst>
          </c:dPt>
          <c:dPt>
            <c:idx val="2"/>
            <c:bubble3D val="0"/>
            <c:spPr>
              <a:solidFill>
                <a:srgbClr val="FAD496"/>
              </a:solidFill>
              <a:ln w="19050">
                <a:solidFill>
                  <a:schemeClr val="lt1"/>
                </a:solidFill>
              </a:ln>
              <a:effectLst/>
            </c:spPr>
            <c:extLst>
              <c:ext xmlns:c16="http://schemas.microsoft.com/office/drawing/2014/chart" uri="{C3380CC4-5D6E-409C-BE32-E72D297353CC}">
                <c16:uniqueId val="{00000007-43EF-4199-AFE7-910E5644917D}"/>
              </c:ext>
            </c:extLst>
          </c:dPt>
          <c:dPt>
            <c:idx val="3"/>
            <c:bubble3D val="0"/>
            <c:spPr>
              <a:solidFill>
                <a:srgbClr val="7C8791"/>
              </a:solidFill>
              <a:ln w="19050">
                <a:solidFill>
                  <a:schemeClr val="lt1"/>
                </a:solidFill>
              </a:ln>
              <a:effectLst/>
            </c:spPr>
            <c:extLst>
              <c:ext xmlns:c16="http://schemas.microsoft.com/office/drawing/2014/chart" uri="{C3380CC4-5D6E-409C-BE32-E72D297353CC}">
                <c16:uniqueId val="{00000009-43EF-4199-AFE7-910E5644917D}"/>
              </c:ext>
            </c:extLst>
          </c:dPt>
          <c:dPt>
            <c:idx val="4"/>
            <c:bubble3D val="0"/>
            <c:spPr>
              <a:solidFill>
                <a:srgbClr val="BDCFD6"/>
              </a:solidFill>
              <a:ln w="19050">
                <a:solidFill>
                  <a:schemeClr val="lt1"/>
                </a:solidFill>
              </a:ln>
              <a:effectLst/>
            </c:spPr>
            <c:extLst>
              <c:ext xmlns:c16="http://schemas.microsoft.com/office/drawing/2014/chart" uri="{C3380CC4-5D6E-409C-BE32-E72D297353CC}">
                <c16:uniqueId val="{0000000B-43EF-4199-AFE7-910E5644917D}"/>
              </c:ext>
            </c:extLst>
          </c:dPt>
          <c:dPt>
            <c:idx val="5"/>
            <c:bubble3D val="0"/>
            <c:spPr>
              <a:solidFill>
                <a:srgbClr val="00953B"/>
              </a:solidFill>
              <a:ln w="19050">
                <a:solidFill>
                  <a:schemeClr val="lt1"/>
                </a:solidFill>
              </a:ln>
              <a:effectLst/>
            </c:spPr>
            <c:extLst>
              <c:ext xmlns:c16="http://schemas.microsoft.com/office/drawing/2014/chart" uri="{C3380CC4-5D6E-409C-BE32-E72D297353CC}">
                <c16:uniqueId val="{0000000D-43EF-4199-AFE7-910E5644917D}"/>
              </c:ext>
            </c:extLst>
          </c:dPt>
          <c:dPt>
            <c:idx val="6"/>
            <c:bubble3D val="0"/>
            <c:spPr>
              <a:solidFill>
                <a:srgbClr val="004A98"/>
              </a:solidFill>
              <a:ln w="19050">
                <a:solidFill>
                  <a:schemeClr val="lt1"/>
                </a:solidFill>
              </a:ln>
              <a:effectLst/>
            </c:spPr>
            <c:extLst>
              <c:ext xmlns:c16="http://schemas.microsoft.com/office/drawing/2014/chart" uri="{C3380CC4-5D6E-409C-BE32-E72D297353CC}">
                <c16:uniqueId val="{0000000F-43EF-4199-AFE7-910E5644917D}"/>
              </c:ext>
            </c:extLst>
          </c:dPt>
          <c:dLbls>
            <c:dLbl>
              <c:idx val="6"/>
              <c:layout>
                <c:manualLayout>
                  <c:x val="7.9343832020997374E-2"/>
                  <c:y val="-7.1388175925523123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3EF-4199-AFE7-910E5644917D}"/>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'F14'!$A$8:$A$14</c:f>
              <c:strCache>
                <c:ptCount val="7"/>
                <c:pt idx="0">
                  <c:v>Hasta 1 vez el SM</c:v>
                </c:pt>
                <c:pt idx="1">
                  <c:v>mayor a 1 y hasta 2 veces el SM</c:v>
                </c:pt>
                <c:pt idx="2">
                  <c:v>mayor a 2 y hasta 3 veces el SM</c:v>
                </c:pt>
                <c:pt idx="3">
                  <c:v>mayor a 3 y hasta 5 veces el SM</c:v>
                </c:pt>
                <c:pt idx="4">
                  <c:v>mayor a 5 SM</c:v>
                </c:pt>
                <c:pt idx="5">
                  <c:v>No recibe ingresos</c:v>
                </c:pt>
                <c:pt idx="6">
                  <c:v>No especificado</c:v>
                </c:pt>
              </c:strCache>
            </c:strRef>
          </c:cat>
          <c:val>
            <c:numRef>
              <c:f>'F14'!$B$8:$B$14</c:f>
              <c:numCache>
                <c:formatCode>General</c:formatCode>
                <c:ptCount val="7"/>
                <c:pt idx="0">
                  <c:v>15.7</c:v>
                </c:pt>
                <c:pt idx="1">
                  <c:v>27.9</c:v>
                </c:pt>
                <c:pt idx="2">
                  <c:v>18.3</c:v>
                </c:pt>
                <c:pt idx="3">
                  <c:v>12.8</c:v>
                </c:pt>
                <c:pt idx="4">
                  <c:v>4.5</c:v>
                </c:pt>
                <c:pt idx="5">
                  <c:v>6.4</c:v>
                </c:pt>
                <c:pt idx="6">
                  <c:v>14.4</c:v>
                </c:pt>
              </c:numCache>
            </c:numRef>
          </c:val>
          <c:extLst>
            <c:ext xmlns:c16="http://schemas.microsoft.com/office/drawing/2014/chart" uri="{C3380CC4-5D6E-409C-BE32-E72D297353CC}">
              <c16:uniqueId val="{00000010-43EF-4199-AFE7-910E5644917D}"/>
            </c:ext>
          </c:extLst>
        </c:ser>
        <c:dLbls>
          <c:dLblPos val="bestFit"/>
          <c:showLegendKey val="0"/>
          <c:showVal val="1"/>
          <c:showCatName val="0"/>
          <c:showSerName val="0"/>
          <c:showPercent val="0"/>
          <c:showBubbleSize val="0"/>
          <c:showLeaderLines val="1"/>
        </c:dLbls>
        <c:firstSliceAng val="0"/>
      </c:pieChart>
    </c:plotArea>
    <c:legend>
      <c:legendPos val="r"/>
      <c:layout>
        <c:manualLayout>
          <c:xMode val="edge"/>
          <c:yMode val="edge"/>
          <c:x val="0.60686023622047247"/>
          <c:y val="5.034339457567804E-2"/>
          <c:w val="0.34612434383202101"/>
          <c:h val="0.8993132108486439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caprino</a:t>
            </a:r>
            <a:endParaRPr lang="es-MX" sz="900">
              <a:latin typeface="Arial" panose="020B0604020202020204" pitchFamily="34" charset="0"/>
              <a:cs typeface="Arial" panose="020B0604020202020204" pitchFamily="34" charset="0"/>
            </a:endParaRPr>
          </a:p>
        </c:rich>
      </c:tx>
      <c:layout>
        <c:manualLayout>
          <c:xMode val="edge"/>
          <c:yMode val="edge"/>
          <c:x val="0.25207040296433531"/>
          <c:y val="1.2098621338962102E-2"/>
        </c:manualLayout>
      </c:layout>
      <c:overlay val="0"/>
    </c:title>
    <c:autoTitleDeleted val="0"/>
    <c:plotArea>
      <c:layout>
        <c:manualLayout>
          <c:layoutTarget val="inner"/>
          <c:xMode val="edge"/>
          <c:yMode val="edge"/>
          <c:x val="3.6429872495446269E-2"/>
          <c:y val="8.4353464548486995E-2"/>
          <c:w val="0.95777729969546155"/>
          <c:h val="0.78536907425832758"/>
        </c:manualLayout>
      </c:layout>
      <c:barChart>
        <c:barDir val="col"/>
        <c:grouping val="clustered"/>
        <c:varyColors val="0"/>
        <c:ser>
          <c:idx val="1"/>
          <c:order val="0"/>
          <c:tx>
            <c:strRef>
              <c:f>'F155 Caprino'!$J$23</c:f>
              <c:strCache>
                <c:ptCount val="1"/>
                <c:pt idx="0">
                  <c:v>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1C69-4A41-AF90-CE02BD562E4C}"/>
              </c:ext>
            </c:extLst>
          </c:dPt>
          <c:dPt>
            <c:idx val="1"/>
            <c:invertIfNegative val="0"/>
            <c:bubble3D val="0"/>
            <c:extLst>
              <c:ext xmlns:c16="http://schemas.microsoft.com/office/drawing/2014/chart" uri="{C3380CC4-5D6E-409C-BE32-E72D297353CC}">
                <c16:uniqueId val="{00000001-1C69-4A41-AF90-CE02BD562E4C}"/>
              </c:ext>
            </c:extLst>
          </c:dPt>
          <c:dPt>
            <c:idx val="2"/>
            <c:invertIfNegative val="0"/>
            <c:bubble3D val="0"/>
            <c:extLst>
              <c:ext xmlns:c16="http://schemas.microsoft.com/office/drawing/2014/chart" uri="{C3380CC4-5D6E-409C-BE32-E72D297353CC}">
                <c16:uniqueId val="{00000002-1C69-4A41-AF90-CE02BD562E4C}"/>
              </c:ext>
            </c:extLst>
          </c:dPt>
          <c:dPt>
            <c:idx val="3"/>
            <c:invertIfNegative val="0"/>
            <c:bubble3D val="0"/>
            <c:extLst>
              <c:ext xmlns:c16="http://schemas.microsoft.com/office/drawing/2014/chart" uri="{C3380CC4-5D6E-409C-BE32-E72D297353CC}">
                <c16:uniqueId val="{00000003-1C69-4A41-AF90-CE02BD562E4C}"/>
              </c:ext>
            </c:extLst>
          </c:dPt>
          <c:dPt>
            <c:idx val="5"/>
            <c:invertIfNegative val="0"/>
            <c:bubble3D val="0"/>
            <c:extLst>
              <c:ext xmlns:c16="http://schemas.microsoft.com/office/drawing/2014/chart" uri="{C3380CC4-5D6E-409C-BE32-E72D297353CC}">
                <c16:uniqueId val="{00000004-1C69-4A41-AF90-CE02BD562E4C}"/>
              </c:ext>
            </c:extLst>
          </c:dPt>
          <c:dPt>
            <c:idx val="6"/>
            <c:invertIfNegative val="0"/>
            <c:bubble3D val="0"/>
            <c:extLst>
              <c:ext xmlns:c16="http://schemas.microsoft.com/office/drawing/2014/chart" uri="{C3380CC4-5D6E-409C-BE32-E72D297353CC}">
                <c16:uniqueId val="{00000005-1C69-4A41-AF90-CE02BD562E4C}"/>
              </c:ext>
            </c:extLst>
          </c:dPt>
          <c:dPt>
            <c:idx val="8"/>
            <c:invertIfNegative val="0"/>
            <c:bubble3D val="0"/>
            <c:extLst>
              <c:ext xmlns:c16="http://schemas.microsoft.com/office/drawing/2014/chart" uri="{C3380CC4-5D6E-409C-BE32-E72D297353CC}">
                <c16:uniqueId val="{00000006-1C69-4A41-AF90-CE02BD562E4C}"/>
              </c:ext>
            </c:extLst>
          </c:dPt>
          <c:dPt>
            <c:idx val="9"/>
            <c:invertIfNegative val="0"/>
            <c:bubble3D val="0"/>
            <c:extLst>
              <c:ext xmlns:c16="http://schemas.microsoft.com/office/drawing/2014/chart" uri="{C3380CC4-5D6E-409C-BE32-E72D297353CC}">
                <c16:uniqueId val="{00000007-1C69-4A41-AF90-CE02BD562E4C}"/>
              </c:ext>
            </c:extLst>
          </c:dPt>
          <c:dPt>
            <c:idx val="10"/>
            <c:invertIfNegative val="0"/>
            <c:bubble3D val="0"/>
            <c:extLst>
              <c:ext xmlns:c16="http://schemas.microsoft.com/office/drawing/2014/chart" uri="{C3380CC4-5D6E-409C-BE32-E72D297353CC}">
                <c16:uniqueId val="{00000008-1C69-4A41-AF90-CE02BD562E4C}"/>
              </c:ext>
            </c:extLst>
          </c:dPt>
          <c:dPt>
            <c:idx val="11"/>
            <c:invertIfNegative val="0"/>
            <c:bubble3D val="0"/>
            <c:extLst>
              <c:ext xmlns:c16="http://schemas.microsoft.com/office/drawing/2014/chart" uri="{C3380CC4-5D6E-409C-BE32-E72D297353CC}">
                <c16:uniqueId val="{00000009-1C69-4A41-AF90-CE02BD562E4C}"/>
              </c:ext>
            </c:extLst>
          </c:dPt>
          <c:dPt>
            <c:idx val="12"/>
            <c:invertIfNegative val="0"/>
            <c:bubble3D val="0"/>
            <c:extLst>
              <c:ext xmlns:c16="http://schemas.microsoft.com/office/drawing/2014/chart" uri="{C3380CC4-5D6E-409C-BE32-E72D297353CC}">
                <c16:uniqueId val="{0000000A-1C69-4A41-AF90-CE02BD562E4C}"/>
              </c:ext>
            </c:extLst>
          </c:dPt>
          <c:dPt>
            <c:idx val="13"/>
            <c:invertIfNegative val="0"/>
            <c:bubble3D val="0"/>
            <c:extLst>
              <c:ext xmlns:c16="http://schemas.microsoft.com/office/drawing/2014/chart" uri="{C3380CC4-5D6E-409C-BE32-E72D297353CC}">
                <c16:uniqueId val="{0000000B-1C69-4A41-AF90-CE02BD562E4C}"/>
              </c:ext>
            </c:extLst>
          </c:dPt>
          <c:dPt>
            <c:idx val="14"/>
            <c:invertIfNegative val="0"/>
            <c:bubble3D val="0"/>
            <c:extLst>
              <c:ext xmlns:c16="http://schemas.microsoft.com/office/drawing/2014/chart" uri="{C3380CC4-5D6E-409C-BE32-E72D297353CC}">
                <c16:uniqueId val="{0000000C-1C69-4A41-AF90-CE02BD562E4C}"/>
              </c:ext>
            </c:extLst>
          </c:dPt>
          <c:dPt>
            <c:idx val="15"/>
            <c:invertIfNegative val="0"/>
            <c:bubble3D val="0"/>
            <c:extLst>
              <c:ext xmlns:c16="http://schemas.microsoft.com/office/drawing/2014/chart" uri="{C3380CC4-5D6E-409C-BE32-E72D297353CC}">
                <c16:uniqueId val="{0000000D-1C69-4A41-AF90-CE02BD562E4C}"/>
              </c:ext>
            </c:extLst>
          </c:dPt>
          <c:dPt>
            <c:idx val="18"/>
            <c:invertIfNegative val="0"/>
            <c:bubble3D val="0"/>
            <c:extLst>
              <c:ext xmlns:c16="http://schemas.microsoft.com/office/drawing/2014/chart" uri="{C3380CC4-5D6E-409C-BE32-E72D297353CC}">
                <c16:uniqueId val="{0000000E-1C69-4A41-AF90-CE02BD562E4C}"/>
              </c:ext>
            </c:extLst>
          </c:dPt>
          <c:dPt>
            <c:idx val="19"/>
            <c:invertIfNegative val="0"/>
            <c:bubble3D val="0"/>
            <c:extLst>
              <c:ext xmlns:c16="http://schemas.microsoft.com/office/drawing/2014/chart" uri="{C3380CC4-5D6E-409C-BE32-E72D297353CC}">
                <c16:uniqueId val="{0000000F-1C69-4A41-AF90-CE02BD562E4C}"/>
              </c:ext>
            </c:extLst>
          </c:dPt>
          <c:dPt>
            <c:idx val="20"/>
            <c:invertIfNegative val="0"/>
            <c:bubble3D val="0"/>
            <c:spPr>
              <a:solidFill>
                <a:srgbClr val="FBBB27"/>
              </a:solidFill>
            </c:spPr>
            <c:extLst>
              <c:ext xmlns:c16="http://schemas.microsoft.com/office/drawing/2014/chart" uri="{C3380CC4-5D6E-409C-BE32-E72D297353CC}">
                <c16:uniqueId val="{00000011-1C69-4A41-AF90-CE02BD562E4C}"/>
              </c:ext>
            </c:extLst>
          </c:dPt>
          <c:dLbls>
            <c:dLbl>
              <c:idx val="5"/>
              <c:layout>
                <c:manualLayout>
                  <c:x val="-2.941176470588247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C69-4A41-AF90-CE02BD562E4C}"/>
                </c:ext>
              </c:extLst>
            </c:dLbl>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'F155 Caprino'!$G$24:$H$81</c15:sqref>
                  </c15:fullRef>
                </c:ext>
              </c:extLst>
              <c:f>'F155 Caprino'!$G$60:$H$81</c:f>
              <c:multiLvlStrCache>
                <c:ptCount val="2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lvl>
                <c:lvl>
                  <c:pt idx="0">
                    <c:v>2020-2021</c:v>
                  </c:pt>
                  <c:pt idx="12">
                    <c:v>2021-2022</c:v>
                  </c:pt>
                </c:lvl>
              </c:multiLvlStrCache>
            </c:multiLvlStrRef>
          </c:cat>
          <c:val>
            <c:numRef>
              <c:extLst>
                <c:ext xmlns:c15="http://schemas.microsoft.com/office/drawing/2012/chart" uri="{02D57815-91ED-43cb-92C2-25804820EDAC}">
                  <c15:fullRef>
                    <c15:sqref>'F155 Caprino'!$J$24:$J$81</c15:sqref>
                  </c15:fullRef>
                </c:ext>
              </c:extLst>
              <c:f>'F155 Caprino'!$J$60:$J$81</c:f>
              <c:numCache>
                <c:formatCode>0.0%</c:formatCode>
                <c:ptCount val="22"/>
                <c:pt idx="0">
                  <c:v>-0.375</c:v>
                </c:pt>
                <c:pt idx="1">
                  <c:v>-0.4285714285714286</c:v>
                </c:pt>
                <c:pt idx="2">
                  <c:v>-0.16666666666666663</c:v>
                </c:pt>
                <c:pt idx="3">
                  <c:v>0.60000000000000009</c:v>
                </c:pt>
                <c:pt idx="4">
                  <c:v>-0.16666666666666663</c:v>
                </c:pt>
                <c:pt idx="5">
                  <c:v>0.14285714285714279</c:v>
                </c:pt>
                <c:pt idx="6">
                  <c:v>0.14285714285714279</c:v>
                </c:pt>
                <c:pt idx="7">
                  <c:v>-0.33333333333333337</c:v>
                </c:pt>
                <c:pt idx="8">
                  <c:v>-0.125</c:v>
                </c:pt>
                <c:pt idx="9">
                  <c:v>-0.33333333333333337</c:v>
                </c:pt>
                <c:pt idx="10">
                  <c:v>0.14285714285714279</c:v>
                </c:pt>
                <c:pt idx="11">
                  <c:v>0.28571428571428581</c:v>
                </c:pt>
                <c:pt idx="12">
                  <c:v>1.4</c:v>
                </c:pt>
                <c:pt idx="13">
                  <c:v>1</c:v>
                </c:pt>
                <c:pt idx="14">
                  <c:v>1</c:v>
                </c:pt>
                <c:pt idx="15">
                  <c:v>0.375</c:v>
                </c:pt>
                <c:pt idx="16">
                  <c:v>1.2000000000000002</c:v>
                </c:pt>
                <c:pt idx="17">
                  <c:v>0.125</c:v>
                </c:pt>
                <c:pt idx="18">
                  <c:v>0.5</c:v>
                </c:pt>
                <c:pt idx="19">
                  <c:v>1.1666666666666665</c:v>
                </c:pt>
                <c:pt idx="20">
                  <c:v>0.5714285714285714</c:v>
                </c:pt>
                <c:pt idx="21">
                  <c:v>1.6666666666666665</c:v>
                </c:pt>
              </c:numCache>
            </c:numRef>
          </c:val>
          <c:extLst>
            <c:ext xmlns:c15="http://schemas.microsoft.com/office/drawing/2012/chart" uri="{02D57815-91ED-43cb-92C2-25804820EDAC}">
              <c15:categoryFilterExceptions>
                <c15:categoryFilterException>
                  <c15:sqref>'F155 Caprino'!$J$45</c15:sqref>
                  <c15:dLbl>
                    <c:idx val="-1"/>
                    <c:layout>
                      <c:manualLayout>
                        <c:x val="0"/>
                        <c:y val="5.4588867739483585E-2"/>
                      </c:manualLayout>
                    </c:layout>
                    <c:showLegendKey val="0"/>
                    <c:showVal val="1"/>
                    <c:showCatName val="0"/>
                    <c:showSerName val="0"/>
                    <c:showPercent val="0"/>
                    <c:showBubbleSize val="0"/>
                    <c:extLst xmlns:c16="http://schemas.microsoft.com/office/drawing/2014/chart">
                      <c:ext uri="{CE6537A1-D6FC-4f65-9D91-7224C49458BB}"/>
                      <c:ext xmlns:c16="http://schemas.microsoft.com/office/drawing/2014/chart" uri="{C3380CC4-5D6E-409C-BE32-E72D297353CC}">
                        <c16:uniqueId val="{00000012-49E1-4F0A-B20E-2E4BD89B01F9}"/>
                      </c:ext>
                    </c:extLst>
                  </c15:dLbl>
                </c15:categoryFilterException>
                <c15:categoryFilterException>
                  <c15:sqref>'F155 Caprino'!$J$46</c15:sqref>
                  <c15:invertIfNegative val="0"/>
                  <c15:bubble3D val="0"/>
                </c15:categoryFilterException>
                <c15:categoryFilterException>
                  <c15:sqref>'F155 Caprino'!$J$47</c15:sqref>
                  <c15:invertIfNegative val="0"/>
                  <c15:bubble3D val="0"/>
                </c15:categoryFilterException>
                <c15:categoryFilterException>
                  <c15:sqref>'F155 Caprino'!$J$48</c15:sqref>
                  <c15:invertIfNegative val="0"/>
                  <c15:bubble3D val="0"/>
                </c15:categoryFilterException>
                <c15:categoryFilterException>
                  <c15:sqref>'F155 Caprino'!$J$49</c15:sqref>
                  <c15:invertIfNegative val="0"/>
                  <c15:bubble3D val="0"/>
                </c15:categoryFilterException>
                <c15:categoryFilterException>
                  <c15:sqref>'F155 Caprino'!$J$50</c15:sqref>
                  <c15:invertIfNegative val="0"/>
                  <c15:bubble3D val="0"/>
                </c15:categoryFilterException>
                <c15:categoryFilterException>
                  <c15:sqref>'F155 Caprino'!$J$51</c15:sqref>
                  <c15:invertIfNegative val="0"/>
                  <c15:bubble3D val="0"/>
                </c15:categoryFilterException>
                <c15:categoryFilterException>
                  <c15:sqref>'F155 Caprino'!$J$52</c15:sqref>
                  <c15:invertIfNegative val="0"/>
                  <c15:bubble3D val="0"/>
                </c15:categoryFilterException>
                <c15:categoryFilterException>
                  <c15:sqref>'F155 Caprino'!$J$53</c15:sqref>
                  <c15:invertIfNegative val="0"/>
                  <c15:bubble3D val="0"/>
                </c15:categoryFilterException>
                <c15:categoryFilterException>
                  <c15:sqref>'F155 Caprino'!$J$54</c15:sqref>
                  <c15:invertIfNegative val="0"/>
                  <c15:bubble3D val="0"/>
                </c15:categoryFilterException>
                <c15:categoryFilterException>
                  <c15:sqref>'F155 Caprino'!$J$55</c15:sqref>
                  <c15:invertIfNegative val="0"/>
                  <c15:bubble3D val="0"/>
                </c15:categoryFilterException>
                <c15:categoryFilterException>
                  <c15:sqref>'F155 Caprino'!$J$56</c15:sqref>
                  <c15:invertIfNegative val="0"/>
                  <c15:bubble3D val="0"/>
                </c15:categoryFilterException>
                <c15:categoryFilterException>
                  <c15:sqref>'F155 Caprino'!$J$57</c15:sqref>
                  <c15:spPr xmlns:c15="http://schemas.microsoft.com/office/drawing/2012/chart">
                    <a:solidFill>
                      <a:srgbClr val="FBBB27"/>
                    </a:solidFill>
                  </c15:spPr>
                  <c15:invertIfNegative val="0"/>
                  <c15:bubble3D val="0"/>
                </c15:categoryFilterException>
                <c15:categoryFilterException>
                  <c15:sqref>'F155 Caprino'!$J$59</c15:sqref>
                  <c15:invertIfNegative val="0"/>
                  <c15:bubble3D val="0"/>
                </c15:categoryFilterException>
              </c15:categoryFilterExceptions>
            </c:ext>
            <c:ext xmlns:c16="http://schemas.microsoft.com/office/drawing/2014/chart" uri="{C3380CC4-5D6E-409C-BE32-E72D297353CC}">
              <c16:uniqueId val="{00000012-1C69-4A41-AF90-CE02BD562E4C}"/>
            </c:ext>
          </c:extLst>
        </c:ser>
        <c:dLbls>
          <c:showLegendKey val="0"/>
          <c:showVal val="0"/>
          <c:showCatName val="0"/>
          <c:showSerName val="0"/>
          <c:showPercent val="0"/>
          <c:showBubbleSize val="0"/>
        </c:dLbls>
        <c:gapWidth val="150"/>
        <c:axId val="3680248"/>
        <c:axId val="3680640"/>
      </c:barChart>
      <c:catAx>
        <c:axId val="3680248"/>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3680640"/>
        <c:crosses val="autoZero"/>
        <c:auto val="1"/>
        <c:lblAlgn val="ctr"/>
        <c:lblOffset val="100"/>
        <c:noMultiLvlLbl val="0"/>
      </c:catAx>
      <c:valAx>
        <c:axId val="3680640"/>
        <c:scaling>
          <c:orientation val="minMax"/>
        </c:scaling>
        <c:delete val="1"/>
        <c:axPos val="l"/>
        <c:numFmt formatCode="0.0%" sourceLinked="1"/>
        <c:majorTickMark val="none"/>
        <c:minorTickMark val="none"/>
        <c:tickLblPos val="nextTo"/>
        <c:crossAx val="3680248"/>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ovino</a:t>
            </a:r>
            <a:endParaRPr lang="es-MX" sz="900">
              <a:latin typeface="Arial" panose="020B0604020202020204" pitchFamily="34" charset="0"/>
              <a:cs typeface="Arial" panose="020B0604020202020204" pitchFamily="34" charset="0"/>
            </a:endParaRPr>
          </a:p>
        </c:rich>
      </c:tx>
      <c:layout>
        <c:manualLayout>
          <c:xMode val="edge"/>
          <c:yMode val="edge"/>
          <c:x val="0.35361972313408974"/>
          <c:y val="5.6541405706332587E-3"/>
        </c:manualLayout>
      </c:layout>
      <c:overlay val="0"/>
    </c:title>
    <c:autoTitleDeleted val="0"/>
    <c:plotArea>
      <c:layout>
        <c:manualLayout>
          <c:layoutTarget val="inner"/>
          <c:xMode val="edge"/>
          <c:yMode val="edge"/>
          <c:x val="3.6429872495446269E-2"/>
          <c:y val="5.8462980474522794E-2"/>
          <c:w val="0.95777729969546155"/>
          <c:h val="0.83969827934405039"/>
        </c:manualLayout>
      </c:layout>
      <c:barChart>
        <c:barDir val="col"/>
        <c:grouping val="clustered"/>
        <c:varyColors val="0"/>
        <c:ser>
          <c:idx val="1"/>
          <c:order val="0"/>
          <c:tx>
            <c:strRef>
              <c:f>'F155 Ovino'!$J$19</c:f>
              <c:strCache>
                <c:ptCount val="1"/>
                <c:pt idx="0">
                  <c:v>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F25B-40F8-AF8D-CB11FD755102}"/>
              </c:ext>
            </c:extLst>
          </c:dPt>
          <c:dPt>
            <c:idx val="1"/>
            <c:invertIfNegative val="0"/>
            <c:bubble3D val="0"/>
            <c:extLst>
              <c:ext xmlns:c16="http://schemas.microsoft.com/office/drawing/2014/chart" uri="{C3380CC4-5D6E-409C-BE32-E72D297353CC}">
                <c16:uniqueId val="{00000001-F25B-40F8-AF8D-CB11FD755102}"/>
              </c:ext>
            </c:extLst>
          </c:dPt>
          <c:dPt>
            <c:idx val="2"/>
            <c:invertIfNegative val="0"/>
            <c:bubble3D val="0"/>
            <c:extLst>
              <c:ext xmlns:c16="http://schemas.microsoft.com/office/drawing/2014/chart" uri="{C3380CC4-5D6E-409C-BE32-E72D297353CC}">
                <c16:uniqueId val="{00000002-F25B-40F8-AF8D-CB11FD755102}"/>
              </c:ext>
            </c:extLst>
          </c:dPt>
          <c:dPt>
            <c:idx val="3"/>
            <c:invertIfNegative val="0"/>
            <c:bubble3D val="0"/>
            <c:extLst>
              <c:ext xmlns:c16="http://schemas.microsoft.com/office/drawing/2014/chart" uri="{C3380CC4-5D6E-409C-BE32-E72D297353CC}">
                <c16:uniqueId val="{00000003-F25B-40F8-AF8D-CB11FD755102}"/>
              </c:ext>
            </c:extLst>
          </c:dPt>
          <c:dPt>
            <c:idx val="5"/>
            <c:invertIfNegative val="0"/>
            <c:bubble3D val="0"/>
            <c:extLst>
              <c:ext xmlns:c16="http://schemas.microsoft.com/office/drawing/2014/chart" uri="{C3380CC4-5D6E-409C-BE32-E72D297353CC}">
                <c16:uniqueId val="{00000004-F25B-40F8-AF8D-CB11FD755102}"/>
              </c:ext>
            </c:extLst>
          </c:dPt>
          <c:dPt>
            <c:idx val="6"/>
            <c:invertIfNegative val="0"/>
            <c:bubble3D val="0"/>
            <c:extLst>
              <c:ext xmlns:c16="http://schemas.microsoft.com/office/drawing/2014/chart" uri="{C3380CC4-5D6E-409C-BE32-E72D297353CC}">
                <c16:uniqueId val="{00000005-F25B-40F8-AF8D-CB11FD755102}"/>
              </c:ext>
            </c:extLst>
          </c:dPt>
          <c:dPt>
            <c:idx val="8"/>
            <c:invertIfNegative val="0"/>
            <c:bubble3D val="0"/>
            <c:extLst>
              <c:ext xmlns:c16="http://schemas.microsoft.com/office/drawing/2014/chart" uri="{C3380CC4-5D6E-409C-BE32-E72D297353CC}">
                <c16:uniqueId val="{00000006-F25B-40F8-AF8D-CB11FD755102}"/>
              </c:ext>
            </c:extLst>
          </c:dPt>
          <c:dPt>
            <c:idx val="10"/>
            <c:invertIfNegative val="0"/>
            <c:bubble3D val="0"/>
            <c:extLst>
              <c:ext xmlns:c16="http://schemas.microsoft.com/office/drawing/2014/chart" uri="{C3380CC4-5D6E-409C-BE32-E72D297353CC}">
                <c16:uniqueId val="{00000007-F25B-40F8-AF8D-CB11FD755102}"/>
              </c:ext>
            </c:extLst>
          </c:dPt>
          <c:dPt>
            <c:idx val="11"/>
            <c:invertIfNegative val="0"/>
            <c:bubble3D val="0"/>
            <c:extLst>
              <c:ext xmlns:c16="http://schemas.microsoft.com/office/drawing/2014/chart" uri="{C3380CC4-5D6E-409C-BE32-E72D297353CC}">
                <c16:uniqueId val="{00000008-F25B-40F8-AF8D-CB11FD755102}"/>
              </c:ext>
            </c:extLst>
          </c:dPt>
          <c:dPt>
            <c:idx val="12"/>
            <c:invertIfNegative val="0"/>
            <c:bubble3D val="0"/>
            <c:extLst>
              <c:ext xmlns:c16="http://schemas.microsoft.com/office/drawing/2014/chart" uri="{C3380CC4-5D6E-409C-BE32-E72D297353CC}">
                <c16:uniqueId val="{00000009-F25B-40F8-AF8D-CB11FD755102}"/>
              </c:ext>
            </c:extLst>
          </c:dPt>
          <c:dPt>
            <c:idx val="13"/>
            <c:invertIfNegative val="0"/>
            <c:bubble3D val="0"/>
            <c:extLst>
              <c:ext xmlns:c16="http://schemas.microsoft.com/office/drawing/2014/chart" uri="{C3380CC4-5D6E-409C-BE32-E72D297353CC}">
                <c16:uniqueId val="{0000000A-F25B-40F8-AF8D-CB11FD755102}"/>
              </c:ext>
            </c:extLst>
          </c:dPt>
          <c:dPt>
            <c:idx val="14"/>
            <c:invertIfNegative val="0"/>
            <c:bubble3D val="0"/>
            <c:extLst>
              <c:ext xmlns:c16="http://schemas.microsoft.com/office/drawing/2014/chart" uri="{C3380CC4-5D6E-409C-BE32-E72D297353CC}">
                <c16:uniqueId val="{0000000B-F25B-40F8-AF8D-CB11FD755102}"/>
              </c:ext>
            </c:extLst>
          </c:dPt>
          <c:dPt>
            <c:idx val="15"/>
            <c:invertIfNegative val="0"/>
            <c:bubble3D val="0"/>
            <c:extLst>
              <c:ext xmlns:c16="http://schemas.microsoft.com/office/drawing/2014/chart" uri="{C3380CC4-5D6E-409C-BE32-E72D297353CC}">
                <c16:uniqueId val="{0000000C-F25B-40F8-AF8D-CB11FD755102}"/>
              </c:ext>
            </c:extLst>
          </c:dPt>
          <c:dPt>
            <c:idx val="18"/>
            <c:invertIfNegative val="0"/>
            <c:bubble3D val="0"/>
            <c:extLst>
              <c:ext xmlns:c16="http://schemas.microsoft.com/office/drawing/2014/chart" uri="{C3380CC4-5D6E-409C-BE32-E72D297353CC}">
                <c16:uniqueId val="{0000000D-F25B-40F8-AF8D-CB11FD755102}"/>
              </c:ext>
            </c:extLst>
          </c:dPt>
          <c:dPt>
            <c:idx val="19"/>
            <c:invertIfNegative val="0"/>
            <c:bubble3D val="0"/>
            <c:extLst>
              <c:ext xmlns:c16="http://schemas.microsoft.com/office/drawing/2014/chart" uri="{C3380CC4-5D6E-409C-BE32-E72D297353CC}">
                <c16:uniqueId val="{0000000E-F25B-40F8-AF8D-CB11FD755102}"/>
              </c:ext>
            </c:extLst>
          </c:dPt>
          <c:dPt>
            <c:idx val="20"/>
            <c:invertIfNegative val="0"/>
            <c:bubble3D val="0"/>
            <c:spPr>
              <a:solidFill>
                <a:srgbClr val="FBBB27"/>
              </a:solidFill>
            </c:spPr>
            <c:extLst>
              <c:ext xmlns:c16="http://schemas.microsoft.com/office/drawing/2014/chart" uri="{C3380CC4-5D6E-409C-BE32-E72D297353CC}">
                <c16:uniqueId val="{00000010-F25B-40F8-AF8D-CB11FD755102}"/>
              </c:ext>
            </c:extLst>
          </c:dPt>
          <c:dLbls>
            <c:dLbl>
              <c:idx val="16"/>
              <c:layout>
                <c:manualLayout>
                  <c:x val="-1.9972491431486796E-2"/>
                  <c:y val="2.630314477913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5B-40F8-AF8D-CB11FD755102}"/>
                </c:ext>
              </c:extLst>
            </c:dLbl>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'F155 Ovino'!$G$20:$H$77</c15:sqref>
                  </c15:fullRef>
                </c:ext>
              </c:extLst>
              <c:f>'F155 Ovino'!$G$56:$H$77</c:f>
              <c:multiLvlStrCache>
                <c:ptCount val="2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lvl>
                <c:lvl>
                  <c:pt idx="0">
                    <c:v>2020-2021</c:v>
                  </c:pt>
                  <c:pt idx="12">
                    <c:v>2021-2022</c:v>
                  </c:pt>
                </c:lvl>
              </c:multiLvlStrCache>
            </c:multiLvlStrRef>
          </c:cat>
          <c:val>
            <c:numRef>
              <c:extLst>
                <c:ext xmlns:c15="http://schemas.microsoft.com/office/drawing/2012/chart" uri="{02D57815-91ED-43cb-92C2-25804820EDAC}">
                  <c15:fullRef>
                    <c15:sqref>'F155 Ovino'!$J$20:$J$77</c15:sqref>
                  </c15:fullRef>
                </c:ext>
              </c:extLst>
              <c:f>'F155 Ovino'!$J$56:$J$77</c:f>
              <c:numCache>
                <c:formatCode>0.0%</c:formatCode>
                <c:ptCount val="22"/>
                <c:pt idx="0">
                  <c:v>-0.2068965517241379</c:v>
                </c:pt>
                <c:pt idx="1">
                  <c:v>-0.17391304347826086</c:v>
                </c:pt>
                <c:pt idx="2">
                  <c:v>0.26666666666666661</c:v>
                </c:pt>
                <c:pt idx="3">
                  <c:v>1.875</c:v>
                </c:pt>
                <c:pt idx="4">
                  <c:v>0.66666666666666674</c:v>
                </c:pt>
                <c:pt idx="5">
                  <c:v>0.31578947368421062</c:v>
                </c:pt>
                <c:pt idx="6">
                  <c:v>8.0000000000000071E-2</c:v>
                </c:pt>
                <c:pt idx="7">
                  <c:v>0.20833333333333326</c:v>
                </c:pt>
                <c:pt idx="8">
                  <c:v>8.3333333333333259E-2</c:v>
                </c:pt>
                <c:pt idx="9">
                  <c:v>-3.4482758620689613E-2</c:v>
                </c:pt>
                <c:pt idx="10">
                  <c:v>0.66666666666666674</c:v>
                </c:pt>
                <c:pt idx="11">
                  <c:v>6.6666666666666652E-2</c:v>
                </c:pt>
                <c:pt idx="12">
                  <c:v>0.21739130434782616</c:v>
                </c:pt>
                <c:pt idx="13">
                  <c:v>0.31578947368421062</c:v>
                </c:pt>
                <c:pt idx="14">
                  <c:v>0.10526315789473695</c:v>
                </c:pt>
                <c:pt idx="15">
                  <c:v>-8.6956521739130488E-2</c:v>
                </c:pt>
                <c:pt idx="16">
                  <c:v>0.39999999999999991</c:v>
                </c:pt>
                <c:pt idx="17">
                  <c:v>0.43999999999999995</c:v>
                </c:pt>
                <c:pt idx="18">
                  <c:v>0.22222222222222232</c:v>
                </c:pt>
                <c:pt idx="19">
                  <c:v>6.8965517241379226E-2</c:v>
                </c:pt>
                <c:pt idx="20">
                  <c:v>0.11538461538461542</c:v>
                </c:pt>
                <c:pt idx="21">
                  <c:v>-7.1428571428571397E-2</c:v>
                </c:pt>
              </c:numCache>
            </c:numRef>
          </c:val>
          <c:extLst>
            <c:ext xmlns:c15="http://schemas.microsoft.com/office/drawing/2012/chart" uri="{02D57815-91ED-43cb-92C2-25804820EDAC}">
              <c15:categoryFilterExceptions>
                <c15:categoryFilterException>
                  <c15:sqref>'F155 Ovino'!$J$41</c15:sqref>
                  <c15:invertIfNegative val="0"/>
                  <c15:bubble3D val="0"/>
                </c15:categoryFilterException>
                <c15:categoryFilterException>
                  <c15:sqref>'F155 Ovino'!$J$43</c15:sqref>
                  <c15:invertIfNegative val="0"/>
                  <c15:bubble3D val="0"/>
                </c15:categoryFilterException>
                <c15:categoryFilterException>
                  <c15:sqref>'F155 Ovino'!$J$44</c15:sqref>
                  <c15:invertIfNegative val="0"/>
                  <c15:bubble3D val="0"/>
                </c15:categoryFilterException>
                <c15:categoryFilterException>
                  <c15:sqref>'F155 Ovino'!$J$45</c15:sqref>
                  <c15:invertIfNegative val="0"/>
                  <c15:bubble3D val="0"/>
                </c15:categoryFilterException>
                <c15:categoryFilterException>
                  <c15:sqref>'F155 Ovino'!$J$46</c15:sqref>
                  <c15:invertIfNegative val="0"/>
                  <c15:bubble3D val="0"/>
                </c15:categoryFilterException>
                <c15:categoryFilterException>
                  <c15:sqref>'F155 Ovino'!$J$47</c15:sqref>
                  <c15:invertIfNegative val="0"/>
                  <c15:bubble3D val="0"/>
                </c15:categoryFilterException>
                <c15:categoryFilterException>
                  <c15:sqref>'F155 Ovino'!$J$48</c15:sqref>
                  <c15:invertIfNegative val="0"/>
                  <c15:bubble3D val="0"/>
                </c15:categoryFilterException>
                <c15:categoryFilterException>
                  <c15:sqref>'F155 Ovino'!$J$49</c15:sqref>
                  <c15:invertIfNegative val="0"/>
                  <c15:bubble3D val="0"/>
                </c15:categoryFilterException>
                <c15:categoryFilterException>
                  <c15:sqref>'F155 Ovino'!$J$50</c15:sqref>
                  <c15:invertIfNegative val="0"/>
                  <c15:bubble3D val="0"/>
                </c15:categoryFilterException>
                <c15:categoryFilterException>
                  <c15:sqref>'F155 Ovino'!$J$51</c15:sqref>
                  <c15:invertIfNegative val="0"/>
                  <c15:bubble3D val="0"/>
                </c15:categoryFilterException>
                <c15:categoryFilterException>
                  <c15:sqref>'F155 Ovino'!$J$52</c15:sqref>
                  <c15:invertIfNegative val="0"/>
                  <c15:bubble3D val="0"/>
                </c15:categoryFilterException>
                <c15:categoryFilterException>
                  <c15:sqref>'F155 Ovino'!$J$53</c15:sqref>
                  <c15:invertIfNegative val="0"/>
                  <c15:bubble3D val="0"/>
                  <c15:dLbl>
                    <c:idx val="-1"/>
                    <c:layout>
                      <c:manualLayout>
                        <c:x val="-1.1982432384018818E-16"/>
                        <c:y val="8.3002233298219936E-17"/>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B2CC-47B3-A522-4E414645A32A}"/>
                      </c:ext>
                    </c:extLst>
                  </c15:dLbl>
                </c15:categoryFilterException>
                <c15:categoryFilterException>
                  <c15:sqref>'F155 Ovino'!$J$54</c15:sqref>
                  <c15:invertIfNegative val="0"/>
                  <c15:bubble3D val="0"/>
                </c15:categoryFilterException>
                <c15:categoryFilterException>
                  <c15:sqref>'F155 Ovino'!$J$55</c15:sqref>
                  <c15:invertIfNegative val="0"/>
                  <c15:bubble3D val="0"/>
                </c15:categoryFilterException>
              </c15:categoryFilterExceptions>
            </c:ext>
            <c:ext xmlns:c16="http://schemas.microsoft.com/office/drawing/2014/chart" uri="{C3380CC4-5D6E-409C-BE32-E72D297353CC}">
              <c16:uniqueId val="{00000012-F25B-40F8-AF8D-CB11FD755102}"/>
            </c:ext>
          </c:extLst>
        </c:ser>
        <c:dLbls>
          <c:showLegendKey val="0"/>
          <c:showVal val="0"/>
          <c:showCatName val="0"/>
          <c:showSerName val="0"/>
          <c:showPercent val="0"/>
          <c:showBubbleSize val="0"/>
        </c:dLbls>
        <c:gapWidth val="150"/>
        <c:axId val="3681424"/>
        <c:axId val="3681816"/>
      </c:barChart>
      <c:catAx>
        <c:axId val="3681424"/>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3681816"/>
        <c:crosses val="autoZero"/>
        <c:auto val="1"/>
        <c:lblAlgn val="ctr"/>
        <c:lblOffset val="100"/>
        <c:noMultiLvlLbl val="0"/>
      </c:catAx>
      <c:valAx>
        <c:axId val="3681816"/>
        <c:scaling>
          <c:orientation val="minMax"/>
        </c:scaling>
        <c:delete val="1"/>
        <c:axPos val="l"/>
        <c:numFmt formatCode="0.0%" sourceLinked="1"/>
        <c:majorTickMark val="none"/>
        <c:minorTickMark val="none"/>
        <c:tickLblPos val="nextTo"/>
        <c:crossAx val="3681424"/>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s-MX" sz="900">
                <a:latin typeface="Arial" panose="020B0604020202020204" pitchFamily="34" charset="0"/>
                <a:cs typeface="Arial" panose="020B0604020202020204" pitchFamily="34" charset="0"/>
              </a:rPr>
              <a:t>Ganado</a:t>
            </a:r>
            <a:r>
              <a:rPr lang="es-MX" sz="900" baseline="0">
                <a:latin typeface="Arial" panose="020B0604020202020204" pitchFamily="34" charset="0"/>
                <a:cs typeface="Arial" panose="020B0604020202020204" pitchFamily="34" charset="0"/>
              </a:rPr>
              <a:t> porcino</a:t>
            </a:r>
            <a:endParaRPr lang="es-MX" sz="900">
              <a:latin typeface="Arial" panose="020B0604020202020204" pitchFamily="34" charset="0"/>
              <a:cs typeface="Arial" panose="020B0604020202020204" pitchFamily="34" charset="0"/>
            </a:endParaRPr>
          </a:p>
        </c:rich>
      </c:tx>
      <c:overlay val="0"/>
    </c:title>
    <c:autoTitleDeleted val="0"/>
    <c:plotArea>
      <c:layout>
        <c:manualLayout>
          <c:layoutTarget val="inner"/>
          <c:xMode val="edge"/>
          <c:yMode val="edge"/>
          <c:x val="3.6429872495446269E-2"/>
          <c:y val="5.8462980474522794E-2"/>
          <c:w val="0.95777729969546155"/>
          <c:h val="0.83969827934405039"/>
        </c:manualLayout>
      </c:layout>
      <c:barChart>
        <c:barDir val="col"/>
        <c:grouping val="clustered"/>
        <c:varyColors val="0"/>
        <c:ser>
          <c:idx val="1"/>
          <c:order val="0"/>
          <c:tx>
            <c:strRef>
              <c:f>'F155 Porcino'!$J$19</c:f>
              <c:strCache>
                <c:ptCount val="1"/>
                <c:pt idx="0">
                  <c:v>Jalisco</c:v>
                </c:pt>
              </c:strCache>
            </c:strRef>
          </c:tx>
          <c:spPr>
            <a:solidFill>
              <a:srgbClr val="7C878E"/>
            </a:solidFill>
          </c:spPr>
          <c:invertIfNegative val="0"/>
          <c:dPt>
            <c:idx val="0"/>
            <c:invertIfNegative val="0"/>
            <c:bubble3D val="0"/>
            <c:extLst>
              <c:ext xmlns:c16="http://schemas.microsoft.com/office/drawing/2014/chart" uri="{C3380CC4-5D6E-409C-BE32-E72D297353CC}">
                <c16:uniqueId val="{00000000-677E-40F2-BA65-262FA0B03342}"/>
              </c:ext>
            </c:extLst>
          </c:dPt>
          <c:dPt>
            <c:idx val="1"/>
            <c:invertIfNegative val="0"/>
            <c:bubble3D val="0"/>
            <c:extLst>
              <c:ext xmlns:c16="http://schemas.microsoft.com/office/drawing/2014/chart" uri="{C3380CC4-5D6E-409C-BE32-E72D297353CC}">
                <c16:uniqueId val="{00000001-677E-40F2-BA65-262FA0B03342}"/>
              </c:ext>
            </c:extLst>
          </c:dPt>
          <c:dPt>
            <c:idx val="2"/>
            <c:invertIfNegative val="0"/>
            <c:bubble3D val="0"/>
            <c:extLst>
              <c:ext xmlns:c16="http://schemas.microsoft.com/office/drawing/2014/chart" uri="{C3380CC4-5D6E-409C-BE32-E72D297353CC}">
                <c16:uniqueId val="{00000002-677E-40F2-BA65-262FA0B03342}"/>
              </c:ext>
            </c:extLst>
          </c:dPt>
          <c:dPt>
            <c:idx val="3"/>
            <c:invertIfNegative val="0"/>
            <c:bubble3D val="0"/>
            <c:extLst>
              <c:ext xmlns:c16="http://schemas.microsoft.com/office/drawing/2014/chart" uri="{C3380CC4-5D6E-409C-BE32-E72D297353CC}">
                <c16:uniqueId val="{00000003-677E-40F2-BA65-262FA0B03342}"/>
              </c:ext>
            </c:extLst>
          </c:dPt>
          <c:dPt>
            <c:idx val="5"/>
            <c:invertIfNegative val="0"/>
            <c:bubble3D val="0"/>
            <c:extLst>
              <c:ext xmlns:c16="http://schemas.microsoft.com/office/drawing/2014/chart" uri="{C3380CC4-5D6E-409C-BE32-E72D297353CC}">
                <c16:uniqueId val="{00000004-677E-40F2-BA65-262FA0B03342}"/>
              </c:ext>
            </c:extLst>
          </c:dPt>
          <c:dPt>
            <c:idx val="6"/>
            <c:invertIfNegative val="0"/>
            <c:bubble3D val="0"/>
            <c:extLst>
              <c:ext xmlns:c16="http://schemas.microsoft.com/office/drawing/2014/chart" uri="{C3380CC4-5D6E-409C-BE32-E72D297353CC}">
                <c16:uniqueId val="{00000005-677E-40F2-BA65-262FA0B03342}"/>
              </c:ext>
            </c:extLst>
          </c:dPt>
          <c:dPt>
            <c:idx val="8"/>
            <c:invertIfNegative val="0"/>
            <c:bubble3D val="0"/>
            <c:extLst>
              <c:ext xmlns:c16="http://schemas.microsoft.com/office/drawing/2014/chart" uri="{C3380CC4-5D6E-409C-BE32-E72D297353CC}">
                <c16:uniqueId val="{00000006-677E-40F2-BA65-262FA0B03342}"/>
              </c:ext>
            </c:extLst>
          </c:dPt>
          <c:dPt>
            <c:idx val="9"/>
            <c:invertIfNegative val="0"/>
            <c:bubble3D val="0"/>
            <c:extLst>
              <c:ext xmlns:c16="http://schemas.microsoft.com/office/drawing/2014/chart" uri="{C3380CC4-5D6E-409C-BE32-E72D297353CC}">
                <c16:uniqueId val="{00000007-677E-40F2-BA65-262FA0B03342}"/>
              </c:ext>
            </c:extLst>
          </c:dPt>
          <c:dPt>
            <c:idx val="10"/>
            <c:invertIfNegative val="0"/>
            <c:bubble3D val="0"/>
            <c:extLst>
              <c:ext xmlns:c16="http://schemas.microsoft.com/office/drawing/2014/chart" uri="{C3380CC4-5D6E-409C-BE32-E72D297353CC}">
                <c16:uniqueId val="{00000008-677E-40F2-BA65-262FA0B03342}"/>
              </c:ext>
            </c:extLst>
          </c:dPt>
          <c:dPt>
            <c:idx val="11"/>
            <c:invertIfNegative val="0"/>
            <c:bubble3D val="0"/>
            <c:extLst>
              <c:ext xmlns:c16="http://schemas.microsoft.com/office/drawing/2014/chart" uri="{C3380CC4-5D6E-409C-BE32-E72D297353CC}">
                <c16:uniqueId val="{00000009-677E-40F2-BA65-262FA0B03342}"/>
              </c:ext>
            </c:extLst>
          </c:dPt>
          <c:dPt>
            <c:idx val="12"/>
            <c:invertIfNegative val="0"/>
            <c:bubble3D val="0"/>
            <c:extLst>
              <c:ext xmlns:c16="http://schemas.microsoft.com/office/drawing/2014/chart" uri="{C3380CC4-5D6E-409C-BE32-E72D297353CC}">
                <c16:uniqueId val="{0000000A-677E-40F2-BA65-262FA0B03342}"/>
              </c:ext>
            </c:extLst>
          </c:dPt>
          <c:dPt>
            <c:idx val="13"/>
            <c:invertIfNegative val="0"/>
            <c:bubble3D val="0"/>
            <c:extLst>
              <c:ext xmlns:c16="http://schemas.microsoft.com/office/drawing/2014/chart" uri="{C3380CC4-5D6E-409C-BE32-E72D297353CC}">
                <c16:uniqueId val="{0000000B-677E-40F2-BA65-262FA0B03342}"/>
              </c:ext>
            </c:extLst>
          </c:dPt>
          <c:dPt>
            <c:idx val="14"/>
            <c:invertIfNegative val="0"/>
            <c:bubble3D val="0"/>
            <c:extLst>
              <c:ext xmlns:c16="http://schemas.microsoft.com/office/drawing/2014/chart" uri="{C3380CC4-5D6E-409C-BE32-E72D297353CC}">
                <c16:uniqueId val="{0000000C-677E-40F2-BA65-262FA0B03342}"/>
              </c:ext>
            </c:extLst>
          </c:dPt>
          <c:dPt>
            <c:idx val="15"/>
            <c:invertIfNegative val="0"/>
            <c:bubble3D val="0"/>
            <c:extLst>
              <c:ext xmlns:c16="http://schemas.microsoft.com/office/drawing/2014/chart" uri="{C3380CC4-5D6E-409C-BE32-E72D297353CC}">
                <c16:uniqueId val="{0000000D-677E-40F2-BA65-262FA0B03342}"/>
              </c:ext>
            </c:extLst>
          </c:dPt>
          <c:dPt>
            <c:idx val="18"/>
            <c:invertIfNegative val="0"/>
            <c:bubble3D val="0"/>
            <c:extLst>
              <c:ext xmlns:c16="http://schemas.microsoft.com/office/drawing/2014/chart" uri="{C3380CC4-5D6E-409C-BE32-E72D297353CC}">
                <c16:uniqueId val="{0000000E-677E-40F2-BA65-262FA0B03342}"/>
              </c:ext>
            </c:extLst>
          </c:dPt>
          <c:dPt>
            <c:idx val="19"/>
            <c:invertIfNegative val="0"/>
            <c:bubble3D val="0"/>
            <c:extLst>
              <c:ext xmlns:c16="http://schemas.microsoft.com/office/drawing/2014/chart" uri="{C3380CC4-5D6E-409C-BE32-E72D297353CC}">
                <c16:uniqueId val="{0000000F-677E-40F2-BA65-262FA0B03342}"/>
              </c:ext>
            </c:extLst>
          </c:dPt>
          <c:dPt>
            <c:idx val="20"/>
            <c:invertIfNegative val="0"/>
            <c:bubble3D val="0"/>
            <c:spPr>
              <a:solidFill>
                <a:srgbClr val="FBBB27"/>
              </a:solidFill>
            </c:spPr>
            <c:extLst>
              <c:ext xmlns:c16="http://schemas.microsoft.com/office/drawing/2014/chart" uri="{C3380CC4-5D6E-409C-BE32-E72D297353CC}">
                <c16:uniqueId val="{00000011-677E-40F2-BA65-262FA0B03342}"/>
              </c:ext>
            </c:extLst>
          </c:dPt>
          <c:dLbls>
            <c:dLbl>
              <c:idx val="4"/>
              <c:layout>
                <c:manualLayout>
                  <c:x val="-2.287581699346417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77E-40F2-BA65-262FA0B03342}"/>
                </c:ext>
              </c:extLst>
            </c:dLbl>
            <c:dLbl>
              <c:idx val="5"/>
              <c:layout>
                <c:manualLayout>
                  <c:x val="9.8039215686274508E-3"/>
                  <c:y val="1.569448343121117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77E-40F2-BA65-262FA0B03342}"/>
                </c:ext>
              </c:extLst>
            </c:dLbl>
            <c:numFmt formatCode="0.0%" sourceLinked="0"/>
            <c:spPr>
              <a:noFill/>
              <a:ln>
                <a:noFill/>
              </a:ln>
              <a:effectLst/>
            </c:spPr>
            <c:txPr>
              <a:bodyPr/>
              <a:lstStyle/>
              <a:p>
                <a:pPr>
                  <a:defRPr sz="700">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extLst>
                <c:ext xmlns:c15="http://schemas.microsoft.com/office/drawing/2012/chart" uri="{02D57815-91ED-43cb-92C2-25804820EDAC}">
                  <c15:fullRef>
                    <c15:sqref>'F155 Porcino'!$G$20:$H$77</c15:sqref>
                  </c15:fullRef>
                </c:ext>
              </c:extLst>
              <c:f>'F155 Porcino'!$G$56:$H$77</c:f>
              <c:multiLvlStrCache>
                <c:ptCount val="2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lvl>
                <c:lvl>
                  <c:pt idx="0">
                    <c:v>2020-2021</c:v>
                  </c:pt>
                  <c:pt idx="12">
                    <c:v>2021-2022</c:v>
                  </c:pt>
                </c:lvl>
              </c:multiLvlStrCache>
            </c:multiLvlStrRef>
          </c:cat>
          <c:val>
            <c:numRef>
              <c:extLst>
                <c:ext xmlns:c15="http://schemas.microsoft.com/office/drawing/2012/chart" uri="{02D57815-91ED-43cb-92C2-25804820EDAC}">
                  <c15:fullRef>
                    <c15:sqref>'F155 Porcino'!$J$20:$J$77</c15:sqref>
                  </c15:fullRef>
                </c:ext>
              </c:extLst>
              <c:f>'F155 Porcino'!$J$56:$J$77</c:f>
              <c:numCache>
                <c:formatCode>0.0%</c:formatCode>
                <c:ptCount val="22"/>
                <c:pt idx="0">
                  <c:v>-0.122394441475147</c:v>
                </c:pt>
                <c:pt idx="1">
                  <c:v>-0.13287140819237819</c:v>
                </c:pt>
                <c:pt idx="2">
                  <c:v>-5.2589799563405482E-2</c:v>
                </c:pt>
                <c:pt idx="3">
                  <c:v>5.9521242182445588E-2</c:v>
                </c:pt>
                <c:pt idx="4">
                  <c:v>-0.14037680088659032</c:v>
                </c:pt>
                <c:pt idx="5">
                  <c:v>-0.13996562917700972</c:v>
                </c:pt>
                <c:pt idx="6">
                  <c:v>-0.11793928242870289</c:v>
                </c:pt>
                <c:pt idx="7">
                  <c:v>-0.11227255129694158</c:v>
                </c:pt>
                <c:pt idx="8">
                  <c:v>-8.640776699029129E-2</c:v>
                </c:pt>
                <c:pt idx="9">
                  <c:v>-9.5370370370370328E-2</c:v>
                </c:pt>
                <c:pt idx="10">
                  <c:v>-7.1560008178286338E-3</c:v>
                </c:pt>
                <c:pt idx="11">
                  <c:v>-4.216768242464175E-2</c:v>
                </c:pt>
                <c:pt idx="12">
                  <c:v>1.9691433211530551E-2</c:v>
                </c:pt>
                <c:pt idx="13">
                  <c:v>8.5546415981198498E-2</c:v>
                </c:pt>
                <c:pt idx="14">
                  <c:v>-5.3833263510682849E-2</c:v>
                </c:pt>
                <c:pt idx="15">
                  <c:v>-9.3425605536332168E-2</c:v>
                </c:pt>
                <c:pt idx="16">
                  <c:v>8.6592178770949824E-2</c:v>
                </c:pt>
                <c:pt idx="17">
                  <c:v>9.2362344582593181E-2</c:v>
                </c:pt>
                <c:pt idx="18">
                  <c:v>3.0246141009595329E-2</c:v>
                </c:pt>
                <c:pt idx="19">
                  <c:v>0.10488443087658084</c:v>
                </c:pt>
                <c:pt idx="20">
                  <c:v>2.8267800212539829E-2</c:v>
                </c:pt>
                <c:pt idx="21">
                  <c:v>-2.7840327533265152E-2</c:v>
                </c:pt>
              </c:numCache>
            </c:numRef>
          </c:val>
          <c:extLst>
            <c:ext xmlns:c15="http://schemas.microsoft.com/office/drawing/2012/chart" uri="{02D57815-91ED-43cb-92C2-25804820EDAC}">
              <c15:categoryFilterExceptions>
                <c15:categoryFilterException>
                  <c15:sqref>'F155 Porcino'!$J$41</c15:sqref>
                  <c15:invertIfNegative val="0"/>
                  <c15:bubble3D val="0"/>
                </c15:categoryFilterException>
                <c15:categoryFilterException>
                  <c15:sqref>'F155 Porcino'!$J$42</c15:sqref>
                  <c15:invertIfNegative val="0"/>
                  <c15:bubble3D val="0"/>
                </c15:categoryFilterException>
                <c15:categoryFilterException>
                  <c15:sqref>'F155 Porcino'!$J$43</c15:sqref>
                  <c15:invertIfNegative val="0"/>
                  <c15:bubble3D val="0"/>
                </c15:categoryFilterException>
                <c15:categoryFilterException>
                  <c15:sqref>'F155 Porcino'!$J$44</c15:sqref>
                  <c15:invertIfNegative val="0"/>
                  <c15:bubble3D val="0"/>
                </c15:categoryFilterException>
                <c15:categoryFilterException>
                  <c15:sqref>'F155 Porcino'!$J$45</c15:sqref>
                  <c15:invertIfNegative val="0"/>
                  <c15:bubble3D val="0"/>
                </c15:categoryFilterException>
                <c15:categoryFilterException>
                  <c15:sqref>'F155 Porcino'!$J$46</c15:sqref>
                  <c15:invertIfNegative val="0"/>
                  <c15:bubble3D val="0"/>
                </c15:categoryFilterException>
                <c15:categoryFilterException>
                  <c15:sqref>'F155 Porcino'!$J$47</c15:sqref>
                  <c15:invertIfNegative val="0"/>
                  <c15:bubble3D val="0"/>
                </c15:categoryFilterException>
                <c15:categoryFilterException>
                  <c15:sqref>'F155 Porcino'!$J$48</c15:sqref>
                  <c15:invertIfNegative val="0"/>
                  <c15:bubble3D val="0"/>
                </c15:categoryFilterException>
                <c15:categoryFilterException>
                  <c15:sqref>'F155 Porcino'!$J$49</c15:sqref>
                  <c15:invertIfNegative val="0"/>
                  <c15:bubble3D val="0"/>
                </c15:categoryFilterException>
                <c15:categoryFilterException>
                  <c15:sqref>'F155 Porcino'!$J$50</c15:sqref>
                  <c15:invertIfNegative val="0"/>
                  <c15:bubble3D val="0"/>
                </c15:categoryFilterException>
                <c15:categoryFilterException>
                  <c15:sqref>'F155 Porcino'!$J$51</c15:sqref>
                  <c15:invertIfNegative val="0"/>
                  <c15:bubble3D val="0"/>
                </c15:categoryFilterException>
                <c15:categoryFilterException>
                  <c15:sqref>'F155 Porcino'!$J$52</c15:sqref>
                  <c15:invertIfNegative val="0"/>
                  <c15:bubble3D val="0"/>
                </c15:categoryFilterException>
                <c15:categoryFilterException>
                  <c15:sqref>'F155 Porcino'!$J$53</c15:sqref>
                  <c15:invertIfNegative val="0"/>
                  <c15:bubble3D val="0"/>
                </c15:categoryFilterException>
                <c15:categoryFilterException>
                  <c15:sqref>'F155 Porcino'!$J$54</c15:sqref>
                  <c15:invertIfNegative val="0"/>
                  <c15:bubble3D val="0"/>
                </c15:categoryFilterException>
                <c15:categoryFilterException>
                  <c15:sqref>'F155 Porcino'!$J$55</c15:sqref>
                  <c15:invertIfNegative val="0"/>
                  <c15:bubble3D val="0"/>
                </c15:categoryFilterException>
              </c15:categoryFilterExceptions>
            </c:ext>
            <c:ext xmlns:c16="http://schemas.microsoft.com/office/drawing/2014/chart" uri="{C3380CC4-5D6E-409C-BE32-E72D297353CC}">
              <c16:uniqueId val="{00000013-677E-40F2-BA65-262FA0B03342}"/>
            </c:ext>
          </c:extLst>
        </c:ser>
        <c:dLbls>
          <c:showLegendKey val="0"/>
          <c:showVal val="0"/>
          <c:showCatName val="0"/>
          <c:showSerName val="0"/>
          <c:showPercent val="0"/>
          <c:showBubbleSize val="0"/>
        </c:dLbls>
        <c:gapWidth val="150"/>
        <c:axId val="3682600"/>
        <c:axId val="3682992"/>
      </c:barChart>
      <c:catAx>
        <c:axId val="3682600"/>
        <c:scaling>
          <c:orientation val="minMax"/>
        </c:scaling>
        <c:delete val="0"/>
        <c:axPos val="b"/>
        <c:numFmt formatCode="General" sourceLinked="0"/>
        <c:majorTickMark val="none"/>
        <c:minorTickMark val="none"/>
        <c:tickLblPos val="low"/>
        <c:txPr>
          <a:bodyPr/>
          <a:lstStyle/>
          <a:p>
            <a:pPr>
              <a:defRPr sz="600">
                <a:latin typeface="Arial" panose="020B0604020202020204" pitchFamily="34" charset="0"/>
                <a:cs typeface="Arial" panose="020B0604020202020204" pitchFamily="34" charset="0"/>
              </a:defRPr>
            </a:pPr>
            <a:endParaRPr lang="es-MX"/>
          </a:p>
        </c:txPr>
        <c:crossAx val="3682992"/>
        <c:crosses val="autoZero"/>
        <c:auto val="1"/>
        <c:lblAlgn val="ctr"/>
        <c:lblOffset val="100"/>
        <c:noMultiLvlLbl val="0"/>
      </c:catAx>
      <c:valAx>
        <c:axId val="3682992"/>
        <c:scaling>
          <c:orientation val="minMax"/>
        </c:scaling>
        <c:delete val="1"/>
        <c:axPos val="l"/>
        <c:numFmt formatCode="0.0%" sourceLinked="1"/>
        <c:majorTickMark val="none"/>
        <c:minorTickMark val="none"/>
        <c:tickLblPos val="nextTo"/>
        <c:crossAx val="3682600"/>
        <c:crosses val="autoZero"/>
        <c:crossBetween val="between"/>
      </c:valAx>
    </c:plotArea>
    <c:plotVisOnly val="1"/>
    <c:dispBlanksAs val="zero"/>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FBBB27"/>
              </a:solidFill>
              <a:ln w="19050">
                <a:solidFill>
                  <a:schemeClr val="lt1"/>
                </a:solidFill>
              </a:ln>
              <a:effectLst/>
            </c:spPr>
            <c:extLst>
              <c:ext xmlns:c16="http://schemas.microsoft.com/office/drawing/2014/chart" uri="{C3380CC4-5D6E-409C-BE32-E72D297353CC}">
                <c16:uniqueId val="{00000003-54CE-40E2-8D75-34BE3AB74A73}"/>
              </c:ext>
            </c:extLst>
          </c:dPt>
          <c:dPt>
            <c:idx val="1"/>
            <c:bubble3D val="0"/>
            <c:spPr>
              <a:solidFill>
                <a:srgbClr val="95682B"/>
              </a:solidFill>
              <a:ln w="19050">
                <a:solidFill>
                  <a:schemeClr val="lt1"/>
                </a:solidFill>
              </a:ln>
              <a:effectLst/>
            </c:spPr>
            <c:extLst>
              <c:ext xmlns:c16="http://schemas.microsoft.com/office/drawing/2014/chart" uri="{C3380CC4-5D6E-409C-BE32-E72D297353CC}">
                <c16:uniqueId val="{00000005-54CE-40E2-8D75-34BE3AB74A73}"/>
              </c:ext>
            </c:extLst>
          </c:dPt>
          <c:dPt>
            <c:idx val="2"/>
            <c:bubble3D val="0"/>
            <c:spPr>
              <a:solidFill>
                <a:srgbClr val="FAD496"/>
              </a:solidFill>
              <a:ln w="19050">
                <a:solidFill>
                  <a:schemeClr val="lt1"/>
                </a:solidFill>
              </a:ln>
              <a:effectLst/>
            </c:spPr>
            <c:extLst>
              <c:ext xmlns:c16="http://schemas.microsoft.com/office/drawing/2014/chart" uri="{C3380CC4-5D6E-409C-BE32-E72D297353CC}">
                <c16:uniqueId val="{00000007-54CE-40E2-8D75-34BE3AB74A73}"/>
              </c:ext>
            </c:extLst>
          </c:dPt>
          <c:dPt>
            <c:idx val="3"/>
            <c:bubble3D val="0"/>
            <c:spPr>
              <a:solidFill>
                <a:srgbClr val="7C8791"/>
              </a:solidFill>
              <a:ln w="19050">
                <a:solidFill>
                  <a:schemeClr val="lt1"/>
                </a:solidFill>
              </a:ln>
              <a:effectLst/>
            </c:spPr>
            <c:extLst>
              <c:ext xmlns:c16="http://schemas.microsoft.com/office/drawing/2014/chart" uri="{C3380CC4-5D6E-409C-BE32-E72D297353CC}">
                <c16:uniqueId val="{00000009-54CE-40E2-8D75-34BE3AB74A73}"/>
              </c:ext>
            </c:extLst>
          </c:dPt>
          <c:dPt>
            <c:idx val="4"/>
            <c:bubble3D val="0"/>
            <c:spPr>
              <a:solidFill>
                <a:srgbClr val="BDCFD6"/>
              </a:solidFill>
              <a:ln w="19050">
                <a:solidFill>
                  <a:schemeClr val="lt1"/>
                </a:solidFill>
              </a:ln>
              <a:effectLst/>
            </c:spPr>
            <c:extLst>
              <c:ext xmlns:c16="http://schemas.microsoft.com/office/drawing/2014/chart" uri="{C3380CC4-5D6E-409C-BE32-E72D297353CC}">
                <c16:uniqueId val="{0000000B-54CE-40E2-8D75-34BE3AB74A73}"/>
              </c:ext>
            </c:extLst>
          </c:dPt>
          <c:dPt>
            <c:idx val="5"/>
            <c:bubble3D val="0"/>
            <c:spPr>
              <a:solidFill>
                <a:srgbClr val="00953B"/>
              </a:solidFill>
              <a:ln w="19050">
                <a:solidFill>
                  <a:schemeClr val="lt1"/>
                </a:solidFill>
              </a:ln>
              <a:effectLst/>
            </c:spPr>
            <c:extLst>
              <c:ext xmlns:c16="http://schemas.microsoft.com/office/drawing/2014/chart" uri="{C3380CC4-5D6E-409C-BE32-E72D297353CC}">
                <c16:uniqueId val="{0000000D-54CE-40E2-8D75-34BE3AB74A73}"/>
              </c:ext>
            </c:extLst>
          </c:dPt>
          <c:dPt>
            <c:idx val="6"/>
            <c:bubble3D val="0"/>
            <c:spPr>
              <a:solidFill>
                <a:srgbClr val="004A98"/>
              </a:solidFill>
              <a:ln w="19050">
                <a:solidFill>
                  <a:schemeClr val="lt1"/>
                </a:solidFill>
              </a:ln>
              <a:effectLst/>
            </c:spPr>
            <c:extLst>
              <c:ext xmlns:c16="http://schemas.microsoft.com/office/drawing/2014/chart" uri="{C3380CC4-5D6E-409C-BE32-E72D297353CC}">
                <c16:uniqueId val="{0000000F-54CE-40E2-8D75-34BE3AB74A73}"/>
              </c:ext>
            </c:extLst>
          </c:dPt>
          <c:dLbls>
            <c:dLbl>
              <c:idx val="6"/>
              <c:layout>
                <c:manualLayout>
                  <c:x val="7.9343832020997374E-2"/>
                  <c:y val="-7.1388175925523123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4CE-40E2-8D75-34BE3AB74A73}"/>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'F14'!$A$8:$A$14</c:f>
              <c:strCache>
                <c:ptCount val="7"/>
                <c:pt idx="0">
                  <c:v>Hasta 1 vez el SM</c:v>
                </c:pt>
                <c:pt idx="1">
                  <c:v>mayor a 1 y hasta 2 veces el SM</c:v>
                </c:pt>
                <c:pt idx="2">
                  <c:v>mayor a 2 y hasta 3 veces el SM</c:v>
                </c:pt>
                <c:pt idx="3">
                  <c:v>mayor a 3 y hasta 5 veces el SM</c:v>
                </c:pt>
                <c:pt idx="4">
                  <c:v>mayor a 5 SM</c:v>
                </c:pt>
                <c:pt idx="5">
                  <c:v>No recibe ingresos</c:v>
                </c:pt>
                <c:pt idx="6">
                  <c:v>No especificado</c:v>
                </c:pt>
              </c:strCache>
            </c:strRef>
          </c:cat>
          <c:val>
            <c:numRef>
              <c:f>'F14'!$C$8:$C$14</c:f>
              <c:numCache>
                <c:formatCode>General</c:formatCode>
                <c:ptCount val="7"/>
                <c:pt idx="0">
                  <c:v>31.9</c:v>
                </c:pt>
                <c:pt idx="1">
                  <c:v>33.4</c:v>
                </c:pt>
                <c:pt idx="2">
                  <c:v>10.5</c:v>
                </c:pt>
                <c:pt idx="3">
                  <c:v>4</c:v>
                </c:pt>
                <c:pt idx="4">
                  <c:v>1.4</c:v>
                </c:pt>
                <c:pt idx="5">
                  <c:v>5.9</c:v>
                </c:pt>
                <c:pt idx="6">
                  <c:v>13.1</c:v>
                </c:pt>
              </c:numCache>
            </c:numRef>
          </c:val>
          <c:extLst>
            <c:ext xmlns:c16="http://schemas.microsoft.com/office/drawing/2014/chart" uri="{C3380CC4-5D6E-409C-BE32-E72D297353CC}">
              <c16:uniqueId val="{00000010-54CE-40E2-8D75-34BE3AB74A73}"/>
            </c:ext>
          </c:extLst>
        </c:ser>
        <c:dLbls>
          <c:dLblPos val="bestFit"/>
          <c:showLegendKey val="0"/>
          <c:showVal val="1"/>
          <c:showCatName val="0"/>
          <c:showSerName val="0"/>
          <c:showPercent val="0"/>
          <c:showBubbleSize val="0"/>
          <c:showLeaderLines val="1"/>
        </c:dLbls>
        <c:firstSliceAng val="0"/>
      </c:pieChart>
    </c:plotArea>
    <c:legend>
      <c:legendPos val="r"/>
      <c:layout>
        <c:manualLayout>
          <c:xMode val="edge"/>
          <c:yMode val="edge"/>
          <c:x val="0.60686023622047247"/>
          <c:y val="5.034339457567804E-2"/>
          <c:w val="0.34612434383202101"/>
          <c:h val="0.8993132108486439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FBBB27"/>
              </a:solidFill>
              <a:ln w="19050">
                <a:solidFill>
                  <a:schemeClr val="lt1"/>
                </a:solidFill>
              </a:ln>
              <a:effectLst/>
            </c:spPr>
            <c:extLst>
              <c:ext xmlns:c16="http://schemas.microsoft.com/office/drawing/2014/chart" uri="{C3380CC4-5D6E-409C-BE32-E72D297353CC}">
                <c16:uniqueId val="{00000003-D137-44E8-819B-2149AD466F22}"/>
              </c:ext>
            </c:extLst>
          </c:dPt>
          <c:dPt>
            <c:idx val="1"/>
            <c:bubble3D val="0"/>
            <c:spPr>
              <a:solidFill>
                <a:srgbClr val="95682B"/>
              </a:solidFill>
              <a:ln w="19050">
                <a:solidFill>
                  <a:schemeClr val="lt1"/>
                </a:solidFill>
              </a:ln>
              <a:effectLst/>
            </c:spPr>
            <c:extLst>
              <c:ext xmlns:c16="http://schemas.microsoft.com/office/drawing/2014/chart" uri="{C3380CC4-5D6E-409C-BE32-E72D297353CC}">
                <c16:uniqueId val="{00000005-D137-44E8-819B-2149AD466F22}"/>
              </c:ext>
            </c:extLst>
          </c:dPt>
          <c:dPt>
            <c:idx val="2"/>
            <c:bubble3D val="0"/>
            <c:spPr>
              <a:solidFill>
                <a:srgbClr val="FAD496"/>
              </a:solidFill>
              <a:ln w="19050">
                <a:solidFill>
                  <a:schemeClr val="lt1"/>
                </a:solidFill>
              </a:ln>
              <a:effectLst/>
            </c:spPr>
            <c:extLst>
              <c:ext xmlns:c16="http://schemas.microsoft.com/office/drawing/2014/chart" uri="{C3380CC4-5D6E-409C-BE32-E72D297353CC}">
                <c16:uniqueId val="{00000007-D137-44E8-819B-2149AD466F22}"/>
              </c:ext>
            </c:extLst>
          </c:dPt>
          <c:dPt>
            <c:idx val="3"/>
            <c:bubble3D val="0"/>
            <c:spPr>
              <a:solidFill>
                <a:srgbClr val="7C8791"/>
              </a:solidFill>
              <a:ln w="19050">
                <a:solidFill>
                  <a:schemeClr val="lt1"/>
                </a:solidFill>
              </a:ln>
              <a:effectLst/>
            </c:spPr>
            <c:extLst>
              <c:ext xmlns:c16="http://schemas.microsoft.com/office/drawing/2014/chart" uri="{C3380CC4-5D6E-409C-BE32-E72D297353CC}">
                <c16:uniqueId val="{00000009-D137-44E8-819B-2149AD466F22}"/>
              </c:ext>
            </c:extLst>
          </c:dPt>
          <c:dPt>
            <c:idx val="4"/>
            <c:bubble3D val="0"/>
            <c:spPr>
              <a:solidFill>
                <a:srgbClr val="BDCFD6"/>
              </a:solidFill>
              <a:ln w="19050">
                <a:solidFill>
                  <a:schemeClr val="lt1"/>
                </a:solidFill>
              </a:ln>
              <a:effectLst/>
            </c:spPr>
            <c:extLst>
              <c:ext xmlns:c16="http://schemas.microsoft.com/office/drawing/2014/chart" uri="{C3380CC4-5D6E-409C-BE32-E72D297353CC}">
                <c16:uniqueId val="{0000000B-D137-44E8-819B-2149AD466F22}"/>
              </c:ext>
            </c:extLst>
          </c:dPt>
          <c:dPt>
            <c:idx val="5"/>
            <c:bubble3D val="0"/>
            <c:spPr>
              <a:solidFill>
                <a:srgbClr val="00953B"/>
              </a:solidFill>
              <a:ln w="19050">
                <a:solidFill>
                  <a:schemeClr val="lt1"/>
                </a:solidFill>
              </a:ln>
              <a:effectLst/>
            </c:spPr>
            <c:extLst>
              <c:ext xmlns:c16="http://schemas.microsoft.com/office/drawing/2014/chart" uri="{C3380CC4-5D6E-409C-BE32-E72D297353CC}">
                <c16:uniqueId val="{0000000D-D137-44E8-819B-2149AD466F22}"/>
              </c:ext>
            </c:extLst>
          </c:dPt>
          <c:dPt>
            <c:idx val="6"/>
            <c:bubble3D val="0"/>
            <c:spPr>
              <a:solidFill>
                <a:srgbClr val="004A98"/>
              </a:solidFill>
              <a:ln w="19050">
                <a:solidFill>
                  <a:schemeClr val="lt1"/>
                </a:solidFill>
              </a:ln>
              <a:effectLst/>
            </c:spPr>
            <c:extLst>
              <c:ext xmlns:c16="http://schemas.microsoft.com/office/drawing/2014/chart" uri="{C3380CC4-5D6E-409C-BE32-E72D297353CC}">
                <c16:uniqueId val="{0000000F-D137-44E8-819B-2149AD466F22}"/>
              </c:ext>
            </c:extLst>
          </c:dPt>
          <c:dLbls>
            <c:dLbl>
              <c:idx val="6"/>
              <c:layout>
                <c:manualLayout>
                  <c:x val="7.9343832020997374E-2"/>
                  <c:y val="-7.1388175925523123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137-44E8-819B-2149AD466F22}"/>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'F14'!$A$8:$A$14</c:f>
              <c:strCache>
                <c:ptCount val="7"/>
                <c:pt idx="0">
                  <c:v>Hasta 1 vez el SM</c:v>
                </c:pt>
                <c:pt idx="1">
                  <c:v>mayor a 1 y hasta 2 veces el SM</c:v>
                </c:pt>
                <c:pt idx="2">
                  <c:v>mayor a 2 y hasta 3 veces el SM</c:v>
                </c:pt>
                <c:pt idx="3">
                  <c:v>mayor a 3 y hasta 5 veces el SM</c:v>
                </c:pt>
                <c:pt idx="4">
                  <c:v>mayor a 5 SM</c:v>
                </c:pt>
                <c:pt idx="5">
                  <c:v>No recibe ingresos</c:v>
                </c:pt>
                <c:pt idx="6">
                  <c:v>No especificado</c:v>
                </c:pt>
              </c:strCache>
            </c:strRef>
          </c:cat>
          <c:val>
            <c:numRef>
              <c:f>'F14'!$E$8:$E$14</c:f>
              <c:numCache>
                <c:formatCode>General</c:formatCode>
                <c:ptCount val="7"/>
                <c:pt idx="0">
                  <c:v>7.9</c:v>
                </c:pt>
                <c:pt idx="1">
                  <c:v>26.9</c:v>
                </c:pt>
                <c:pt idx="2">
                  <c:v>26.6</c:v>
                </c:pt>
                <c:pt idx="3">
                  <c:v>18.7</c:v>
                </c:pt>
                <c:pt idx="4">
                  <c:v>5.4</c:v>
                </c:pt>
                <c:pt idx="5">
                  <c:v>4.4000000000000004</c:v>
                </c:pt>
                <c:pt idx="6">
                  <c:v>10.199999999999999</c:v>
                </c:pt>
              </c:numCache>
            </c:numRef>
          </c:val>
          <c:extLst>
            <c:ext xmlns:c16="http://schemas.microsoft.com/office/drawing/2014/chart" uri="{C3380CC4-5D6E-409C-BE32-E72D297353CC}">
              <c16:uniqueId val="{00000010-D137-44E8-819B-2149AD466F22}"/>
            </c:ext>
          </c:extLst>
        </c:ser>
        <c:dLbls>
          <c:dLblPos val="bestFit"/>
          <c:showLegendKey val="0"/>
          <c:showVal val="1"/>
          <c:showCatName val="0"/>
          <c:showSerName val="0"/>
          <c:showPercent val="0"/>
          <c:showBubbleSize val="0"/>
          <c:showLeaderLines val="1"/>
        </c:dLbls>
        <c:firstSliceAng val="0"/>
      </c:pieChart>
    </c:plotArea>
    <c:legend>
      <c:legendPos val="r"/>
      <c:layout>
        <c:manualLayout>
          <c:xMode val="edge"/>
          <c:yMode val="edge"/>
          <c:x val="0.60686023622047247"/>
          <c:y val="5.034339457567804E-2"/>
          <c:w val="0.34612434383202101"/>
          <c:h val="0.8993132108486439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FBBB27"/>
              </a:solidFill>
              <a:ln w="19050">
                <a:solidFill>
                  <a:schemeClr val="lt1"/>
                </a:solidFill>
              </a:ln>
              <a:effectLst/>
            </c:spPr>
            <c:extLst>
              <c:ext xmlns:c16="http://schemas.microsoft.com/office/drawing/2014/chart" uri="{C3380CC4-5D6E-409C-BE32-E72D297353CC}">
                <c16:uniqueId val="{00000003-FDD2-406E-8EA2-14D756C82752}"/>
              </c:ext>
            </c:extLst>
          </c:dPt>
          <c:dPt>
            <c:idx val="1"/>
            <c:bubble3D val="0"/>
            <c:spPr>
              <a:solidFill>
                <a:srgbClr val="95682B"/>
              </a:solidFill>
              <a:ln w="19050">
                <a:solidFill>
                  <a:schemeClr val="lt1"/>
                </a:solidFill>
              </a:ln>
              <a:effectLst/>
            </c:spPr>
            <c:extLst>
              <c:ext xmlns:c16="http://schemas.microsoft.com/office/drawing/2014/chart" uri="{C3380CC4-5D6E-409C-BE32-E72D297353CC}">
                <c16:uniqueId val="{00000005-FDD2-406E-8EA2-14D756C82752}"/>
              </c:ext>
            </c:extLst>
          </c:dPt>
          <c:dPt>
            <c:idx val="2"/>
            <c:bubble3D val="0"/>
            <c:spPr>
              <a:solidFill>
                <a:srgbClr val="FAD496"/>
              </a:solidFill>
              <a:ln w="19050">
                <a:solidFill>
                  <a:schemeClr val="lt1"/>
                </a:solidFill>
              </a:ln>
              <a:effectLst/>
            </c:spPr>
            <c:extLst>
              <c:ext xmlns:c16="http://schemas.microsoft.com/office/drawing/2014/chart" uri="{C3380CC4-5D6E-409C-BE32-E72D297353CC}">
                <c16:uniqueId val="{00000007-FDD2-406E-8EA2-14D756C82752}"/>
              </c:ext>
            </c:extLst>
          </c:dPt>
          <c:dPt>
            <c:idx val="3"/>
            <c:bubble3D val="0"/>
            <c:spPr>
              <a:solidFill>
                <a:srgbClr val="7C8791"/>
              </a:solidFill>
              <a:ln w="19050">
                <a:solidFill>
                  <a:schemeClr val="lt1"/>
                </a:solidFill>
              </a:ln>
              <a:effectLst/>
            </c:spPr>
            <c:extLst>
              <c:ext xmlns:c16="http://schemas.microsoft.com/office/drawing/2014/chart" uri="{C3380CC4-5D6E-409C-BE32-E72D297353CC}">
                <c16:uniqueId val="{00000009-FDD2-406E-8EA2-14D756C82752}"/>
              </c:ext>
            </c:extLst>
          </c:dPt>
          <c:dPt>
            <c:idx val="4"/>
            <c:bubble3D val="0"/>
            <c:spPr>
              <a:solidFill>
                <a:srgbClr val="BDCFD6"/>
              </a:solidFill>
              <a:ln w="19050">
                <a:solidFill>
                  <a:schemeClr val="lt1"/>
                </a:solidFill>
              </a:ln>
              <a:effectLst/>
            </c:spPr>
            <c:extLst>
              <c:ext xmlns:c16="http://schemas.microsoft.com/office/drawing/2014/chart" uri="{C3380CC4-5D6E-409C-BE32-E72D297353CC}">
                <c16:uniqueId val="{0000000B-FDD2-406E-8EA2-14D756C82752}"/>
              </c:ext>
            </c:extLst>
          </c:dPt>
          <c:dPt>
            <c:idx val="5"/>
            <c:bubble3D val="0"/>
            <c:spPr>
              <a:solidFill>
                <a:srgbClr val="00953B"/>
              </a:solidFill>
              <a:ln w="19050">
                <a:solidFill>
                  <a:schemeClr val="lt1"/>
                </a:solidFill>
              </a:ln>
              <a:effectLst/>
            </c:spPr>
            <c:extLst>
              <c:ext xmlns:c16="http://schemas.microsoft.com/office/drawing/2014/chart" uri="{C3380CC4-5D6E-409C-BE32-E72D297353CC}">
                <c16:uniqueId val="{0000000D-FDD2-406E-8EA2-14D756C82752}"/>
              </c:ext>
            </c:extLst>
          </c:dPt>
          <c:dPt>
            <c:idx val="6"/>
            <c:bubble3D val="0"/>
            <c:spPr>
              <a:solidFill>
                <a:srgbClr val="004A98"/>
              </a:solidFill>
              <a:ln w="19050">
                <a:solidFill>
                  <a:schemeClr val="lt1"/>
                </a:solidFill>
              </a:ln>
              <a:effectLst/>
            </c:spPr>
            <c:extLst>
              <c:ext xmlns:c16="http://schemas.microsoft.com/office/drawing/2014/chart" uri="{C3380CC4-5D6E-409C-BE32-E72D297353CC}">
                <c16:uniqueId val="{0000000F-FDD2-406E-8EA2-14D756C82752}"/>
              </c:ext>
            </c:extLst>
          </c:dPt>
          <c:dLbls>
            <c:dLbl>
              <c:idx val="6"/>
              <c:layout>
                <c:manualLayout>
                  <c:x val="7.9343832020997374E-2"/>
                  <c:y val="-7.1388175925523123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DD2-406E-8EA2-14D756C82752}"/>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'F14'!$A$8:$A$14</c:f>
              <c:strCache>
                <c:ptCount val="7"/>
                <c:pt idx="0">
                  <c:v>Hasta 1 vez el SM</c:v>
                </c:pt>
                <c:pt idx="1">
                  <c:v>mayor a 1 y hasta 2 veces el SM</c:v>
                </c:pt>
                <c:pt idx="2">
                  <c:v>mayor a 2 y hasta 3 veces el SM</c:v>
                </c:pt>
                <c:pt idx="3">
                  <c:v>mayor a 3 y hasta 5 veces el SM</c:v>
                </c:pt>
                <c:pt idx="4">
                  <c:v>mayor a 5 SM</c:v>
                </c:pt>
                <c:pt idx="5">
                  <c:v>No recibe ingresos</c:v>
                </c:pt>
                <c:pt idx="6">
                  <c:v>No especificado</c:v>
                </c:pt>
              </c:strCache>
            </c:strRef>
          </c:cat>
          <c:val>
            <c:numRef>
              <c:f>'F14'!$F$8:$F$14</c:f>
              <c:numCache>
                <c:formatCode>General</c:formatCode>
                <c:ptCount val="7"/>
                <c:pt idx="0">
                  <c:v>17.899999999999999</c:v>
                </c:pt>
                <c:pt idx="1">
                  <c:v>44.5</c:v>
                </c:pt>
                <c:pt idx="2">
                  <c:v>19.100000000000001</c:v>
                </c:pt>
                <c:pt idx="3">
                  <c:v>4.7</c:v>
                </c:pt>
                <c:pt idx="4">
                  <c:v>1.2</c:v>
                </c:pt>
                <c:pt idx="5">
                  <c:v>3</c:v>
                </c:pt>
                <c:pt idx="6">
                  <c:v>9.6</c:v>
                </c:pt>
              </c:numCache>
            </c:numRef>
          </c:val>
          <c:extLst>
            <c:ext xmlns:c16="http://schemas.microsoft.com/office/drawing/2014/chart" uri="{C3380CC4-5D6E-409C-BE32-E72D297353CC}">
              <c16:uniqueId val="{00000010-FDD2-406E-8EA2-14D756C82752}"/>
            </c:ext>
          </c:extLst>
        </c:ser>
        <c:dLbls>
          <c:dLblPos val="bestFit"/>
          <c:showLegendKey val="0"/>
          <c:showVal val="1"/>
          <c:showCatName val="0"/>
          <c:showSerName val="0"/>
          <c:showPercent val="0"/>
          <c:showBubbleSize val="0"/>
          <c:showLeaderLines val="1"/>
        </c:dLbls>
        <c:firstSliceAng val="0"/>
      </c:pieChart>
    </c:plotArea>
    <c:legend>
      <c:legendPos val="r"/>
      <c:layout>
        <c:manualLayout>
          <c:xMode val="edge"/>
          <c:yMode val="edge"/>
          <c:x val="0.60686023622047247"/>
          <c:y val="5.034339457567804E-2"/>
          <c:w val="0.34612434383202101"/>
          <c:h val="0.8993132108486439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FFC000"/>
            </a:solidFill>
            <a:ln>
              <a:noFill/>
            </a:ln>
            <a:effectLst/>
          </c:spPr>
          <c:invertIfNegative val="0"/>
          <c:dLbls>
            <c:dLbl>
              <c:idx val="15"/>
              <c:layout>
                <c:manualLayout>
                  <c:x val="-5.2777777777777778E-2"/>
                  <c:y val="-1.388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055-4D78-BAB7-F1A62580625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'F18'!$A$5:$A$20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strCache>
            </c:strRef>
          </c:cat>
          <c:val>
            <c:numRef>
              <c:f>'F18'!$C$5:$C$20</c:f>
              <c:numCache>
                <c:formatCode>#,##0</c:formatCode>
                <c:ptCount val="16"/>
                <c:pt idx="0">
                  <c:v>10832.093999999999</c:v>
                </c:pt>
                <c:pt idx="1">
                  <c:v>11583.694</c:v>
                </c:pt>
                <c:pt idx="2">
                  <c:v>11071.709000000001</c:v>
                </c:pt>
                <c:pt idx="3">
                  <c:v>13837.777</c:v>
                </c:pt>
                <c:pt idx="4">
                  <c:v>11452.138999999999</c:v>
                </c:pt>
                <c:pt idx="5">
                  <c:v>14337.415999999999</c:v>
                </c:pt>
                <c:pt idx="6">
                  <c:v>14936.549000000001</c:v>
                </c:pt>
                <c:pt idx="7">
                  <c:v>13679.807000000001</c:v>
                </c:pt>
                <c:pt idx="8">
                  <c:v>14657.45</c:v>
                </c:pt>
                <c:pt idx="9">
                  <c:v>13936.191999999999</c:v>
                </c:pt>
                <c:pt idx="10">
                  <c:v>13494.003000000001</c:v>
                </c:pt>
                <c:pt idx="11">
                  <c:v>15416.562</c:v>
                </c:pt>
                <c:pt idx="12">
                  <c:v>16284.255999999999</c:v>
                </c:pt>
                <c:pt idx="13">
                  <c:v>14411.285</c:v>
                </c:pt>
                <c:pt idx="14">
                  <c:v>16663.806</c:v>
                </c:pt>
                <c:pt idx="15">
                  <c:v>19566.010999999999</c:v>
                </c:pt>
              </c:numCache>
            </c:numRef>
          </c:val>
          <c:extLst>
            <c:ext xmlns:c15="http://schemas.microsoft.com/office/drawing/2012/chart" uri="{02D57815-91ED-43cb-92C2-25804820EDAC}">
              <c15:filteredSeriesTitle>
                <c15:tx>
                  <c:strRef>
                    <c:extLst>
                      <c:ext uri="{02D57815-91ED-43cb-92C2-25804820EDAC}">
                        <c15:formulaRef>
                          <c15:sqref>ExpAcumuladoAnual!#REF!</c15:sqref>
                        </c15:formulaRef>
                      </c:ext>
                    </c:extLst>
                    <c:strCache>
                      <c:ptCount val="1"/>
                      <c:pt idx="0">
                        <c:v>#REF!</c:v>
                      </c:pt>
                    </c:strCache>
                  </c:strRef>
                </c15:tx>
              </c15:filteredSeriesTitle>
            </c:ext>
            <c:ext xmlns:c16="http://schemas.microsoft.com/office/drawing/2014/chart" uri="{C3380CC4-5D6E-409C-BE32-E72D297353CC}">
              <c16:uniqueId val="{00000001-0055-4D78-BAB7-F1A625806254}"/>
            </c:ext>
          </c:extLst>
        </c:ser>
        <c:dLbls>
          <c:showLegendKey val="0"/>
          <c:showVal val="0"/>
          <c:showCatName val="0"/>
          <c:showSerName val="0"/>
          <c:showPercent val="0"/>
          <c:showBubbleSize val="0"/>
        </c:dLbls>
        <c:gapWidth val="50"/>
        <c:overlap val="-27"/>
        <c:axId val="680696208"/>
        <c:axId val="2032651344"/>
      </c:barChart>
      <c:lineChart>
        <c:grouping val="standard"/>
        <c:varyColors val="0"/>
        <c:ser>
          <c:idx val="1"/>
          <c:order val="1"/>
          <c:spPr>
            <a:ln w="28575" cap="rnd">
              <a:solidFill>
                <a:schemeClr val="bg1">
                  <a:lumMod val="50000"/>
                </a:schemeClr>
              </a:solidFill>
              <a:round/>
            </a:ln>
            <a:effectLst/>
          </c:spPr>
          <c:marker>
            <c:symbol val="none"/>
          </c:marker>
          <c:dLbls>
            <c:dLbl>
              <c:idx val="15"/>
              <c:layout>
                <c:manualLayout>
                  <c:x val="-5.2777777777777778E-2"/>
                  <c:y val="-5.55555555555556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55-4D78-BAB7-F1A62580625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'F18'!$A$5:$A$20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strCache>
            </c:strRef>
          </c:cat>
          <c:val>
            <c:numRef>
              <c:f>'F18'!$D$5:$D$20</c:f>
              <c:numCache>
                <c:formatCode>0.00%</c:formatCode>
                <c:ptCount val="16"/>
                <c:pt idx="1">
                  <c:v>6.9386399342546312E-2</c:v>
                </c:pt>
                <c:pt idx="2">
                  <c:v>-4.4198767681535744E-2</c:v>
                </c:pt>
                <c:pt idx="3">
                  <c:v>0.24983207199538926</c:v>
                </c:pt>
                <c:pt idx="4">
                  <c:v>-0.17240037904932271</c:v>
                </c:pt>
                <c:pt idx="5">
                  <c:v>0.25194219175998467</c:v>
                </c:pt>
                <c:pt idx="6">
                  <c:v>4.178807394582118E-2</c:v>
                </c:pt>
                <c:pt idx="7">
                  <c:v>-8.4138712362541002E-2</c:v>
                </c:pt>
                <c:pt idx="8">
                  <c:v>7.1466139836621867E-2</c:v>
                </c:pt>
                <c:pt idx="9">
                  <c:v>-4.9207604324080889E-2</c:v>
                </c:pt>
                <c:pt idx="10">
                  <c:v>-3.1729542761752993E-2</c:v>
                </c:pt>
                <c:pt idx="11">
                  <c:v>0.14247506836925994</c:v>
                </c:pt>
                <c:pt idx="12">
                  <c:v>5.6283236171592588E-2</c:v>
                </c:pt>
                <c:pt idx="13">
                  <c:v>-0.11501729032017183</c:v>
                </c:pt>
                <c:pt idx="14">
                  <c:v>0.15630257815316262</c:v>
                </c:pt>
                <c:pt idx="15">
                  <c:v>0.17416219319884063</c:v>
                </c:pt>
              </c:numCache>
            </c:numRef>
          </c:val>
          <c:smooth val="0"/>
          <c:extLst>
            <c:ext xmlns:c15="http://schemas.microsoft.com/office/drawing/2012/chart" uri="{02D57815-91ED-43cb-92C2-25804820EDAC}">
              <c15:filteredSeriesTitle>
                <c15:tx>
                  <c:strRef>
                    <c:extLst>
                      <c:ext uri="{02D57815-91ED-43cb-92C2-25804820EDAC}">
                        <c15:formulaRef>
                          <c15:sqref>ExpAcumuladoAnual!#REF!</c15:sqref>
                        </c15:formulaRef>
                      </c:ext>
                    </c:extLst>
                    <c:strCache>
                      <c:ptCount val="1"/>
                      <c:pt idx="0">
                        <c:v>#REF!</c:v>
                      </c:pt>
                    </c:strCache>
                  </c:strRef>
                </c15:tx>
              </c15:filteredSeriesTitle>
            </c:ext>
            <c:ext xmlns:c16="http://schemas.microsoft.com/office/drawing/2014/chart" uri="{C3380CC4-5D6E-409C-BE32-E72D297353CC}">
              <c16:uniqueId val="{00000003-0055-4D78-BAB7-F1A625806254}"/>
            </c:ext>
          </c:extLst>
        </c:ser>
        <c:dLbls>
          <c:showLegendKey val="0"/>
          <c:showVal val="0"/>
          <c:showCatName val="0"/>
          <c:showSerName val="0"/>
          <c:showPercent val="0"/>
          <c:showBubbleSize val="0"/>
        </c:dLbls>
        <c:marker val="1"/>
        <c:smooth val="0"/>
        <c:axId val="680692208"/>
        <c:axId val="2032665072"/>
      </c:lineChart>
      <c:catAx>
        <c:axId val="680696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032651344"/>
        <c:crosses val="autoZero"/>
        <c:auto val="1"/>
        <c:lblAlgn val="ctr"/>
        <c:lblOffset val="100"/>
        <c:noMultiLvlLbl val="0"/>
      </c:catAx>
      <c:valAx>
        <c:axId val="20326513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MX"/>
                  <a:t>Exportaciones, mdd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680696208"/>
        <c:crosses val="autoZero"/>
        <c:crossBetween val="between"/>
      </c:valAx>
      <c:valAx>
        <c:axId val="2032665072"/>
        <c:scaling>
          <c:orientation val="minMax"/>
          <c:max val="0.4"/>
          <c:min val="-0.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MX"/>
                  <a:t>Varición,</a:t>
                </a:r>
                <a:r>
                  <a:rPr lang="es-MX" baseline="0"/>
                  <a:t> %</a:t>
                </a:r>
                <a:endParaRPr lang="es-MX"/>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MX"/>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680692208"/>
        <c:crosses val="max"/>
        <c:crossBetween val="between"/>
      </c:valAx>
      <c:catAx>
        <c:axId val="680692208"/>
        <c:scaling>
          <c:orientation val="minMax"/>
        </c:scaling>
        <c:delete val="1"/>
        <c:axPos val="b"/>
        <c:numFmt formatCode="General" sourceLinked="1"/>
        <c:majorTickMark val="none"/>
        <c:minorTickMark val="none"/>
        <c:tickLblPos val="nextTo"/>
        <c:crossAx val="203266507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rgbClr val="7C878E"/>
          </a:solidFill>
          <a:ln>
            <a:noFill/>
          </a:ln>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B90D9446-F7AC-45CF-A5E0-2389454354D2}"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E6550194-8674-4AC6-A0C3-DACC431F03DB}"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2"/>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1D3650B3-6A29-49AA-B03B-18A48C5CF0E2}"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57144B7D-B605-405C-B788-24BC97BA2C2A}"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3"/>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0F03141D-C19E-4C66-9CEE-AA1CA58D1A8F}"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A100AF9A-4EC6-4F5C-8581-08D1320161E3}"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4"/>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C62672B0-D15E-46C5-98BC-998C9C8A7341}"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21B91B8F-A03B-4307-90D5-7077D588C9D5}"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5"/>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7336E1C4-27BC-4E49-8E8E-5126A55E2DF6}"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5EB9C5A1-DD07-44CE-AE98-12D02B5DBC1B}"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6"/>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90E2B6F4-08AD-464F-A33A-FE6CCA4269D2}"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0A9D2607-B912-42A8-A3D4-A709C9C1602E}"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7"/>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F5B22E16-A131-49B8-AF88-7F016A0FA8A0}"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1015CFB2-3032-4F4E-A234-D24E47DEBF33}"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8"/>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44744C2D-CDEA-4FBC-B498-9B8DA5563473}"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A0D84046-EA23-4116-AB56-2BD45C4F9497}"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9"/>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DD52491F-2F4C-4776-B1C2-764CF883177D}"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4FA6D321-7FAE-4837-80BE-8419BA0D7147}"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0"/>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C5627E0C-8C3E-4B9C-AC67-4924038ED666}"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F434671B-36CB-4260-9A1A-A9DC7F97C6B9}"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1"/>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4708F64F-AAB8-456A-98FA-70A2904FE7E2}"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8EC16020-970D-4663-9986-78095C5E1131}"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2"/>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EC5B4CF2-3755-4592-B950-3DC73F031ECE}"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6BDC14AD-4805-4D8B-83E2-374013E61407}"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3"/>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6FC2853C-E672-4762-9E19-3DDCCFAED73C}"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50335427-A664-4B2B-99A7-591541B04A97}"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4"/>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D22CEA7E-1E5B-4EEB-9DB4-0E6C6A341C0D}"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8A6FBA32-4F11-4BFE-B425-655ABB2C5AE9}"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5"/>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715F8587-F15F-43E8-9571-BE7C60AAC69D}"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287E1EEE-7512-4F09-9052-4846FFC171E4}"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6"/>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EB4D8684-F7B2-4737-8733-9EBCB90FACDB}"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4435563F-E327-4484-BDFC-04A3DD4BC5BB}"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7"/>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73D73D3E-8618-4E56-9DCF-53CC4A3AAA98}"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339AB8D3-068F-4D9F-829C-EA64AD651F86}"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8"/>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670216EB-7A94-41C1-9504-B6A46BB59480}"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CD0F0A5B-D726-40EB-9E01-312D3941AFC9}"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19"/>
        <c:spPr>
          <a:solidFill>
            <a:schemeClr val="accent1"/>
          </a:solidFill>
          <a:ln>
            <a:noFill/>
          </a:ln>
          <a:effectLst/>
        </c:spPr>
        <c:marker>
          <c:symbol val="none"/>
        </c:marker>
      </c:pivotFmt>
      <c:pivotFmt>
        <c:idx val="20"/>
        <c:spPr>
          <a:solidFill>
            <a:srgbClr val="FBBB27"/>
          </a:solidFill>
          <a:ln>
            <a:solidFill>
              <a:srgbClr val="FBBB27"/>
            </a:solid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78936B01-247D-4855-A1BB-413243740241}"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90530C56-8DC3-4347-A183-74C2E7854B74}"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21"/>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AB6196DB-CB5A-406A-8D86-1026A03FBDBF}"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9EB4E0F0-89F7-429D-9F06-4A719E390449}"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22"/>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524BE657-958E-4167-8FD6-ED68A6607175}"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9C3BF939-65C4-464B-895D-595F8BF3FF17}"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23"/>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167E155E-455B-4C99-98E6-F977ED02F7C9}"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4A9674AF-EEE0-416E-A1E1-3902FFB3CDD3}"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24"/>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70F385EF-1AF5-47F0-9AD1-6A4CB73C17C7}"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8B94C22A-1DBE-45E9-85F7-3801331A9787}"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25"/>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06258515-C095-4261-83C8-4E09704B3053}"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B37855E8-2168-4DCB-92FE-7131F5870012}"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26"/>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5F60AEBA-B455-4B46-BFDE-C1D81AA0E71E}"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CDD9EB1F-D668-4AF0-AC09-8ED36508A5D2}"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27"/>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306D74A3-5419-4CF7-93DA-DEB2741ED713}"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5E96EEDB-1DE5-47E8-AFB3-1E374BF04744}"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28"/>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7A4AF06C-F958-43B6-9254-2845294CE5F9}"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4E620787-3436-4727-9695-0EACA8116282}"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29"/>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140EA901-0285-442D-97F7-5BE7AF15E6B0}"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991AFD97-7911-4033-BD10-83FCEC55E581}"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30"/>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F95BEE6C-C6D8-4D3B-BEE3-87C63AB9EC13}"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65DB8CF5-AB54-472F-86F7-AA8C40329F4F}"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31"/>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827CA226-13DA-4EEA-983F-042C2DB0527C}"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D9D5C22F-20F4-473F-B803-40576A5E5F68}"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32"/>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1B78B132-D268-4013-BF74-A100EC3A3F05}"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1C49A9C6-F81B-40F3-ABC5-5F025ED6F3EE}"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33"/>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D446DC6D-EAA2-49FB-AFCD-7487E50C4328}"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9CFE664C-A292-4A8B-AD29-9F40F5D92BFD}"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34"/>
        <c:spPr>
          <a:solidFill>
            <a:srgbClr val="7C878E"/>
          </a:solidFill>
          <a:ln>
            <a:noFill/>
          </a:ln>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84AE55A2-3D18-4535-AC8B-7E4111337CCF}"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9623D581-4A97-47C6-870D-BE1DF6E5CEEB}"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36"/>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69F4CD69-8F8E-4DC3-B44E-BC4249C56912}"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B5491868-28AF-4714-B6D5-634E29ECF3E6}"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37"/>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A4F23BC1-2D9B-4155-8A06-810464F58DFA}"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1260699E-1550-46B4-8B53-B55970C2719C}"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38"/>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C4A72C66-ACCF-460C-818C-1654164FCF61}"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97FBFD6D-7A2E-48C2-A05D-A18FC6D17AFB}"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39"/>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0B5D342E-1C0E-4884-A456-97CD76F4029F}"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A1BF5F38-7471-4FDC-934F-9FDE17226CCD}"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40"/>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B62CC5EF-BEE5-4617-A2F4-AB6731C9EE01}"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2380C7C3-B61A-4F56-B857-A1C3118A773D}"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41"/>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58ADC0C1-B907-48EC-8AA1-179F2A26565F}"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08C6AB9A-F167-4CEC-96A8-0E285227C07A}"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42"/>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65E80505-AD5C-4FEE-BCCB-1AED9BC64228}"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6F19348E-300C-42BE-A744-A34AC923CBA2}"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43"/>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F5190B2D-862E-4468-9358-E9A408A82817}"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3BF7C104-9741-4476-905D-2A334AEF864D}"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44"/>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398F72BC-9DDD-4D39-8D9A-D3C98433590A}"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71847477-16C2-4EB8-A92C-FCC391A16C8D}"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45"/>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D24DF747-7E8A-4DD4-9B84-6A8DE7E5FB49}"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62C78565-8C2F-4653-A6C8-3FF0C55CF20D}"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46"/>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DB8933B2-C664-4C82-A3AC-823A548BEEFD}"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6BCCCE6F-BABE-403A-9AF7-6A9078D778E7}"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47"/>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371E71FC-5DE0-47FB-B076-CB066D080FD5}"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37F8976B-D702-4016-95B5-289E6042C73F}"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48"/>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ABBBA47E-6E9C-4F1F-9BC0-D4712B636A16}"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99EBFD94-CFB5-4D76-B093-520D97BB8209}"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49"/>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909CE22C-C41C-48A5-971B-F279974CC623}"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601B6439-D41A-4076-AA5E-2DE084E05F73}"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50"/>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20D8DB0F-CDC4-4C66-9CCC-74262A2CAAD8}"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543FAA7E-32BF-40C7-8CCD-588C608FCEB8}"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51"/>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0BE582DD-7DF1-44BD-9DBF-B284205E5C53}"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C5FDD06E-3FEF-4DB0-AF16-A187B0C489FA}"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52"/>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D0CC9B1F-A9EA-4B99-9759-18EC51DC12DD}"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909F2BDD-87FA-4FAF-8FB1-0D45018A3E70}"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53"/>
        <c:spPr>
          <a:solidFill>
            <a:srgbClr val="FBBB27"/>
          </a:solidFill>
          <a:ln>
            <a:solidFill>
              <a:srgbClr val="FBBB27"/>
            </a:solid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47B3E741-0947-4B2C-8B28-072434EEDECD}"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8CB925AE-D785-4B1F-984F-CA5C635AAD6F}"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54"/>
        <c:spPr>
          <a:solidFill>
            <a:schemeClr val="accent1"/>
          </a:solidFill>
          <a:ln>
            <a:noFill/>
          </a:ln>
          <a:effectLst/>
        </c:spPr>
        <c:marker>
          <c:symbol val="none"/>
        </c:marker>
      </c:pivotFmt>
      <c:pivotFmt>
        <c:idx val="55"/>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6D2D4BF9-2DF7-4595-A46D-ECA70C829AFB}"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81B8B945-1A37-48CA-84B8-476CA6B2640F}"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56"/>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7076BD86-44B9-4340-95D5-B411225E9969}"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93E38AFB-2AB7-4BAA-A3EF-E20B628D711C}"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57"/>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F82F904D-31A5-4782-9A02-EAF52AEE056E}"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4794FC9F-95CE-4327-A93A-6738A305FB27}"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58"/>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2B9BD9E7-0137-44B5-977C-09E38AB7A901}"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63D79730-B33F-414F-B58D-46BC09E634A2}"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59"/>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04A6CAAD-F259-4520-9978-D9CB2CFD5282}"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3EEA520E-22D1-465F-BF71-C40019C10A57}"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60"/>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BC961013-1E23-4C54-B825-DCCC42D18FB9}"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FC7A2C91-79F1-41F0-B542-8E1942BF9E6E}"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61"/>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C53BD38F-E65B-439E-87BB-FEA4820D46BA}"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A519C83C-00FE-4E7D-93E8-22416F3F1A1B}"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62"/>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C3DBC7A9-D6D4-405A-A22C-D23D396C1047}"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6DB64DF5-6FF9-4078-AF65-527A3996F387}"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63"/>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181F94FB-81F7-4DDE-95CD-499F7011BCD9}"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14449E9F-CBD7-4F79-A4CB-10D42BABF26F}"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64"/>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824B13D8-5929-4861-8815-0B4174B33996}"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CC78DA5D-423F-4FA2-B3F8-B62BE08266BF}"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65"/>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5AD784C4-8F4B-421C-BD0B-8FDC660C673F}"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CB5190C0-F372-4A25-82BA-F11668AA7986}"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66"/>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BBA80D0C-65C3-468E-A0EB-A9B160BEF851}"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0139AFE0-213C-4361-B588-097CDEDC1085}"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67"/>
        <c:spPr>
          <a:solidFill>
            <a:srgbClr val="7C878E"/>
          </a:solidFill>
          <a:ln>
            <a:noFill/>
          </a:ln>
          <a:effectLst/>
        </c:spPr>
        <c:dLbl>
          <c:idx val="0"/>
          <c:tx>
            <c:rich>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1AFE1A81-DB1D-49C5-A642-C8CC953FC0BB}" type="CELLRANGE">
                  <a:rPr lang="es-MX"/>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[CELLRANGE]</a:t>
                </a:fld>
                <a:r>
                  <a:rPr lang="es-MX" baseline="0"/>
                  <a:t>, </a:t>
                </a:r>
                <a:fld id="{E04F04FB-2F4B-484B-BF9B-23579899AB37}" type="VALUE">
                  <a:rPr lang="es-MX" baseline="0"/>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t>[VALOR]</a:t>
                </a:fld>
                <a:endParaRPr lang="es-MX" baseline="0"/>
              </a:p>
            </c:rich>
          </c:tx>
          <c:spPr>
            <a:noFill/>
            <a:ln>
              <a:noFill/>
            </a:ln>
            <a:effectLst/>
          </c:spPr>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68"/>
        <c:spPr>
          <a:solidFill>
            <a:srgbClr val="7C878E"/>
          </a:solidFill>
          <a:ln>
            <a:noFill/>
          </a:ln>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9"/>
        <c:spPr>
          <a:solidFill>
            <a:srgbClr val="7C878E"/>
          </a:solidFill>
          <a:ln>
            <a:noFill/>
          </a:ln>
          <a:effectLst/>
        </c:spPr>
      </c:pivotFmt>
      <c:pivotFmt>
        <c:idx val="70"/>
        <c:spPr>
          <a:solidFill>
            <a:srgbClr val="7C878E"/>
          </a:solidFill>
          <a:ln>
            <a:noFill/>
          </a:ln>
          <a:effectLst/>
        </c:spPr>
      </c:pivotFmt>
      <c:pivotFmt>
        <c:idx val="71"/>
        <c:spPr>
          <a:solidFill>
            <a:srgbClr val="7C878E"/>
          </a:solidFill>
          <a:ln>
            <a:noFill/>
          </a:ln>
          <a:effectLst/>
        </c:spPr>
      </c:pivotFmt>
      <c:pivotFmt>
        <c:idx val="72"/>
        <c:spPr>
          <a:solidFill>
            <a:srgbClr val="7C878E"/>
          </a:solidFill>
          <a:ln>
            <a:noFill/>
          </a:ln>
          <a:effectLst/>
        </c:spPr>
      </c:pivotFmt>
      <c:pivotFmt>
        <c:idx val="73"/>
        <c:spPr>
          <a:solidFill>
            <a:srgbClr val="7C878E"/>
          </a:solidFill>
          <a:ln>
            <a:noFill/>
          </a:ln>
          <a:effectLst/>
        </c:spPr>
      </c:pivotFmt>
      <c:pivotFmt>
        <c:idx val="74"/>
        <c:spPr>
          <a:solidFill>
            <a:srgbClr val="7C878E"/>
          </a:solidFill>
          <a:ln>
            <a:noFill/>
          </a:ln>
          <a:effectLst/>
        </c:spPr>
      </c:pivotFmt>
      <c:pivotFmt>
        <c:idx val="75"/>
        <c:spPr>
          <a:solidFill>
            <a:srgbClr val="7C878E"/>
          </a:solidFill>
          <a:ln>
            <a:noFill/>
          </a:ln>
          <a:effectLst/>
        </c:spPr>
      </c:pivotFmt>
      <c:pivotFmt>
        <c:idx val="76"/>
        <c:spPr>
          <a:solidFill>
            <a:srgbClr val="7C878E"/>
          </a:solidFill>
          <a:ln>
            <a:noFill/>
          </a:ln>
          <a:effectLst/>
        </c:spPr>
      </c:pivotFmt>
      <c:pivotFmt>
        <c:idx val="77"/>
        <c:spPr>
          <a:solidFill>
            <a:srgbClr val="7C878E"/>
          </a:solidFill>
          <a:ln>
            <a:noFill/>
          </a:ln>
          <a:effectLst/>
        </c:spPr>
      </c:pivotFmt>
      <c:pivotFmt>
        <c:idx val="78"/>
        <c:spPr>
          <a:solidFill>
            <a:srgbClr val="7C878E"/>
          </a:solidFill>
          <a:ln>
            <a:noFill/>
          </a:ln>
          <a:effectLst/>
        </c:spPr>
      </c:pivotFmt>
      <c:pivotFmt>
        <c:idx val="79"/>
        <c:spPr>
          <a:solidFill>
            <a:srgbClr val="7C878E"/>
          </a:solidFill>
          <a:ln>
            <a:noFill/>
          </a:ln>
          <a:effectLst/>
        </c:spPr>
      </c:pivotFmt>
      <c:pivotFmt>
        <c:idx val="80"/>
        <c:spPr>
          <a:solidFill>
            <a:srgbClr val="7C878E"/>
          </a:solidFill>
          <a:ln>
            <a:noFill/>
          </a:ln>
          <a:effectLst/>
        </c:spPr>
      </c:pivotFmt>
      <c:pivotFmt>
        <c:idx val="81"/>
        <c:spPr>
          <a:solidFill>
            <a:srgbClr val="7C878E"/>
          </a:solidFill>
          <a:ln>
            <a:noFill/>
          </a:ln>
          <a:effectLst/>
        </c:spPr>
      </c:pivotFmt>
      <c:pivotFmt>
        <c:idx val="82"/>
        <c:spPr>
          <a:solidFill>
            <a:srgbClr val="7C878E"/>
          </a:solidFill>
          <a:ln>
            <a:noFill/>
          </a:ln>
          <a:effectLst/>
        </c:spPr>
      </c:pivotFmt>
      <c:pivotFmt>
        <c:idx val="83"/>
        <c:spPr>
          <a:solidFill>
            <a:srgbClr val="7C878E"/>
          </a:solidFill>
          <a:ln>
            <a:noFill/>
          </a:ln>
          <a:effectLst/>
        </c:spPr>
      </c:pivotFmt>
      <c:pivotFmt>
        <c:idx val="84"/>
        <c:spPr>
          <a:solidFill>
            <a:srgbClr val="7C878E"/>
          </a:solidFill>
          <a:ln>
            <a:noFill/>
          </a:ln>
          <a:effectLst/>
        </c:spPr>
      </c:pivotFmt>
      <c:pivotFmt>
        <c:idx val="85"/>
        <c:spPr>
          <a:solidFill>
            <a:srgbClr val="7C878E"/>
          </a:solidFill>
          <a:ln>
            <a:noFill/>
          </a:ln>
          <a:effectLst/>
        </c:spPr>
      </c:pivotFmt>
      <c:pivotFmt>
        <c:idx val="86"/>
        <c:spPr>
          <a:solidFill>
            <a:srgbClr val="7C878E"/>
          </a:solidFill>
          <a:ln>
            <a:noFill/>
          </a:ln>
          <a:effectLst/>
        </c:spPr>
      </c:pivotFmt>
      <c:pivotFmt>
        <c:idx val="87"/>
        <c:spPr>
          <a:solidFill>
            <a:srgbClr val="FBBB27"/>
          </a:solidFill>
          <a:ln>
            <a:solidFill>
              <a:srgbClr val="FBBB27"/>
            </a:solidFill>
          </a:ln>
          <a:effectLst/>
        </c:spPr>
      </c:pivotFmt>
      <c:pivotFmt>
        <c:idx val="88"/>
        <c:spPr>
          <a:solidFill>
            <a:schemeClr val="accent1"/>
          </a:solidFill>
          <a:ln>
            <a:noFill/>
          </a:ln>
          <a:effectLst/>
        </c:spPr>
        <c:marker>
          <c:symbol val="none"/>
        </c:marker>
      </c:pivotFmt>
      <c:pivotFmt>
        <c:idx val="89"/>
        <c:spPr>
          <a:solidFill>
            <a:srgbClr val="7C878E"/>
          </a:solidFill>
          <a:ln>
            <a:noFill/>
          </a:ln>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0"/>
        <c:spPr>
          <a:solidFill>
            <a:srgbClr val="7C878E"/>
          </a:solidFill>
          <a:ln>
            <a:noFill/>
          </a:ln>
          <a:effectLst/>
        </c:spPr>
      </c:pivotFmt>
      <c:pivotFmt>
        <c:idx val="91"/>
        <c:spPr>
          <a:solidFill>
            <a:srgbClr val="7C878E"/>
          </a:solidFill>
          <a:ln>
            <a:noFill/>
          </a:ln>
          <a:effectLst/>
        </c:spPr>
      </c:pivotFmt>
      <c:pivotFmt>
        <c:idx val="92"/>
        <c:spPr>
          <a:solidFill>
            <a:srgbClr val="7C878E"/>
          </a:solidFill>
          <a:ln>
            <a:noFill/>
          </a:ln>
          <a:effectLst/>
        </c:spPr>
      </c:pivotFmt>
      <c:pivotFmt>
        <c:idx val="93"/>
        <c:spPr>
          <a:solidFill>
            <a:srgbClr val="7C878E"/>
          </a:solidFill>
          <a:ln>
            <a:noFill/>
          </a:ln>
          <a:effectLst/>
        </c:spPr>
      </c:pivotFmt>
      <c:pivotFmt>
        <c:idx val="94"/>
        <c:spPr>
          <a:solidFill>
            <a:srgbClr val="7C878E"/>
          </a:solidFill>
          <a:ln>
            <a:noFill/>
          </a:ln>
          <a:effectLst/>
        </c:spPr>
      </c:pivotFmt>
      <c:pivotFmt>
        <c:idx val="95"/>
        <c:spPr>
          <a:solidFill>
            <a:srgbClr val="7C878E"/>
          </a:solidFill>
          <a:ln>
            <a:noFill/>
          </a:ln>
          <a:effectLst/>
        </c:spPr>
      </c:pivotFmt>
      <c:pivotFmt>
        <c:idx val="96"/>
        <c:spPr>
          <a:solidFill>
            <a:srgbClr val="7C878E"/>
          </a:solidFill>
          <a:ln>
            <a:noFill/>
          </a:ln>
          <a:effectLst/>
        </c:spPr>
      </c:pivotFmt>
      <c:pivotFmt>
        <c:idx val="97"/>
        <c:spPr>
          <a:solidFill>
            <a:srgbClr val="7C878E"/>
          </a:solidFill>
          <a:ln>
            <a:noFill/>
          </a:ln>
          <a:effectLst/>
        </c:spPr>
      </c:pivotFmt>
      <c:pivotFmt>
        <c:idx val="98"/>
        <c:spPr>
          <a:solidFill>
            <a:srgbClr val="7C878E"/>
          </a:solidFill>
          <a:ln>
            <a:noFill/>
          </a:ln>
          <a:effectLst/>
        </c:spPr>
      </c:pivotFmt>
      <c:pivotFmt>
        <c:idx val="99"/>
        <c:spPr>
          <a:solidFill>
            <a:srgbClr val="7C878E"/>
          </a:solidFill>
          <a:ln>
            <a:noFill/>
          </a:ln>
          <a:effectLst/>
        </c:spPr>
      </c:pivotFmt>
      <c:pivotFmt>
        <c:idx val="100"/>
        <c:spPr>
          <a:solidFill>
            <a:srgbClr val="7C878E"/>
          </a:solidFill>
          <a:ln>
            <a:noFill/>
          </a:ln>
          <a:effectLst/>
        </c:spPr>
      </c:pivotFmt>
      <c:pivotFmt>
        <c:idx val="101"/>
        <c:spPr>
          <a:solidFill>
            <a:srgbClr val="7C878E"/>
          </a:solidFill>
          <a:ln>
            <a:noFill/>
          </a:ln>
          <a:effectLst/>
        </c:spPr>
      </c:pivotFmt>
      <c:pivotFmt>
        <c:idx val="102"/>
        <c:spPr>
          <a:solidFill>
            <a:srgbClr val="7C878E"/>
          </a:solidFill>
          <a:ln>
            <a:noFill/>
          </a:ln>
          <a:effectLst/>
        </c:spPr>
      </c:pivotFmt>
      <c:pivotFmt>
        <c:idx val="103"/>
        <c:spPr>
          <a:solidFill>
            <a:srgbClr val="7C878E"/>
          </a:solidFill>
          <a:ln>
            <a:noFill/>
          </a:ln>
          <a:effectLst/>
        </c:spPr>
      </c:pivotFmt>
      <c:pivotFmt>
        <c:idx val="104"/>
        <c:spPr>
          <a:solidFill>
            <a:srgbClr val="7C878E"/>
          </a:solidFill>
          <a:ln>
            <a:noFill/>
          </a:ln>
          <a:effectLst/>
        </c:spPr>
      </c:pivotFmt>
      <c:pivotFmt>
        <c:idx val="105"/>
        <c:spPr>
          <a:solidFill>
            <a:srgbClr val="7C878E"/>
          </a:solidFill>
          <a:ln>
            <a:noFill/>
          </a:ln>
          <a:effectLst/>
        </c:spPr>
      </c:pivotFmt>
      <c:pivotFmt>
        <c:idx val="106"/>
        <c:spPr>
          <a:solidFill>
            <a:srgbClr val="7C878E"/>
          </a:solidFill>
          <a:ln>
            <a:noFill/>
          </a:ln>
          <a:effectLst/>
        </c:spPr>
      </c:pivotFmt>
      <c:pivotFmt>
        <c:idx val="107"/>
        <c:spPr>
          <a:solidFill>
            <a:srgbClr val="7C878E"/>
          </a:solidFill>
          <a:ln>
            <a:noFill/>
          </a:ln>
          <a:effectLst/>
        </c:spPr>
      </c:pivotFmt>
      <c:pivotFmt>
        <c:idx val="108"/>
        <c:spPr>
          <a:solidFill>
            <a:srgbClr val="FBBB27"/>
          </a:solidFill>
          <a:ln>
            <a:solidFill>
              <a:srgbClr val="FBBB27"/>
            </a:solidFill>
          </a:ln>
          <a:effectLst/>
        </c:spPr>
      </c:pivotFmt>
      <c:pivotFmt>
        <c:idx val="109"/>
        <c:spPr>
          <a:solidFill>
            <a:schemeClr val="accent1"/>
          </a:solidFill>
          <a:ln>
            <a:noFill/>
          </a:ln>
          <a:effectLst/>
        </c:spPr>
        <c:marker>
          <c:symbol val="none"/>
        </c:marker>
      </c:pivotFmt>
      <c:pivotFmt>
        <c:idx val="110"/>
        <c:spPr>
          <a:solidFill>
            <a:srgbClr val="7C878E"/>
          </a:solidFill>
          <a:ln>
            <a:noFill/>
          </a:ln>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1"/>
        <c:spPr>
          <a:solidFill>
            <a:srgbClr val="7C878E"/>
          </a:solidFill>
          <a:ln>
            <a:noFill/>
          </a:ln>
          <a:effectLst/>
        </c:spPr>
      </c:pivotFmt>
      <c:pivotFmt>
        <c:idx val="112"/>
        <c:spPr>
          <a:solidFill>
            <a:srgbClr val="7C878E"/>
          </a:solidFill>
          <a:ln>
            <a:noFill/>
          </a:ln>
          <a:effectLst/>
        </c:spPr>
      </c:pivotFmt>
      <c:pivotFmt>
        <c:idx val="113"/>
        <c:spPr>
          <a:solidFill>
            <a:srgbClr val="7C878E"/>
          </a:solidFill>
          <a:ln>
            <a:noFill/>
          </a:ln>
          <a:effectLst/>
        </c:spPr>
      </c:pivotFmt>
      <c:pivotFmt>
        <c:idx val="114"/>
        <c:spPr>
          <a:solidFill>
            <a:srgbClr val="7C878E"/>
          </a:solidFill>
          <a:ln>
            <a:noFill/>
          </a:ln>
          <a:effectLst/>
        </c:spPr>
      </c:pivotFmt>
      <c:pivotFmt>
        <c:idx val="115"/>
        <c:spPr>
          <a:solidFill>
            <a:srgbClr val="7C878E"/>
          </a:solidFill>
          <a:ln>
            <a:noFill/>
          </a:ln>
          <a:effectLst/>
        </c:spPr>
      </c:pivotFmt>
      <c:pivotFmt>
        <c:idx val="116"/>
        <c:spPr>
          <a:solidFill>
            <a:srgbClr val="7C878E"/>
          </a:solidFill>
          <a:ln>
            <a:noFill/>
          </a:ln>
          <a:effectLst/>
        </c:spPr>
      </c:pivotFmt>
      <c:pivotFmt>
        <c:idx val="117"/>
        <c:spPr>
          <a:solidFill>
            <a:srgbClr val="7C878E"/>
          </a:solidFill>
          <a:ln>
            <a:noFill/>
          </a:ln>
          <a:effectLst/>
        </c:spPr>
      </c:pivotFmt>
      <c:pivotFmt>
        <c:idx val="118"/>
        <c:spPr>
          <a:solidFill>
            <a:srgbClr val="7C878E"/>
          </a:solidFill>
          <a:ln>
            <a:noFill/>
          </a:ln>
          <a:effectLst/>
        </c:spPr>
      </c:pivotFmt>
      <c:pivotFmt>
        <c:idx val="119"/>
        <c:spPr>
          <a:solidFill>
            <a:srgbClr val="7C878E"/>
          </a:solidFill>
          <a:ln>
            <a:noFill/>
          </a:ln>
          <a:effectLst/>
        </c:spPr>
      </c:pivotFmt>
      <c:pivotFmt>
        <c:idx val="120"/>
        <c:spPr>
          <a:solidFill>
            <a:srgbClr val="7C878E"/>
          </a:solidFill>
          <a:ln>
            <a:noFill/>
          </a:ln>
          <a:effectLst/>
        </c:spPr>
      </c:pivotFmt>
      <c:pivotFmt>
        <c:idx val="121"/>
        <c:spPr>
          <a:solidFill>
            <a:srgbClr val="7C878E"/>
          </a:solidFill>
          <a:ln>
            <a:noFill/>
          </a:ln>
          <a:effectLst/>
        </c:spPr>
      </c:pivotFmt>
      <c:pivotFmt>
        <c:idx val="122"/>
        <c:spPr>
          <a:solidFill>
            <a:srgbClr val="7C878E"/>
          </a:solidFill>
          <a:ln>
            <a:noFill/>
          </a:ln>
          <a:effectLst/>
        </c:spPr>
      </c:pivotFmt>
      <c:pivotFmt>
        <c:idx val="123"/>
        <c:spPr>
          <a:solidFill>
            <a:srgbClr val="7C878E"/>
          </a:solidFill>
          <a:ln>
            <a:noFill/>
          </a:ln>
          <a:effectLst/>
        </c:spPr>
      </c:pivotFmt>
      <c:pivotFmt>
        <c:idx val="124"/>
        <c:spPr>
          <a:solidFill>
            <a:srgbClr val="7C878E"/>
          </a:solidFill>
          <a:ln>
            <a:noFill/>
          </a:ln>
          <a:effectLst/>
        </c:spPr>
      </c:pivotFmt>
      <c:pivotFmt>
        <c:idx val="125"/>
        <c:spPr>
          <a:solidFill>
            <a:srgbClr val="7C878E"/>
          </a:solidFill>
          <a:ln>
            <a:noFill/>
          </a:ln>
          <a:effectLst/>
        </c:spPr>
      </c:pivotFmt>
      <c:pivotFmt>
        <c:idx val="126"/>
        <c:spPr>
          <a:solidFill>
            <a:srgbClr val="7C878E"/>
          </a:solidFill>
          <a:ln>
            <a:noFill/>
          </a:ln>
          <a:effectLst/>
        </c:spPr>
      </c:pivotFmt>
      <c:pivotFmt>
        <c:idx val="127"/>
        <c:spPr>
          <a:solidFill>
            <a:srgbClr val="7C878E"/>
          </a:solidFill>
          <a:ln>
            <a:noFill/>
          </a:ln>
          <a:effectLst/>
        </c:spPr>
      </c:pivotFmt>
      <c:pivotFmt>
        <c:idx val="128"/>
        <c:spPr>
          <a:solidFill>
            <a:srgbClr val="7C878E"/>
          </a:solidFill>
          <a:ln>
            <a:noFill/>
          </a:ln>
          <a:effectLst/>
        </c:spPr>
      </c:pivotFmt>
      <c:pivotFmt>
        <c:idx val="129"/>
        <c:spPr>
          <a:solidFill>
            <a:srgbClr val="FBBB27"/>
          </a:solidFill>
          <a:ln>
            <a:solidFill>
              <a:srgbClr val="FBBB27"/>
            </a:solidFill>
          </a:ln>
          <a:effectLst/>
        </c:spPr>
      </c:pivotFmt>
      <c:pivotFmt>
        <c:idx val="130"/>
        <c:spPr>
          <a:solidFill>
            <a:schemeClr val="accent1"/>
          </a:solidFill>
          <a:ln>
            <a:noFill/>
          </a:ln>
          <a:effectLst/>
        </c:spPr>
        <c:marker>
          <c:symbol val="none"/>
        </c:marker>
      </c:pivotFmt>
      <c:pivotFmt>
        <c:idx val="131"/>
        <c:spPr>
          <a:solidFill>
            <a:srgbClr val="7C878E"/>
          </a:solidFill>
          <a:ln>
            <a:noFill/>
          </a:ln>
          <a:effectLst/>
        </c:spPr>
        <c:marker>
          <c:symbol val="none"/>
        </c:marker>
        <c:dLbl>
          <c:idx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2"/>
        <c:spPr>
          <a:solidFill>
            <a:srgbClr val="7C878E"/>
          </a:solidFill>
          <a:ln>
            <a:noFill/>
          </a:ln>
          <a:effectLst/>
        </c:spPr>
      </c:pivotFmt>
      <c:pivotFmt>
        <c:idx val="133"/>
        <c:spPr>
          <a:solidFill>
            <a:srgbClr val="7C878E"/>
          </a:solidFill>
          <a:ln>
            <a:noFill/>
          </a:ln>
          <a:effectLst/>
        </c:spPr>
      </c:pivotFmt>
      <c:pivotFmt>
        <c:idx val="134"/>
        <c:spPr>
          <a:solidFill>
            <a:srgbClr val="7C878E"/>
          </a:solidFill>
          <a:ln>
            <a:noFill/>
          </a:ln>
          <a:effectLst/>
        </c:spPr>
      </c:pivotFmt>
      <c:pivotFmt>
        <c:idx val="135"/>
        <c:spPr>
          <a:solidFill>
            <a:srgbClr val="7C878E"/>
          </a:solidFill>
          <a:ln>
            <a:noFill/>
          </a:ln>
          <a:effectLst/>
        </c:spPr>
      </c:pivotFmt>
      <c:pivotFmt>
        <c:idx val="136"/>
        <c:spPr>
          <a:solidFill>
            <a:srgbClr val="7C878E"/>
          </a:solidFill>
          <a:ln>
            <a:noFill/>
          </a:ln>
          <a:effectLst/>
        </c:spPr>
      </c:pivotFmt>
      <c:pivotFmt>
        <c:idx val="137"/>
        <c:spPr>
          <a:solidFill>
            <a:srgbClr val="7C878E"/>
          </a:solidFill>
          <a:ln>
            <a:noFill/>
          </a:ln>
          <a:effectLst/>
        </c:spPr>
      </c:pivotFmt>
      <c:pivotFmt>
        <c:idx val="138"/>
        <c:spPr>
          <a:solidFill>
            <a:srgbClr val="7C878E"/>
          </a:solidFill>
          <a:ln>
            <a:noFill/>
          </a:ln>
          <a:effectLst/>
        </c:spPr>
      </c:pivotFmt>
      <c:pivotFmt>
        <c:idx val="139"/>
        <c:spPr>
          <a:solidFill>
            <a:srgbClr val="7C878E"/>
          </a:solidFill>
          <a:ln>
            <a:noFill/>
          </a:ln>
          <a:effectLst/>
        </c:spPr>
      </c:pivotFmt>
      <c:pivotFmt>
        <c:idx val="140"/>
        <c:spPr>
          <a:solidFill>
            <a:srgbClr val="7C878E"/>
          </a:solidFill>
          <a:ln>
            <a:noFill/>
          </a:ln>
          <a:effectLst/>
        </c:spPr>
      </c:pivotFmt>
      <c:pivotFmt>
        <c:idx val="141"/>
        <c:spPr>
          <a:solidFill>
            <a:srgbClr val="7C878E"/>
          </a:solidFill>
          <a:ln>
            <a:noFill/>
          </a:ln>
          <a:effectLst/>
        </c:spPr>
      </c:pivotFmt>
      <c:pivotFmt>
        <c:idx val="142"/>
        <c:spPr>
          <a:solidFill>
            <a:srgbClr val="7C878E"/>
          </a:solidFill>
          <a:ln>
            <a:noFill/>
          </a:ln>
          <a:effectLst/>
        </c:spPr>
      </c:pivotFmt>
      <c:pivotFmt>
        <c:idx val="143"/>
        <c:spPr>
          <a:solidFill>
            <a:srgbClr val="7C878E"/>
          </a:solidFill>
          <a:ln>
            <a:noFill/>
          </a:ln>
          <a:effectLst/>
        </c:spPr>
      </c:pivotFmt>
      <c:pivotFmt>
        <c:idx val="144"/>
        <c:spPr>
          <a:solidFill>
            <a:srgbClr val="7C878E"/>
          </a:solidFill>
          <a:ln>
            <a:noFill/>
          </a:ln>
          <a:effectLst/>
        </c:spPr>
      </c:pivotFmt>
      <c:pivotFmt>
        <c:idx val="145"/>
        <c:spPr>
          <a:solidFill>
            <a:srgbClr val="7C878E"/>
          </a:solidFill>
          <a:ln>
            <a:noFill/>
          </a:ln>
          <a:effectLst/>
        </c:spPr>
      </c:pivotFmt>
      <c:pivotFmt>
        <c:idx val="146"/>
        <c:spPr>
          <a:solidFill>
            <a:srgbClr val="7C878E"/>
          </a:solidFill>
          <a:ln>
            <a:noFill/>
          </a:ln>
          <a:effectLst/>
        </c:spPr>
      </c:pivotFmt>
      <c:pivotFmt>
        <c:idx val="147"/>
        <c:spPr>
          <a:solidFill>
            <a:srgbClr val="7C878E"/>
          </a:solidFill>
          <a:ln>
            <a:noFill/>
          </a:ln>
          <a:effectLst/>
        </c:spPr>
      </c:pivotFmt>
      <c:pivotFmt>
        <c:idx val="148"/>
        <c:spPr>
          <a:solidFill>
            <a:srgbClr val="7C878E"/>
          </a:solidFill>
          <a:ln>
            <a:noFill/>
          </a:ln>
          <a:effectLst/>
        </c:spPr>
      </c:pivotFmt>
      <c:pivotFmt>
        <c:idx val="149"/>
        <c:spPr>
          <a:solidFill>
            <a:srgbClr val="7C878E"/>
          </a:solidFill>
          <a:ln>
            <a:noFill/>
          </a:ln>
          <a:effectLst/>
        </c:spPr>
      </c:pivotFmt>
      <c:pivotFmt>
        <c:idx val="150"/>
        <c:spPr>
          <a:solidFill>
            <a:srgbClr val="FBBB27"/>
          </a:solidFill>
          <a:ln>
            <a:solidFill>
              <a:srgbClr val="FBBB27"/>
            </a:solidFill>
          </a:ln>
          <a:effectLst/>
        </c:spPr>
      </c:pivotFmt>
      <c:pivotFmt>
        <c:idx val="151"/>
        <c:spPr>
          <a:solidFill>
            <a:schemeClr val="accent2"/>
          </a:solidFill>
          <a:ln>
            <a:noFill/>
          </a:ln>
          <a:effectLst/>
        </c:spPr>
        <c:marker>
          <c:symbol val="none"/>
        </c:marker>
      </c:pivotFmt>
    </c:pivotFmts>
    <c:plotArea>
      <c:layout>
        <c:manualLayout>
          <c:layoutTarget val="inner"/>
          <c:xMode val="edge"/>
          <c:yMode val="edge"/>
          <c:x val="0.20074582420316728"/>
          <c:y val="2.1923268560039861E-2"/>
          <c:w val="0.75032451218827001"/>
          <c:h val="0.95615346287992031"/>
        </c:manualLayout>
      </c:layout>
      <c:barChart>
        <c:barDir val="bar"/>
        <c:grouping val="clustered"/>
        <c:varyColors val="0"/>
        <c:ser>
          <c:idx val="0"/>
          <c:order val="0"/>
          <c:tx>
            <c:v>Suma de PIB</c:v>
          </c:tx>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8-F84F-4A32-B69A-D3ADAC8E5F87}"/>
              </c:ext>
            </c:extLst>
          </c:dPt>
          <c:dPt>
            <c:idx val="1"/>
            <c:invertIfNegative val="0"/>
            <c:bubble3D val="0"/>
            <c:extLst>
              <c:ext xmlns:c16="http://schemas.microsoft.com/office/drawing/2014/chart" uri="{C3380CC4-5D6E-409C-BE32-E72D297353CC}">
                <c16:uniqueId val="{0000000A-F84F-4A32-B69A-D3ADAC8E5F87}"/>
              </c:ext>
            </c:extLst>
          </c:dPt>
          <c:dPt>
            <c:idx val="2"/>
            <c:invertIfNegative val="0"/>
            <c:bubble3D val="0"/>
            <c:extLst>
              <c:ext xmlns:c16="http://schemas.microsoft.com/office/drawing/2014/chart" uri="{C3380CC4-5D6E-409C-BE32-E72D297353CC}">
                <c16:uniqueId val="{0000000C-F84F-4A32-B69A-D3ADAC8E5F87}"/>
              </c:ext>
            </c:extLst>
          </c:dPt>
          <c:dPt>
            <c:idx val="3"/>
            <c:invertIfNegative val="0"/>
            <c:bubble3D val="0"/>
            <c:extLst>
              <c:ext xmlns:c16="http://schemas.microsoft.com/office/drawing/2014/chart" uri="{C3380CC4-5D6E-409C-BE32-E72D297353CC}">
                <c16:uniqueId val="{0000000E-F84F-4A32-B69A-D3ADAC8E5F87}"/>
              </c:ext>
            </c:extLst>
          </c:dPt>
          <c:dPt>
            <c:idx val="4"/>
            <c:invertIfNegative val="0"/>
            <c:bubble3D val="0"/>
            <c:extLst>
              <c:ext xmlns:c16="http://schemas.microsoft.com/office/drawing/2014/chart" uri="{C3380CC4-5D6E-409C-BE32-E72D297353CC}">
                <c16:uniqueId val="{00000010-F84F-4A32-B69A-D3ADAC8E5F87}"/>
              </c:ext>
            </c:extLst>
          </c:dPt>
          <c:dPt>
            <c:idx val="5"/>
            <c:invertIfNegative val="0"/>
            <c:bubble3D val="0"/>
            <c:extLst>
              <c:ext xmlns:c16="http://schemas.microsoft.com/office/drawing/2014/chart" uri="{C3380CC4-5D6E-409C-BE32-E72D297353CC}">
                <c16:uniqueId val="{00000012-F84F-4A32-B69A-D3ADAC8E5F87}"/>
              </c:ext>
            </c:extLst>
          </c:dPt>
          <c:dPt>
            <c:idx val="6"/>
            <c:invertIfNegative val="0"/>
            <c:bubble3D val="0"/>
            <c:extLst>
              <c:ext xmlns:c16="http://schemas.microsoft.com/office/drawing/2014/chart" uri="{C3380CC4-5D6E-409C-BE32-E72D297353CC}">
                <c16:uniqueId val="{00000014-F84F-4A32-B69A-D3ADAC8E5F87}"/>
              </c:ext>
            </c:extLst>
          </c:dPt>
          <c:dPt>
            <c:idx val="7"/>
            <c:invertIfNegative val="0"/>
            <c:bubble3D val="0"/>
            <c:extLst>
              <c:ext xmlns:c16="http://schemas.microsoft.com/office/drawing/2014/chart" uri="{C3380CC4-5D6E-409C-BE32-E72D297353CC}">
                <c16:uniqueId val="{00000016-F84F-4A32-B69A-D3ADAC8E5F87}"/>
              </c:ext>
            </c:extLst>
          </c:dPt>
          <c:dPt>
            <c:idx val="8"/>
            <c:invertIfNegative val="0"/>
            <c:bubble3D val="0"/>
            <c:extLst>
              <c:ext xmlns:c16="http://schemas.microsoft.com/office/drawing/2014/chart" uri="{C3380CC4-5D6E-409C-BE32-E72D297353CC}">
                <c16:uniqueId val="{00000018-F84F-4A32-B69A-D3ADAC8E5F87}"/>
              </c:ext>
            </c:extLst>
          </c:dPt>
          <c:dPt>
            <c:idx val="9"/>
            <c:invertIfNegative val="0"/>
            <c:bubble3D val="0"/>
            <c:extLst>
              <c:ext xmlns:c16="http://schemas.microsoft.com/office/drawing/2014/chart" uri="{C3380CC4-5D6E-409C-BE32-E72D297353CC}">
                <c16:uniqueId val="{0000001A-F84F-4A32-B69A-D3ADAC8E5F87}"/>
              </c:ext>
            </c:extLst>
          </c:dPt>
          <c:dPt>
            <c:idx val="10"/>
            <c:invertIfNegative val="0"/>
            <c:bubble3D val="0"/>
            <c:extLst>
              <c:ext xmlns:c16="http://schemas.microsoft.com/office/drawing/2014/chart" uri="{C3380CC4-5D6E-409C-BE32-E72D297353CC}">
                <c16:uniqueId val="{0000001C-F84F-4A32-B69A-D3ADAC8E5F87}"/>
              </c:ext>
            </c:extLst>
          </c:dPt>
          <c:dPt>
            <c:idx val="11"/>
            <c:invertIfNegative val="0"/>
            <c:bubble3D val="0"/>
            <c:extLst>
              <c:ext xmlns:c16="http://schemas.microsoft.com/office/drawing/2014/chart" uri="{C3380CC4-5D6E-409C-BE32-E72D297353CC}">
                <c16:uniqueId val="{0000001E-F84F-4A32-B69A-D3ADAC8E5F87}"/>
              </c:ext>
            </c:extLst>
          </c:dPt>
          <c:dPt>
            <c:idx val="12"/>
            <c:invertIfNegative val="0"/>
            <c:bubble3D val="0"/>
            <c:extLst>
              <c:ext xmlns:c16="http://schemas.microsoft.com/office/drawing/2014/chart" uri="{C3380CC4-5D6E-409C-BE32-E72D297353CC}">
                <c16:uniqueId val="{00000020-F84F-4A32-B69A-D3ADAC8E5F87}"/>
              </c:ext>
            </c:extLst>
          </c:dPt>
          <c:dPt>
            <c:idx val="13"/>
            <c:invertIfNegative val="0"/>
            <c:bubble3D val="0"/>
            <c:extLst>
              <c:ext xmlns:c16="http://schemas.microsoft.com/office/drawing/2014/chart" uri="{C3380CC4-5D6E-409C-BE32-E72D297353CC}">
                <c16:uniqueId val="{00000022-F84F-4A32-B69A-D3ADAC8E5F87}"/>
              </c:ext>
            </c:extLst>
          </c:dPt>
          <c:dPt>
            <c:idx val="14"/>
            <c:invertIfNegative val="0"/>
            <c:bubble3D val="0"/>
            <c:extLst>
              <c:ext xmlns:c16="http://schemas.microsoft.com/office/drawing/2014/chart" uri="{C3380CC4-5D6E-409C-BE32-E72D297353CC}">
                <c16:uniqueId val="{00000024-F84F-4A32-B69A-D3ADAC8E5F87}"/>
              </c:ext>
            </c:extLst>
          </c:dPt>
          <c:dPt>
            <c:idx val="15"/>
            <c:invertIfNegative val="0"/>
            <c:bubble3D val="0"/>
            <c:extLst>
              <c:ext xmlns:c16="http://schemas.microsoft.com/office/drawing/2014/chart" uri="{C3380CC4-5D6E-409C-BE32-E72D297353CC}">
                <c16:uniqueId val="{00000026-F84F-4A32-B69A-D3ADAC8E5F87}"/>
              </c:ext>
            </c:extLst>
          </c:dPt>
          <c:dPt>
            <c:idx val="16"/>
            <c:invertIfNegative val="0"/>
            <c:bubble3D val="0"/>
            <c:extLst>
              <c:ext xmlns:c16="http://schemas.microsoft.com/office/drawing/2014/chart" uri="{C3380CC4-5D6E-409C-BE32-E72D297353CC}">
                <c16:uniqueId val="{00000028-F84F-4A32-B69A-D3ADAC8E5F87}"/>
              </c:ext>
            </c:extLst>
          </c:dPt>
          <c:dPt>
            <c:idx val="17"/>
            <c:invertIfNegative val="0"/>
            <c:bubble3D val="0"/>
            <c:extLst>
              <c:ext xmlns:c16="http://schemas.microsoft.com/office/drawing/2014/chart" uri="{C3380CC4-5D6E-409C-BE32-E72D297353CC}">
                <c16:uniqueId val="{0000002A-F84F-4A32-B69A-D3ADAC8E5F87}"/>
              </c:ext>
            </c:extLst>
          </c:dPt>
          <c:dPt>
            <c:idx val="28"/>
            <c:invertIfNegative val="0"/>
            <c:bubble3D val="0"/>
            <c:spPr>
              <a:solidFill>
                <a:srgbClr val="FBBB27"/>
              </a:solidFill>
              <a:ln>
                <a:solidFill>
                  <a:srgbClr val="FBBB27"/>
                </a:solidFill>
              </a:ln>
              <a:effectLst/>
            </c:spPr>
            <c:extLst>
              <c:ext xmlns:c16="http://schemas.microsoft.com/office/drawing/2014/chart" uri="{C3380CC4-5D6E-409C-BE32-E72D297353CC}">
                <c16:uniqueId val="{0000002C-F84F-4A32-B69A-D3ADAC8E5F87}"/>
              </c:ext>
            </c:extLst>
          </c:dPt>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Lit>
              <c:ptCount val="32"/>
              <c:pt idx="0">
                <c:v>Tlaxcala</c:v>
              </c:pt>
              <c:pt idx="1">
                <c:v>Colima</c:v>
              </c:pt>
              <c:pt idx="2">
                <c:v>Nayarit</c:v>
              </c:pt>
              <c:pt idx="3">
                <c:v>Baja California Sur</c:v>
              </c:pt>
              <c:pt idx="4">
                <c:v>Zacatecas</c:v>
              </c:pt>
              <c:pt idx="5">
                <c:v>Morelos</c:v>
              </c:pt>
              <c:pt idx="6">
                <c:v>Durango</c:v>
              </c:pt>
              <c:pt idx="7">
                <c:v>Aguascalientes</c:v>
              </c:pt>
              <c:pt idx="8">
                <c:v>Guerrero</c:v>
              </c:pt>
              <c:pt idx="9">
                <c:v>Oaxaca</c:v>
              </c:pt>
              <c:pt idx="10">
                <c:v>Hidalgo</c:v>
              </c:pt>
              <c:pt idx="11">
                <c:v>Quintana Roo</c:v>
              </c:pt>
              <c:pt idx="12">
                <c:v>Yucatán</c:v>
              </c:pt>
              <c:pt idx="13">
                <c:v>Chiapas</c:v>
              </c:pt>
              <c:pt idx="14">
                <c:v>San Luis Potosí</c:v>
              </c:pt>
              <c:pt idx="15">
                <c:v>Sinaloa</c:v>
              </c:pt>
              <c:pt idx="16">
                <c:v>Querétaro</c:v>
              </c:pt>
              <c:pt idx="17">
                <c:v>Michoacán</c:v>
              </c:pt>
              <c:pt idx="18">
                <c:v>Campeche</c:v>
              </c:pt>
              <c:pt idx="19">
                <c:v>Tamaulipas</c:v>
              </c:pt>
              <c:pt idx="20">
                <c:v>Tabasco</c:v>
              </c:pt>
              <c:pt idx="21">
                <c:v>Puebla</c:v>
              </c:pt>
              <c:pt idx="22">
                <c:v>Chihuahua</c:v>
              </c:pt>
              <c:pt idx="23">
                <c:v>Coahuila</c:v>
              </c:pt>
              <c:pt idx="24">
                <c:v>Sonora</c:v>
              </c:pt>
              <c:pt idx="25">
                <c:v>Baja California</c:v>
              </c:pt>
              <c:pt idx="26">
                <c:v>Guanajuato</c:v>
              </c:pt>
              <c:pt idx="27">
                <c:v>Veracruz</c:v>
              </c:pt>
              <c:pt idx="28">
                <c:v>Jalisco</c:v>
              </c:pt>
              <c:pt idx="29">
                <c:v>Nuevo León</c:v>
              </c:pt>
              <c:pt idx="30">
                <c:v>Estado de México</c:v>
              </c:pt>
              <c:pt idx="31">
                <c:v>Ciudad de México</c:v>
              </c:pt>
            </c:strLit>
          </c:cat>
          <c:val>
            <c:numLit>
              <c:formatCode>General</c:formatCode>
              <c:ptCount val="32"/>
              <c:pt idx="0">
                <c:v>94889.134999999995</c:v>
              </c:pt>
              <c:pt idx="1">
                <c:v>101360.66899999999</c:v>
              </c:pt>
              <c:pt idx="2">
                <c:v>116192.35</c:v>
              </c:pt>
              <c:pt idx="3">
                <c:v>141176.05900000001</c:v>
              </c:pt>
              <c:pt idx="4">
                <c:v>150781.61600000001</c:v>
              </c:pt>
              <c:pt idx="5">
                <c:v>186361.9</c:v>
              </c:pt>
              <c:pt idx="6">
                <c:v>200396.97899999999</c:v>
              </c:pt>
              <c:pt idx="7">
                <c:v>206714.88200000001</c:v>
              </c:pt>
              <c:pt idx="8">
                <c:v>227407.68700000001</c:v>
              </c:pt>
              <c:pt idx="9">
                <c:v>249590.95300000001</c:v>
              </c:pt>
              <c:pt idx="10">
                <c:v>251437.62599999999</c:v>
              </c:pt>
              <c:pt idx="11">
                <c:v>257699.109</c:v>
              </c:pt>
              <c:pt idx="12">
                <c:v>259829.011</c:v>
              </c:pt>
              <c:pt idx="13">
                <c:v>268174.25900000002</c:v>
              </c:pt>
              <c:pt idx="14">
                <c:v>354895.97499999998</c:v>
              </c:pt>
              <c:pt idx="15">
                <c:v>383065.98800000001</c:v>
              </c:pt>
              <c:pt idx="16">
                <c:v>388480.88099999999</c:v>
              </c:pt>
              <c:pt idx="17">
                <c:v>406942.64899999998</c:v>
              </c:pt>
              <c:pt idx="18">
                <c:v>462352.56</c:v>
              </c:pt>
              <c:pt idx="19">
                <c:v>481559.43099999998</c:v>
              </c:pt>
              <c:pt idx="20">
                <c:v>502306.005</c:v>
              </c:pt>
              <c:pt idx="21">
                <c:v>542718.71799999999</c:v>
              </c:pt>
              <c:pt idx="22">
                <c:v>566202.55799999996</c:v>
              </c:pt>
              <c:pt idx="23">
                <c:v>567404.53599999996</c:v>
              </c:pt>
              <c:pt idx="24">
                <c:v>572000.01599999995</c:v>
              </c:pt>
              <c:pt idx="25">
                <c:v>599221.03200000001</c:v>
              </c:pt>
              <c:pt idx="26">
                <c:v>682552.36300000001</c:v>
              </c:pt>
              <c:pt idx="27">
                <c:v>767013.24199999997</c:v>
              </c:pt>
              <c:pt idx="28">
                <c:v>1186918.9639999999</c:v>
              </c:pt>
              <c:pt idx="29">
                <c:v>1344947.0730000001</c:v>
              </c:pt>
              <c:pt idx="30">
                <c:v>1575492.247</c:v>
              </c:pt>
              <c:pt idx="31">
                <c:v>2944607.2059999998</c:v>
              </c:pt>
            </c:numLit>
          </c:val>
          <c:extLst>
            <c:ext xmlns:c16="http://schemas.microsoft.com/office/drawing/2014/chart" uri="{C3380CC4-5D6E-409C-BE32-E72D297353CC}">
              <c16:uniqueId val="{0000002D-F84F-4A32-B69A-D3ADAC8E5F87}"/>
            </c:ext>
          </c:extLst>
        </c:ser>
        <c:ser>
          <c:idx val="1"/>
          <c:order val="1"/>
          <c:tx>
            <c:v>Series2</c:v>
          </c:tx>
          <c:spPr>
            <a:solidFill>
              <a:schemeClr val="accent2"/>
            </a:solidFill>
            <a:ln>
              <a:noFill/>
            </a:ln>
            <a:effectLst/>
          </c:spPr>
          <c:invertIfNegative val="0"/>
          <c:cat>
            <c:strLit>
              <c:ptCount val="32"/>
              <c:pt idx="0">
                <c:v>Tlaxcala</c:v>
              </c:pt>
              <c:pt idx="1">
                <c:v>Colima</c:v>
              </c:pt>
              <c:pt idx="2">
                <c:v>Nayarit</c:v>
              </c:pt>
              <c:pt idx="3">
                <c:v>Baja California Sur</c:v>
              </c:pt>
              <c:pt idx="4">
                <c:v>Zacatecas</c:v>
              </c:pt>
              <c:pt idx="5">
                <c:v>Morelos</c:v>
              </c:pt>
              <c:pt idx="6">
                <c:v>Durango</c:v>
              </c:pt>
              <c:pt idx="7">
                <c:v>Aguascalientes</c:v>
              </c:pt>
              <c:pt idx="8">
                <c:v>Guerrero</c:v>
              </c:pt>
              <c:pt idx="9">
                <c:v>Oaxaca</c:v>
              </c:pt>
              <c:pt idx="10">
                <c:v>Hidalgo</c:v>
              </c:pt>
              <c:pt idx="11">
                <c:v>Quintana Roo</c:v>
              </c:pt>
              <c:pt idx="12">
                <c:v>Yucatán</c:v>
              </c:pt>
              <c:pt idx="13">
                <c:v>Chiapas</c:v>
              </c:pt>
              <c:pt idx="14">
                <c:v>San Luis Potosí</c:v>
              </c:pt>
              <c:pt idx="15">
                <c:v>Sinaloa</c:v>
              </c:pt>
              <c:pt idx="16">
                <c:v>Querétaro</c:v>
              </c:pt>
              <c:pt idx="17">
                <c:v>Michoacán</c:v>
              </c:pt>
              <c:pt idx="18">
                <c:v>Campeche</c:v>
              </c:pt>
              <c:pt idx="19">
                <c:v>Tamaulipas</c:v>
              </c:pt>
              <c:pt idx="20">
                <c:v>Tabasco</c:v>
              </c:pt>
              <c:pt idx="21">
                <c:v>Puebla</c:v>
              </c:pt>
              <c:pt idx="22">
                <c:v>Chihuahua</c:v>
              </c:pt>
              <c:pt idx="23">
                <c:v>Coahuila</c:v>
              </c:pt>
              <c:pt idx="24">
                <c:v>Sonora</c:v>
              </c:pt>
              <c:pt idx="25">
                <c:v>Baja California</c:v>
              </c:pt>
              <c:pt idx="26">
                <c:v>Guanajuato</c:v>
              </c:pt>
              <c:pt idx="27">
                <c:v>Veracruz</c:v>
              </c:pt>
              <c:pt idx="28">
                <c:v>Jalisco</c:v>
              </c:pt>
              <c:pt idx="29">
                <c:v>Nuevo León</c:v>
              </c:pt>
              <c:pt idx="30">
                <c:v>Estado de México</c:v>
              </c:pt>
              <c:pt idx="31">
                <c:v>Ciudad de México</c:v>
              </c:pt>
            </c:strLit>
          </c:cat>
          <c:val>
            <c:numLit>
              <c:formatCode>General</c:formatCode>
              <c:ptCount val="32"/>
              <c:pt idx="0">
                <c:v>5.5683845263257131E-3</c:v>
              </c:pt>
              <c:pt idx="1">
                <c:v>5.9481539255007683E-3</c:v>
              </c:pt>
              <c:pt idx="2">
                <c:v>6.8185223083488062E-3</c:v>
              </c:pt>
              <c:pt idx="3">
                <c:v>8.2846427298894233E-3</c:v>
              </c:pt>
              <c:pt idx="4">
                <c:v>8.8483261796915482E-3</c:v>
              </c:pt>
              <c:pt idx="5">
                <c:v>1.0936286016904464E-2</c:v>
              </c:pt>
              <c:pt idx="6">
                <c:v>1.1759907359109333E-2</c:v>
              </c:pt>
              <c:pt idx="7">
                <c:v>1.2130661221540757E-2</c:v>
              </c:pt>
              <c:pt idx="8">
                <c:v>1.3344978278686186E-2</c:v>
              </c:pt>
              <c:pt idx="9">
                <c:v>1.4646760143783463E-2</c:v>
              </c:pt>
              <c:pt idx="10">
                <c:v>1.4755128560867078E-2</c:v>
              </c:pt>
              <c:pt idx="11">
                <c:v>1.5122571525217543E-2</c:v>
              </c:pt>
              <c:pt idx="12">
                <c:v>1.5247560685877404E-2</c:v>
              </c:pt>
              <c:pt idx="13">
                <c:v>1.573728535068282E-2</c:v>
              </c:pt>
              <c:pt idx="14">
                <c:v>2.0826380761562187E-2</c:v>
              </c:pt>
              <c:pt idx="15">
                <c:v>2.247948324263754E-2</c:v>
              </c:pt>
              <c:pt idx="16">
                <c:v>2.2797245717687074E-2</c:v>
              </c:pt>
              <c:pt idx="17">
                <c:v>2.3880638703193954E-2</c:v>
              </c:pt>
              <c:pt idx="18">
                <c:v>2.7132261673700375E-2</c:v>
              </c:pt>
              <c:pt idx="19">
                <c:v>2.8259379581093397E-2</c:v>
              </c:pt>
              <c:pt idx="20">
                <c:v>2.9476851967535446E-2</c:v>
              </c:pt>
              <c:pt idx="21">
                <c:v>3.1848393511633641E-2</c:v>
              </c:pt>
              <c:pt idx="22">
                <c:v>3.3226497035021313E-2</c:v>
              </c:pt>
              <c:pt idx="23">
                <c:v>3.3297032778614968E-2</c:v>
              </c:pt>
              <c:pt idx="24">
                <c:v>3.3566709593806081E-2</c:v>
              </c:pt>
              <c:pt idx="25">
                <c:v>3.5164122029753199E-2</c:v>
              </c:pt>
              <c:pt idx="26">
                <c:v>4.0054259284124059E-2</c:v>
              </c:pt>
              <c:pt idx="27">
                <c:v>4.5010681868263624E-2</c:v>
              </c:pt>
              <c:pt idx="28">
                <c:v>6.9652033324364759E-2</c:v>
              </c:pt>
              <c:pt idx="29">
                <c:v>7.8925605866469961E-2</c:v>
              </c:pt>
              <c:pt idx="30">
                <c:v>9.2454701473892967E-2</c:v>
              </c:pt>
              <c:pt idx="31">
                <c:v>0.17279855277422004</c:v>
              </c:pt>
            </c:numLit>
          </c:val>
          <c:extLst>
            <c:ext xmlns:c16="http://schemas.microsoft.com/office/drawing/2014/chart" uri="{C3380CC4-5D6E-409C-BE32-E72D297353CC}">
              <c16:uniqueId val="{0000002F-F84F-4A32-B69A-D3ADAC8E5F87}"/>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General" sourceLinked="1"/>
        <c:majorTickMark val="none"/>
        <c:minorTickMark val="none"/>
        <c:tickLblPos val="nextTo"/>
        <c:crossAx val="365567288"/>
        <c:crosses val="autoZero"/>
        <c:crossBetween val="between"/>
      </c:valAx>
    </c:plotArea>
    <c:plotVisOnly val="1"/>
    <c:dispBlanksAs val="gap"/>
    <c:showDLblsOverMax val="0"/>
  </c:chart>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BCE0-43C7-B648-86A50B0D04F5}"/>
              </c:ext>
            </c:extLst>
          </c:dPt>
          <c:dPt>
            <c:idx val="19"/>
            <c:invertIfNegative val="0"/>
            <c:bubble3D val="0"/>
            <c:extLst>
              <c:ext xmlns:c16="http://schemas.microsoft.com/office/drawing/2014/chart" uri="{C3380CC4-5D6E-409C-BE32-E72D297353CC}">
                <c16:uniqueId val="{00000001-BCE0-43C7-B648-86A50B0D04F5}"/>
              </c:ext>
            </c:extLst>
          </c:dPt>
          <c:dPt>
            <c:idx val="25"/>
            <c:invertIfNegative val="0"/>
            <c:bubble3D val="0"/>
            <c:spPr>
              <a:solidFill>
                <a:srgbClr val="FFC000"/>
              </a:solidFill>
              <a:ln>
                <a:noFill/>
              </a:ln>
              <a:effectLst/>
            </c:spPr>
            <c:extLst>
              <c:ext xmlns:c16="http://schemas.microsoft.com/office/drawing/2014/chart" uri="{C3380CC4-5D6E-409C-BE32-E72D297353CC}">
                <c16:uniqueId val="{00000003-BCE0-43C7-B648-86A50B0D04F5}"/>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'F19'!$A$6:$A$37</c:f>
              <c:strCache>
                <c:ptCount val="32"/>
                <c:pt idx="0">
                  <c:v>Quintana Roo</c:v>
                </c:pt>
                <c:pt idx="1">
                  <c:v>Nayarit</c:v>
                </c:pt>
                <c:pt idx="2">
                  <c:v>Baja California Sur</c:v>
                </c:pt>
                <c:pt idx="3">
                  <c:v>Colima</c:v>
                </c:pt>
                <c:pt idx="4">
                  <c:v>Guerrero</c:v>
                </c:pt>
                <c:pt idx="5">
                  <c:v>Yucatán</c:v>
                </c:pt>
                <c:pt idx="6">
                  <c:v>Oaxaca</c:v>
                </c:pt>
                <c:pt idx="7">
                  <c:v>Chiapas</c:v>
                </c:pt>
                <c:pt idx="8">
                  <c:v>Tlaxcala</c:v>
                </c:pt>
                <c:pt idx="9">
                  <c:v>Morelos</c:v>
                </c:pt>
                <c:pt idx="10">
                  <c:v>Hidalgo</c:v>
                </c:pt>
                <c:pt idx="11">
                  <c:v>Sinaloa</c:v>
                </c:pt>
                <c:pt idx="12">
                  <c:v>Ciudad de México</c:v>
                </c:pt>
                <c:pt idx="13">
                  <c:v>Durango</c:v>
                </c:pt>
                <c:pt idx="14">
                  <c:v>Zacatecas</c:v>
                </c:pt>
                <c:pt idx="15">
                  <c:v>Michoacán</c:v>
                </c:pt>
                <c:pt idx="16">
                  <c:v>Veracruz</c:v>
                </c:pt>
                <c:pt idx="17">
                  <c:v>Aguascalientes</c:v>
                </c:pt>
                <c:pt idx="18">
                  <c:v>Tabasco</c:v>
                </c:pt>
                <c:pt idx="19">
                  <c:v>Querétaro</c:v>
                </c:pt>
                <c:pt idx="20">
                  <c:v>San Luis Potosí</c:v>
                </c:pt>
                <c:pt idx="21">
                  <c:v>Puebla</c:v>
                </c:pt>
                <c:pt idx="22">
                  <c:v>Campeche</c:v>
                </c:pt>
                <c:pt idx="23">
                  <c:v>Estado de México</c:v>
                </c:pt>
                <c:pt idx="24">
                  <c:v>Sonora</c:v>
                </c:pt>
                <c:pt idx="25">
                  <c:v>Jalisco</c:v>
                </c:pt>
                <c:pt idx="26">
                  <c:v>Guanajuato</c:v>
                </c:pt>
                <c:pt idx="27">
                  <c:v>Tamaulipas</c:v>
                </c:pt>
                <c:pt idx="28">
                  <c:v>Nuevo León</c:v>
                </c:pt>
                <c:pt idx="29">
                  <c:v>Baja California</c:v>
                </c:pt>
                <c:pt idx="30">
                  <c:v>Coahuila</c:v>
                </c:pt>
                <c:pt idx="31">
                  <c:v>Chihuahua</c:v>
                </c:pt>
              </c:strCache>
            </c:strRef>
          </c:cat>
          <c:val>
            <c:numRef>
              <c:f>'F19'!$B$6:$B$37</c:f>
              <c:numCache>
                <c:formatCode>#,##0</c:formatCode>
                <c:ptCount val="32"/>
                <c:pt idx="0">
                  <c:v>43.008000000000003</c:v>
                </c:pt>
                <c:pt idx="1">
                  <c:v>223.648</c:v>
                </c:pt>
                <c:pt idx="2">
                  <c:v>311.26299999999998</c:v>
                </c:pt>
                <c:pt idx="3">
                  <c:v>721.18499999999995</c:v>
                </c:pt>
                <c:pt idx="4">
                  <c:v>865.63</c:v>
                </c:pt>
                <c:pt idx="5">
                  <c:v>979.05799999999999</c:v>
                </c:pt>
                <c:pt idx="6">
                  <c:v>1104.2059999999999</c:v>
                </c:pt>
                <c:pt idx="7">
                  <c:v>1127.79</c:v>
                </c:pt>
                <c:pt idx="8">
                  <c:v>1628.162</c:v>
                </c:pt>
                <c:pt idx="9">
                  <c:v>2154.6460000000002</c:v>
                </c:pt>
                <c:pt idx="10">
                  <c:v>2413.7570000000001</c:v>
                </c:pt>
                <c:pt idx="11">
                  <c:v>2507.5549999999998</c:v>
                </c:pt>
                <c:pt idx="12">
                  <c:v>2547.2919999999999</c:v>
                </c:pt>
                <c:pt idx="13">
                  <c:v>2724.1390000000001</c:v>
                </c:pt>
                <c:pt idx="14">
                  <c:v>3010.8789999999999</c:v>
                </c:pt>
                <c:pt idx="15">
                  <c:v>5532.3969999999999</c:v>
                </c:pt>
                <c:pt idx="16">
                  <c:v>7153.2330000000002</c:v>
                </c:pt>
                <c:pt idx="17">
                  <c:v>8746.2199999999993</c:v>
                </c:pt>
                <c:pt idx="18">
                  <c:v>8810.1849999999995</c:v>
                </c:pt>
                <c:pt idx="19">
                  <c:v>12531.231</c:v>
                </c:pt>
                <c:pt idx="20">
                  <c:v>12899.789000000001</c:v>
                </c:pt>
                <c:pt idx="21">
                  <c:v>14478.482</c:v>
                </c:pt>
                <c:pt idx="22">
                  <c:v>15262.418</c:v>
                </c:pt>
                <c:pt idx="23">
                  <c:v>15314.393</c:v>
                </c:pt>
                <c:pt idx="24">
                  <c:v>17873.482</c:v>
                </c:pt>
                <c:pt idx="25">
                  <c:v>19566.010999999999</c:v>
                </c:pt>
                <c:pt idx="26">
                  <c:v>23509.674999999999</c:v>
                </c:pt>
                <c:pt idx="27">
                  <c:v>25254.254000000001</c:v>
                </c:pt>
                <c:pt idx="28">
                  <c:v>38431.482000000004</c:v>
                </c:pt>
                <c:pt idx="29">
                  <c:v>38828.212</c:v>
                </c:pt>
                <c:pt idx="30">
                  <c:v>44774.336000000003</c:v>
                </c:pt>
                <c:pt idx="31">
                  <c:v>55736.036</c:v>
                </c:pt>
              </c:numCache>
            </c:numRef>
          </c:val>
          <c:extLst>
            <c:ext xmlns:c16="http://schemas.microsoft.com/office/drawing/2014/chart" uri="{C3380CC4-5D6E-409C-BE32-E72D297353CC}">
              <c16:uniqueId val="{00000004-BCE0-43C7-B648-86A50B0D04F5}"/>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2"/>
            <c:invertIfNegative val="0"/>
            <c:bubble3D val="0"/>
            <c:spPr>
              <a:solidFill>
                <a:srgbClr val="FFC000"/>
              </a:solidFill>
              <a:ln>
                <a:noFill/>
              </a:ln>
              <a:effectLst/>
            </c:spPr>
            <c:extLst>
              <c:ext xmlns:c16="http://schemas.microsoft.com/office/drawing/2014/chart" uri="{C3380CC4-5D6E-409C-BE32-E72D297353CC}">
                <c16:uniqueId val="{00000001-48B8-40C4-B78C-946BE552117C}"/>
              </c:ext>
            </c:extLst>
          </c:dPt>
          <c:dPt>
            <c:idx val="16"/>
            <c:invertIfNegative val="0"/>
            <c:bubble3D val="0"/>
            <c:extLst>
              <c:ext xmlns:c16="http://schemas.microsoft.com/office/drawing/2014/chart" uri="{C3380CC4-5D6E-409C-BE32-E72D297353CC}">
                <c16:uniqueId val="{00000002-48B8-40C4-B78C-946BE552117C}"/>
              </c:ext>
            </c:extLst>
          </c:dPt>
          <c:dPt>
            <c:idx val="19"/>
            <c:invertIfNegative val="0"/>
            <c:bubble3D val="0"/>
            <c:spPr>
              <a:solidFill>
                <a:srgbClr val="FFC000"/>
              </a:solidFill>
              <a:ln>
                <a:noFill/>
              </a:ln>
              <a:effectLst/>
            </c:spPr>
            <c:extLst>
              <c:ext xmlns:c16="http://schemas.microsoft.com/office/drawing/2014/chart" uri="{C3380CC4-5D6E-409C-BE32-E72D297353CC}">
                <c16:uniqueId val="{00000004-48B8-40C4-B78C-946BE552117C}"/>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'F20'!$A$8:$A$20</c:f>
              <c:strCache>
                <c:ptCount val="13"/>
                <c:pt idx="0">
                  <c:v>Ciudad de México</c:v>
                </c:pt>
                <c:pt idx="1">
                  <c:v>Guanajuato</c:v>
                </c:pt>
                <c:pt idx="2">
                  <c:v>Estado de México</c:v>
                </c:pt>
                <c:pt idx="3">
                  <c:v>San Luis Potosí</c:v>
                </c:pt>
                <c:pt idx="4">
                  <c:v>Coahuila</c:v>
                </c:pt>
                <c:pt idx="5">
                  <c:v>Aguascalientes</c:v>
                </c:pt>
                <c:pt idx="6">
                  <c:v>Querétaro</c:v>
                </c:pt>
                <c:pt idx="7">
                  <c:v>Sonora</c:v>
                </c:pt>
                <c:pt idx="8">
                  <c:v>Nuevo León</c:v>
                </c:pt>
                <c:pt idx="9">
                  <c:v>Tamaulipas</c:v>
                </c:pt>
                <c:pt idx="10">
                  <c:v>Jalisco</c:v>
                </c:pt>
                <c:pt idx="11">
                  <c:v>Baja California</c:v>
                </c:pt>
                <c:pt idx="12">
                  <c:v>Chihuahua</c:v>
                </c:pt>
              </c:strCache>
            </c:strRef>
          </c:cat>
          <c:val>
            <c:numRef>
              <c:f>'F20'!$C$8:$C$20</c:f>
              <c:numCache>
                <c:formatCode>#,##0.00</c:formatCode>
                <c:ptCount val="13"/>
                <c:pt idx="0">
                  <c:v>35.595999999999997</c:v>
                </c:pt>
                <c:pt idx="1">
                  <c:v>131.08000000000001</c:v>
                </c:pt>
                <c:pt idx="2">
                  <c:v>144.851</c:v>
                </c:pt>
                <c:pt idx="3">
                  <c:v>212.91300000000001</c:v>
                </c:pt>
                <c:pt idx="4">
                  <c:v>406.18299999999999</c:v>
                </c:pt>
                <c:pt idx="5">
                  <c:v>857.24099999999999</c:v>
                </c:pt>
                <c:pt idx="6">
                  <c:v>967.31100000000004</c:v>
                </c:pt>
                <c:pt idx="7">
                  <c:v>1916.0719999999999</c:v>
                </c:pt>
                <c:pt idx="8">
                  <c:v>2809.076</c:v>
                </c:pt>
                <c:pt idx="9">
                  <c:v>6079.48</c:v>
                </c:pt>
                <c:pt idx="10">
                  <c:v>10406.166999999999</c:v>
                </c:pt>
                <c:pt idx="11">
                  <c:v>13010.638000000001</c:v>
                </c:pt>
                <c:pt idx="12">
                  <c:v>30277.856</c:v>
                </c:pt>
              </c:numCache>
            </c:numRef>
          </c:val>
          <c:extLst>
            <c:ext xmlns:c16="http://schemas.microsoft.com/office/drawing/2014/chart" uri="{C3380CC4-5D6E-409C-BE32-E72D297353CC}">
              <c16:uniqueId val="{00000005-48B8-40C4-B78C-946BE552117C}"/>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0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'F21'!$A$7:$A$38</c:f>
              <c:numCache>
                <c:formatCode>mmm\-yy</c:formatCode>
                <c:ptCount val="32"/>
                <c:pt idx="0">
                  <c:v>43862</c:v>
                </c:pt>
                <c:pt idx="1">
                  <c:v>43952</c:v>
                </c:pt>
                <c:pt idx="2">
                  <c:v>43983</c:v>
                </c:pt>
                <c:pt idx="3">
                  <c:v>44013</c:v>
                </c:pt>
                <c:pt idx="4">
                  <c:v>44044</c:v>
                </c:pt>
                <c:pt idx="5">
                  <c:v>44075</c:v>
                </c:pt>
                <c:pt idx="6">
                  <c:v>44105</c:v>
                </c:pt>
                <c:pt idx="7">
                  <c:v>44136</c:v>
                </c:pt>
                <c:pt idx="8">
                  <c:v>44166</c:v>
                </c:pt>
                <c:pt idx="9">
                  <c:v>44197</c:v>
                </c:pt>
                <c:pt idx="10">
                  <c:v>44228</c:v>
                </c:pt>
                <c:pt idx="11">
                  <c:v>44256</c:v>
                </c:pt>
                <c:pt idx="12">
                  <c:v>44287</c:v>
                </c:pt>
                <c:pt idx="13">
                  <c:v>44317</c:v>
                </c:pt>
                <c:pt idx="14">
                  <c:v>44348</c:v>
                </c:pt>
                <c:pt idx="15">
                  <c:v>44378</c:v>
                </c:pt>
                <c:pt idx="16">
                  <c:v>44409</c:v>
                </c:pt>
                <c:pt idx="17">
                  <c:v>44440</c:v>
                </c:pt>
                <c:pt idx="18">
                  <c:v>44470</c:v>
                </c:pt>
                <c:pt idx="19">
                  <c:v>44501</c:v>
                </c:pt>
                <c:pt idx="20">
                  <c:v>44531</c:v>
                </c:pt>
                <c:pt idx="21">
                  <c:v>44562</c:v>
                </c:pt>
                <c:pt idx="22">
                  <c:v>44593</c:v>
                </c:pt>
                <c:pt idx="23">
                  <c:v>44621</c:v>
                </c:pt>
                <c:pt idx="24">
                  <c:v>44652</c:v>
                </c:pt>
                <c:pt idx="25">
                  <c:v>44682</c:v>
                </c:pt>
                <c:pt idx="26">
                  <c:v>44713</c:v>
                </c:pt>
                <c:pt idx="27">
                  <c:v>44743</c:v>
                </c:pt>
                <c:pt idx="28">
                  <c:v>44774</c:v>
                </c:pt>
                <c:pt idx="29">
                  <c:v>44805</c:v>
                </c:pt>
                <c:pt idx="30">
                  <c:v>44835</c:v>
                </c:pt>
                <c:pt idx="31">
                  <c:v>44866</c:v>
                </c:pt>
              </c:numCache>
            </c:numRef>
          </c:cat>
          <c:val>
            <c:numRef>
              <c:f>'F21'!$B$7:$B$38</c:f>
              <c:numCache>
                <c:formatCode>General</c:formatCode>
                <c:ptCount val="32"/>
              </c:numCache>
            </c:numRef>
          </c:val>
          <c:smooth val="0"/>
          <c:extLst>
            <c:ext xmlns:c16="http://schemas.microsoft.com/office/drawing/2014/chart" uri="{C3380CC4-5D6E-409C-BE32-E72D297353CC}">
              <c16:uniqueId val="{00000000-FFD6-4B12-B983-10308AE18F1F}"/>
            </c:ext>
          </c:extLst>
        </c:ser>
        <c:ser>
          <c:idx val="1"/>
          <c:order val="1"/>
          <c:spPr>
            <a:ln w="28575" cap="rnd">
              <a:solidFill>
                <a:schemeClr val="accent1">
                  <a:lumMod val="75000"/>
                </a:schemeClr>
              </a:solidFill>
              <a:round/>
            </a:ln>
            <a:effectLst/>
          </c:spPr>
          <c:marker>
            <c:symbol val="circle"/>
            <c:size val="5"/>
            <c:spPr>
              <a:solidFill>
                <a:schemeClr val="accent1">
                  <a:lumMod val="60000"/>
                  <a:lumOff val="40000"/>
                </a:schemeClr>
              </a:solidFill>
              <a:ln w="9525">
                <a:solidFill>
                  <a:schemeClr val="accent1">
                    <a:lumMod val="75000"/>
                  </a:schemeClr>
                </a:solidFill>
              </a:ln>
              <a:effectLst/>
            </c:spPr>
          </c:marker>
          <c:dLbls>
            <c:dLbl>
              <c:idx val="1"/>
              <c:layout>
                <c:manualLayout>
                  <c:x val="-1.3888888888888914E-2"/>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FD6-4B12-B983-10308AE18F1F}"/>
                </c:ext>
              </c:extLst>
            </c:dLbl>
            <c:dLbl>
              <c:idx val="2"/>
              <c:layout>
                <c:manualLayout>
                  <c:x val="-1.1111111111111136E-2"/>
                  <c:y val="-6.4814814814814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FD6-4B12-B983-10308AE18F1F}"/>
                </c:ext>
              </c:extLst>
            </c:dLbl>
            <c:dLbl>
              <c:idx val="3"/>
              <c:layout>
                <c:manualLayout>
                  <c:x val="5.5555555555555558E-3"/>
                  <c:y val="6.9444444444444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FD6-4B12-B983-10308AE18F1F}"/>
                </c:ext>
              </c:extLst>
            </c:dLbl>
            <c:dLbl>
              <c:idx val="4"/>
              <c:layout>
                <c:manualLayout>
                  <c:x val="-2.7777777777777779E-3"/>
                  <c:y val="-7.40740740740740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FD6-4B12-B983-10308AE18F1F}"/>
                </c:ext>
              </c:extLst>
            </c:dLbl>
            <c:dLbl>
              <c:idx val="6"/>
              <c:layout>
                <c:manualLayout>
                  <c:x val="2.7777777777777267E-3"/>
                  <c:y val="6.9444444444444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FD6-4B12-B983-10308AE18F1F}"/>
                </c:ext>
              </c:extLst>
            </c:dLbl>
            <c:dLbl>
              <c:idx val="7"/>
              <c:layout>
                <c:manualLayout>
                  <c:x val="1.9444444444444445E-2"/>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FD6-4B12-B983-10308AE18F1F}"/>
                </c:ext>
              </c:extLst>
            </c:dLbl>
            <c:dLbl>
              <c:idx val="8"/>
              <c:layout>
                <c:manualLayout>
                  <c:x val="-2.7777777777778286E-3"/>
                  <c:y val="-0.162037037037037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FD6-4B12-B983-10308AE18F1F}"/>
                </c:ext>
              </c:extLst>
            </c:dLbl>
            <c:dLbl>
              <c:idx val="9"/>
              <c:layout>
                <c:manualLayout>
                  <c:x val="4.7222222222222221E-2"/>
                  <c:y val="-4.62962962962962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FD6-4B12-B983-10308AE18F1F}"/>
                </c:ext>
              </c:extLst>
            </c:dLbl>
            <c:dLbl>
              <c:idx val="10"/>
              <c:layout>
                <c:manualLayout>
                  <c:x val="2.7777777777777676E-2"/>
                  <c:y val="9.7222222222222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FD6-4B12-B983-10308AE18F1F}"/>
                </c:ext>
              </c:extLst>
            </c:dLbl>
            <c:dLbl>
              <c:idx val="12"/>
              <c:layout>
                <c:manualLayout>
                  <c:x val="-1.388888888888899E-2"/>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FD6-4B12-B983-10308AE18F1F}"/>
                </c:ext>
              </c:extLst>
            </c:dLbl>
            <c:dLbl>
              <c:idx val="15"/>
              <c:layout>
                <c:manualLayout>
                  <c:x val="-2.2222222222222223E-2"/>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FD6-4B12-B983-10308AE18F1F}"/>
                </c:ext>
              </c:extLst>
            </c:dLbl>
            <c:dLbl>
              <c:idx val="16"/>
              <c:layout>
                <c:manualLayout>
                  <c:x val="2.4999999999999897E-2"/>
                  <c:y val="8.33333333333332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FD6-4B12-B983-10308AE18F1F}"/>
                </c:ext>
              </c:extLst>
            </c:dLbl>
            <c:dLbl>
              <c:idx val="17"/>
              <c:layout>
                <c:manualLayout>
                  <c:x val="-3.3333333333333437E-2"/>
                  <c:y val="-6.0185185185185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FD6-4B12-B983-10308AE18F1F}"/>
                </c:ext>
              </c:extLst>
            </c:dLbl>
            <c:dLbl>
              <c:idx val="18"/>
              <c:layout>
                <c:manualLayout>
                  <c:x val="-5.5555555555555558E-3"/>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FD6-4B12-B983-10308AE18F1F}"/>
                </c:ext>
              </c:extLst>
            </c:dLbl>
            <c:dLbl>
              <c:idx val="19"/>
              <c:layout>
                <c:manualLayout>
                  <c:x val="2.777777777777676E-3"/>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FD6-4B12-B983-10308AE18F1F}"/>
                </c:ext>
              </c:extLst>
            </c:dLbl>
            <c:dLbl>
              <c:idx val="20"/>
              <c:layout>
                <c:manualLayout>
                  <c:x val="-1.0185067526415994E-16"/>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FD6-4B12-B983-10308AE18F1F}"/>
                </c:ext>
              </c:extLst>
            </c:dLbl>
            <c:dLbl>
              <c:idx val="21"/>
              <c:layout>
                <c:manualLayout>
                  <c:x val="8.3333333333333332E-3"/>
                  <c:y val="0.10185185185185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FD6-4B12-B983-10308AE18F1F}"/>
                </c:ext>
              </c:extLst>
            </c:dLbl>
            <c:dLbl>
              <c:idx val="22"/>
              <c:layout>
                <c:manualLayout>
                  <c:x val="0"/>
                  <c:y val="-4.62962962962963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FD6-4B12-B983-10308AE18F1F}"/>
                </c:ext>
              </c:extLst>
            </c:dLbl>
            <c:dLbl>
              <c:idx val="23"/>
              <c:layout>
                <c:manualLayout>
                  <c:x val="0"/>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FD6-4B12-B983-10308AE18F1F}"/>
                </c:ext>
              </c:extLst>
            </c:dLbl>
            <c:dLbl>
              <c:idx val="24"/>
              <c:layout>
                <c:manualLayout>
                  <c:x val="-2.2222222222222223E-2"/>
                  <c:y val="2.7777777777777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FD6-4B12-B983-10308AE18F1F}"/>
                </c:ext>
              </c:extLst>
            </c:dLbl>
            <c:dLbl>
              <c:idx val="25"/>
              <c:layout>
                <c:manualLayout>
                  <c:x val="-4.892966046668246E-3"/>
                  <c:y val="6.72083697871099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17-4427-83D7-8D2B7B9F2C34}"/>
                </c:ext>
              </c:extLst>
            </c:dLbl>
            <c:dLbl>
              <c:idx val="26"/>
              <c:layout>
                <c:manualLayout>
                  <c:x val="-1.8935965250267233E-2"/>
                  <c:y val="-8.2250665190606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FD-44A5-B17F-AEDE7DC0E0A2}"/>
                </c:ext>
              </c:extLst>
            </c:dLbl>
            <c:dLbl>
              <c:idx val="27"/>
              <c:layout>
                <c:manualLayout>
                  <c:x val="0"/>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3D-4AB9-A5A6-894DD59FCC1E}"/>
                </c:ext>
              </c:extLst>
            </c:dLbl>
            <c:dLbl>
              <c:idx val="28"/>
              <c:layout>
                <c:manualLayout>
                  <c:x val="-9.4679826251337328E-3"/>
                  <c:y val="-9.14293321468796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1D-4459-AAD6-D2CFAC82D861}"/>
                </c:ext>
              </c:extLst>
            </c:dLbl>
            <c:dLbl>
              <c:idx val="29"/>
              <c:layout>
                <c:manualLayout>
                  <c:x val="-3.3150166026943589E-3"/>
                  <c:y val="-4.43117526975794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0D-43C4-AE2F-3D6CF5CB7926}"/>
                </c:ext>
              </c:extLst>
            </c:dLbl>
            <c:dLbl>
              <c:idx val="30"/>
              <c:layout>
                <c:manualLayout>
                  <c:x val="-2.3828873071580627E-2"/>
                  <c:y val="0.122293671624380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0D-43C4-AE2F-3D6CF5CB7926}"/>
                </c:ext>
              </c:extLst>
            </c:dLbl>
            <c:dLbl>
              <c:idx val="31"/>
              <c:layout>
                <c:manualLayout>
                  <c:x val="0"/>
                  <c:y val="-5.09259259259259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67-4BB4-99E0-840588A470F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'F21'!$A$7:$A$38</c:f>
              <c:numCache>
                <c:formatCode>mmm\-yy</c:formatCode>
                <c:ptCount val="32"/>
                <c:pt idx="0">
                  <c:v>43862</c:v>
                </c:pt>
                <c:pt idx="1">
                  <c:v>43952</c:v>
                </c:pt>
                <c:pt idx="2">
                  <c:v>43983</c:v>
                </c:pt>
                <c:pt idx="3">
                  <c:v>44013</c:v>
                </c:pt>
                <c:pt idx="4">
                  <c:v>44044</c:v>
                </c:pt>
                <c:pt idx="5">
                  <c:v>44075</c:v>
                </c:pt>
                <c:pt idx="6">
                  <c:v>44105</c:v>
                </c:pt>
                <c:pt idx="7">
                  <c:v>44136</c:v>
                </c:pt>
                <c:pt idx="8">
                  <c:v>44166</c:v>
                </c:pt>
                <c:pt idx="9">
                  <c:v>44197</c:v>
                </c:pt>
                <c:pt idx="10">
                  <c:v>44228</c:v>
                </c:pt>
                <c:pt idx="11">
                  <c:v>44256</c:v>
                </c:pt>
                <c:pt idx="12">
                  <c:v>44287</c:v>
                </c:pt>
                <c:pt idx="13">
                  <c:v>44317</c:v>
                </c:pt>
                <c:pt idx="14">
                  <c:v>44348</c:v>
                </c:pt>
                <c:pt idx="15">
                  <c:v>44378</c:v>
                </c:pt>
                <c:pt idx="16">
                  <c:v>44409</c:v>
                </c:pt>
                <c:pt idx="17">
                  <c:v>44440</c:v>
                </c:pt>
                <c:pt idx="18">
                  <c:v>44470</c:v>
                </c:pt>
                <c:pt idx="19">
                  <c:v>44501</c:v>
                </c:pt>
                <c:pt idx="20">
                  <c:v>44531</c:v>
                </c:pt>
                <c:pt idx="21">
                  <c:v>44562</c:v>
                </c:pt>
                <c:pt idx="22">
                  <c:v>44593</c:v>
                </c:pt>
                <c:pt idx="23">
                  <c:v>44621</c:v>
                </c:pt>
                <c:pt idx="24">
                  <c:v>44652</c:v>
                </c:pt>
                <c:pt idx="25">
                  <c:v>44682</c:v>
                </c:pt>
                <c:pt idx="26">
                  <c:v>44713</c:v>
                </c:pt>
                <c:pt idx="27">
                  <c:v>44743</c:v>
                </c:pt>
                <c:pt idx="28">
                  <c:v>44774</c:v>
                </c:pt>
                <c:pt idx="29">
                  <c:v>44805</c:v>
                </c:pt>
                <c:pt idx="30">
                  <c:v>44835</c:v>
                </c:pt>
                <c:pt idx="31">
                  <c:v>44866</c:v>
                </c:pt>
              </c:numCache>
            </c:numRef>
          </c:cat>
          <c:val>
            <c:numRef>
              <c:f>'F21'!$C$7:$C$38</c:f>
              <c:numCache>
                <c:formatCode>0.00</c:formatCode>
                <c:ptCount val="32"/>
                <c:pt idx="0">
                  <c:v>41.838602329450907</c:v>
                </c:pt>
                <c:pt idx="1">
                  <c:v>31.339434276206322</c:v>
                </c:pt>
                <c:pt idx="2">
                  <c:v>35.235715067593461</c:v>
                </c:pt>
                <c:pt idx="3">
                  <c:v>32.712146422628948</c:v>
                </c:pt>
                <c:pt idx="4">
                  <c:v>33.68552412645591</c:v>
                </c:pt>
                <c:pt idx="5">
                  <c:v>33.815609090054785</c:v>
                </c:pt>
                <c:pt idx="6">
                  <c:v>32.251655629139073</c:v>
                </c:pt>
                <c:pt idx="7">
                  <c:v>32.138103161397666</c:v>
                </c:pt>
                <c:pt idx="8">
                  <c:v>32.371048252911812</c:v>
                </c:pt>
                <c:pt idx="9">
                  <c:v>33.760399334442596</c:v>
                </c:pt>
                <c:pt idx="10">
                  <c:v>34.134775374376041</c:v>
                </c:pt>
                <c:pt idx="11">
                  <c:v>37.868988391376448</c:v>
                </c:pt>
                <c:pt idx="12">
                  <c:v>39.692179700499167</c:v>
                </c:pt>
                <c:pt idx="13">
                  <c:v>38.885191347753747</c:v>
                </c:pt>
                <c:pt idx="14">
                  <c:v>41.229235880398669</c:v>
                </c:pt>
                <c:pt idx="15">
                  <c:v>37.034883720930239</c:v>
                </c:pt>
                <c:pt idx="16">
                  <c:v>36.608623548922054</c:v>
                </c:pt>
                <c:pt idx="17">
                  <c:v>38.843594009983363</c:v>
                </c:pt>
                <c:pt idx="18">
                  <c:v>38.928571428571431</c:v>
                </c:pt>
                <c:pt idx="19">
                  <c:v>37.895174708818629</c:v>
                </c:pt>
                <c:pt idx="20">
                  <c:v>39.08</c:v>
                </c:pt>
                <c:pt idx="21">
                  <c:v>38.391376451077946</c:v>
                </c:pt>
                <c:pt idx="22">
                  <c:v>38.828903654485046</c:v>
                </c:pt>
                <c:pt idx="23">
                  <c:v>37.441860465116278</c:v>
                </c:pt>
                <c:pt idx="24" formatCode="General">
                  <c:v>37.75</c:v>
                </c:pt>
                <c:pt idx="25">
                  <c:v>38.098006644518271</c:v>
                </c:pt>
                <c:pt idx="26">
                  <c:v>39.03</c:v>
                </c:pt>
                <c:pt idx="27">
                  <c:v>38.228476821192046</c:v>
                </c:pt>
                <c:pt idx="28">
                  <c:v>39.168526140063797</c:v>
                </c:pt>
                <c:pt idx="29">
                  <c:v>39.909999999999997</c:v>
                </c:pt>
                <c:pt idx="30">
                  <c:v>40.9</c:v>
                </c:pt>
                <c:pt idx="31">
                  <c:v>39.04</c:v>
                </c:pt>
              </c:numCache>
            </c:numRef>
          </c:val>
          <c:smooth val="0"/>
          <c:extLst>
            <c:ext xmlns:c16="http://schemas.microsoft.com/office/drawing/2014/chart" uri="{C3380CC4-5D6E-409C-BE32-E72D297353CC}">
              <c16:uniqueId val="{00000001-FFD6-4B12-B983-10308AE18F1F}"/>
            </c:ext>
          </c:extLst>
        </c:ser>
        <c:dLbls>
          <c:showLegendKey val="0"/>
          <c:showVal val="0"/>
          <c:showCatName val="0"/>
          <c:showSerName val="0"/>
          <c:showPercent val="0"/>
          <c:showBubbleSize val="0"/>
        </c:dLbls>
        <c:marker val="1"/>
        <c:smooth val="0"/>
        <c:axId val="669726336"/>
        <c:axId val="654818016"/>
      </c:lineChart>
      <c:dateAx>
        <c:axId val="66972633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654818016"/>
        <c:crosses val="autoZero"/>
        <c:auto val="1"/>
        <c:lblOffset val="100"/>
        <c:baseTimeUnit val="months"/>
      </c:dateAx>
      <c:valAx>
        <c:axId val="654818016"/>
        <c:scaling>
          <c:orientation val="minMax"/>
          <c:min val="0"/>
        </c:scaling>
        <c:delete val="1"/>
        <c:axPos val="l"/>
        <c:numFmt formatCode="General" sourceLinked="1"/>
        <c:majorTickMark val="none"/>
        <c:minorTickMark val="none"/>
        <c:tickLblPos val="nextTo"/>
        <c:crossAx val="6697263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916338151835967E-2"/>
          <c:y val="4.180170432460624E-2"/>
          <c:w val="0.89946676349434163"/>
          <c:h val="0.65084774873734619"/>
        </c:manualLayout>
      </c:layout>
      <c:barChart>
        <c:barDir val="col"/>
        <c:grouping val="clustered"/>
        <c:varyColors val="0"/>
        <c:ser>
          <c:idx val="0"/>
          <c:order val="0"/>
          <c:spPr>
            <a:solidFill>
              <a:srgbClr val="BDCFD6"/>
            </a:solidFill>
            <a:ln>
              <a:noFill/>
            </a:ln>
            <a:effectLst/>
          </c:spPr>
          <c:invertIfNegative val="0"/>
          <c:dPt>
            <c:idx val="0"/>
            <c:invertIfNegative val="0"/>
            <c:bubble3D val="0"/>
            <c:extLst>
              <c:ext xmlns:c16="http://schemas.microsoft.com/office/drawing/2014/chart" uri="{C3380CC4-5D6E-409C-BE32-E72D297353CC}">
                <c16:uniqueId val="{00000000-01CE-46C0-BAEE-2BBD7FBB14BD}"/>
              </c:ext>
            </c:extLst>
          </c:dPt>
          <c:dPt>
            <c:idx val="1"/>
            <c:invertIfNegative val="0"/>
            <c:bubble3D val="0"/>
            <c:extLst>
              <c:ext xmlns:c16="http://schemas.microsoft.com/office/drawing/2014/chart" uri="{C3380CC4-5D6E-409C-BE32-E72D297353CC}">
                <c16:uniqueId val="{00000001-01CE-46C0-BAEE-2BBD7FBB14BD}"/>
              </c:ext>
            </c:extLst>
          </c:dPt>
          <c:dPt>
            <c:idx val="2"/>
            <c:invertIfNegative val="0"/>
            <c:bubble3D val="0"/>
            <c:spPr>
              <a:solidFill>
                <a:srgbClr val="BDCFD6"/>
              </a:solidFill>
              <a:ln>
                <a:noFill/>
              </a:ln>
              <a:effectLst/>
            </c:spPr>
            <c:extLst>
              <c:ext xmlns:c16="http://schemas.microsoft.com/office/drawing/2014/chart" uri="{C3380CC4-5D6E-409C-BE32-E72D297353CC}">
                <c16:uniqueId val="{00000003-01CE-46C0-BAEE-2BBD7FBB14BD}"/>
              </c:ext>
            </c:extLst>
          </c:dPt>
          <c:dPt>
            <c:idx val="3"/>
            <c:invertIfNegative val="0"/>
            <c:bubble3D val="0"/>
            <c:spPr>
              <a:solidFill>
                <a:srgbClr val="BDCFD6"/>
              </a:solidFill>
              <a:ln>
                <a:noFill/>
              </a:ln>
              <a:effectLst/>
            </c:spPr>
            <c:extLst>
              <c:ext xmlns:c16="http://schemas.microsoft.com/office/drawing/2014/chart" uri="{C3380CC4-5D6E-409C-BE32-E72D297353CC}">
                <c16:uniqueId val="{00000005-01CE-46C0-BAEE-2BBD7FBB14BD}"/>
              </c:ext>
            </c:extLst>
          </c:dPt>
          <c:dPt>
            <c:idx val="4"/>
            <c:invertIfNegative val="0"/>
            <c:bubble3D val="0"/>
            <c:spPr>
              <a:solidFill>
                <a:srgbClr val="BDCFD6"/>
              </a:solidFill>
              <a:ln>
                <a:noFill/>
              </a:ln>
              <a:effectLst/>
            </c:spPr>
            <c:extLst>
              <c:ext xmlns:c16="http://schemas.microsoft.com/office/drawing/2014/chart" uri="{C3380CC4-5D6E-409C-BE32-E72D297353CC}">
                <c16:uniqueId val="{00000007-01CE-46C0-BAEE-2BBD7FBB14BD}"/>
              </c:ext>
            </c:extLst>
          </c:dPt>
          <c:dPt>
            <c:idx val="5"/>
            <c:invertIfNegative val="0"/>
            <c:bubble3D val="0"/>
            <c:spPr>
              <a:solidFill>
                <a:srgbClr val="BDCFD6"/>
              </a:solidFill>
              <a:ln>
                <a:noFill/>
              </a:ln>
              <a:effectLst/>
            </c:spPr>
            <c:extLst>
              <c:ext xmlns:c16="http://schemas.microsoft.com/office/drawing/2014/chart" uri="{C3380CC4-5D6E-409C-BE32-E72D297353CC}">
                <c16:uniqueId val="{00000009-01CE-46C0-BAEE-2BBD7FBB14BD}"/>
              </c:ext>
            </c:extLst>
          </c:dPt>
          <c:dPt>
            <c:idx val="6"/>
            <c:invertIfNegative val="0"/>
            <c:bubble3D val="0"/>
            <c:spPr>
              <a:solidFill>
                <a:srgbClr val="BDCFD6"/>
              </a:solidFill>
              <a:ln>
                <a:noFill/>
              </a:ln>
              <a:effectLst/>
            </c:spPr>
            <c:extLst>
              <c:ext xmlns:c16="http://schemas.microsoft.com/office/drawing/2014/chart" uri="{C3380CC4-5D6E-409C-BE32-E72D297353CC}">
                <c16:uniqueId val="{0000000B-01CE-46C0-BAEE-2BBD7FBB14BD}"/>
              </c:ext>
            </c:extLst>
          </c:dPt>
          <c:dPt>
            <c:idx val="7"/>
            <c:invertIfNegative val="0"/>
            <c:bubble3D val="0"/>
            <c:extLst>
              <c:ext xmlns:c16="http://schemas.microsoft.com/office/drawing/2014/chart" uri="{C3380CC4-5D6E-409C-BE32-E72D297353CC}">
                <c16:uniqueId val="{0000000C-01CE-46C0-BAEE-2BBD7FBB14BD}"/>
              </c:ext>
            </c:extLst>
          </c:dPt>
          <c:dPt>
            <c:idx val="8"/>
            <c:invertIfNegative val="0"/>
            <c:bubble3D val="0"/>
            <c:spPr>
              <a:solidFill>
                <a:srgbClr val="BDCFD6"/>
              </a:solidFill>
              <a:ln>
                <a:noFill/>
              </a:ln>
              <a:effectLst/>
            </c:spPr>
            <c:extLst>
              <c:ext xmlns:c16="http://schemas.microsoft.com/office/drawing/2014/chart" uri="{C3380CC4-5D6E-409C-BE32-E72D297353CC}">
                <c16:uniqueId val="{0000000E-01CE-46C0-BAEE-2BBD7FBB14BD}"/>
              </c:ext>
            </c:extLst>
          </c:dPt>
          <c:dPt>
            <c:idx val="9"/>
            <c:invertIfNegative val="0"/>
            <c:bubble3D val="0"/>
            <c:spPr>
              <a:solidFill>
                <a:srgbClr val="7C878E"/>
              </a:solidFill>
              <a:ln>
                <a:noFill/>
              </a:ln>
              <a:effectLst/>
            </c:spPr>
            <c:extLst>
              <c:ext xmlns:c16="http://schemas.microsoft.com/office/drawing/2014/chart" uri="{C3380CC4-5D6E-409C-BE32-E72D297353CC}">
                <c16:uniqueId val="{00000010-01CE-46C0-BAEE-2BBD7FBB14BD}"/>
              </c:ext>
            </c:extLst>
          </c:dPt>
          <c:dPt>
            <c:idx val="10"/>
            <c:invertIfNegative val="0"/>
            <c:bubble3D val="0"/>
            <c:extLst>
              <c:ext xmlns:c16="http://schemas.microsoft.com/office/drawing/2014/chart" uri="{C3380CC4-5D6E-409C-BE32-E72D297353CC}">
                <c16:uniqueId val="{00000011-01CE-46C0-BAEE-2BBD7FBB14BD}"/>
              </c:ext>
            </c:extLst>
          </c:dPt>
          <c:dPt>
            <c:idx val="11"/>
            <c:invertIfNegative val="0"/>
            <c:bubble3D val="0"/>
            <c:extLst>
              <c:ext xmlns:c16="http://schemas.microsoft.com/office/drawing/2014/chart" uri="{C3380CC4-5D6E-409C-BE32-E72D297353CC}">
                <c16:uniqueId val="{00000012-01CE-46C0-BAEE-2BBD7FBB14BD}"/>
              </c:ext>
            </c:extLst>
          </c:dPt>
          <c:dPt>
            <c:idx val="12"/>
            <c:invertIfNegative val="0"/>
            <c:bubble3D val="0"/>
            <c:extLst>
              <c:ext xmlns:c16="http://schemas.microsoft.com/office/drawing/2014/chart" uri="{C3380CC4-5D6E-409C-BE32-E72D297353CC}">
                <c16:uniqueId val="{00000013-01CE-46C0-BAEE-2BBD7FBB14BD}"/>
              </c:ext>
            </c:extLst>
          </c:dPt>
          <c:dPt>
            <c:idx val="13"/>
            <c:invertIfNegative val="0"/>
            <c:bubble3D val="0"/>
            <c:extLst>
              <c:ext xmlns:c16="http://schemas.microsoft.com/office/drawing/2014/chart" uri="{C3380CC4-5D6E-409C-BE32-E72D297353CC}">
                <c16:uniqueId val="{00000014-01CE-46C0-BAEE-2BBD7FBB14BD}"/>
              </c:ext>
            </c:extLst>
          </c:dPt>
          <c:dPt>
            <c:idx val="14"/>
            <c:invertIfNegative val="0"/>
            <c:bubble3D val="0"/>
            <c:spPr>
              <a:solidFill>
                <a:srgbClr val="BDCFD6"/>
              </a:solidFill>
              <a:ln>
                <a:noFill/>
              </a:ln>
              <a:effectLst/>
            </c:spPr>
            <c:extLst>
              <c:ext xmlns:c16="http://schemas.microsoft.com/office/drawing/2014/chart" uri="{C3380CC4-5D6E-409C-BE32-E72D297353CC}">
                <c16:uniqueId val="{00000016-01CE-46C0-BAEE-2BBD7FBB14BD}"/>
              </c:ext>
            </c:extLst>
          </c:dPt>
          <c:dPt>
            <c:idx val="15"/>
            <c:invertIfNegative val="0"/>
            <c:bubble3D val="0"/>
            <c:spPr>
              <a:solidFill>
                <a:srgbClr val="BDCFD6"/>
              </a:solidFill>
              <a:ln>
                <a:noFill/>
              </a:ln>
              <a:effectLst/>
            </c:spPr>
            <c:extLst>
              <c:ext xmlns:c16="http://schemas.microsoft.com/office/drawing/2014/chart" uri="{C3380CC4-5D6E-409C-BE32-E72D297353CC}">
                <c16:uniqueId val="{00000018-01CE-46C0-BAEE-2BBD7FBB14BD}"/>
              </c:ext>
            </c:extLst>
          </c:dPt>
          <c:dPt>
            <c:idx val="16"/>
            <c:invertIfNegative val="0"/>
            <c:bubble3D val="0"/>
            <c:spPr>
              <a:solidFill>
                <a:srgbClr val="BDCFD6"/>
              </a:solidFill>
              <a:ln>
                <a:noFill/>
              </a:ln>
              <a:effectLst/>
            </c:spPr>
            <c:extLst>
              <c:ext xmlns:c16="http://schemas.microsoft.com/office/drawing/2014/chart" uri="{C3380CC4-5D6E-409C-BE32-E72D297353CC}">
                <c16:uniqueId val="{0000001A-01CE-46C0-BAEE-2BBD7FBB14BD}"/>
              </c:ext>
            </c:extLst>
          </c:dPt>
          <c:dPt>
            <c:idx val="17"/>
            <c:invertIfNegative val="0"/>
            <c:bubble3D val="0"/>
            <c:spPr>
              <a:solidFill>
                <a:srgbClr val="BDCFD6"/>
              </a:solidFill>
              <a:ln>
                <a:noFill/>
              </a:ln>
              <a:effectLst/>
            </c:spPr>
            <c:extLst>
              <c:ext xmlns:c16="http://schemas.microsoft.com/office/drawing/2014/chart" uri="{C3380CC4-5D6E-409C-BE32-E72D297353CC}">
                <c16:uniqueId val="{0000001C-01CE-46C0-BAEE-2BBD7FBB14BD}"/>
              </c:ext>
            </c:extLst>
          </c:dPt>
          <c:dPt>
            <c:idx val="18"/>
            <c:invertIfNegative val="0"/>
            <c:bubble3D val="0"/>
            <c:spPr>
              <a:solidFill>
                <a:srgbClr val="BDCFD6"/>
              </a:solidFill>
              <a:ln>
                <a:noFill/>
              </a:ln>
              <a:effectLst/>
            </c:spPr>
            <c:extLst>
              <c:ext xmlns:c16="http://schemas.microsoft.com/office/drawing/2014/chart" uri="{C3380CC4-5D6E-409C-BE32-E72D297353CC}">
                <c16:uniqueId val="{0000001E-01CE-46C0-BAEE-2BBD7FBB14BD}"/>
              </c:ext>
            </c:extLst>
          </c:dPt>
          <c:dPt>
            <c:idx val="19"/>
            <c:invertIfNegative val="0"/>
            <c:bubble3D val="0"/>
            <c:extLst>
              <c:ext xmlns:c16="http://schemas.microsoft.com/office/drawing/2014/chart" uri="{C3380CC4-5D6E-409C-BE32-E72D297353CC}">
                <c16:uniqueId val="{0000001F-01CE-46C0-BAEE-2BBD7FBB14BD}"/>
              </c:ext>
            </c:extLst>
          </c:dPt>
          <c:dPt>
            <c:idx val="20"/>
            <c:invertIfNegative val="0"/>
            <c:bubble3D val="0"/>
            <c:spPr>
              <a:solidFill>
                <a:srgbClr val="BDCFD6"/>
              </a:solidFill>
              <a:ln>
                <a:noFill/>
              </a:ln>
              <a:effectLst/>
            </c:spPr>
            <c:extLst>
              <c:ext xmlns:c16="http://schemas.microsoft.com/office/drawing/2014/chart" uri="{C3380CC4-5D6E-409C-BE32-E72D297353CC}">
                <c16:uniqueId val="{00000021-01CE-46C0-BAEE-2BBD7FBB14BD}"/>
              </c:ext>
            </c:extLst>
          </c:dPt>
          <c:dPt>
            <c:idx val="21"/>
            <c:invertIfNegative val="0"/>
            <c:bubble3D val="0"/>
            <c:spPr>
              <a:solidFill>
                <a:srgbClr val="7C878E"/>
              </a:solidFill>
              <a:ln>
                <a:noFill/>
              </a:ln>
              <a:effectLst/>
            </c:spPr>
            <c:extLst>
              <c:ext xmlns:c16="http://schemas.microsoft.com/office/drawing/2014/chart" uri="{C3380CC4-5D6E-409C-BE32-E72D297353CC}">
                <c16:uniqueId val="{00000023-01CE-46C0-BAEE-2BBD7FBB14BD}"/>
              </c:ext>
            </c:extLst>
          </c:dPt>
          <c:dPt>
            <c:idx val="22"/>
            <c:invertIfNegative val="0"/>
            <c:bubble3D val="0"/>
            <c:extLst>
              <c:ext xmlns:c16="http://schemas.microsoft.com/office/drawing/2014/chart" uri="{C3380CC4-5D6E-409C-BE32-E72D297353CC}">
                <c16:uniqueId val="{00000024-01CE-46C0-BAEE-2BBD7FBB14BD}"/>
              </c:ext>
            </c:extLst>
          </c:dPt>
          <c:dPt>
            <c:idx val="23"/>
            <c:invertIfNegative val="0"/>
            <c:bubble3D val="0"/>
            <c:extLst>
              <c:ext xmlns:c16="http://schemas.microsoft.com/office/drawing/2014/chart" uri="{C3380CC4-5D6E-409C-BE32-E72D297353CC}">
                <c16:uniqueId val="{00000025-01CE-46C0-BAEE-2BBD7FBB14BD}"/>
              </c:ext>
            </c:extLst>
          </c:dPt>
          <c:dPt>
            <c:idx val="24"/>
            <c:invertIfNegative val="0"/>
            <c:bubble3D val="0"/>
            <c:extLst>
              <c:ext xmlns:c16="http://schemas.microsoft.com/office/drawing/2014/chart" uri="{C3380CC4-5D6E-409C-BE32-E72D297353CC}">
                <c16:uniqueId val="{00000026-01CE-46C0-BAEE-2BBD7FBB14BD}"/>
              </c:ext>
            </c:extLst>
          </c:dPt>
          <c:dPt>
            <c:idx val="25"/>
            <c:invertIfNegative val="0"/>
            <c:bubble3D val="0"/>
            <c:extLst>
              <c:ext xmlns:c16="http://schemas.microsoft.com/office/drawing/2014/chart" uri="{C3380CC4-5D6E-409C-BE32-E72D297353CC}">
                <c16:uniqueId val="{00000027-01CE-46C0-BAEE-2BBD7FBB14BD}"/>
              </c:ext>
            </c:extLst>
          </c:dPt>
          <c:dPt>
            <c:idx val="26"/>
            <c:invertIfNegative val="0"/>
            <c:bubble3D val="0"/>
            <c:spPr>
              <a:solidFill>
                <a:srgbClr val="BDCFD6"/>
              </a:solidFill>
              <a:ln>
                <a:noFill/>
              </a:ln>
              <a:effectLst/>
            </c:spPr>
            <c:extLst>
              <c:ext xmlns:c16="http://schemas.microsoft.com/office/drawing/2014/chart" uri="{C3380CC4-5D6E-409C-BE32-E72D297353CC}">
                <c16:uniqueId val="{00000029-01CE-46C0-BAEE-2BBD7FBB14BD}"/>
              </c:ext>
            </c:extLst>
          </c:dPt>
          <c:dPt>
            <c:idx val="27"/>
            <c:invertIfNegative val="0"/>
            <c:bubble3D val="0"/>
            <c:spPr>
              <a:solidFill>
                <a:srgbClr val="BDCFD6"/>
              </a:solidFill>
              <a:ln>
                <a:noFill/>
              </a:ln>
              <a:effectLst/>
            </c:spPr>
            <c:extLst>
              <c:ext xmlns:c16="http://schemas.microsoft.com/office/drawing/2014/chart" uri="{C3380CC4-5D6E-409C-BE32-E72D297353CC}">
                <c16:uniqueId val="{0000002B-01CE-46C0-BAEE-2BBD7FBB14BD}"/>
              </c:ext>
            </c:extLst>
          </c:dPt>
          <c:dPt>
            <c:idx val="28"/>
            <c:invertIfNegative val="0"/>
            <c:bubble3D val="0"/>
            <c:spPr>
              <a:solidFill>
                <a:srgbClr val="BDCFD6"/>
              </a:solidFill>
              <a:ln>
                <a:noFill/>
              </a:ln>
              <a:effectLst/>
            </c:spPr>
            <c:extLst>
              <c:ext xmlns:c16="http://schemas.microsoft.com/office/drawing/2014/chart" uri="{C3380CC4-5D6E-409C-BE32-E72D297353CC}">
                <c16:uniqueId val="{0000002D-01CE-46C0-BAEE-2BBD7FBB14BD}"/>
              </c:ext>
            </c:extLst>
          </c:dPt>
          <c:dPt>
            <c:idx val="29"/>
            <c:invertIfNegative val="0"/>
            <c:bubble3D val="0"/>
            <c:spPr>
              <a:solidFill>
                <a:srgbClr val="BDCFD6"/>
              </a:solidFill>
              <a:ln>
                <a:noFill/>
              </a:ln>
              <a:effectLst/>
            </c:spPr>
            <c:extLst>
              <c:ext xmlns:c16="http://schemas.microsoft.com/office/drawing/2014/chart" uri="{C3380CC4-5D6E-409C-BE32-E72D297353CC}">
                <c16:uniqueId val="{0000002F-01CE-46C0-BAEE-2BBD7FBB14BD}"/>
              </c:ext>
            </c:extLst>
          </c:dPt>
          <c:dPt>
            <c:idx val="30"/>
            <c:invertIfNegative val="0"/>
            <c:bubble3D val="0"/>
            <c:spPr>
              <a:solidFill>
                <a:srgbClr val="BDCFD6"/>
              </a:solidFill>
              <a:ln>
                <a:noFill/>
              </a:ln>
              <a:effectLst/>
            </c:spPr>
            <c:extLst>
              <c:ext xmlns:c16="http://schemas.microsoft.com/office/drawing/2014/chart" uri="{C3380CC4-5D6E-409C-BE32-E72D297353CC}">
                <c16:uniqueId val="{00000031-01CE-46C0-BAEE-2BBD7FBB14BD}"/>
              </c:ext>
            </c:extLst>
          </c:dPt>
          <c:dPt>
            <c:idx val="31"/>
            <c:invertIfNegative val="0"/>
            <c:bubble3D val="0"/>
            <c:extLst>
              <c:ext xmlns:c16="http://schemas.microsoft.com/office/drawing/2014/chart" uri="{C3380CC4-5D6E-409C-BE32-E72D297353CC}">
                <c16:uniqueId val="{00000032-01CE-46C0-BAEE-2BBD7FBB14BD}"/>
              </c:ext>
            </c:extLst>
          </c:dPt>
          <c:dPt>
            <c:idx val="32"/>
            <c:invertIfNegative val="0"/>
            <c:bubble3D val="0"/>
            <c:spPr>
              <a:solidFill>
                <a:srgbClr val="BDCFD6"/>
              </a:solidFill>
              <a:ln>
                <a:noFill/>
              </a:ln>
              <a:effectLst/>
            </c:spPr>
            <c:extLst>
              <c:ext xmlns:c16="http://schemas.microsoft.com/office/drawing/2014/chart" uri="{C3380CC4-5D6E-409C-BE32-E72D297353CC}">
                <c16:uniqueId val="{00000034-01CE-46C0-BAEE-2BBD7FBB14BD}"/>
              </c:ext>
            </c:extLst>
          </c:dPt>
          <c:dPt>
            <c:idx val="33"/>
            <c:invertIfNegative val="0"/>
            <c:bubble3D val="0"/>
            <c:spPr>
              <a:solidFill>
                <a:srgbClr val="7C878E"/>
              </a:solidFill>
              <a:ln>
                <a:noFill/>
              </a:ln>
              <a:effectLst/>
            </c:spPr>
            <c:extLst>
              <c:ext xmlns:c16="http://schemas.microsoft.com/office/drawing/2014/chart" uri="{C3380CC4-5D6E-409C-BE32-E72D297353CC}">
                <c16:uniqueId val="{00000036-01CE-46C0-BAEE-2BBD7FBB14BD}"/>
              </c:ext>
            </c:extLst>
          </c:dPt>
          <c:dPt>
            <c:idx val="34"/>
            <c:invertIfNegative val="0"/>
            <c:bubble3D val="0"/>
            <c:extLst>
              <c:ext xmlns:c16="http://schemas.microsoft.com/office/drawing/2014/chart" uri="{C3380CC4-5D6E-409C-BE32-E72D297353CC}">
                <c16:uniqueId val="{00000037-01CE-46C0-BAEE-2BBD7FBB14BD}"/>
              </c:ext>
            </c:extLst>
          </c:dPt>
          <c:dPt>
            <c:idx val="35"/>
            <c:invertIfNegative val="0"/>
            <c:bubble3D val="0"/>
            <c:extLst>
              <c:ext xmlns:c16="http://schemas.microsoft.com/office/drawing/2014/chart" uri="{C3380CC4-5D6E-409C-BE32-E72D297353CC}">
                <c16:uniqueId val="{00000038-01CE-46C0-BAEE-2BBD7FBB14BD}"/>
              </c:ext>
            </c:extLst>
          </c:dPt>
          <c:dPt>
            <c:idx val="36"/>
            <c:invertIfNegative val="0"/>
            <c:bubble3D val="0"/>
            <c:extLst>
              <c:ext xmlns:c16="http://schemas.microsoft.com/office/drawing/2014/chart" uri="{C3380CC4-5D6E-409C-BE32-E72D297353CC}">
                <c16:uniqueId val="{00000039-01CE-46C0-BAEE-2BBD7FBB14BD}"/>
              </c:ext>
            </c:extLst>
          </c:dPt>
          <c:dPt>
            <c:idx val="37"/>
            <c:invertIfNegative val="0"/>
            <c:bubble3D val="0"/>
            <c:extLst>
              <c:ext xmlns:c16="http://schemas.microsoft.com/office/drawing/2014/chart" uri="{C3380CC4-5D6E-409C-BE32-E72D297353CC}">
                <c16:uniqueId val="{0000003A-01CE-46C0-BAEE-2BBD7FBB14BD}"/>
              </c:ext>
            </c:extLst>
          </c:dPt>
          <c:dPt>
            <c:idx val="38"/>
            <c:invertIfNegative val="0"/>
            <c:bubble3D val="0"/>
            <c:spPr>
              <a:solidFill>
                <a:srgbClr val="BDCFD6"/>
              </a:solidFill>
              <a:ln>
                <a:noFill/>
              </a:ln>
              <a:effectLst/>
            </c:spPr>
            <c:extLst>
              <c:ext xmlns:c16="http://schemas.microsoft.com/office/drawing/2014/chart" uri="{C3380CC4-5D6E-409C-BE32-E72D297353CC}">
                <c16:uniqueId val="{0000003C-01CE-46C0-BAEE-2BBD7FBB14BD}"/>
              </c:ext>
            </c:extLst>
          </c:dPt>
          <c:dPt>
            <c:idx val="39"/>
            <c:invertIfNegative val="0"/>
            <c:bubble3D val="0"/>
            <c:spPr>
              <a:solidFill>
                <a:srgbClr val="BDCFD6"/>
              </a:solidFill>
              <a:ln>
                <a:noFill/>
              </a:ln>
              <a:effectLst/>
            </c:spPr>
            <c:extLst>
              <c:ext xmlns:c16="http://schemas.microsoft.com/office/drawing/2014/chart" uri="{C3380CC4-5D6E-409C-BE32-E72D297353CC}">
                <c16:uniqueId val="{0000003E-01CE-46C0-BAEE-2BBD7FBB14BD}"/>
              </c:ext>
            </c:extLst>
          </c:dPt>
          <c:dPt>
            <c:idx val="40"/>
            <c:invertIfNegative val="0"/>
            <c:bubble3D val="0"/>
            <c:spPr>
              <a:solidFill>
                <a:srgbClr val="BDCFD6"/>
              </a:solidFill>
              <a:ln>
                <a:noFill/>
              </a:ln>
              <a:effectLst/>
            </c:spPr>
            <c:extLst>
              <c:ext xmlns:c16="http://schemas.microsoft.com/office/drawing/2014/chart" uri="{C3380CC4-5D6E-409C-BE32-E72D297353CC}">
                <c16:uniqueId val="{00000040-01CE-46C0-BAEE-2BBD7FBB14BD}"/>
              </c:ext>
            </c:extLst>
          </c:dPt>
          <c:dPt>
            <c:idx val="41"/>
            <c:invertIfNegative val="0"/>
            <c:bubble3D val="0"/>
            <c:spPr>
              <a:solidFill>
                <a:srgbClr val="BDCFD6"/>
              </a:solidFill>
              <a:ln>
                <a:noFill/>
              </a:ln>
              <a:effectLst/>
            </c:spPr>
            <c:extLst>
              <c:ext xmlns:c16="http://schemas.microsoft.com/office/drawing/2014/chart" uri="{C3380CC4-5D6E-409C-BE32-E72D297353CC}">
                <c16:uniqueId val="{00000042-01CE-46C0-BAEE-2BBD7FBB14BD}"/>
              </c:ext>
            </c:extLst>
          </c:dPt>
          <c:dPt>
            <c:idx val="42"/>
            <c:invertIfNegative val="0"/>
            <c:bubble3D val="0"/>
            <c:spPr>
              <a:solidFill>
                <a:srgbClr val="BDCFD6"/>
              </a:solidFill>
              <a:ln>
                <a:noFill/>
              </a:ln>
              <a:effectLst/>
            </c:spPr>
            <c:extLst>
              <c:ext xmlns:c16="http://schemas.microsoft.com/office/drawing/2014/chart" uri="{C3380CC4-5D6E-409C-BE32-E72D297353CC}">
                <c16:uniqueId val="{00000044-01CE-46C0-BAEE-2BBD7FBB14BD}"/>
              </c:ext>
            </c:extLst>
          </c:dPt>
          <c:dPt>
            <c:idx val="43"/>
            <c:invertIfNegative val="0"/>
            <c:bubble3D val="0"/>
            <c:extLst>
              <c:ext xmlns:c16="http://schemas.microsoft.com/office/drawing/2014/chart" uri="{C3380CC4-5D6E-409C-BE32-E72D297353CC}">
                <c16:uniqueId val="{00000045-01CE-46C0-BAEE-2BBD7FBB14BD}"/>
              </c:ext>
            </c:extLst>
          </c:dPt>
          <c:dPt>
            <c:idx val="44"/>
            <c:invertIfNegative val="0"/>
            <c:bubble3D val="0"/>
            <c:spPr>
              <a:solidFill>
                <a:srgbClr val="BDCFD6"/>
              </a:solidFill>
              <a:ln>
                <a:noFill/>
              </a:ln>
              <a:effectLst/>
            </c:spPr>
            <c:extLst>
              <c:ext xmlns:c16="http://schemas.microsoft.com/office/drawing/2014/chart" uri="{C3380CC4-5D6E-409C-BE32-E72D297353CC}">
                <c16:uniqueId val="{00000047-01CE-46C0-BAEE-2BBD7FBB14BD}"/>
              </c:ext>
            </c:extLst>
          </c:dPt>
          <c:dPt>
            <c:idx val="45"/>
            <c:invertIfNegative val="0"/>
            <c:bubble3D val="0"/>
            <c:spPr>
              <a:solidFill>
                <a:srgbClr val="7C878E"/>
              </a:solidFill>
              <a:ln>
                <a:noFill/>
              </a:ln>
              <a:effectLst/>
            </c:spPr>
            <c:extLst>
              <c:ext xmlns:c16="http://schemas.microsoft.com/office/drawing/2014/chart" uri="{C3380CC4-5D6E-409C-BE32-E72D297353CC}">
                <c16:uniqueId val="{00000049-01CE-46C0-BAEE-2BBD7FBB14BD}"/>
              </c:ext>
            </c:extLst>
          </c:dPt>
          <c:dPt>
            <c:idx val="46"/>
            <c:invertIfNegative val="0"/>
            <c:bubble3D val="0"/>
            <c:extLst>
              <c:ext xmlns:c16="http://schemas.microsoft.com/office/drawing/2014/chart" uri="{C3380CC4-5D6E-409C-BE32-E72D297353CC}">
                <c16:uniqueId val="{0000004A-01CE-46C0-BAEE-2BBD7FBB14BD}"/>
              </c:ext>
            </c:extLst>
          </c:dPt>
          <c:dPt>
            <c:idx val="48"/>
            <c:invertIfNegative val="0"/>
            <c:bubble3D val="0"/>
            <c:extLst>
              <c:ext xmlns:c16="http://schemas.microsoft.com/office/drawing/2014/chart" uri="{C3380CC4-5D6E-409C-BE32-E72D297353CC}">
                <c16:uniqueId val="{0000004B-01CE-46C0-BAEE-2BBD7FBB14BD}"/>
              </c:ext>
            </c:extLst>
          </c:dPt>
          <c:dPt>
            <c:idx val="49"/>
            <c:invertIfNegative val="0"/>
            <c:bubble3D val="0"/>
            <c:extLst>
              <c:ext xmlns:c16="http://schemas.microsoft.com/office/drawing/2014/chart" uri="{C3380CC4-5D6E-409C-BE32-E72D297353CC}">
                <c16:uniqueId val="{0000004C-01CE-46C0-BAEE-2BBD7FBB14BD}"/>
              </c:ext>
            </c:extLst>
          </c:dPt>
          <c:dPt>
            <c:idx val="50"/>
            <c:invertIfNegative val="0"/>
            <c:bubble3D val="0"/>
            <c:spPr>
              <a:solidFill>
                <a:srgbClr val="BDCFD6"/>
              </a:solidFill>
              <a:ln>
                <a:noFill/>
              </a:ln>
              <a:effectLst/>
            </c:spPr>
            <c:extLst>
              <c:ext xmlns:c16="http://schemas.microsoft.com/office/drawing/2014/chart" uri="{C3380CC4-5D6E-409C-BE32-E72D297353CC}">
                <c16:uniqueId val="{0000004E-01CE-46C0-BAEE-2BBD7FBB14BD}"/>
              </c:ext>
            </c:extLst>
          </c:dPt>
          <c:dPt>
            <c:idx val="51"/>
            <c:invertIfNegative val="0"/>
            <c:bubble3D val="0"/>
            <c:spPr>
              <a:solidFill>
                <a:srgbClr val="BDCFD6"/>
              </a:solidFill>
              <a:ln>
                <a:noFill/>
              </a:ln>
              <a:effectLst/>
            </c:spPr>
            <c:extLst>
              <c:ext xmlns:c16="http://schemas.microsoft.com/office/drawing/2014/chart" uri="{C3380CC4-5D6E-409C-BE32-E72D297353CC}">
                <c16:uniqueId val="{00000050-01CE-46C0-BAEE-2BBD7FBB14BD}"/>
              </c:ext>
            </c:extLst>
          </c:dPt>
          <c:dPt>
            <c:idx val="52"/>
            <c:invertIfNegative val="0"/>
            <c:bubble3D val="0"/>
            <c:spPr>
              <a:solidFill>
                <a:srgbClr val="BDCFD6"/>
              </a:solidFill>
              <a:ln>
                <a:noFill/>
              </a:ln>
              <a:effectLst/>
            </c:spPr>
            <c:extLst>
              <c:ext xmlns:c16="http://schemas.microsoft.com/office/drawing/2014/chart" uri="{C3380CC4-5D6E-409C-BE32-E72D297353CC}">
                <c16:uniqueId val="{00000052-01CE-46C0-BAEE-2BBD7FBB14BD}"/>
              </c:ext>
            </c:extLst>
          </c:dPt>
          <c:dPt>
            <c:idx val="53"/>
            <c:invertIfNegative val="0"/>
            <c:bubble3D val="0"/>
            <c:spPr>
              <a:solidFill>
                <a:srgbClr val="BDCFD6"/>
              </a:solidFill>
              <a:ln>
                <a:noFill/>
              </a:ln>
              <a:effectLst/>
            </c:spPr>
            <c:extLst>
              <c:ext xmlns:c16="http://schemas.microsoft.com/office/drawing/2014/chart" uri="{C3380CC4-5D6E-409C-BE32-E72D297353CC}">
                <c16:uniqueId val="{00000054-01CE-46C0-BAEE-2BBD7FBB14BD}"/>
              </c:ext>
            </c:extLst>
          </c:dPt>
          <c:dPt>
            <c:idx val="54"/>
            <c:invertIfNegative val="0"/>
            <c:bubble3D val="0"/>
            <c:spPr>
              <a:solidFill>
                <a:srgbClr val="BDCFD6"/>
              </a:solidFill>
              <a:ln>
                <a:noFill/>
              </a:ln>
              <a:effectLst/>
            </c:spPr>
            <c:extLst>
              <c:ext xmlns:c16="http://schemas.microsoft.com/office/drawing/2014/chart" uri="{C3380CC4-5D6E-409C-BE32-E72D297353CC}">
                <c16:uniqueId val="{00000056-01CE-46C0-BAEE-2BBD7FBB14BD}"/>
              </c:ext>
            </c:extLst>
          </c:dPt>
          <c:dPt>
            <c:idx val="56"/>
            <c:invertIfNegative val="0"/>
            <c:bubble3D val="0"/>
            <c:spPr>
              <a:solidFill>
                <a:srgbClr val="BDCFD6"/>
              </a:solidFill>
              <a:ln>
                <a:noFill/>
              </a:ln>
              <a:effectLst/>
            </c:spPr>
            <c:extLst>
              <c:ext xmlns:c16="http://schemas.microsoft.com/office/drawing/2014/chart" uri="{C3380CC4-5D6E-409C-BE32-E72D297353CC}">
                <c16:uniqueId val="{00000058-01CE-46C0-BAEE-2BBD7FBB14BD}"/>
              </c:ext>
            </c:extLst>
          </c:dPt>
          <c:dPt>
            <c:idx val="57"/>
            <c:invertIfNegative val="0"/>
            <c:bubble3D val="0"/>
            <c:spPr>
              <a:solidFill>
                <a:srgbClr val="FBBB27"/>
              </a:solidFill>
              <a:ln>
                <a:noFill/>
              </a:ln>
              <a:effectLst/>
            </c:spPr>
            <c:extLst>
              <c:ext xmlns:c16="http://schemas.microsoft.com/office/drawing/2014/chart" uri="{C3380CC4-5D6E-409C-BE32-E72D297353CC}">
                <c16:uniqueId val="{0000005A-01CE-46C0-BAEE-2BBD7FBB14BD}"/>
              </c:ext>
            </c:extLst>
          </c:dPt>
          <c:dPt>
            <c:idx val="64"/>
            <c:invertIfNegative val="0"/>
            <c:bubble3D val="0"/>
            <c:extLst>
              <c:ext xmlns:c16="http://schemas.microsoft.com/office/drawing/2014/chart" uri="{C3380CC4-5D6E-409C-BE32-E72D297353CC}">
                <c16:uniqueId val="{0000005B-01CE-46C0-BAEE-2BBD7FBB14BD}"/>
              </c:ext>
            </c:extLst>
          </c:dPt>
          <c:dPt>
            <c:idx val="76"/>
            <c:invertIfNegative val="0"/>
            <c:bubble3D val="0"/>
            <c:extLst>
              <c:ext xmlns:c16="http://schemas.microsoft.com/office/drawing/2014/chart" uri="{C3380CC4-5D6E-409C-BE32-E72D297353CC}">
                <c16:uniqueId val="{0000005C-01CE-46C0-BAEE-2BBD7FBB14BD}"/>
              </c:ext>
            </c:extLst>
          </c:dPt>
          <c:dLbls>
            <c:dLbl>
              <c:idx val="9"/>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1CE-46C0-BAEE-2BBD7FBB14BD}"/>
                </c:ext>
              </c:extLst>
            </c:dLbl>
            <c:dLbl>
              <c:idx val="21"/>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01CE-46C0-BAEE-2BBD7FBB14BD}"/>
                </c:ext>
              </c:extLst>
            </c:dLbl>
            <c:dLbl>
              <c:idx val="33"/>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01CE-46C0-BAEE-2BBD7FBB14BD}"/>
                </c:ext>
              </c:extLst>
            </c:dLbl>
            <c:dLbl>
              <c:idx val="45"/>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01CE-46C0-BAEE-2BBD7FBB14BD}"/>
                </c:ext>
              </c:extLst>
            </c:dLbl>
            <c:dLbl>
              <c:idx val="57"/>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A-01CE-46C0-BAEE-2BBD7FBB14B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[1]Jalisco!$H$3:$H$60</c:f>
              <c:numCache>
                <c:formatCode>General</c:formatCode>
                <c:ptCount val="58"/>
              </c:numCache>
            </c:numRef>
          </c:val>
          <c:extLst>
            <c:ext xmlns:c15="http://schemas.microsoft.com/office/drawing/2012/chart" uri="{02D57815-91ED-43cb-92C2-25804820EDAC}">
              <c15:filteredSeriesTitle>
                <c15:tx>
                  <c:strRef>
                    <c:extLst>
                      <c:ext uri="{02D57815-91ED-43cb-92C2-25804820EDAC}">
                        <c15:formulaRef>
                          <c15:sqref>[1]Jalisco!$H$2</c15:sqref>
                        </c15:formulaRef>
                      </c:ext>
                    </c:extLst>
                    <c:strCache>
                      <c:ptCount val="1"/>
                    </c:strCache>
                  </c:strRef>
                </c15:tx>
              </c15:filteredSeriesTitle>
            </c:ext>
            <c:ext xmlns:c15="http://schemas.microsoft.com/office/drawing/2012/chart" uri="{02D57815-91ED-43cb-92C2-25804820EDAC}">
              <c15:filteredCategoryTitle>
                <c15:cat>
                  <c:strRef>
                    <c:extLst>
                      <c:ext uri="{02D57815-91ED-43cb-92C2-25804820EDAC}">
                        <c15:formulaRef>
                          <c15:sqref>[1]Jalisco!$A$3:$B$60</c15:sqref>
                        </c15:formulaRef>
                      </c:ext>
                    </c:extLst>
                    <c:strCache>
                      <c:ptCount val="58"/>
                    </c:strCache>
                  </c:strRef>
                </c15:cat>
              </c15:filteredCategoryTitle>
            </c:ext>
            <c:ext xmlns:c16="http://schemas.microsoft.com/office/drawing/2014/chart" uri="{C3380CC4-5D6E-409C-BE32-E72D297353CC}">
              <c16:uniqueId val="{0000005D-01CE-46C0-BAEE-2BBD7FBB14BD}"/>
            </c:ext>
          </c:extLst>
        </c:ser>
        <c:dLbls>
          <c:showLegendKey val="0"/>
          <c:showVal val="0"/>
          <c:showCatName val="0"/>
          <c:showSerName val="0"/>
          <c:showPercent val="0"/>
          <c:showBubbleSize val="0"/>
        </c:dLbls>
        <c:gapWidth val="50"/>
        <c:overlap val="-27"/>
        <c:axId val="540025024"/>
        <c:axId val="540032240"/>
      </c:barChart>
      <c:lineChart>
        <c:grouping val="standard"/>
        <c:varyColors val="0"/>
        <c:ser>
          <c:idx val="1"/>
          <c:order val="1"/>
          <c:spPr>
            <a:ln w="28575" cap="rnd">
              <a:solidFill>
                <a:srgbClr val="B69630"/>
              </a:solidFill>
              <a:round/>
            </a:ln>
            <a:effectLst/>
          </c:spPr>
          <c:marker>
            <c:symbol val="none"/>
          </c:marker>
          <c:dLbls>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E-01CE-46C0-BAEE-2BBD7FBB14BD}"/>
                </c:ext>
              </c:extLst>
            </c:dLbl>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F-01CE-46C0-BAEE-2BBD7FBB14BD}"/>
                </c:ext>
              </c:extLst>
            </c:dLbl>
            <c:dLbl>
              <c:idx val="3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0-01CE-46C0-BAEE-2BBD7FBB14BD}"/>
                </c:ext>
              </c:extLst>
            </c:dLbl>
            <c:dLbl>
              <c:idx val="4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1-01CE-46C0-BAEE-2BBD7FBB14BD}"/>
                </c:ext>
              </c:extLst>
            </c:dLbl>
            <c:dLbl>
              <c:idx val="5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2-01CE-46C0-BAEE-2BBD7FBB14B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[1]Jalisco!$W$3:$W$60</c:f>
              <c:numCache>
                <c:formatCode>General</c:formatCode>
                <c:ptCount val="58"/>
              </c:numCache>
            </c:numRef>
          </c:val>
          <c:smooth val="0"/>
          <c:extLst>
            <c:ext xmlns:c15="http://schemas.microsoft.com/office/drawing/2012/chart" uri="{02D57815-91ED-43cb-92C2-25804820EDAC}">
              <c15:filteredSeriesTitle>
                <c15:tx>
                  <c:strRef>
                    <c:extLst>
                      <c:ext uri="{02D57815-91ED-43cb-92C2-25804820EDAC}">
                        <c15:formulaRef>
                          <c15:sqref>[1]Jalisco!$W$2</c15:sqref>
                        </c15:formulaRef>
                      </c:ext>
                    </c:extLst>
                    <c:strCache>
                      <c:ptCount val="1"/>
                    </c:strCache>
                  </c:strRef>
                </c15:tx>
              </c15:filteredSeriesTitle>
            </c:ext>
            <c:ext xmlns:c15="http://schemas.microsoft.com/office/drawing/2012/chart" uri="{02D57815-91ED-43cb-92C2-25804820EDAC}">
              <c15:filteredCategoryTitle>
                <c15:cat>
                  <c:strRef>
                    <c:extLst>
                      <c:ext uri="{02D57815-91ED-43cb-92C2-25804820EDAC}">
                        <c15:formulaRef>
                          <c15:sqref>[1]Jalisco!$A$3:$B$60</c15:sqref>
                        </c15:formulaRef>
                      </c:ext>
                    </c:extLst>
                    <c:strCache>
                      <c:ptCount val="58"/>
                    </c:strCache>
                  </c:strRef>
                </c15:cat>
              </c15:filteredCategoryTitle>
            </c:ext>
            <c:ext xmlns:c16="http://schemas.microsoft.com/office/drawing/2014/chart" uri="{C3380CC4-5D6E-409C-BE32-E72D297353CC}">
              <c16:uniqueId val="{00000063-01CE-46C0-BAEE-2BBD7FBB14BD}"/>
            </c:ext>
          </c:extLst>
        </c:ser>
        <c:dLbls>
          <c:showLegendKey val="0"/>
          <c:showVal val="0"/>
          <c:showCatName val="0"/>
          <c:showSerName val="0"/>
          <c:showPercent val="0"/>
          <c:showBubbleSize val="0"/>
        </c:dLbls>
        <c:marker val="1"/>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8EB2-48A6-BAB5-544B4BB09635}"/>
              </c:ext>
            </c:extLst>
          </c:dPt>
          <c:dPt>
            <c:idx val="2"/>
            <c:invertIfNegative val="0"/>
            <c:bubble3D val="0"/>
            <c:extLst>
              <c:ext xmlns:c16="http://schemas.microsoft.com/office/drawing/2014/chart" uri="{C3380CC4-5D6E-409C-BE32-E72D297353CC}">
                <c16:uniqueId val="{00000001-8EB2-48A6-BAB5-544B4BB09635}"/>
              </c:ext>
            </c:extLst>
          </c:dPt>
          <c:dPt>
            <c:idx val="3"/>
            <c:invertIfNegative val="0"/>
            <c:bubble3D val="0"/>
            <c:extLst>
              <c:ext xmlns:c16="http://schemas.microsoft.com/office/drawing/2014/chart" uri="{C3380CC4-5D6E-409C-BE32-E72D297353CC}">
                <c16:uniqueId val="{00000002-8EB2-48A6-BAB5-544B4BB09635}"/>
              </c:ext>
            </c:extLst>
          </c:dPt>
          <c:dPt>
            <c:idx val="4"/>
            <c:invertIfNegative val="0"/>
            <c:bubble3D val="0"/>
            <c:spPr>
              <a:solidFill>
                <a:srgbClr val="7C878E"/>
              </a:solidFill>
              <a:ln>
                <a:noFill/>
              </a:ln>
              <a:effectLst/>
            </c:spPr>
            <c:extLst>
              <c:ext xmlns:c16="http://schemas.microsoft.com/office/drawing/2014/chart" uri="{C3380CC4-5D6E-409C-BE32-E72D297353CC}">
                <c16:uniqueId val="{00000004-8EB2-48A6-BAB5-544B4BB09635}"/>
              </c:ext>
            </c:extLst>
          </c:dPt>
          <c:dPt>
            <c:idx val="5"/>
            <c:invertIfNegative val="0"/>
            <c:bubble3D val="0"/>
            <c:extLst>
              <c:ext xmlns:c16="http://schemas.microsoft.com/office/drawing/2014/chart" uri="{C3380CC4-5D6E-409C-BE32-E72D297353CC}">
                <c16:uniqueId val="{00000005-8EB2-48A6-BAB5-544B4BB09635}"/>
              </c:ext>
            </c:extLst>
          </c:dPt>
          <c:dPt>
            <c:idx val="6"/>
            <c:invertIfNegative val="0"/>
            <c:bubble3D val="0"/>
            <c:extLst>
              <c:ext xmlns:c16="http://schemas.microsoft.com/office/drawing/2014/chart" uri="{C3380CC4-5D6E-409C-BE32-E72D297353CC}">
                <c16:uniqueId val="{00000006-8EB2-48A6-BAB5-544B4BB09635}"/>
              </c:ext>
            </c:extLst>
          </c:dPt>
          <c:dPt>
            <c:idx val="7"/>
            <c:invertIfNegative val="0"/>
            <c:bubble3D val="0"/>
            <c:extLst>
              <c:ext xmlns:c16="http://schemas.microsoft.com/office/drawing/2014/chart" uri="{C3380CC4-5D6E-409C-BE32-E72D297353CC}">
                <c16:uniqueId val="{00000007-8EB2-48A6-BAB5-544B4BB09635}"/>
              </c:ext>
            </c:extLst>
          </c:dPt>
          <c:dPt>
            <c:idx val="8"/>
            <c:invertIfNegative val="0"/>
            <c:bubble3D val="0"/>
            <c:extLst>
              <c:ext xmlns:c16="http://schemas.microsoft.com/office/drawing/2014/chart" uri="{C3380CC4-5D6E-409C-BE32-E72D297353CC}">
                <c16:uniqueId val="{00000008-8EB2-48A6-BAB5-544B4BB09635}"/>
              </c:ext>
            </c:extLst>
          </c:dPt>
          <c:dPt>
            <c:idx val="9"/>
            <c:invertIfNegative val="0"/>
            <c:bubble3D val="0"/>
            <c:spPr>
              <a:solidFill>
                <a:srgbClr val="7C878E"/>
              </a:solidFill>
              <a:ln>
                <a:noFill/>
              </a:ln>
              <a:effectLst/>
            </c:spPr>
            <c:extLst>
              <c:ext xmlns:c16="http://schemas.microsoft.com/office/drawing/2014/chart" uri="{C3380CC4-5D6E-409C-BE32-E72D297353CC}">
                <c16:uniqueId val="{0000000A-8EB2-48A6-BAB5-544B4BB09635}"/>
              </c:ext>
            </c:extLst>
          </c:dPt>
          <c:dPt>
            <c:idx val="11"/>
            <c:invertIfNegative val="0"/>
            <c:bubble3D val="0"/>
            <c:spPr>
              <a:solidFill>
                <a:srgbClr val="95682B"/>
              </a:solidFill>
              <a:ln>
                <a:noFill/>
              </a:ln>
              <a:effectLst/>
            </c:spPr>
            <c:extLst>
              <c:ext xmlns:c16="http://schemas.microsoft.com/office/drawing/2014/chart" uri="{C3380CC4-5D6E-409C-BE32-E72D297353CC}">
                <c16:uniqueId val="{0000000C-8EB2-48A6-BAB5-544B4BB09635}"/>
              </c:ext>
            </c:extLst>
          </c:dPt>
          <c:dPt>
            <c:idx val="12"/>
            <c:invertIfNegative val="0"/>
            <c:bubble3D val="0"/>
            <c:extLst>
              <c:ext xmlns:c16="http://schemas.microsoft.com/office/drawing/2014/chart" uri="{C3380CC4-5D6E-409C-BE32-E72D297353CC}">
                <c16:uniqueId val="{0000000D-8EB2-48A6-BAB5-544B4BB09635}"/>
              </c:ext>
            </c:extLst>
          </c:dPt>
          <c:dPt>
            <c:idx val="13"/>
            <c:invertIfNegative val="0"/>
            <c:bubble3D val="0"/>
            <c:spPr>
              <a:solidFill>
                <a:srgbClr val="7C878E"/>
              </a:solidFill>
              <a:ln>
                <a:noFill/>
              </a:ln>
              <a:effectLst/>
            </c:spPr>
            <c:extLst>
              <c:ext xmlns:c16="http://schemas.microsoft.com/office/drawing/2014/chart" uri="{C3380CC4-5D6E-409C-BE32-E72D297353CC}">
                <c16:uniqueId val="{0000000F-8EB2-48A6-BAB5-544B4BB09635}"/>
              </c:ext>
            </c:extLst>
          </c:dPt>
          <c:dPt>
            <c:idx val="14"/>
            <c:invertIfNegative val="0"/>
            <c:bubble3D val="0"/>
            <c:spPr>
              <a:solidFill>
                <a:srgbClr val="7C878E"/>
              </a:solidFill>
              <a:ln>
                <a:noFill/>
              </a:ln>
              <a:effectLst/>
            </c:spPr>
            <c:extLst>
              <c:ext xmlns:c16="http://schemas.microsoft.com/office/drawing/2014/chart" uri="{C3380CC4-5D6E-409C-BE32-E72D297353CC}">
                <c16:uniqueId val="{00000011-8EB2-48A6-BAB5-544B4BB09635}"/>
              </c:ext>
            </c:extLst>
          </c:dPt>
          <c:dPt>
            <c:idx val="15"/>
            <c:invertIfNegative val="0"/>
            <c:bubble3D val="0"/>
            <c:extLst>
              <c:ext xmlns:c16="http://schemas.microsoft.com/office/drawing/2014/chart" uri="{C3380CC4-5D6E-409C-BE32-E72D297353CC}">
                <c16:uniqueId val="{00000012-8EB2-48A6-BAB5-544B4BB09635}"/>
              </c:ext>
            </c:extLst>
          </c:dPt>
          <c:dPt>
            <c:idx val="16"/>
            <c:invertIfNegative val="0"/>
            <c:bubble3D val="0"/>
            <c:extLst>
              <c:ext xmlns:c16="http://schemas.microsoft.com/office/drawing/2014/chart" uri="{C3380CC4-5D6E-409C-BE32-E72D297353CC}">
                <c16:uniqueId val="{00000013-8EB2-48A6-BAB5-544B4BB09635}"/>
              </c:ext>
            </c:extLst>
          </c:dPt>
          <c:dPt>
            <c:idx val="20"/>
            <c:invertIfNegative val="0"/>
            <c:bubble3D val="0"/>
            <c:extLst>
              <c:ext xmlns:c16="http://schemas.microsoft.com/office/drawing/2014/chart" uri="{C3380CC4-5D6E-409C-BE32-E72D297353CC}">
                <c16:uniqueId val="{00000014-8EB2-48A6-BAB5-544B4BB09635}"/>
              </c:ext>
            </c:extLst>
          </c:dPt>
          <c:dPt>
            <c:idx val="22"/>
            <c:invertIfNegative val="0"/>
            <c:bubble3D val="0"/>
            <c:spPr>
              <a:solidFill>
                <a:srgbClr val="7C878E"/>
              </a:solidFill>
              <a:ln>
                <a:noFill/>
              </a:ln>
              <a:effectLst/>
            </c:spPr>
            <c:extLst>
              <c:ext xmlns:c16="http://schemas.microsoft.com/office/drawing/2014/chart" uri="{C3380CC4-5D6E-409C-BE32-E72D297353CC}">
                <c16:uniqueId val="{00000016-8EB2-48A6-BAB5-544B4BB09635}"/>
              </c:ext>
            </c:extLst>
          </c:dPt>
          <c:dPt>
            <c:idx val="24"/>
            <c:invertIfNegative val="0"/>
            <c:bubble3D val="0"/>
            <c:spPr>
              <a:solidFill>
                <a:srgbClr val="FBBB27"/>
              </a:solidFill>
              <a:ln>
                <a:noFill/>
              </a:ln>
              <a:effectLst/>
            </c:spPr>
            <c:extLst>
              <c:ext xmlns:c16="http://schemas.microsoft.com/office/drawing/2014/chart" uri="{C3380CC4-5D6E-409C-BE32-E72D297353CC}">
                <c16:uniqueId val="{00000018-8EB2-48A6-BAB5-544B4BB09635}"/>
              </c:ext>
            </c:extLst>
          </c:dPt>
          <c:dPt>
            <c:idx val="25"/>
            <c:invertIfNegative val="0"/>
            <c:bubble3D val="0"/>
            <c:spPr>
              <a:solidFill>
                <a:srgbClr val="7C878E"/>
              </a:solidFill>
              <a:ln>
                <a:noFill/>
              </a:ln>
              <a:effectLst/>
            </c:spPr>
            <c:extLst>
              <c:ext xmlns:c16="http://schemas.microsoft.com/office/drawing/2014/chart" uri="{C3380CC4-5D6E-409C-BE32-E72D297353CC}">
                <c16:uniqueId val="{0000001A-8EB2-48A6-BAB5-544B4BB09635}"/>
              </c:ext>
            </c:extLst>
          </c:dPt>
          <c:dPt>
            <c:idx val="28"/>
            <c:invertIfNegative val="0"/>
            <c:bubble3D val="0"/>
            <c:spPr>
              <a:solidFill>
                <a:srgbClr val="7C878E"/>
              </a:solidFill>
              <a:ln>
                <a:noFill/>
              </a:ln>
              <a:effectLst/>
            </c:spPr>
            <c:extLst>
              <c:ext xmlns:c16="http://schemas.microsoft.com/office/drawing/2014/chart" uri="{C3380CC4-5D6E-409C-BE32-E72D297353CC}">
                <c16:uniqueId val="{0000001C-8EB2-48A6-BAB5-544B4BB09635}"/>
              </c:ext>
            </c:extLst>
          </c:dPt>
          <c:dPt>
            <c:idx val="30"/>
            <c:invertIfNegative val="0"/>
            <c:bubble3D val="0"/>
            <c:extLst>
              <c:ext xmlns:c16="http://schemas.microsoft.com/office/drawing/2014/chart" uri="{C3380CC4-5D6E-409C-BE32-E72D297353CC}">
                <c16:uniqueId val="{0000001D-8EB2-48A6-BAB5-544B4BB09635}"/>
              </c:ext>
            </c:extLst>
          </c:dPt>
          <c:dPt>
            <c:idx val="31"/>
            <c:invertIfNegative val="0"/>
            <c:bubble3D val="0"/>
            <c:spPr>
              <a:solidFill>
                <a:srgbClr val="7C878E"/>
              </a:solidFill>
              <a:ln>
                <a:noFill/>
              </a:ln>
              <a:effectLst/>
            </c:spPr>
            <c:extLst>
              <c:ext xmlns:c16="http://schemas.microsoft.com/office/drawing/2014/chart" uri="{C3380CC4-5D6E-409C-BE32-E72D297353CC}">
                <c16:uniqueId val="{0000001F-8EB2-48A6-BAB5-544B4BB0963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'F23'!$A$5:$A$37</c:f>
              <c:strCache>
                <c:ptCount val="33"/>
                <c:pt idx="0">
                  <c:v>Tabasco</c:v>
                </c:pt>
                <c:pt idx="1">
                  <c:v>Sonora</c:v>
                </c:pt>
                <c:pt idx="2">
                  <c:v>Veracruz</c:v>
                </c:pt>
                <c:pt idx="3">
                  <c:v>Tamaulipas</c:v>
                </c:pt>
                <c:pt idx="4">
                  <c:v>México</c:v>
                </c:pt>
                <c:pt idx="5">
                  <c:v>Guerrero</c:v>
                </c:pt>
                <c:pt idx="6">
                  <c:v>Ciudad de México</c:v>
                </c:pt>
                <c:pt idx="7">
                  <c:v>Coahuila</c:v>
                </c:pt>
                <c:pt idx="8">
                  <c:v>Oaxaca</c:v>
                </c:pt>
                <c:pt idx="9">
                  <c:v>Quintana Roo</c:v>
                </c:pt>
                <c:pt idx="10">
                  <c:v>Durango</c:v>
                </c:pt>
                <c:pt idx="11">
                  <c:v>Nuevo León</c:v>
                </c:pt>
                <c:pt idx="12">
                  <c:v>Nacional</c:v>
                </c:pt>
                <c:pt idx="13">
                  <c:v>Campeche</c:v>
                </c:pt>
                <c:pt idx="14">
                  <c:v>Hidalgo</c:v>
                </c:pt>
                <c:pt idx="15">
                  <c:v>Yucatán</c:v>
                </c:pt>
                <c:pt idx="16">
                  <c:v>Morelos</c:v>
                </c:pt>
                <c:pt idx="17">
                  <c:v>Tlaxcala</c:v>
                </c:pt>
                <c:pt idx="18">
                  <c:v>Chihuahua</c:v>
                </c:pt>
                <c:pt idx="19">
                  <c:v>Puebla</c:v>
                </c:pt>
                <c:pt idx="20">
                  <c:v>Baja California</c:v>
                </c:pt>
                <c:pt idx="21">
                  <c:v>Sinaloa</c:v>
                </c:pt>
                <c:pt idx="22">
                  <c:v>Baja California Sur</c:v>
                </c:pt>
                <c:pt idx="23">
                  <c:v>Chiapas</c:v>
                </c:pt>
                <c:pt idx="24">
                  <c:v>Jalisco</c:v>
                </c:pt>
                <c:pt idx="25">
                  <c:v>Michoacán</c:v>
                </c:pt>
                <c:pt idx="26">
                  <c:v>Colima</c:v>
                </c:pt>
                <c:pt idx="27">
                  <c:v>Guanajuato</c:v>
                </c:pt>
                <c:pt idx="28">
                  <c:v>Nayarit</c:v>
                </c:pt>
                <c:pt idx="29">
                  <c:v>Querétaro</c:v>
                </c:pt>
                <c:pt idx="30">
                  <c:v>Aguascalientes</c:v>
                </c:pt>
                <c:pt idx="31">
                  <c:v>San Luis Potosí</c:v>
                </c:pt>
                <c:pt idx="32">
                  <c:v>Zacatecas</c:v>
                </c:pt>
              </c:strCache>
            </c:strRef>
          </c:cat>
          <c:val>
            <c:numRef>
              <c:f>'F23'!$B$5:$B$37</c:f>
              <c:numCache>
                <c:formatCode>0.00%</c:formatCode>
                <c:ptCount val="33"/>
                <c:pt idx="0">
                  <c:v>0.22222420819332236</c:v>
                </c:pt>
                <c:pt idx="1">
                  <c:v>0.18782698759770899</c:v>
                </c:pt>
                <c:pt idx="2">
                  <c:v>0.17604194851603391</c:v>
                </c:pt>
                <c:pt idx="3">
                  <c:v>0.17518942168996382</c:v>
                </c:pt>
                <c:pt idx="4">
                  <c:v>0.16388428698865809</c:v>
                </c:pt>
                <c:pt idx="5">
                  <c:v>0.16061591379356677</c:v>
                </c:pt>
                <c:pt idx="6">
                  <c:v>0.15946536358162611</c:v>
                </c:pt>
                <c:pt idx="7">
                  <c:v>0.15731878711805336</c:v>
                </c:pt>
                <c:pt idx="8">
                  <c:v>0.15283901736704761</c:v>
                </c:pt>
                <c:pt idx="9">
                  <c:v>0.14992116141312839</c:v>
                </c:pt>
                <c:pt idx="10">
                  <c:v>0.1482579772240388</c:v>
                </c:pt>
                <c:pt idx="11">
                  <c:v>0.14338948655936395</c:v>
                </c:pt>
                <c:pt idx="12">
                  <c:v>0.14308069010160143</c:v>
                </c:pt>
                <c:pt idx="13">
                  <c:v>0.1429645160014241</c:v>
                </c:pt>
                <c:pt idx="14">
                  <c:v>0.14099592187164628</c:v>
                </c:pt>
                <c:pt idx="15">
                  <c:v>0.13942008211819393</c:v>
                </c:pt>
                <c:pt idx="16">
                  <c:v>0.13790214477211796</c:v>
                </c:pt>
                <c:pt idx="17">
                  <c:v>0.13683174580858318</c:v>
                </c:pt>
                <c:pt idx="18">
                  <c:v>0.13580699811907207</c:v>
                </c:pt>
                <c:pt idx="19">
                  <c:v>0.1349714199862051</c:v>
                </c:pt>
                <c:pt idx="20">
                  <c:v>0.13479740085755049</c:v>
                </c:pt>
                <c:pt idx="21">
                  <c:v>0.13271137026239066</c:v>
                </c:pt>
                <c:pt idx="22">
                  <c:v>0.13264810225008505</c:v>
                </c:pt>
                <c:pt idx="23">
                  <c:v>0.1319248639847504</c:v>
                </c:pt>
                <c:pt idx="24">
                  <c:v>0.12747959425500616</c:v>
                </c:pt>
                <c:pt idx="25">
                  <c:v>0.12377509105715795</c:v>
                </c:pt>
                <c:pt idx="26">
                  <c:v>0.12330541404023831</c:v>
                </c:pt>
                <c:pt idx="27">
                  <c:v>0.11865770541461568</c:v>
                </c:pt>
                <c:pt idx="28">
                  <c:v>0.11291995681351483</c:v>
                </c:pt>
                <c:pt idx="29">
                  <c:v>0.10095150533397546</c:v>
                </c:pt>
                <c:pt idx="30">
                  <c:v>0.10067697208847699</c:v>
                </c:pt>
                <c:pt idx="31">
                  <c:v>8.7302689779714421E-2</c:v>
                </c:pt>
                <c:pt idx="32">
                  <c:v>8.3172979542232128E-2</c:v>
                </c:pt>
              </c:numCache>
            </c:numRef>
          </c:val>
          <c:extLst>
            <c:ext xmlns:c16="http://schemas.microsoft.com/office/drawing/2014/chart" uri="{C3380CC4-5D6E-409C-BE32-E72D297353CC}">
              <c16:uniqueId val="{00000020-8EB2-48A6-BAB5-544B4BB09635}"/>
            </c:ext>
          </c:extLst>
        </c:ser>
        <c:dLbls>
          <c:showLegendKey val="0"/>
          <c:showVal val="0"/>
          <c:showCatName val="0"/>
          <c:showSerName val="0"/>
          <c:showPercent val="0"/>
          <c:showBubbleSize val="0"/>
        </c:dLbls>
        <c:gapWidth val="94"/>
        <c:axId val="852507103"/>
        <c:axId val="1148842399"/>
      </c:barChart>
      <c:catAx>
        <c:axId val="852507103"/>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148842399"/>
        <c:crosses val="autoZero"/>
        <c:auto val="1"/>
        <c:lblAlgn val="ctr"/>
        <c:lblOffset val="100"/>
        <c:noMultiLvlLbl val="0"/>
      </c:catAx>
      <c:valAx>
        <c:axId val="1148842399"/>
        <c:scaling>
          <c:orientation val="minMax"/>
        </c:scaling>
        <c:delete val="1"/>
        <c:axPos val="b"/>
        <c:numFmt formatCode="0.00%" sourceLinked="1"/>
        <c:majorTickMark val="out"/>
        <c:minorTickMark val="none"/>
        <c:tickLblPos val="nextTo"/>
        <c:crossAx val="8525071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369957177760895E-2"/>
          <c:y val="2.2749389984145451E-2"/>
          <c:w val="0.92118431017645508"/>
          <c:h val="0.55968051231968097"/>
        </c:manualLayout>
      </c:layout>
      <c:lineChart>
        <c:grouping val="standard"/>
        <c:varyColors val="0"/>
        <c:ser>
          <c:idx val="0"/>
          <c:order val="0"/>
          <c:tx>
            <c:strRef>
              <c:f>[1]Jalisco!$AI$2</c:f>
              <c:strCache>
                <c:ptCount val="1"/>
                <c:pt idx="0">
                  <c:v>Jalisco: Cartera en prórroga</c:v>
                </c:pt>
              </c:strCache>
            </c:strRef>
          </c:tx>
          <c:spPr>
            <a:ln w="28575" cap="rnd">
              <a:solidFill>
                <a:srgbClr val="FBBB27"/>
              </a:solidFill>
              <a:prstDash val="sysDash"/>
              <a:round/>
            </a:ln>
            <a:effectLst/>
          </c:spPr>
          <c:marker>
            <c:symbol val="none"/>
          </c:marker>
          <c:dPt>
            <c:idx val="4"/>
            <c:marker>
              <c:symbol val="none"/>
            </c:marker>
            <c:bubble3D val="0"/>
            <c:extLst>
              <c:ext xmlns:c16="http://schemas.microsoft.com/office/drawing/2014/chart" uri="{C3380CC4-5D6E-409C-BE32-E72D297353CC}">
                <c16:uniqueId val="{00000000-124C-4695-AD9A-B13EE8A7693A}"/>
              </c:ext>
            </c:extLst>
          </c:dPt>
          <c:dPt>
            <c:idx val="16"/>
            <c:marker>
              <c:symbol val="none"/>
            </c:marker>
            <c:bubble3D val="0"/>
            <c:extLst>
              <c:ext xmlns:c16="http://schemas.microsoft.com/office/drawing/2014/chart" uri="{C3380CC4-5D6E-409C-BE32-E72D297353CC}">
                <c16:uniqueId val="{00000001-124C-4695-AD9A-B13EE8A7693A}"/>
              </c:ext>
            </c:extLst>
          </c:dPt>
          <c:dPt>
            <c:idx val="28"/>
            <c:marker>
              <c:symbol val="none"/>
            </c:marker>
            <c:bubble3D val="0"/>
            <c:extLst>
              <c:ext xmlns:c16="http://schemas.microsoft.com/office/drawing/2014/chart" uri="{C3380CC4-5D6E-409C-BE32-E72D297353CC}">
                <c16:uniqueId val="{00000002-124C-4695-AD9A-B13EE8A7693A}"/>
              </c:ext>
            </c:extLst>
          </c:dPt>
          <c:dPt>
            <c:idx val="40"/>
            <c:marker>
              <c:symbol val="none"/>
            </c:marker>
            <c:bubble3D val="0"/>
            <c:extLst>
              <c:ext xmlns:c16="http://schemas.microsoft.com/office/drawing/2014/chart" uri="{C3380CC4-5D6E-409C-BE32-E72D297353CC}">
                <c16:uniqueId val="{00000003-124C-4695-AD9A-B13EE8A7693A}"/>
              </c:ext>
            </c:extLst>
          </c:dPt>
          <c:dPt>
            <c:idx val="52"/>
            <c:marker>
              <c:symbol val="none"/>
            </c:marker>
            <c:bubble3D val="0"/>
            <c:extLst>
              <c:ext xmlns:c16="http://schemas.microsoft.com/office/drawing/2014/chart" uri="{C3380CC4-5D6E-409C-BE32-E72D297353CC}">
                <c16:uniqueId val="{00000004-124C-4695-AD9A-B13EE8A7693A}"/>
              </c:ext>
            </c:extLst>
          </c:dPt>
          <c:dPt>
            <c:idx val="64"/>
            <c:marker>
              <c:symbol val="none"/>
            </c:marker>
            <c:bubble3D val="0"/>
            <c:extLst>
              <c:ext xmlns:c16="http://schemas.microsoft.com/office/drawing/2014/chart" uri="{C3380CC4-5D6E-409C-BE32-E72D297353CC}">
                <c16:uniqueId val="{00000005-124C-4695-AD9A-B13EE8A7693A}"/>
              </c:ext>
            </c:extLst>
          </c:dPt>
          <c:dPt>
            <c:idx val="76"/>
            <c:marker>
              <c:symbol val="none"/>
            </c:marker>
            <c:bubble3D val="0"/>
            <c:extLst>
              <c:ext xmlns:c16="http://schemas.microsoft.com/office/drawing/2014/chart" uri="{C3380CC4-5D6E-409C-BE32-E72D297353CC}">
                <c16:uniqueId val="{00000006-124C-4695-AD9A-B13EE8A7693A}"/>
              </c:ext>
            </c:extLst>
          </c:dPt>
          <c:dLbls>
            <c:dLbl>
              <c:idx val="57"/>
              <c:layout>
                <c:manualLayout>
                  <c:x val="-1.4487511137988218E-3"/>
                  <c:y val="-0.1016946241783175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24C-4695-AD9A-B13EE8A7693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[1]Jalisco!$AG$3:$AH$60</c:f>
              <c:multiLvlStrCache>
                <c:ptCount val="58"/>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lvl>
                <c:lvl>
                  <c:pt idx="0">
                    <c:v>2018</c:v>
                  </c:pt>
                  <c:pt idx="12">
                    <c:v>2019</c:v>
                  </c:pt>
                  <c:pt idx="24">
                    <c:v>2020</c:v>
                  </c:pt>
                  <c:pt idx="36">
                    <c:v>2021</c:v>
                  </c:pt>
                  <c:pt idx="48">
                    <c:v>2022</c:v>
                  </c:pt>
                </c:lvl>
              </c:multiLvlStrCache>
            </c:multiLvlStrRef>
          </c:cat>
          <c:val>
            <c:numRef>
              <c:f>[1]Jalisco!$AI$3:$AI$60</c:f>
              <c:numCache>
                <c:formatCode>General</c:formatCode>
                <c:ptCount val="58"/>
                <c:pt idx="0">
                  <c:v>4.0931184479757965E-2</c:v>
                </c:pt>
                <c:pt idx="1">
                  <c:v>3.9811552292802158E-2</c:v>
                </c:pt>
                <c:pt idx="2">
                  <c:v>4.1367840294514263E-2</c:v>
                </c:pt>
                <c:pt idx="3">
                  <c:v>3.9513563582854579E-2</c:v>
                </c:pt>
                <c:pt idx="4">
                  <c:v>4.0323165159157653E-2</c:v>
                </c:pt>
                <c:pt idx="5">
                  <c:v>3.6934377492993428E-2</c:v>
                </c:pt>
                <c:pt idx="6">
                  <c:v>3.9542317218209756E-2</c:v>
                </c:pt>
                <c:pt idx="7">
                  <c:v>3.5271643516572332E-2</c:v>
                </c:pt>
                <c:pt idx="8">
                  <c:v>3.6834607150578243E-2</c:v>
                </c:pt>
                <c:pt idx="9">
                  <c:v>3.4141755901481219E-2</c:v>
                </c:pt>
                <c:pt idx="10">
                  <c:v>3.2809290968900451E-2</c:v>
                </c:pt>
                <c:pt idx="11">
                  <c:v>3.0138593845821567E-2</c:v>
                </c:pt>
                <c:pt idx="12">
                  <c:v>3.8651452390359761E-2</c:v>
                </c:pt>
                <c:pt idx="13">
                  <c:v>3.3613438585584417E-2</c:v>
                </c:pt>
                <c:pt idx="14">
                  <c:v>3.5476956093233307E-2</c:v>
                </c:pt>
                <c:pt idx="15">
                  <c:v>3.3674163585528813E-2</c:v>
                </c:pt>
                <c:pt idx="16">
                  <c:v>3.6569421704101643E-2</c:v>
                </c:pt>
                <c:pt idx="17">
                  <c:v>3.4624249404285178E-2</c:v>
                </c:pt>
                <c:pt idx="18">
                  <c:v>3.8245710236100627E-2</c:v>
                </c:pt>
                <c:pt idx="19">
                  <c:v>3.7596605911798045E-2</c:v>
                </c:pt>
                <c:pt idx="20">
                  <c:v>3.9761456518229335E-2</c:v>
                </c:pt>
                <c:pt idx="21">
                  <c:v>3.6136716644600365E-2</c:v>
                </c:pt>
                <c:pt idx="22">
                  <c:v>4.970618679522773E-2</c:v>
                </c:pt>
                <c:pt idx="23">
                  <c:v>3.8872545902774717E-2</c:v>
                </c:pt>
                <c:pt idx="24">
                  <c:v>4.685005625796277E-2</c:v>
                </c:pt>
                <c:pt idx="25">
                  <c:v>4.1815207584014039E-2</c:v>
                </c:pt>
                <c:pt idx="26">
                  <c:v>3.937618872108975E-2</c:v>
                </c:pt>
                <c:pt idx="27">
                  <c:v>4.3349119138567302E-2</c:v>
                </c:pt>
                <c:pt idx="28">
                  <c:v>6.3526464902228505E-2</c:v>
                </c:pt>
                <c:pt idx="29">
                  <c:v>5.0601103397093367E-2</c:v>
                </c:pt>
                <c:pt idx="30">
                  <c:v>5.8049707239328681E-2</c:v>
                </c:pt>
                <c:pt idx="31">
                  <c:v>3.9415393279741792E-2</c:v>
                </c:pt>
                <c:pt idx="32">
                  <c:v>5.3295790511521904E-2</c:v>
                </c:pt>
                <c:pt idx="33">
                  <c:v>3.7493826706857615E-2</c:v>
                </c:pt>
                <c:pt idx="34">
                  <c:v>5.4363643978593577E-2</c:v>
                </c:pt>
                <c:pt idx="35">
                  <c:v>5.1588153641549984E-2</c:v>
                </c:pt>
                <c:pt idx="36">
                  <c:v>6.6292687098387454E-2</c:v>
                </c:pt>
                <c:pt idx="37">
                  <c:v>6.7373296133710375E-2</c:v>
                </c:pt>
                <c:pt idx="38">
                  <c:v>7.0864849621042073E-2</c:v>
                </c:pt>
                <c:pt idx="39">
                  <c:v>5.0434852213563378E-2</c:v>
                </c:pt>
                <c:pt idx="40">
                  <c:v>5.3332984012631049E-2</c:v>
                </c:pt>
                <c:pt idx="41">
                  <c:v>3.9157399618078091E-2</c:v>
                </c:pt>
                <c:pt idx="42">
                  <c:v>4.7877332158901144E-2</c:v>
                </c:pt>
                <c:pt idx="43">
                  <c:v>3.7155119123653546E-2</c:v>
                </c:pt>
                <c:pt idx="44">
                  <c:v>4.4193421728809509E-2</c:v>
                </c:pt>
                <c:pt idx="45">
                  <c:v>3.6121091115825801E-2</c:v>
                </c:pt>
                <c:pt idx="46">
                  <c:v>4.5436716161880525E-2</c:v>
                </c:pt>
                <c:pt idx="47">
                  <c:v>3.5071314938752658E-2</c:v>
                </c:pt>
                <c:pt idx="48">
                  <c:v>4.3332886628525948E-2</c:v>
                </c:pt>
                <c:pt idx="49">
                  <c:v>3.5080999710907904E-2</c:v>
                </c:pt>
                <c:pt idx="50">
                  <c:v>4.0063573140926269E-2</c:v>
                </c:pt>
                <c:pt idx="51">
                  <c:v>3.3287434992584269E-2</c:v>
                </c:pt>
                <c:pt idx="52">
                  <c:v>4.0562583911229327E-2</c:v>
                </c:pt>
                <c:pt idx="53">
                  <c:v>3.5509834092780267E-2</c:v>
                </c:pt>
                <c:pt idx="54">
                  <c:v>4.1393810250234704E-2</c:v>
                </c:pt>
                <c:pt idx="55">
                  <c:v>3.352005328016814E-2</c:v>
                </c:pt>
                <c:pt idx="56">
                  <c:v>3.8452830332331191E-2</c:v>
                </c:pt>
                <c:pt idx="57">
                  <c:v>3.2305054665018672E-2</c:v>
                </c:pt>
              </c:numCache>
            </c:numRef>
          </c:val>
          <c:smooth val="0"/>
          <c:extLst>
            <c:ext xmlns:c16="http://schemas.microsoft.com/office/drawing/2014/chart" uri="{C3380CC4-5D6E-409C-BE32-E72D297353CC}">
              <c16:uniqueId val="{00000008-124C-4695-AD9A-B13EE8A7693A}"/>
            </c:ext>
          </c:extLst>
        </c:ser>
        <c:ser>
          <c:idx val="1"/>
          <c:order val="1"/>
          <c:tx>
            <c:strRef>
              <c:f>[1]Jalisco!$AJ$2</c:f>
              <c:strCache>
                <c:ptCount val="1"/>
                <c:pt idx="0">
                  <c:v>Jalisco: Cartera vencida</c:v>
                </c:pt>
              </c:strCache>
            </c:strRef>
          </c:tx>
          <c:spPr>
            <a:ln w="28575" cap="rnd">
              <a:solidFill>
                <a:srgbClr val="FBBB27"/>
              </a:solidFill>
              <a:round/>
            </a:ln>
            <a:effectLst/>
          </c:spPr>
          <c:marker>
            <c:symbol val="none"/>
          </c:marker>
          <c:dLbls>
            <c:dLbl>
              <c:idx val="5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24C-4695-AD9A-B13EE8A7693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[1]Jalisco!$AG$3:$AH$60</c:f>
              <c:multiLvlStrCache>
                <c:ptCount val="58"/>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lvl>
                <c:lvl>
                  <c:pt idx="0">
                    <c:v>2018</c:v>
                  </c:pt>
                  <c:pt idx="12">
                    <c:v>2019</c:v>
                  </c:pt>
                  <c:pt idx="24">
                    <c:v>2020</c:v>
                  </c:pt>
                  <c:pt idx="36">
                    <c:v>2021</c:v>
                  </c:pt>
                  <c:pt idx="48">
                    <c:v>2022</c:v>
                  </c:pt>
                </c:lvl>
              </c:multiLvlStrCache>
            </c:multiLvlStrRef>
          </c:cat>
          <c:val>
            <c:numRef>
              <c:f>[1]Jalisco!$AJ$3:$AJ$60</c:f>
              <c:numCache>
                <c:formatCode>General</c:formatCode>
                <c:ptCount val="58"/>
                <c:pt idx="0">
                  <c:v>6.2933926924759451E-2</c:v>
                </c:pt>
                <c:pt idx="1">
                  <c:v>6.3015362514989418E-2</c:v>
                </c:pt>
                <c:pt idx="2">
                  <c:v>6.3163593117657624E-2</c:v>
                </c:pt>
                <c:pt idx="3">
                  <c:v>6.1674374640313716E-2</c:v>
                </c:pt>
                <c:pt idx="4">
                  <c:v>6.0937207055575426E-2</c:v>
                </c:pt>
                <c:pt idx="5">
                  <c:v>6.0412996245941576E-2</c:v>
                </c:pt>
                <c:pt idx="6">
                  <c:v>6.110643883657349E-2</c:v>
                </c:pt>
                <c:pt idx="7">
                  <c:v>6.0590792341586965E-2</c:v>
                </c:pt>
                <c:pt idx="8">
                  <c:v>6.0016125293587137E-2</c:v>
                </c:pt>
                <c:pt idx="9">
                  <c:v>5.980075068103944E-2</c:v>
                </c:pt>
                <c:pt idx="10">
                  <c:v>5.9423014585093296E-2</c:v>
                </c:pt>
                <c:pt idx="11">
                  <c:v>6.0247070229374089E-2</c:v>
                </c:pt>
                <c:pt idx="12">
                  <c:v>6.1684620541800628E-2</c:v>
                </c:pt>
                <c:pt idx="13">
                  <c:v>6.202403856519241E-2</c:v>
                </c:pt>
                <c:pt idx="14">
                  <c:v>6.2566353255355076E-2</c:v>
                </c:pt>
                <c:pt idx="15">
                  <c:v>6.1446917608619429E-2</c:v>
                </c:pt>
                <c:pt idx="16">
                  <c:v>6.2770041613867067E-2</c:v>
                </c:pt>
                <c:pt idx="17">
                  <c:v>6.3450441874328536E-2</c:v>
                </c:pt>
                <c:pt idx="18">
                  <c:v>6.4298340886633873E-2</c:v>
                </c:pt>
                <c:pt idx="19">
                  <c:v>6.5141205451279743E-2</c:v>
                </c:pt>
                <c:pt idx="20">
                  <c:v>6.7480420346656203E-2</c:v>
                </c:pt>
                <c:pt idx="21">
                  <c:v>7.1638299820573584E-2</c:v>
                </c:pt>
                <c:pt idx="22">
                  <c:v>7.7184710587249322E-2</c:v>
                </c:pt>
                <c:pt idx="23">
                  <c:v>9.7835689908061033E-2</c:v>
                </c:pt>
                <c:pt idx="24">
                  <c:v>0.10703821064883803</c:v>
                </c:pt>
                <c:pt idx="25">
                  <c:v>0.11212391642062181</c:v>
                </c:pt>
                <c:pt idx="26">
                  <c:v>0.11536050731019142</c:v>
                </c:pt>
                <c:pt idx="27">
                  <c:v>0.11940737063929616</c:v>
                </c:pt>
                <c:pt idx="28">
                  <c:v>0.12229239777500057</c:v>
                </c:pt>
                <c:pt idx="29">
                  <c:v>0.12493221195745094</c:v>
                </c:pt>
                <c:pt idx="30">
                  <c:v>0.12585438445376496</c:v>
                </c:pt>
                <c:pt idx="31">
                  <c:v>0.12716774317970189</c:v>
                </c:pt>
                <c:pt idx="32">
                  <c:v>0.12837884802016086</c:v>
                </c:pt>
                <c:pt idx="33">
                  <c:v>0.12999483922141555</c:v>
                </c:pt>
                <c:pt idx="34">
                  <c:v>0.13135424495762513</c:v>
                </c:pt>
                <c:pt idx="35">
                  <c:v>0.13323370927851563</c:v>
                </c:pt>
                <c:pt idx="36">
                  <c:v>0.13647210028858506</c:v>
                </c:pt>
                <c:pt idx="37">
                  <c:v>0.13897586473101525</c:v>
                </c:pt>
                <c:pt idx="38">
                  <c:v>0.13995034096954945</c:v>
                </c:pt>
                <c:pt idx="39">
                  <c:v>0.14235163178314456</c:v>
                </c:pt>
                <c:pt idx="40">
                  <c:v>0.14413848800101189</c:v>
                </c:pt>
                <c:pt idx="41">
                  <c:v>0.14532963629816115</c:v>
                </c:pt>
                <c:pt idx="42">
                  <c:v>0.14407608636901786</c:v>
                </c:pt>
                <c:pt idx="43">
                  <c:v>0.14546689708457103</c:v>
                </c:pt>
                <c:pt idx="44">
                  <c:v>0.14522828272141136</c:v>
                </c:pt>
                <c:pt idx="45">
                  <c:v>0.14616988611586695</c:v>
                </c:pt>
                <c:pt idx="46">
                  <c:v>0.14490057520124505</c:v>
                </c:pt>
                <c:pt idx="47">
                  <c:v>0.14600987791177503</c:v>
                </c:pt>
                <c:pt idx="48">
                  <c:v>0.14822831210346379</c:v>
                </c:pt>
                <c:pt idx="49">
                  <c:v>0.15024801026790502</c:v>
                </c:pt>
                <c:pt idx="50">
                  <c:v>0.15080873643625239</c:v>
                </c:pt>
                <c:pt idx="51">
                  <c:v>0.15368512589095776</c:v>
                </c:pt>
                <c:pt idx="52">
                  <c:v>0.1547296502290747</c:v>
                </c:pt>
                <c:pt idx="53">
                  <c:v>0.15586461430339718</c:v>
                </c:pt>
                <c:pt idx="54">
                  <c:v>0.15629647154114051</c:v>
                </c:pt>
                <c:pt idx="55">
                  <c:v>0.15809448820173946</c:v>
                </c:pt>
                <c:pt idx="56">
                  <c:v>0.15762791947786073</c:v>
                </c:pt>
                <c:pt idx="57">
                  <c:v>0.15904624492184552</c:v>
                </c:pt>
              </c:numCache>
            </c:numRef>
          </c:val>
          <c:smooth val="0"/>
          <c:extLst>
            <c:ext xmlns:c16="http://schemas.microsoft.com/office/drawing/2014/chart" uri="{C3380CC4-5D6E-409C-BE32-E72D297353CC}">
              <c16:uniqueId val="{0000000A-124C-4695-AD9A-B13EE8A7693A}"/>
            </c:ext>
          </c:extLst>
        </c:ser>
        <c:ser>
          <c:idx val="2"/>
          <c:order val="2"/>
          <c:tx>
            <c:strRef>
              <c:f>[1]Jalisco!$AM$2</c:f>
              <c:strCache>
                <c:ptCount val="1"/>
                <c:pt idx="0">
                  <c:v>Nacional: Cartera en prórroga</c:v>
                </c:pt>
              </c:strCache>
            </c:strRef>
          </c:tx>
          <c:spPr>
            <a:ln w="28575" cap="rnd">
              <a:solidFill>
                <a:srgbClr val="95682B"/>
              </a:solidFill>
              <a:prstDash val="sysDot"/>
              <a:round/>
            </a:ln>
            <a:effectLst/>
          </c:spPr>
          <c:marker>
            <c:symbol val="none"/>
          </c:marker>
          <c:dLbls>
            <c:dLbl>
              <c:idx val="5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24C-4695-AD9A-B13EE8A7693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[1]Jalisco!$AG$3:$AH$60</c:f>
              <c:multiLvlStrCache>
                <c:ptCount val="58"/>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lvl>
                <c:lvl>
                  <c:pt idx="0">
                    <c:v>2018</c:v>
                  </c:pt>
                  <c:pt idx="12">
                    <c:v>2019</c:v>
                  </c:pt>
                  <c:pt idx="24">
                    <c:v>2020</c:v>
                  </c:pt>
                  <c:pt idx="36">
                    <c:v>2021</c:v>
                  </c:pt>
                  <c:pt idx="48">
                    <c:v>2022</c:v>
                  </c:pt>
                </c:lvl>
              </c:multiLvlStrCache>
            </c:multiLvlStrRef>
          </c:cat>
          <c:val>
            <c:numRef>
              <c:f>[1]Jalisco!$AM$3:$AM$60</c:f>
              <c:numCache>
                <c:formatCode>General</c:formatCode>
                <c:ptCount val="58"/>
                <c:pt idx="0">
                  <c:v>4.1908600566468536E-2</c:v>
                </c:pt>
                <c:pt idx="1">
                  <c:v>4.045763443320028E-2</c:v>
                </c:pt>
                <c:pt idx="2">
                  <c:v>4.1670444039278311E-2</c:v>
                </c:pt>
                <c:pt idx="3">
                  <c:v>4.0039163836293974E-2</c:v>
                </c:pt>
                <c:pt idx="4">
                  <c:v>4.1084838036470894E-2</c:v>
                </c:pt>
                <c:pt idx="5">
                  <c:v>3.7251339258620939E-2</c:v>
                </c:pt>
                <c:pt idx="6">
                  <c:v>3.9485004622921302E-2</c:v>
                </c:pt>
                <c:pt idx="7">
                  <c:v>3.5052231531424317E-2</c:v>
                </c:pt>
                <c:pt idx="8">
                  <c:v>3.6959832375328759E-2</c:v>
                </c:pt>
                <c:pt idx="9">
                  <c:v>3.3415183491260964E-2</c:v>
                </c:pt>
                <c:pt idx="10">
                  <c:v>3.269898032993105E-2</c:v>
                </c:pt>
                <c:pt idx="11">
                  <c:v>2.9485438912324746E-2</c:v>
                </c:pt>
                <c:pt idx="12">
                  <c:v>3.8346023777673439E-2</c:v>
                </c:pt>
                <c:pt idx="13">
                  <c:v>3.3177910565851919E-2</c:v>
                </c:pt>
                <c:pt idx="14">
                  <c:v>3.4425613970336465E-2</c:v>
                </c:pt>
                <c:pt idx="15">
                  <c:v>3.233458188127282E-2</c:v>
                </c:pt>
                <c:pt idx="16">
                  <c:v>3.4555412576495921E-2</c:v>
                </c:pt>
                <c:pt idx="17">
                  <c:v>3.3133171722488496E-2</c:v>
                </c:pt>
                <c:pt idx="18">
                  <c:v>3.6442472099498392E-2</c:v>
                </c:pt>
                <c:pt idx="19">
                  <c:v>3.5708040014824707E-2</c:v>
                </c:pt>
                <c:pt idx="20">
                  <c:v>3.8629680895040666E-2</c:v>
                </c:pt>
                <c:pt idx="21">
                  <c:v>3.6132368843057261E-2</c:v>
                </c:pt>
                <c:pt idx="22">
                  <c:v>4.7941964336866309E-2</c:v>
                </c:pt>
                <c:pt idx="23">
                  <c:v>3.7390053101261096E-2</c:v>
                </c:pt>
                <c:pt idx="24">
                  <c:v>4.4919010750206032E-2</c:v>
                </c:pt>
                <c:pt idx="25">
                  <c:v>4.0529445304394437E-2</c:v>
                </c:pt>
                <c:pt idx="26">
                  <c:v>3.7854973297316206E-2</c:v>
                </c:pt>
                <c:pt idx="27">
                  <c:v>4.4668014207687359E-2</c:v>
                </c:pt>
                <c:pt idx="28">
                  <c:v>6.4602585520551217E-2</c:v>
                </c:pt>
                <c:pt idx="29">
                  <c:v>5.3601777782284497E-2</c:v>
                </c:pt>
                <c:pt idx="30">
                  <c:v>5.8574803340557063E-2</c:v>
                </c:pt>
                <c:pt idx="31">
                  <c:v>4.0085754659612345E-2</c:v>
                </c:pt>
                <c:pt idx="32">
                  <c:v>5.4417987253325945E-2</c:v>
                </c:pt>
                <c:pt idx="33">
                  <c:v>3.9015694609885562E-2</c:v>
                </c:pt>
                <c:pt idx="34">
                  <c:v>5.6099816642968398E-2</c:v>
                </c:pt>
                <c:pt idx="35">
                  <c:v>5.3039713624676153E-2</c:v>
                </c:pt>
                <c:pt idx="36">
                  <c:v>6.6834523488522229E-2</c:v>
                </c:pt>
                <c:pt idx="37">
                  <c:v>6.7884006749311304E-2</c:v>
                </c:pt>
                <c:pt idx="38">
                  <c:v>7.1208634898172488E-2</c:v>
                </c:pt>
                <c:pt idx="39">
                  <c:v>4.9322279526174816E-2</c:v>
                </c:pt>
                <c:pt idx="40">
                  <c:v>5.300748200854339E-2</c:v>
                </c:pt>
                <c:pt idx="41">
                  <c:v>3.9179293128660538E-2</c:v>
                </c:pt>
                <c:pt idx="42">
                  <c:v>4.818131164294661E-2</c:v>
                </c:pt>
                <c:pt idx="43">
                  <c:v>3.6853815095306608E-2</c:v>
                </c:pt>
                <c:pt idx="44">
                  <c:v>4.3320422460700912E-2</c:v>
                </c:pt>
                <c:pt idx="45">
                  <c:v>3.5290075541425887E-2</c:v>
                </c:pt>
                <c:pt idx="46">
                  <c:v>4.4361957061377751E-2</c:v>
                </c:pt>
                <c:pt idx="47">
                  <c:v>3.4053092654728404E-2</c:v>
                </c:pt>
                <c:pt idx="48">
                  <c:v>4.1952144183965416E-2</c:v>
                </c:pt>
                <c:pt idx="49">
                  <c:v>3.4173665452440993E-2</c:v>
                </c:pt>
                <c:pt idx="50">
                  <c:v>3.9905989492006688E-2</c:v>
                </c:pt>
                <c:pt idx="51">
                  <c:v>3.2482893792538083E-2</c:v>
                </c:pt>
                <c:pt idx="52">
                  <c:v>3.9412352899691014E-2</c:v>
                </c:pt>
                <c:pt idx="53">
                  <c:v>3.4663325240432738E-2</c:v>
                </c:pt>
                <c:pt idx="54">
                  <c:v>4.1510399979741958E-2</c:v>
                </c:pt>
                <c:pt idx="55">
                  <c:v>3.3600873378454119E-2</c:v>
                </c:pt>
                <c:pt idx="56">
                  <c:v>3.7831611058409265E-2</c:v>
                </c:pt>
                <c:pt idx="57">
                  <c:v>3.1967861608754464E-2</c:v>
                </c:pt>
              </c:numCache>
            </c:numRef>
          </c:val>
          <c:smooth val="0"/>
          <c:extLst>
            <c:ext xmlns:c16="http://schemas.microsoft.com/office/drawing/2014/chart" uri="{C3380CC4-5D6E-409C-BE32-E72D297353CC}">
              <c16:uniqueId val="{0000000C-124C-4695-AD9A-B13EE8A7693A}"/>
            </c:ext>
          </c:extLst>
        </c:ser>
        <c:ser>
          <c:idx val="3"/>
          <c:order val="3"/>
          <c:tx>
            <c:strRef>
              <c:f>[1]Jalisco!$AN$2</c:f>
              <c:strCache>
                <c:ptCount val="1"/>
                <c:pt idx="0">
                  <c:v>Nacional: Cartera vencida</c:v>
                </c:pt>
              </c:strCache>
            </c:strRef>
          </c:tx>
          <c:spPr>
            <a:ln w="28575" cap="rnd">
              <a:solidFill>
                <a:srgbClr val="95682B"/>
              </a:solidFill>
              <a:round/>
            </a:ln>
            <a:effectLst/>
          </c:spPr>
          <c:marker>
            <c:symbol val="none"/>
          </c:marker>
          <c:dLbls>
            <c:dLbl>
              <c:idx val="5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24C-4695-AD9A-B13EE8A7693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[1]Jalisco!$AG$3:$AH$60</c:f>
              <c:multiLvlStrCache>
                <c:ptCount val="58"/>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lvl>
                <c:lvl>
                  <c:pt idx="0">
                    <c:v>2018</c:v>
                  </c:pt>
                  <c:pt idx="12">
                    <c:v>2019</c:v>
                  </c:pt>
                  <c:pt idx="24">
                    <c:v>2020</c:v>
                  </c:pt>
                  <c:pt idx="36">
                    <c:v>2021</c:v>
                  </c:pt>
                  <c:pt idx="48">
                    <c:v>2022</c:v>
                  </c:pt>
                </c:lvl>
              </c:multiLvlStrCache>
            </c:multiLvlStrRef>
          </c:cat>
          <c:val>
            <c:numRef>
              <c:f>[1]Jalisco!$AN$3:$AN$60</c:f>
              <c:numCache>
                <c:formatCode>General</c:formatCode>
                <c:ptCount val="58"/>
                <c:pt idx="0">
                  <c:v>7.8838823001645075E-2</c:v>
                </c:pt>
                <c:pt idx="1">
                  <c:v>7.9049442966268535E-2</c:v>
                </c:pt>
                <c:pt idx="2">
                  <c:v>8.0009644694729959E-2</c:v>
                </c:pt>
                <c:pt idx="3">
                  <c:v>7.946316528403452E-2</c:v>
                </c:pt>
                <c:pt idx="4">
                  <c:v>7.8645026380104857E-2</c:v>
                </c:pt>
                <c:pt idx="5">
                  <c:v>7.7700474291856975E-2</c:v>
                </c:pt>
                <c:pt idx="6">
                  <c:v>7.7557381471072398E-2</c:v>
                </c:pt>
                <c:pt idx="7">
                  <c:v>7.6611551239286521E-2</c:v>
                </c:pt>
                <c:pt idx="8">
                  <c:v>7.6277738996861924E-2</c:v>
                </c:pt>
                <c:pt idx="9">
                  <c:v>7.6164106746489699E-2</c:v>
                </c:pt>
                <c:pt idx="10">
                  <c:v>7.5975510609979188E-2</c:v>
                </c:pt>
                <c:pt idx="11">
                  <c:v>7.5783729081586121E-2</c:v>
                </c:pt>
                <c:pt idx="12">
                  <c:v>7.699560077352445E-2</c:v>
                </c:pt>
                <c:pt idx="13">
                  <c:v>7.6914850574331672E-2</c:v>
                </c:pt>
                <c:pt idx="14">
                  <c:v>7.7220714023111106E-2</c:v>
                </c:pt>
                <c:pt idx="15">
                  <c:v>7.7188017406474463E-2</c:v>
                </c:pt>
                <c:pt idx="16">
                  <c:v>7.8254181047467647E-2</c:v>
                </c:pt>
                <c:pt idx="17">
                  <c:v>7.8186505196954373E-2</c:v>
                </c:pt>
                <c:pt idx="18">
                  <c:v>7.8440036039788705E-2</c:v>
                </c:pt>
                <c:pt idx="19">
                  <c:v>7.8821348570396299E-2</c:v>
                </c:pt>
                <c:pt idx="20">
                  <c:v>8.0757780900566484E-2</c:v>
                </c:pt>
                <c:pt idx="21">
                  <c:v>8.5576751265161913E-2</c:v>
                </c:pt>
                <c:pt idx="22">
                  <c:v>9.2256082538805212E-2</c:v>
                </c:pt>
                <c:pt idx="23">
                  <c:v>0.11689497138863619</c:v>
                </c:pt>
                <c:pt idx="24">
                  <c:v>0.12760889315478124</c:v>
                </c:pt>
                <c:pt idx="25">
                  <c:v>0.1339019421336026</c:v>
                </c:pt>
                <c:pt idx="26">
                  <c:v>0.13788089784138308</c:v>
                </c:pt>
                <c:pt idx="27">
                  <c:v>0.14285723981673676</c:v>
                </c:pt>
                <c:pt idx="28">
                  <c:v>0.14630507796333814</c:v>
                </c:pt>
                <c:pt idx="29">
                  <c:v>0.14928476222702736</c:v>
                </c:pt>
                <c:pt idx="30">
                  <c:v>0.15113912866114548</c:v>
                </c:pt>
                <c:pt idx="31">
                  <c:v>0.15287797197849309</c:v>
                </c:pt>
                <c:pt idx="32">
                  <c:v>0.15418725384274212</c:v>
                </c:pt>
                <c:pt idx="33">
                  <c:v>0.15624547182727491</c:v>
                </c:pt>
                <c:pt idx="34">
                  <c:v>0.15830099499295511</c:v>
                </c:pt>
                <c:pt idx="35">
                  <c:v>0.15997891853743451</c:v>
                </c:pt>
                <c:pt idx="36">
                  <c:v>0.16401720048668958</c:v>
                </c:pt>
                <c:pt idx="37">
                  <c:v>0.16663575368851871</c:v>
                </c:pt>
                <c:pt idx="38">
                  <c:v>0.1673554829535065</c:v>
                </c:pt>
                <c:pt idx="39">
                  <c:v>0.16991521222450953</c:v>
                </c:pt>
                <c:pt idx="40">
                  <c:v>0.17104496589193238</c:v>
                </c:pt>
                <c:pt idx="41">
                  <c:v>0.17227064155611621</c:v>
                </c:pt>
                <c:pt idx="42">
                  <c:v>0.17075570933695286</c:v>
                </c:pt>
                <c:pt idx="43">
                  <c:v>0.17169394662862253</c:v>
                </c:pt>
                <c:pt idx="44">
                  <c:v>0.17120702491378825</c:v>
                </c:pt>
                <c:pt idx="45">
                  <c:v>0.17159309065821016</c:v>
                </c:pt>
                <c:pt idx="46">
                  <c:v>0.16972002812876569</c:v>
                </c:pt>
                <c:pt idx="47">
                  <c:v>0.16987781537282684</c:v>
                </c:pt>
                <c:pt idx="48">
                  <c:v>0.17251876985475412</c:v>
                </c:pt>
                <c:pt idx="49">
                  <c:v>0.17429460481217657</c:v>
                </c:pt>
                <c:pt idx="50">
                  <c:v>0.17416098116396331</c:v>
                </c:pt>
                <c:pt idx="51">
                  <c:v>0.17672388849792839</c:v>
                </c:pt>
                <c:pt idx="52">
                  <c:v>0.17764171418304006</c:v>
                </c:pt>
                <c:pt idx="53">
                  <c:v>0.17848552855952096</c:v>
                </c:pt>
                <c:pt idx="54">
                  <c:v>0.17847215961489776</c:v>
                </c:pt>
                <c:pt idx="55">
                  <c:v>0.17993154045581167</c:v>
                </c:pt>
                <c:pt idx="56">
                  <c:v>0.17937748835586248</c:v>
                </c:pt>
                <c:pt idx="57">
                  <c:v>0.18027966482978378</c:v>
                </c:pt>
              </c:numCache>
            </c:numRef>
          </c:val>
          <c:smooth val="0"/>
          <c:extLst>
            <c:ext xmlns:c16="http://schemas.microsoft.com/office/drawing/2014/chart" uri="{C3380CC4-5D6E-409C-BE32-E72D297353CC}">
              <c16:uniqueId val="{0000000E-124C-4695-AD9A-B13EE8A7693A}"/>
            </c:ext>
          </c:extLst>
        </c:ser>
        <c:dLbls>
          <c:showLegendKey val="0"/>
          <c:showVal val="0"/>
          <c:showCatName val="0"/>
          <c:showSerName val="0"/>
          <c:showPercent val="0"/>
          <c:showBubbleSize val="0"/>
        </c:dLbls>
        <c:smooth val="0"/>
        <c:axId val="540025024"/>
        <c:axId val="540032240"/>
      </c:lineChart>
      <c:catAx>
        <c:axId val="540025024"/>
        <c:scaling>
          <c:orientation val="minMax"/>
        </c:scaling>
        <c:delete val="0"/>
        <c:axPos val="b"/>
        <c:numFmt formatCode="General" sourceLinked="1"/>
        <c:majorTickMark val="none"/>
        <c:minorTickMark val="none"/>
        <c:tickLblPos val="low"/>
        <c:spPr>
          <a:noFill/>
          <a:ln w="9525" cap="flat" cmpd="sng" algn="ctr">
            <a:solidFill>
              <a:srgbClr val="D9D9D9"/>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32240"/>
        <c:crosses val="autoZero"/>
        <c:auto val="1"/>
        <c:lblAlgn val="ctr"/>
        <c:lblOffset val="100"/>
        <c:noMultiLvlLbl val="0"/>
      </c:catAx>
      <c:valAx>
        <c:axId val="540032240"/>
        <c:scaling>
          <c:orientation val="minMax"/>
        </c:scaling>
        <c:delete val="0"/>
        <c:axPos val="l"/>
        <c:majorGridlines>
          <c:spPr>
            <a:ln w="9525" cap="flat" cmpd="sng" algn="ctr">
              <a:solidFill>
                <a:srgbClr val="D9D9D9"/>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40025024"/>
        <c:crosses val="autoZero"/>
        <c:crossBetween val="between"/>
      </c:valAx>
      <c:spPr>
        <a:noFill/>
        <a:ln>
          <a:noFill/>
        </a:ln>
        <a:effectLst/>
      </c:spPr>
    </c:plotArea>
    <c:legend>
      <c:legendPos val="b"/>
      <c:layout>
        <c:manualLayout>
          <c:xMode val="edge"/>
          <c:yMode val="edge"/>
          <c:x val="8.9971063036337909E-2"/>
          <c:y val="0.86647936045579166"/>
          <c:w val="0.77808200791754367"/>
          <c:h val="0.1148972097210867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4F5C-4F51-9770-6A6130385A2B}"/>
              </c:ext>
            </c:extLst>
          </c:dPt>
          <c:dPt>
            <c:idx val="1"/>
            <c:invertIfNegative val="0"/>
            <c:bubble3D val="0"/>
            <c:spPr>
              <a:solidFill>
                <a:srgbClr val="7C878E"/>
              </a:solidFill>
              <a:ln>
                <a:noFill/>
              </a:ln>
              <a:effectLst/>
            </c:spPr>
            <c:extLst>
              <c:ext xmlns:c16="http://schemas.microsoft.com/office/drawing/2014/chart" uri="{C3380CC4-5D6E-409C-BE32-E72D297353CC}">
                <c16:uniqueId val="{00000003-4F5C-4F51-9770-6A6130385A2B}"/>
              </c:ext>
            </c:extLst>
          </c:dPt>
          <c:dPt>
            <c:idx val="4"/>
            <c:invertIfNegative val="0"/>
            <c:bubble3D val="0"/>
            <c:spPr>
              <a:solidFill>
                <a:srgbClr val="7C878E"/>
              </a:solidFill>
              <a:ln>
                <a:noFill/>
              </a:ln>
              <a:effectLst/>
            </c:spPr>
            <c:extLst>
              <c:ext xmlns:c16="http://schemas.microsoft.com/office/drawing/2014/chart" uri="{C3380CC4-5D6E-409C-BE32-E72D297353CC}">
                <c16:uniqueId val="{00000005-4F5C-4F51-9770-6A6130385A2B}"/>
              </c:ext>
            </c:extLst>
          </c:dPt>
          <c:dPt>
            <c:idx val="5"/>
            <c:invertIfNegative val="0"/>
            <c:bubble3D val="0"/>
            <c:spPr>
              <a:solidFill>
                <a:srgbClr val="7C878E"/>
              </a:solidFill>
              <a:ln>
                <a:noFill/>
              </a:ln>
              <a:effectLst/>
            </c:spPr>
            <c:extLst>
              <c:ext xmlns:c16="http://schemas.microsoft.com/office/drawing/2014/chart" uri="{C3380CC4-5D6E-409C-BE32-E72D297353CC}">
                <c16:uniqueId val="{00000007-4F5C-4F51-9770-6A6130385A2B}"/>
              </c:ext>
            </c:extLst>
          </c:dPt>
          <c:dPt>
            <c:idx val="8"/>
            <c:invertIfNegative val="0"/>
            <c:bubble3D val="0"/>
            <c:spPr>
              <a:solidFill>
                <a:srgbClr val="7C878E"/>
              </a:solidFill>
              <a:ln>
                <a:noFill/>
              </a:ln>
              <a:effectLst/>
            </c:spPr>
            <c:extLst>
              <c:ext xmlns:c16="http://schemas.microsoft.com/office/drawing/2014/chart" uri="{C3380CC4-5D6E-409C-BE32-E72D297353CC}">
                <c16:uniqueId val="{00000009-4F5C-4F51-9770-6A6130385A2B}"/>
              </c:ext>
            </c:extLst>
          </c:dPt>
          <c:dPt>
            <c:idx val="12"/>
            <c:invertIfNegative val="0"/>
            <c:bubble3D val="0"/>
            <c:spPr>
              <a:solidFill>
                <a:srgbClr val="95682B"/>
              </a:solidFill>
              <a:ln>
                <a:noFill/>
              </a:ln>
              <a:effectLst/>
            </c:spPr>
            <c:extLst>
              <c:ext xmlns:c16="http://schemas.microsoft.com/office/drawing/2014/chart" uri="{C3380CC4-5D6E-409C-BE32-E72D297353CC}">
                <c16:uniqueId val="{0000000B-4F5C-4F51-9770-6A6130385A2B}"/>
              </c:ext>
            </c:extLst>
          </c:dPt>
          <c:dPt>
            <c:idx val="13"/>
            <c:invertIfNegative val="0"/>
            <c:bubble3D val="0"/>
            <c:spPr>
              <a:solidFill>
                <a:srgbClr val="7C878E"/>
              </a:solidFill>
              <a:ln>
                <a:noFill/>
              </a:ln>
              <a:effectLst/>
            </c:spPr>
            <c:extLst>
              <c:ext xmlns:c16="http://schemas.microsoft.com/office/drawing/2014/chart" uri="{C3380CC4-5D6E-409C-BE32-E72D297353CC}">
                <c16:uniqueId val="{0000000D-4F5C-4F51-9770-6A6130385A2B}"/>
              </c:ext>
            </c:extLst>
          </c:dPt>
          <c:dPt>
            <c:idx val="14"/>
            <c:invertIfNegative val="0"/>
            <c:bubble3D val="0"/>
            <c:spPr>
              <a:solidFill>
                <a:srgbClr val="7C878E"/>
              </a:solidFill>
              <a:ln>
                <a:noFill/>
              </a:ln>
              <a:effectLst/>
            </c:spPr>
            <c:extLst>
              <c:ext xmlns:c16="http://schemas.microsoft.com/office/drawing/2014/chart" uri="{C3380CC4-5D6E-409C-BE32-E72D297353CC}">
                <c16:uniqueId val="{0000000F-4F5C-4F51-9770-6A6130385A2B}"/>
              </c:ext>
            </c:extLst>
          </c:dPt>
          <c:dPt>
            <c:idx val="15"/>
            <c:invertIfNegative val="0"/>
            <c:bubble3D val="0"/>
            <c:spPr>
              <a:solidFill>
                <a:srgbClr val="7C878E"/>
              </a:solidFill>
              <a:ln>
                <a:noFill/>
              </a:ln>
              <a:effectLst/>
            </c:spPr>
            <c:extLst>
              <c:ext xmlns:c16="http://schemas.microsoft.com/office/drawing/2014/chart" uri="{C3380CC4-5D6E-409C-BE32-E72D297353CC}">
                <c16:uniqueId val="{00000011-4F5C-4F51-9770-6A6130385A2B}"/>
              </c:ext>
            </c:extLst>
          </c:dPt>
          <c:dPt>
            <c:idx val="16"/>
            <c:invertIfNegative val="0"/>
            <c:bubble3D val="0"/>
            <c:spPr>
              <a:solidFill>
                <a:srgbClr val="7C878E"/>
              </a:solidFill>
              <a:ln>
                <a:noFill/>
              </a:ln>
              <a:effectLst/>
            </c:spPr>
            <c:extLst>
              <c:ext xmlns:c16="http://schemas.microsoft.com/office/drawing/2014/chart" uri="{C3380CC4-5D6E-409C-BE32-E72D297353CC}">
                <c16:uniqueId val="{00000013-4F5C-4F51-9770-6A6130385A2B}"/>
              </c:ext>
            </c:extLst>
          </c:dPt>
          <c:dPt>
            <c:idx val="17"/>
            <c:invertIfNegative val="0"/>
            <c:bubble3D val="0"/>
            <c:spPr>
              <a:solidFill>
                <a:srgbClr val="7C878E"/>
              </a:solidFill>
              <a:ln>
                <a:noFill/>
              </a:ln>
              <a:effectLst/>
            </c:spPr>
            <c:extLst>
              <c:ext xmlns:c16="http://schemas.microsoft.com/office/drawing/2014/chart" uri="{C3380CC4-5D6E-409C-BE32-E72D297353CC}">
                <c16:uniqueId val="{00000015-4F5C-4F51-9770-6A6130385A2B}"/>
              </c:ext>
            </c:extLst>
          </c:dPt>
          <c:dPt>
            <c:idx val="19"/>
            <c:invertIfNegative val="0"/>
            <c:bubble3D val="0"/>
            <c:spPr>
              <a:solidFill>
                <a:srgbClr val="7C878E"/>
              </a:solidFill>
              <a:ln>
                <a:noFill/>
              </a:ln>
              <a:effectLst/>
            </c:spPr>
            <c:extLst>
              <c:ext xmlns:c16="http://schemas.microsoft.com/office/drawing/2014/chart" uri="{C3380CC4-5D6E-409C-BE32-E72D297353CC}">
                <c16:uniqueId val="{00000017-4F5C-4F51-9770-6A6130385A2B}"/>
              </c:ext>
            </c:extLst>
          </c:dPt>
          <c:dPt>
            <c:idx val="20"/>
            <c:invertIfNegative val="0"/>
            <c:bubble3D val="0"/>
            <c:spPr>
              <a:solidFill>
                <a:srgbClr val="7C878E"/>
              </a:solidFill>
              <a:ln>
                <a:noFill/>
              </a:ln>
              <a:effectLst/>
            </c:spPr>
            <c:extLst>
              <c:ext xmlns:c16="http://schemas.microsoft.com/office/drawing/2014/chart" uri="{C3380CC4-5D6E-409C-BE32-E72D297353CC}">
                <c16:uniqueId val="{00000019-4F5C-4F51-9770-6A6130385A2B}"/>
              </c:ext>
            </c:extLst>
          </c:dPt>
          <c:dPt>
            <c:idx val="22"/>
            <c:invertIfNegative val="0"/>
            <c:bubble3D val="0"/>
            <c:spPr>
              <a:solidFill>
                <a:srgbClr val="7C878E"/>
              </a:solidFill>
              <a:ln>
                <a:noFill/>
              </a:ln>
              <a:effectLst/>
            </c:spPr>
            <c:extLst>
              <c:ext xmlns:c16="http://schemas.microsoft.com/office/drawing/2014/chart" uri="{C3380CC4-5D6E-409C-BE32-E72D297353CC}">
                <c16:uniqueId val="{0000001B-4F5C-4F51-9770-6A6130385A2B}"/>
              </c:ext>
            </c:extLst>
          </c:dPt>
          <c:dPt>
            <c:idx val="25"/>
            <c:invertIfNegative val="0"/>
            <c:bubble3D val="0"/>
            <c:spPr>
              <a:solidFill>
                <a:srgbClr val="7C878E"/>
              </a:solidFill>
              <a:ln>
                <a:noFill/>
              </a:ln>
              <a:effectLst/>
            </c:spPr>
            <c:extLst>
              <c:ext xmlns:c16="http://schemas.microsoft.com/office/drawing/2014/chart" uri="{C3380CC4-5D6E-409C-BE32-E72D297353CC}">
                <c16:uniqueId val="{0000001D-4F5C-4F51-9770-6A6130385A2B}"/>
              </c:ext>
            </c:extLst>
          </c:dPt>
          <c:dPt>
            <c:idx val="26"/>
            <c:invertIfNegative val="0"/>
            <c:bubble3D val="0"/>
            <c:spPr>
              <a:solidFill>
                <a:srgbClr val="FBBB27"/>
              </a:solidFill>
              <a:ln>
                <a:noFill/>
              </a:ln>
              <a:effectLst/>
            </c:spPr>
            <c:extLst>
              <c:ext xmlns:c16="http://schemas.microsoft.com/office/drawing/2014/chart" uri="{C3380CC4-5D6E-409C-BE32-E72D297353CC}">
                <c16:uniqueId val="{0000001F-4F5C-4F51-9770-6A6130385A2B}"/>
              </c:ext>
            </c:extLst>
          </c:dPt>
          <c:dPt>
            <c:idx val="28"/>
            <c:invertIfNegative val="0"/>
            <c:bubble3D val="0"/>
            <c:spPr>
              <a:solidFill>
                <a:srgbClr val="7C878E"/>
              </a:solidFill>
              <a:ln>
                <a:noFill/>
              </a:ln>
              <a:effectLst/>
            </c:spPr>
            <c:extLst>
              <c:ext xmlns:c16="http://schemas.microsoft.com/office/drawing/2014/chart" uri="{C3380CC4-5D6E-409C-BE32-E72D297353CC}">
                <c16:uniqueId val="{00000021-4F5C-4F51-9770-6A6130385A2B}"/>
              </c:ext>
            </c:extLst>
          </c:dPt>
          <c:dPt>
            <c:idx val="30"/>
            <c:invertIfNegative val="0"/>
            <c:bubble3D val="0"/>
            <c:spPr>
              <a:solidFill>
                <a:srgbClr val="7C878E"/>
              </a:solidFill>
              <a:ln>
                <a:noFill/>
              </a:ln>
              <a:effectLst/>
            </c:spPr>
            <c:extLst>
              <c:ext xmlns:c16="http://schemas.microsoft.com/office/drawing/2014/chart" uri="{C3380CC4-5D6E-409C-BE32-E72D297353CC}">
                <c16:uniqueId val="{00000023-4F5C-4F51-9770-6A6130385A2B}"/>
              </c:ext>
            </c:extLst>
          </c:dPt>
          <c:dPt>
            <c:idx val="31"/>
            <c:invertIfNegative val="0"/>
            <c:bubble3D val="0"/>
            <c:spPr>
              <a:solidFill>
                <a:srgbClr val="7C878E"/>
              </a:solidFill>
              <a:ln>
                <a:noFill/>
              </a:ln>
              <a:effectLst/>
            </c:spPr>
            <c:extLst>
              <c:ext xmlns:c16="http://schemas.microsoft.com/office/drawing/2014/chart" uri="{C3380CC4-5D6E-409C-BE32-E72D297353CC}">
                <c16:uniqueId val="{00000025-4F5C-4F51-9770-6A6130385A2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'F25'!$A$5:$A$37</c:f>
              <c:strCache>
                <c:ptCount val="33"/>
                <c:pt idx="0">
                  <c:v>Tabasco</c:v>
                </c:pt>
                <c:pt idx="1">
                  <c:v>Guerrero</c:v>
                </c:pt>
                <c:pt idx="2">
                  <c:v>Sonora</c:v>
                </c:pt>
                <c:pt idx="3">
                  <c:v>Veracruz</c:v>
                </c:pt>
                <c:pt idx="4">
                  <c:v>Ciudad de México</c:v>
                </c:pt>
                <c:pt idx="5">
                  <c:v>México</c:v>
                </c:pt>
                <c:pt idx="6">
                  <c:v>Tamaulipas</c:v>
                </c:pt>
                <c:pt idx="7">
                  <c:v>Oaxaca</c:v>
                </c:pt>
                <c:pt idx="8">
                  <c:v>Campeche</c:v>
                </c:pt>
                <c:pt idx="9">
                  <c:v>Morelos</c:v>
                </c:pt>
                <c:pt idx="10">
                  <c:v>Quintana Roo</c:v>
                </c:pt>
                <c:pt idx="11">
                  <c:v>Coahuila</c:v>
                </c:pt>
                <c:pt idx="12">
                  <c:v>Nacional</c:v>
                </c:pt>
                <c:pt idx="13">
                  <c:v>Yucatán</c:v>
                </c:pt>
                <c:pt idx="14">
                  <c:v>Puebla</c:v>
                </c:pt>
                <c:pt idx="15">
                  <c:v>Tlaxcala</c:v>
                </c:pt>
                <c:pt idx="16">
                  <c:v>Hidalgo</c:v>
                </c:pt>
                <c:pt idx="17">
                  <c:v>Durango</c:v>
                </c:pt>
                <c:pt idx="18">
                  <c:v>Baja California Sur</c:v>
                </c:pt>
                <c:pt idx="19">
                  <c:v>Nuevo León</c:v>
                </c:pt>
                <c:pt idx="20">
                  <c:v>Chiapas</c:v>
                </c:pt>
                <c:pt idx="21">
                  <c:v>Sinaloa</c:v>
                </c:pt>
                <c:pt idx="22">
                  <c:v>Baja California</c:v>
                </c:pt>
                <c:pt idx="23">
                  <c:v>Chihuahua</c:v>
                </c:pt>
                <c:pt idx="24">
                  <c:v>Michoacán</c:v>
                </c:pt>
                <c:pt idx="25">
                  <c:v>Colima</c:v>
                </c:pt>
                <c:pt idx="26">
                  <c:v>Jalisco</c:v>
                </c:pt>
                <c:pt idx="27">
                  <c:v>Nayarit</c:v>
                </c:pt>
                <c:pt idx="28">
                  <c:v>Guanajuato</c:v>
                </c:pt>
                <c:pt idx="29">
                  <c:v>Querétaro</c:v>
                </c:pt>
                <c:pt idx="30">
                  <c:v>Aguascalientes</c:v>
                </c:pt>
                <c:pt idx="31">
                  <c:v>San Luis Potosí</c:v>
                </c:pt>
                <c:pt idx="32">
                  <c:v>Zacatecas</c:v>
                </c:pt>
              </c:strCache>
            </c:strRef>
          </c:cat>
          <c:val>
            <c:numRef>
              <c:f>'F25'!$B$5:$B$37</c:f>
              <c:numCache>
                <c:formatCode>0.00%</c:formatCode>
                <c:ptCount val="33"/>
                <c:pt idx="0">
                  <c:v>0.2790066515345454</c:v>
                </c:pt>
                <c:pt idx="1">
                  <c:v>0.22862541396548711</c:v>
                </c:pt>
                <c:pt idx="2">
                  <c:v>0.22683617223474295</c:v>
                </c:pt>
                <c:pt idx="3">
                  <c:v>0.22444156246852531</c:v>
                </c:pt>
                <c:pt idx="4">
                  <c:v>0.22146447241498754</c:v>
                </c:pt>
                <c:pt idx="5">
                  <c:v>0.21275177750569269</c:v>
                </c:pt>
                <c:pt idx="6">
                  <c:v>0.21160629941791137</c:v>
                </c:pt>
                <c:pt idx="7">
                  <c:v>0.20840332814294107</c:v>
                </c:pt>
                <c:pt idx="8">
                  <c:v>0.19830890350119254</c:v>
                </c:pt>
                <c:pt idx="9">
                  <c:v>0.19284310024542911</c:v>
                </c:pt>
                <c:pt idx="10">
                  <c:v>0.18847845270372707</c:v>
                </c:pt>
                <c:pt idx="11">
                  <c:v>0.18761894712276903</c:v>
                </c:pt>
                <c:pt idx="12">
                  <c:v>0.18027966482978378</c:v>
                </c:pt>
                <c:pt idx="13">
                  <c:v>0.17810801875710991</c:v>
                </c:pt>
                <c:pt idx="14">
                  <c:v>0.17791245706503953</c:v>
                </c:pt>
                <c:pt idx="15">
                  <c:v>0.17726525961024897</c:v>
                </c:pt>
                <c:pt idx="16">
                  <c:v>0.17574124906136296</c:v>
                </c:pt>
                <c:pt idx="17">
                  <c:v>0.17539842067147396</c:v>
                </c:pt>
                <c:pt idx="18">
                  <c:v>0.17385642650540481</c:v>
                </c:pt>
                <c:pt idx="19">
                  <c:v>0.1731855519711834</c:v>
                </c:pt>
                <c:pt idx="20">
                  <c:v>0.17317607534397902</c:v>
                </c:pt>
                <c:pt idx="21">
                  <c:v>0.17075116930595491</c:v>
                </c:pt>
                <c:pt idx="22">
                  <c:v>0.16405674478014146</c:v>
                </c:pt>
                <c:pt idx="23">
                  <c:v>0.16359542990747741</c:v>
                </c:pt>
                <c:pt idx="24">
                  <c:v>0.16209408501235603</c:v>
                </c:pt>
                <c:pt idx="25">
                  <c:v>0.16011729573959141</c:v>
                </c:pt>
                <c:pt idx="26">
                  <c:v>0.15904624492184552</c:v>
                </c:pt>
                <c:pt idx="27">
                  <c:v>0.1506800205069809</c:v>
                </c:pt>
                <c:pt idx="28">
                  <c:v>0.14891777884094043</c:v>
                </c:pt>
                <c:pt idx="29">
                  <c:v>0.13734100659817702</c:v>
                </c:pt>
                <c:pt idx="30">
                  <c:v>0.12371232771809086</c:v>
                </c:pt>
                <c:pt idx="31">
                  <c:v>0.11475370045317526</c:v>
                </c:pt>
                <c:pt idx="32">
                  <c:v>0.10809701760111307</c:v>
                </c:pt>
              </c:numCache>
            </c:numRef>
          </c:val>
          <c:extLst>
            <c:ext xmlns:c16="http://schemas.microsoft.com/office/drawing/2014/chart" uri="{C3380CC4-5D6E-409C-BE32-E72D297353CC}">
              <c16:uniqueId val="{00000026-4F5C-4F51-9770-6A6130385A2B}"/>
            </c:ext>
          </c:extLst>
        </c:ser>
        <c:dLbls>
          <c:dLblPos val="outEnd"/>
          <c:showLegendKey val="0"/>
          <c:showVal val="1"/>
          <c:showCatName val="0"/>
          <c:showSerName val="0"/>
          <c:showPercent val="0"/>
          <c:showBubbleSize val="0"/>
        </c:dLbls>
        <c:gapWidth val="100"/>
        <c:axId val="1043134591"/>
        <c:axId val="850027871"/>
      </c:barChart>
      <c:catAx>
        <c:axId val="1043134591"/>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50027871"/>
        <c:crosses val="autoZero"/>
        <c:auto val="1"/>
        <c:lblAlgn val="ctr"/>
        <c:lblOffset val="100"/>
        <c:noMultiLvlLbl val="0"/>
      </c:catAx>
      <c:valAx>
        <c:axId val="850027871"/>
        <c:scaling>
          <c:orientation val="minMax"/>
        </c:scaling>
        <c:delete val="1"/>
        <c:axPos val="b"/>
        <c:numFmt formatCode="0.00%" sourceLinked="1"/>
        <c:majorTickMark val="out"/>
        <c:minorTickMark val="none"/>
        <c:tickLblPos val="nextTo"/>
        <c:crossAx val="104313459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'F26'!$B$5</c:f>
              <c:strCache>
                <c:ptCount val="1"/>
                <c:pt idx="0">
                  <c:v>Total</c:v>
                </c:pt>
              </c:strCache>
            </c:strRef>
          </c:tx>
          <c:spPr>
            <a:solidFill>
              <a:srgbClr val="60686D"/>
            </a:solidFill>
            <a:ln>
              <a:noFill/>
            </a:ln>
            <a:effectLst/>
          </c:spPr>
          <c:invertIfNegative val="0"/>
          <c:dPt>
            <c:idx val="2"/>
            <c:invertIfNegative val="0"/>
            <c:bubble3D val="0"/>
            <c:spPr>
              <a:solidFill>
                <a:srgbClr val="60686D"/>
              </a:solidFill>
              <a:ln>
                <a:noFill/>
              </a:ln>
              <a:effectLst/>
            </c:spPr>
            <c:extLst>
              <c:ext xmlns:c16="http://schemas.microsoft.com/office/drawing/2014/chart" uri="{C3380CC4-5D6E-409C-BE32-E72D297353CC}">
                <c16:uniqueId val="{00000001-92FF-47F9-A3F4-1FCE886280BA}"/>
              </c:ext>
            </c:extLst>
          </c:dPt>
          <c:dPt>
            <c:idx val="6"/>
            <c:invertIfNegative val="0"/>
            <c:bubble3D val="0"/>
            <c:spPr>
              <a:solidFill>
                <a:srgbClr val="60686D"/>
              </a:solidFill>
              <a:ln>
                <a:noFill/>
              </a:ln>
              <a:effectLst/>
            </c:spPr>
            <c:extLst>
              <c:ext xmlns:c16="http://schemas.microsoft.com/office/drawing/2014/chart" uri="{C3380CC4-5D6E-409C-BE32-E72D297353CC}">
                <c16:uniqueId val="{00000003-92FF-47F9-A3F4-1FCE886280BA}"/>
              </c:ext>
            </c:extLst>
          </c:dPt>
          <c:dPt>
            <c:idx val="7"/>
            <c:invertIfNegative val="0"/>
            <c:bubble3D val="0"/>
            <c:spPr>
              <a:solidFill>
                <a:srgbClr val="60686D"/>
              </a:solidFill>
              <a:ln>
                <a:noFill/>
              </a:ln>
              <a:effectLst/>
            </c:spPr>
            <c:extLst>
              <c:ext xmlns:c16="http://schemas.microsoft.com/office/drawing/2014/chart" uri="{C3380CC4-5D6E-409C-BE32-E72D297353CC}">
                <c16:uniqueId val="{00000005-92FF-47F9-A3F4-1FCE886280BA}"/>
              </c:ext>
            </c:extLst>
          </c:dPt>
          <c:dPt>
            <c:idx val="8"/>
            <c:invertIfNegative val="0"/>
            <c:bubble3D val="0"/>
            <c:spPr>
              <a:solidFill>
                <a:srgbClr val="60686D"/>
              </a:solidFill>
              <a:ln>
                <a:noFill/>
              </a:ln>
              <a:effectLst/>
            </c:spPr>
            <c:extLst>
              <c:ext xmlns:c16="http://schemas.microsoft.com/office/drawing/2014/chart" uri="{C3380CC4-5D6E-409C-BE32-E72D297353CC}">
                <c16:uniqueId val="{00000007-92FF-47F9-A3F4-1FCE886280BA}"/>
              </c:ext>
            </c:extLst>
          </c:dPt>
          <c:dPt>
            <c:idx val="9"/>
            <c:invertIfNegative val="0"/>
            <c:bubble3D val="0"/>
            <c:spPr>
              <a:solidFill>
                <a:srgbClr val="FBBB27"/>
              </a:solidFill>
              <a:ln>
                <a:noFill/>
              </a:ln>
              <a:effectLst/>
            </c:spPr>
            <c:extLst>
              <c:ext xmlns:c16="http://schemas.microsoft.com/office/drawing/2014/chart" uri="{C3380CC4-5D6E-409C-BE32-E72D297353CC}">
                <c16:uniqueId val="{00000009-92FF-47F9-A3F4-1FCE886280BA}"/>
              </c:ext>
            </c:extLst>
          </c:dPt>
          <c:dPt>
            <c:idx val="10"/>
            <c:invertIfNegative val="0"/>
            <c:bubble3D val="0"/>
            <c:spPr>
              <a:solidFill>
                <a:srgbClr val="60686D"/>
              </a:solidFill>
              <a:ln>
                <a:noFill/>
              </a:ln>
              <a:effectLst/>
            </c:spPr>
            <c:extLst>
              <c:ext xmlns:c16="http://schemas.microsoft.com/office/drawing/2014/chart" uri="{C3380CC4-5D6E-409C-BE32-E72D297353CC}">
                <c16:uniqueId val="{0000000B-92FF-47F9-A3F4-1FCE886280BA}"/>
              </c:ext>
            </c:extLst>
          </c:dPt>
          <c:dPt>
            <c:idx val="14"/>
            <c:invertIfNegative val="0"/>
            <c:bubble3D val="0"/>
            <c:spPr>
              <a:solidFill>
                <a:srgbClr val="60686D"/>
              </a:solidFill>
              <a:ln>
                <a:noFill/>
              </a:ln>
              <a:effectLst/>
            </c:spPr>
            <c:extLst>
              <c:ext xmlns:c16="http://schemas.microsoft.com/office/drawing/2014/chart" uri="{C3380CC4-5D6E-409C-BE32-E72D297353CC}">
                <c16:uniqueId val="{0000000D-92FF-47F9-A3F4-1FCE886280BA}"/>
              </c:ext>
            </c:extLst>
          </c:dPt>
          <c:dPt>
            <c:idx val="18"/>
            <c:invertIfNegative val="0"/>
            <c:bubble3D val="0"/>
            <c:spPr>
              <a:solidFill>
                <a:srgbClr val="60686D"/>
              </a:solidFill>
              <a:ln>
                <a:noFill/>
              </a:ln>
              <a:effectLst/>
            </c:spPr>
            <c:extLst>
              <c:ext xmlns:c16="http://schemas.microsoft.com/office/drawing/2014/chart" uri="{C3380CC4-5D6E-409C-BE32-E72D297353CC}">
                <c16:uniqueId val="{0000000F-92FF-47F9-A3F4-1FCE886280BA}"/>
              </c:ext>
            </c:extLst>
          </c:dPt>
          <c:dPt>
            <c:idx val="22"/>
            <c:invertIfNegative val="0"/>
            <c:bubble3D val="0"/>
            <c:spPr>
              <a:solidFill>
                <a:srgbClr val="60686D"/>
              </a:solidFill>
              <a:ln>
                <a:noFill/>
              </a:ln>
              <a:effectLst/>
            </c:spPr>
            <c:extLst>
              <c:ext xmlns:c16="http://schemas.microsoft.com/office/drawing/2014/chart" uri="{C3380CC4-5D6E-409C-BE32-E72D297353CC}">
                <c16:uniqueId val="{00000011-92FF-47F9-A3F4-1FCE886280BA}"/>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'F26'!$A$6:$A$15</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'F26'!$B$6:$B$15</c:f>
              <c:numCache>
                <c:formatCode>General</c:formatCode>
                <c:ptCount val="10"/>
                <c:pt idx="0">
                  <c:v>6161</c:v>
                </c:pt>
                <c:pt idx="1">
                  <c:v>7126</c:v>
                </c:pt>
                <c:pt idx="2">
                  <c:v>5806</c:v>
                </c:pt>
                <c:pt idx="3">
                  <c:v>4419</c:v>
                </c:pt>
                <c:pt idx="4">
                  <c:v>4890</c:v>
                </c:pt>
                <c:pt idx="5">
                  <c:v>5462</c:v>
                </c:pt>
                <c:pt idx="6">
                  <c:v>3841</c:v>
                </c:pt>
                <c:pt idx="7">
                  <c:v>3796</c:v>
                </c:pt>
                <c:pt idx="8">
                  <c:v>3754</c:v>
                </c:pt>
                <c:pt idx="9">
                  <c:v>3443</c:v>
                </c:pt>
              </c:numCache>
            </c:numRef>
          </c:val>
          <c:extLst>
            <c:ext xmlns:c16="http://schemas.microsoft.com/office/drawing/2014/chart" uri="{C3380CC4-5D6E-409C-BE32-E72D297353CC}">
              <c16:uniqueId val="{00000012-92FF-47F9-A3F4-1FCE886280BA}"/>
            </c:ext>
          </c:extLst>
        </c:ser>
        <c:dLbls>
          <c:dLblPos val="outEnd"/>
          <c:showLegendKey val="0"/>
          <c:showVal val="1"/>
          <c:showCatName val="0"/>
          <c:showSerName val="0"/>
          <c:showPercent val="0"/>
          <c:showBubbleSize val="0"/>
        </c:dLbls>
        <c:gapWidth val="50"/>
        <c:axId val="486148720"/>
        <c:axId val="403621008"/>
      </c:barChart>
      <c:lineChart>
        <c:grouping val="standard"/>
        <c:varyColors val="0"/>
        <c:ser>
          <c:idx val="1"/>
          <c:order val="1"/>
          <c:tx>
            <c:strRef>
              <c:f>'F26'!$C$5</c:f>
              <c:strCache>
                <c:ptCount val="1"/>
              </c:strCache>
            </c:strRef>
          </c:tx>
          <c:spPr>
            <a:ln w="28575" cap="rnd">
              <a:solidFill>
                <a:srgbClr val="C9D0D6"/>
              </a:solidFill>
              <a:round/>
            </a:ln>
            <a:effectLst/>
          </c:spPr>
          <c:marker>
            <c:symbol val="none"/>
          </c:marker>
          <c:dLbls>
            <c:dLbl>
              <c:idx val="1"/>
              <c:layout>
                <c:manualLayout>
                  <c:x val="-4.1935138659718124E-2"/>
                  <c:y val="-5.78065347973085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2FF-47F9-A3F4-1FCE886280BA}"/>
                </c:ext>
              </c:extLst>
            </c:dLbl>
            <c:dLbl>
              <c:idx val="2"/>
              <c:layout>
                <c:manualLayout>
                  <c:x val="-3.657338458950634E-2"/>
                  <c:y val="2.3862804955791097E-2"/>
                </c:manualLayout>
              </c:layout>
              <c:tx>
                <c:rich>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fld id="{AFE12384-0A15-4CD3-87A1-58298F2BD18E}" type="VALUE">
                      <a:rPr lang="en-US">
                        <a:solidFill>
                          <a:schemeClr val="bg1"/>
                        </a:solidFill>
                      </a:rPr>
                      <a:pPr>
                        <a:defRPr b="1">
                          <a:solidFill>
                            <a:schemeClr val="bg1"/>
                          </a:solidFill>
                        </a:defRPr>
                      </a:pPr>
                      <a:t>[VALOR]</a:t>
                    </a:fld>
                    <a:endParaRPr lang="es-MX"/>
                  </a:p>
                </c:rich>
              </c:tx>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92FF-47F9-A3F4-1FCE886280BA}"/>
                </c:ext>
              </c:extLst>
            </c:dLbl>
            <c:dLbl>
              <c:idx val="3"/>
              <c:layout>
                <c:manualLayout>
                  <c:x val="-3.7654079976436099E-2"/>
                  <c:y val="1.964231422812095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2FF-47F9-A3F4-1FCE886280BA}"/>
                </c:ext>
              </c:extLst>
            </c:dLbl>
            <c:dLbl>
              <c:idx val="4"/>
              <c:layout>
                <c:manualLayout>
                  <c:x val="-3.5925582220613816E-2"/>
                  <c:y val="-8.9183970896594411E-2"/>
                </c:manualLayout>
              </c:layout>
              <c:tx>
                <c:rich>
                  <a:bodyPr/>
                  <a:lstStyle/>
                  <a:p>
                    <a:fld id="{3FDA61C2-84AA-4667-90C8-51BBAA2CA3C5}" type="VALUE">
                      <a:rPr lang="en-US">
                        <a:solidFill>
                          <a:sysClr val="windowText" lastClr="000000"/>
                        </a:solidFill>
                      </a:rPr>
                      <a:pPr/>
                      <a:t>[VALOR]</a:t>
                    </a:fld>
                    <a:endParaRPr lang="es-MX"/>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92FF-47F9-A3F4-1FCE886280BA}"/>
                </c:ext>
              </c:extLst>
            </c:dLbl>
            <c:dLbl>
              <c:idx val="5"/>
              <c:layout>
                <c:manualLayout>
                  <c:x val="-4.184525150615874E-2"/>
                  <c:y val="3.2317386133383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2FF-47F9-A3F4-1FCE886280BA}"/>
                </c:ext>
              </c:extLst>
            </c:dLbl>
            <c:dLbl>
              <c:idx val="6"/>
              <c:layout>
                <c:manualLayout>
                  <c:x val="-4.3363278513556286E-2"/>
                  <c:y val="2.480066157544007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2FF-47F9-A3F4-1FCE886280BA}"/>
                </c:ext>
              </c:extLst>
            </c:dLbl>
            <c:dLbl>
              <c:idx val="7"/>
              <c:layout>
                <c:manualLayout>
                  <c:x val="-4.1019724374365782E-2"/>
                  <c:y val="0.1899639280443926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2FF-47F9-A3F4-1FCE886280BA}"/>
                </c:ext>
              </c:extLst>
            </c:dLbl>
            <c:dLbl>
              <c:idx val="8"/>
              <c:layout>
                <c:manualLayout>
                  <c:x val="-3.6140491571469001E-2"/>
                  <c:y val="0.17492459673227442"/>
                </c:manualLayout>
              </c:layout>
              <c:tx>
                <c:rich>
                  <a:bodyPr/>
                  <a:lstStyle/>
                  <a:p>
                    <a:fld id="{A0B49047-272A-46F2-82BE-3227FC90AD4C}" type="VALUE">
                      <a:rPr lang="en-US">
                        <a:solidFill>
                          <a:schemeClr val="bg1"/>
                        </a:solidFill>
                      </a:rPr>
                      <a:pPr/>
                      <a:t>[VALOR]</a:t>
                    </a:fld>
                    <a:endParaRPr lang="es-MX"/>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92FF-47F9-A3F4-1FCE886280BA}"/>
                </c:ext>
              </c:extLst>
            </c:dLbl>
            <c:dLbl>
              <c:idx val="9"/>
              <c:layout>
                <c:manualLayout>
                  <c:x val="-3.9043817352231891E-2"/>
                  <c:y val="7.971529504532042E-2"/>
                </c:manualLayout>
              </c:layout>
              <c:tx>
                <c:rich>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fld id="{81042313-7E08-4FA5-9C67-09410A1B1E00}" type="VALUE">
                      <a:rPr lang="en-US">
                        <a:solidFill>
                          <a:schemeClr val="bg1"/>
                        </a:solidFill>
                      </a:rPr>
                      <a:pPr>
                        <a:defRPr b="1">
                          <a:solidFill>
                            <a:schemeClr val="bg1"/>
                          </a:solidFill>
                        </a:defRPr>
                      </a:pPr>
                      <a:t>[VALOR]</a:t>
                    </a:fld>
                    <a:endParaRPr lang="es-MX"/>
                  </a:p>
                </c:rich>
              </c:tx>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B-92FF-47F9-A3F4-1FCE886280B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'F26'!$A$6:$A$15</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'F26'!$C$6:$C$15</c:f>
              <c:numCache>
                <c:formatCode>0.0%</c:formatCode>
                <c:ptCount val="10"/>
                <c:pt idx="1">
                  <c:v>0.15663041714007475</c:v>
                </c:pt>
                <c:pt idx="2">
                  <c:v>-0.1852371596968847</c:v>
                </c:pt>
                <c:pt idx="3">
                  <c:v>-0.23889080261798135</c:v>
                </c:pt>
                <c:pt idx="4">
                  <c:v>0.1065852002715546</c:v>
                </c:pt>
                <c:pt idx="5">
                  <c:v>0.11697341513292425</c:v>
                </c:pt>
                <c:pt idx="6">
                  <c:v>-0.2967777370926401</c:v>
                </c:pt>
                <c:pt idx="7">
                  <c:v>-1.1715699036709215E-2</c:v>
                </c:pt>
                <c:pt idx="8">
                  <c:v>-1.1064278187565835E-2</c:v>
                </c:pt>
                <c:pt idx="9">
                  <c:v>-8.284496537027175E-2</c:v>
                </c:pt>
              </c:numCache>
            </c:numRef>
          </c:val>
          <c:smooth val="0"/>
          <c:extLst>
            <c:ext xmlns:c16="http://schemas.microsoft.com/office/drawing/2014/chart" uri="{C3380CC4-5D6E-409C-BE32-E72D297353CC}">
              <c16:uniqueId val="{0000001C-92FF-47F9-A3F4-1FCE886280BA}"/>
            </c:ext>
          </c:extLst>
        </c:ser>
        <c:dLbls>
          <c:showLegendKey val="0"/>
          <c:showVal val="0"/>
          <c:showCatName val="0"/>
          <c:showSerName val="0"/>
          <c:showPercent val="0"/>
          <c:showBubbleSize val="0"/>
        </c:dLbls>
        <c:marker val="1"/>
        <c:smooth val="0"/>
        <c:axId val="486148064"/>
        <c:axId val="486147080"/>
      </c:lineChart>
      <c:valAx>
        <c:axId val="40362100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486148720"/>
        <c:crosses val="max"/>
        <c:crossBetween val="between"/>
      </c:valAx>
      <c:catAx>
        <c:axId val="48614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03621008"/>
        <c:crosses val="autoZero"/>
        <c:auto val="1"/>
        <c:lblAlgn val="ctr"/>
        <c:lblOffset val="100"/>
        <c:noMultiLvlLbl val="0"/>
      </c:catAx>
      <c:valAx>
        <c:axId val="4861470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486148064"/>
        <c:crosses val="autoZero"/>
        <c:crossBetween val="between"/>
      </c:valAx>
      <c:catAx>
        <c:axId val="486148064"/>
        <c:scaling>
          <c:orientation val="minMax"/>
        </c:scaling>
        <c:delete val="1"/>
        <c:axPos val="t"/>
        <c:numFmt formatCode="General" sourceLinked="1"/>
        <c:majorTickMark val="out"/>
        <c:minorTickMark val="none"/>
        <c:tickLblPos val="nextTo"/>
        <c:crossAx val="486147080"/>
        <c:crosses val="max"/>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rgbClr val="D9D9D9"/>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348E-4CA4-A607-1EFE652D7A0A}"/>
              </c:ext>
            </c:extLst>
          </c:dPt>
          <c:dPt>
            <c:idx val="1"/>
            <c:invertIfNegative val="0"/>
            <c:bubble3D val="0"/>
            <c:extLst>
              <c:ext xmlns:c16="http://schemas.microsoft.com/office/drawing/2014/chart" uri="{C3380CC4-5D6E-409C-BE32-E72D297353CC}">
                <c16:uniqueId val="{00000001-348E-4CA4-A607-1EFE652D7A0A}"/>
              </c:ext>
            </c:extLst>
          </c:dPt>
          <c:dPt>
            <c:idx val="4"/>
            <c:invertIfNegative val="0"/>
            <c:bubble3D val="0"/>
            <c:extLst>
              <c:ext xmlns:c16="http://schemas.microsoft.com/office/drawing/2014/chart" uri="{C3380CC4-5D6E-409C-BE32-E72D297353CC}">
                <c16:uniqueId val="{00000002-348E-4CA4-A607-1EFE652D7A0A}"/>
              </c:ext>
            </c:extLst>
          </c:dPt>
          <c:dPt>
            <c:idx val="5"/>
            <c:invertIfNegative val="0"/>
            <c:bubble3D val="0"/>
            <c:extLst>
              <c:ext xmlns:c16="http://schemas.microsoft.com/office/drawing/2014/chart" uri="{C3380CC4-5D6E-409C-BE32-E72D297353CC}">
                <c16:uniqueId val="{00000003-348E-4CA4-A607-1EFE652D7A0A}"/>
              </c:ext>
            </c:extLst>
          </c:dPt>
          <c:dPt>
            <c:idx val="7"/>
            <c:invertIfNegative val="0"/>
            <c:bubble3D val="0"/>
            <c:extLst>
              <c:ext xmlns:c16="http://schemas.microsoft.com/office/drawing/2014/chart" uri="{C3380CC4-5D6E-409C-BE32-E72D297353CC}">
                <c16:uniqueId val="{00000004-348E-4CA4-A607-1EFE652D7A0A}"/>
              </c:ext>
            </c:extLst>
          </c:dPt>
          <c:dPt>
            <c:idx val="8"/>
            <c:invertIfNegative val="0"/>
            <c:bubble3D val="0"/>
            <c:extLst>
              <c:ext xmlns:c16="http://schemas.microsoft.com/office/drawing/2014/chart" uri="{C3380CC4-5D6E-409C-BE32-E72D297353CC}">
                <c16:uniqueId val="{00000005-348E-4CA4-A607-1EFE652D7A0A}"/>
              </c:ext>
            </c:extLst>
          </c:dPt>
          <c:dPt>
            <c:idx val="9"/>
            <c:invertIfNegative val="0"/>
            <c:bubble3D val="0"/>
            <c:extLst>
              <c:ext xmlns:c16="http://schemas.microsoft.com/office/drawing/2014/chart" uri="{C3380CC4-5D6E-409C-BE32-E72D297353CC}">
                <c16:uniqueId val="{00000006-348E-4CA4-A607-1EFE652D7A0A}"/>
              </c:ext>
            </c:extLst>
          </c:dPt>
          <c:dPt>
            <c:idx val="10"/>
            <c:invertIfNegative val="0"/>
            <c:bubble3D val="0"/>
            <c:extLst>
              <c:ext xmlns:c16="http://schemas.microsoft.com/office/drawing/2014/chart" uri="{C3380CC4-5D6E-409C-BE32-E72D297353CC}">
                <c16:uniqueId val="{00000007-348E-4CA4-A607-1EFE652D7A0A}"/>
              </c:ext>
            </c:extLst>
          </c:dPt>
          <c:dPt>
            <c:idx val="11"/>
            <c:invertIfNegative val="0"/>
            <c:bubble3D val="0"/>
            <c:spPr>
              <a:solidFill>
                <a:srgbClr val="7C878E"/>
              </a:solidFill>
              <a:ln>
                <a:noFill/>
              </a:ln>
              <a:effectLst/>
            </c:spPr>
            <c:extLst>
              <c:ext xmlns:c16="http://schemas.microsoft.com/office/drawing/2014/chart" uri="{C3380CC4-5D6E-409C-BE32-E72D297353CC}">
                <c16:uniqueId val="{00000009-348E-4CA4-A607-1EFE652D7A0A}"/>
              </c:ext>
            </c:extLst>
          </c:dPt>
          <c:dPt>
            <c:idx val="12"/>
            <c:invertIfNegative val="0"/>
            <c:bubble3D val="0"/>
            <c:extLst>
              <c:ext xmlns:c16="http://schemas.microsoft.com/office/drawing/2014/chart" uri="{C3380CC4-5D6E-409C-BE32-E72D297353CC}">
                <c16:uniqueId val="{0000000A-348E-4CA4-A607-1EFE652D7A0A}"/>
              </c:ext>
            </c:extLst>
          </c:dPt>
          <c:dPt>
            <c:idx val="13"/>
            <c:invertIfNegative val="0"/>
            <c:bubble3D val="0"/>
            <c:spPr>
              <a:solidFill>
                <a:srgbClr val="7C878E"/>
              </a:solidFill>
              <a:ln>
                <a:noFill/>
              </a:ln>
              <a:effectLst/>
            </c:spPr>
            <c:extLst>
              <c:ext xmlns:c16="http://schemas.microsoft.com/office/drawing/2014/chart" uri="{C3380CC4-5D6E-409C-BE32-E72D297353CC}">
                <c16:uniqueId val="{0000000C-348E-4CA4-A607-1EFE652D7A0A}"/>
              </c:ext>
            </c:extLst>
          </c:dPt>
          <c:dPt>
            <c:idx val="15"/>
            <c:invertIfNegative val="0"/>
            <c:bubble3D val="0"/>
            <c:spPr>
              <a:solidFill>
                <a:srgbClr val="7C878E"/>
              </a:solidFill>
              <a:ln>
                <a:noFill/>
              </a:ln>
              <a:effectLst/>
            </c:spPr>
            <c:extLst>
              <c:ext xmlns:c16="http://schemas.microsoft.com/office/drawing/2014/chart" uri="{C3380CC4-5D6E-409C-BE32-E72D297353CC}">
                <c16:uniqueId val="{0000000E-348E-4CA4-A607-1EFE652D7A0A}"/>
              </c:ext>
            </c:extLst>
          </c:dPt>
          <c:dPt>
            <c:idx val="16"/>
            <c:invertIfNegative val="0"/>
            <c:bubble3D val="0"/>
            <c:extLst>
              <c:ext xmlns:c16="http://schemas.microsoft.com/office/drawing/2014/chart" uri="{C3380CC4-5D6E-409C-BE32-E72D297353CC}">
                <c16:uniqueId val="{0000000F-348E-4CA4-A607-1EFE652D7A0A}"/>
              </c:ext>
            </c:extLst>
          </c:dPt>
          <c:dPt>
            <c:idx val="17"/>
            <c:invertIfNegative val="0"/>
            <c:bubble3D val="0"/>
            <c:extLst>
              <c:ext xmlns:c16="http://schemas.microsoft.com/office/drawing/2014/chart" uri="{C3380CC4-5D6E-409C-BE32-E72D297353CC}">
                <c16:uniqueId val="{00000010-348E-4CA4-A607-1EFE652D7A0A}"/>
              </c:ext>
            </c:extLst>
          </c:dPt>
          <c:dPt>
            <c:idx val="18"/>
            <c:invertIfNegative val="0"/>
            <c:bubble3D val="0"/>
            <c:spPr>
              <a:solidFill>
                <a:srgbClr val="FBBB27"/>
              </a:solidFill>
              <a:ln>
                <a:noFill/>
              </a:ln>
              <a:effectLst/>
            </c:spPr>
            <c:extLst>
              <c:ext xmlns:c16="http://schemas.microsoft.com/office/drawing/2014/chart" uri="{C3380CC4-5D6E-409C-BE32-E72D297353CC}">
                <c16:uniqueId val="{00000012-348E-4CA4-A607-1EFE652D7A0A}"/>
              </c:ext>
            </c:extLst>
          </c:dPt>
          <c:dPt>
            <c:idx val="19"/>
            <c:invertIfNegative val="0"/>
            <c:bubble3D val="0"/>
            <c:spPr>
              <a:solidFill>
                <a:srgbClr val="7C878E"/>
              </a:solidFill>
              <a:ln>
                <a:noFill/>
              </a:ln>
              <a:effectLst/>
            </c:spPr>
            <c:extLst>
              <c:ext xmlns:c16="http://schemas.microsoft.com/office/drawing/2014/chart" uri="{C3380CC4-5D6E-409C-BE32-E72D297353CC}">
                <c16:uniqueId val="{00000014-348E-4CA4-A607-1EFE652D7A0A}"/>
              </c:ext>
            </c:extLst>
          </c:dPt>
          <c:dPt>
            <c:idx val="20"/>
            <c:invertIfNegative val="0"/>
            <c:bubble3D val="0"/>
            <c:spPr>
              <a:solidFill>
                <a:srgbClr val="7C878E"/>
              </a:solidFill>
              <a:ln>
                <a:noFill/>
              </a:ln>
              <a:effectLst/>
            </c:spPr>
            <c:extLst>
              <c:ext xmlns:c16="http://schemas.microsoft.com/office/drawing/2014/chart" uri="{C3380CC4-5D6E-409C-BE32-E72D297353CC}">
                <c16:uniqueId val="{00000016-348E-4CA4-A607-1EFE652D7A0A}"/>
              </c:ext>
            </c:extLst>
          </c:dPt>
          <c:dPt>
            <c:idx val="21"/>
            <c:invertIfNegative val="0"/>
            <c:bubble3D val="0"/>
            <c:extLst>
              <c:ext xmlns:c16="http://schemas.microsoft.com/office/drawing/2014/chart" uri="{C3380CC4-5D6E-409C-BE32-E72D297353CC}">
                <c16:uniqueId val="{00000017-348E-4CA4-A607-1EFE652D7A0A}"/>
              </c:ext>
            </c:extLst>
          </c:dPt>
          <c:dPt>
            <c:idx val="22"/>
            <c:invertIfNegative val="0"/>
            <c:bubble3D val="0"/>
            <c:extLst>
              <c:ext xmlns:c16="http://schemas.microsoft.com/office/drawing/2014/chart" uri="{C3380CC4-5D6E-409C-BE32-E72D297353CC}">
                <c16:uniqueId val="{00000018-348E-4CA4-A607-1EFE652D7A0A}"/>
              </c:ext>
            </c:extLst>
          </c:dPt>
          <c:dPt>
            <c:idx val="23"/>
            <c:invertIfNegative val="0"/>
            <c:bubble3D val="0"/>
            <c:spPr>
              <a:solidFill>
                <a:srgbClr val="95682B"/>
              </a:solidFill>
              <a:ln>
                <a:noFill/>
              </a:ln>
              <a:effectLst/>
            </c:spPr>
            <c:extLst>
              <c:ext xmlns:c16="http://schemas.microsoft.com/office/drawing/2014/chart" uri="{C3380CC4-5D6E-409C-BE32-E72D297353CC}">
                <c16:uniqueId val="{0000001A-348E-4CA4-A607-1EFE652D7A0A}"/>
              </c:ext>
            </c:extLst>
          </c:dPt>
          <c:dPt>
            <c:idx val="24"/>
            <c:invertIfNegative val="0"/>
            <c:bubble3D val="0"/>
            <c:extLst>
              <c:ext xmlns:c16="http://schemas.microsoft.com/office/drawing/2014/chart" uri="{C3380CC4-5D6E-409C-BE32-E72D297353CC}">
                <c16:uniqueId val="{0000001B-348E-4CA4-A607-1EFE652D7A0A}"/>
              </c:ext>
            </c:extLst>
          </c:dPt>
          <c:dPt>
            <c:idx val="25"/>
            <c:invertIfNegative val="0"/>
            <c:bubble3D val="0"/>
            <c:extLst>
              <c:ext xmlns:c16="http://schemas.microsoft.com/office/drawing/2014/chart" uri="{C3380CC4-5D6E-409C-BE32-E72D297353CC}">
                <c16:uniqueId val="{0000001C-348E-4CA4-A607-1EFE652D7A0A}"/>
              </c:ext>
            </c:extLst>
          </c:dPt>
          <c:dPt>
            <c:idx val="26"/>
            <c:invertIfNegative val="0"/>
            <c:bubble3D val="0"/>
            <c:extLst>
              <c:ext xmlns:c16="http://schemas.microsoft.com/office/drawing/2014/chart" uri="{C3380CC4-5D6E-409C-BE32-E72D297353CC}">
                <c16:uniqueId val="{0000001D-348E-4CA4-A607-1EFE652D7A0A}"/>
              </c:ext>
            </c:extLst>
          </c:dPt>
          <c:dPt>
            <c:idx val="27"/>
            <c:invertIfNegative val="0"/>
            <c:bubble3D val="0"/>
            <c:extLst>
              <c:ext xmlns:c16="http://schemas.microsoft.com/office/drawing/2014/chart" uri="{C3380CC4-5D6E-409C-BE32-E72D297353CC}">
                <c16:uniqueId val="{0000001E-348E-4CA4-A607-1EFE652D7A0A}"/>
              </c:ext>
            </c:extLst>
          </c:dPt>
          <c:dPt>
            <c:idx val="29"/>
            <c:invertIfNegative val="0"/>
            <c:bubble3D val="0"/>
            <c:extLst>
              <c:ext xmlns:c16="http://schemas.microsoft.com/office/drawing/2014/chart" uri="{C3380CC4-5D6E-409C-BE32-E72D297353CC}">
                <c16:uniqueId val="{0000001F-348E-4CA4-A607-1EFE652D7A0A}"/>
              </c:ext>
            </c:extLst>
          </c:dPt>
          <c:dPt>
            <c:idx val="30"/>
            <c:invertIfNegative val="0"/>
            <c:bubble3D val="0"/>
            <c:extLst>
              <c:ext xmlns:c16="http://schemas.microsoft.com/office/drawing/2014/chart" uri="{C3380CC4-5D6E-409C-BE32-E72D297353CC}">
                <c16:uniqueId val="{00000020-348E-4CA4-A607-1EFE652D7A0A}"/>
              </c:ext>
            </c:extLst>
          </c:dPt>
          <c:dPt>
            <c:idx val="32"/>
            <c:invertIfNegative val="0"/>
            <c:bubble3D val="0"/>
            <c:extLst>
              <c:ext xmlns:c16="http://schemas.microsoft.com/office/drawing/2014/chart" uri="{C3380CC4-5D6E-409C-BE32-E72D297353CC}">
                <c16:uniqueId val="{00000021-348E-4CA4-A607-1EFE652D7A0A}"/>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'F27'!$A$7:$A$39</c:f>
              <c:strCache>
                <c:ptCount val="33"/>
                <c:pt idx="0">
                  <c:v>Campeche</c:v>
                </c:pt>
                <c:pt idx="1">
                  <c:v>Oaxaca</c:v>
                </c:pt>
                <c:pt idx="2">
                  <c:v>Sonora</c:v>
                </c:pt>
                <c:pt idx="3">
                  <c:v>Baja California Sur</c:v>
                </c:pt>
                <c:pt idx="4">
                  <c:v>Puebla</c:v>
                </c:pt>
                <c:pt idx="5">
                  <c:v>Zacatecas</c:v>
                </c:pt>
                <c:pt idx="6">
                  <c:v>Tlaxcala</c:v>
                </c:pt>
                <c:pt idx="7">
                  <c:v>Michoacán</c:v>
                </c:pt>
                <c:pt idx="8">
                  <c:v>Chihuahua</c:v>
                </c:pt>
                <c:pt idx="9">
                  <c:v>Coahuila</c:v>
                </c:pt>
                <c:pt idx="10">
                  <c:v>Sinaloa</c:v>
                </c:pt>
                <c:pt idx="11">
                  <c:v>Durango</c:v>
                </c:pt>
                <c:pt idx="12">
                  <c:v>Colima</c:v>
                </c:pt>
                <c:pt idx="13">
                  <c:v>Querétaro</c:v>
                </c:pt>
                <c:pt idx="14">
                  <c:v>Aguascalientes</c:v>
                </c:pt>
                <c:pt idx="15">
                  <c:v>México</c:v>
                </c:pt>
                <c:pt idx="16">
                  <c:v>Nuevo León</c:v>
                </c:pt>
                <c:pt idx="17">
                  <c:v>Baja California</c:v>
                </c:pt>
                <c:pt idx="18">
                  <c:v>Jalisco</c:v>
                </c:pt>
                <c:pt idx="19">
                  <c:v>Tamaulipas</c:v>
                </c:pt>
                <c:pt idx="20">
                  <c:v>Chiapas</c:v>
                </c:pt>
                <c:pt idx="21">
                  <c:v>Guanajuato</c:v>
                </c:pt>
                <c:pt idx="22">
                  <c:v>Morelos</c:v>
                </c:pt>
                <c:pt idx="23">
                  <c:v>Nacional</c:v>
                </c:pt>
                <c:pt idx="24">
                  <c:v>Yucatán</c:v>
                </c:pt>
                <c:pt idx="25">
                  <c:v>Tabasco</c:v>
                </c:pt>
                <c:pt idx="26">
                  <c:v>Veracruz</c:v>
                </c:pt>
                <c:pt idx="27">
                  <c:v>Nayarit</c:v>
                </c:pt>
                <c:pt idx="28">
                  <c:v>Hidalgo</c:v>
                </c:pt>
                <c:pt idx="29">
                  <c:v>Quintana Roo</c:v>
                </c:pt>
                <c:pt idx="30">
                  <c:v>San Luis Potosí</c:v>
                </c:pt>
                <c:pt idx="31">
                  <c:v>Ciudad de México</c:v>
                </c:pt>
                <c:pt idx="32">
                  <c:v>Guerrero</c:v>
                </c:pt>
              </c:strCache>
            </c:strRef>
          </c:cat>
          <c:val>
            <c:numRef>
              <c:f>'F27'!$B$7:$B$39</c:f>
              <c:numCache>
                <c:formatCode>0.0%</c:formatCode>
                <c:ptCount val="33"/>
                <c:pt idx="0">
                  <c:v>-0.41843971631205679</c:v>
                </c:pt>
                <c:pt idx="1">
                  <c:v>-0.25177304964539005</c:v>
                </c:pt>
                <c:pt idx="2">
                  <c:v>-0.21944245889921377</c:v>
                </c:pt>
                <c:pt idx="3">
                  <c:v>-0.19254658385093171</c:v>
                </c:pt>
                <c:pt idx="4">
                  <c:v>-0.1915077989601387</c:v>
                </c:pt>
                <c:pt idx="5">
                  <c:v>-0.18791946308724827</c:v>
                </c:pt>
                <c:pt idx="6">
                  <c:v>-0.17695473251028804</c:v>
                </c:pt>
                <c:pt idx="7">
                  <c:v>-0.17639429312581067</c:v>
                </c:pt>
                <c:pt idx="8">
                  <c:v>-0.15701017249004867</c:v>
                </c:pt>
                <c:pt idx="9">
                  <c:v>-0.14308595835557925</c:v>
                </c:pt>
                <c:pt idx="10">
                  <c:v>-0.14264036418816384</c:v>
                </c:pt>
                <c:pt idx="11">
                  <c:v>-0.1216216216216216</c:v>
                </c:pt>
                <c:pt idx="12">
                  <c:v>-0.11621621621621625</c:v>
                </c:pt>
                <c:pt idx="13">
                  <c:v>-0.11448019801980203</c:v>
                </c:pt>
                <c:pt idx="14">
                  <c:v>-9.496567505720821E-2</c:v>
                </c:pt>
                <c:pt idx="15">
                  <c:v>-9.326570865032402E-2</c:v>
                </c:pt>
                <c:pt idx="16">
                  <c:v>-8.9356384086648588E-2</c:v>
                </c:pt>
                <c:pt idx="17">
                  <c:v>-8.6677367576244002E-2</c:v>
                </c:pt>
                <c:pt idx="18">
                  <c:v>-8.284496537027175E-2</c:v>
                </c:pt>
                <c:pt idx="19">
                  <c:v>-7.6280623608017795E-2</c:v>
                </c:pt>
                <c:pt idx="20">
                  <c:v>-7.2847682119205337E-2</c:v>
                </c:pt>
                <c:pt idx="21">
                  <c:v>-6.5536205316223617E-2</c:v>
                </c:pt>
                <c:pt idx="22">
                  <c:v>-6.5298507462686617E-2</c:v>
                </c:pt>
                <c:pt idx="23">
                  <c:v>-5.0224936431008671E-2</c:v>
                </c:pt>
                <c:pt idx="24">
                  <c:v>-3.5750766087844776E-2</c:v>
                </c:pt>
                <c:pt idx="25">
                  <c:v>-2.1798365122615793E-2</c:v>
                </c:pt>
                <c:pt idx="26">
                  <c:v>0</c:v>
                </c:pt>
                <c:pt idx="27">
                  <c:v>2.9325513196480912E-3</c:v>
                </c:pt>
                <c:pt idx="28">
                  <c:v>8.5308056872037685E-3</c:v>
                </c:pt>
                <c:pt idx="29">
                  <c:v>2.8963414634146423E-2</c:v>
                </c:pt>
                <c:pt idx="30">
                  <c:v>4.8254620123203251E-2</c:v>
                </c:pt>
                <c:pt idx="31">
                  <c:v>0.204351087771943</c:v>
                </c:pt>
                <c:pt idx="32">
                  <c:v>0.277056277056277</c:v>
                </c:pt>
              </c:numCache>
            </c:numRef>
          </c:val>
          <c:extLst>
            <c:ext xmlns:c16="http://schemas.microsoft.com/office/drawing/2014/chart" uri="{C3380CC4-5D6E-409C-BE32-E72D297353CC}">
              <c16:uniqueId val="{00000022-348E-4CA4-A607-1EFE652D7A0A}"/>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'F28'!$A$6</c:f>
              <c:strCache>
                <c:ptCount val="1"/>
                <c:pt idx="0">
                  <c:v>INFONAVIT</c:v>
                </c:pt>
              </c:strCache>
            </c:strRef>
          </c:tx>
          <c:spPr>
            <a:solidFill>
              <a:srgbClr val="FBBB27"/>
            </a:solidFill>
            <a:ln>
              <a:noFill/>
            </a:ln>
            <a:effectLst/>
          </c:spPr>
          <c:invertIfNegative val="0"/>
          <c:dLbls>
            <c:dLbl>
              <c:idx val="1"/>
              <c:tx>
                <c:rich>
                  <a:bodyPr/>
                  <a:lstStyle/>
                  <a:p>
                    <a:fld id="{6FFBE1B5-8902-40C9-ABB1-A4131A03B150}" type="CELLREF">
                      <a:rPr lang="en-US"/>
                      <a:pPr/>
                      <a:t>[CELLREF]</a:t>
                    </a:fld>
                    <a:endParaRPr lang="es-MX"/>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{6FFBE1B5-8902-40C9-ABB1-A4131A03B150}</c15:txfldGUID>
                      <c15:f>'F28'!$E$6</c15:f>
                      <c15:dlblFieldTableCache>
                        <c:ptCount val="1"/>
                        <c:pt idx="0">
                          <c:v>61.6%</c:v>
                        </c:pt>
                      </c15:dlblFieldTableCache>
                    </c15:dlblFTEntry>
                  </c15:dlblFieldTable>
                  <c15:showDataLabelsRange val="0"/>
                </c:ext>
                <c:ext xmlns:c16="http://schemas.microsoft.com/office/drawing/2014/chart" uri="{C3380CC4-5D6E-409C-BE32-E72D297353CC}">
                  <c16:uniqueId val="{00000000-2AC1-49C1-9317-E519ACA3BB16}"/>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'F28'!$B$5:$C$5</c:f>
              <c:strCache>
                <c:ptCount val="2"/>
                <c:pt idx="0">
                  <c:v>Cofinanciamientos y subsidios</c:v>
                </c:pt>
                <c:pt idx="1">
                  <c:v>Crédito individual</c:v>
                </c:pt>
              </c:strCache>
            </c:strRef>
          </c:cat>
          <c:val>
            <c:numRef>
              <c:f>'F28'!$B$6:$C$6</c:f>
              <c:numCache>
                <c:formatCode>General</c:formatCode>
                <c:ptCount val="2"/>
                <c:pt idx="1">
                  <c:v>1651</c:v>
                </c:pt>
              </c:numCache>
            </c:numRef>
          </c:val>
          <c:extLst>
            <c:ext xmlns:c16="http://schemas.microsoft.com/office/drawing/2014/chart" uri="{C3380CC4-5D6E-409C-BE32-E72D297353CC}">
              <c16:uniqueId val="{00000001-2AC1-49C1-9317-E519ACA3BB16}"/>
            </c:ext>
          </c:extLst>
        </c:ser>
        <c:ser>
          <c:idx val="1"/>
          <c:order val="1"/>
          <c:tx>
            <c:strRef>
              <c:f>'F28'!$A$7</c:f>
              <c:strCache>
                <c:ptCount val="1"/>
                <c:pt idx="0">
                  <c:v>BANCA (CNBV)</c:v>
                </c:pt>
              </c:strCache>
            </c:strRef>
          </c:tx>
          <c:spPr>
            <a:solidFill>
              <a:schemeClr val="accent2"/>
            </a:solidFill>
            <a:ln>
              <a:noFill/>
            </a:ln>
            <a:effectLst/>
          </c:spPr>
          <c:invertIfNegative val="0"/>
          <c:dLbls>
            <c:dLbl>
              <c:idx val="1"/>
              <c:tx>
                <c:rich>
                  <a:bodyPr/>
                  <a:lstStyle/>
                  <a:p>
                    <a:fld id="{E1D3F21B-4C0F-4880-9965-6E40B9A0C96B}" type="CELLREF">
                      <a:rPr lang="en-US"/>
                      <a:pPr/>
                      <a:t>[CELLREF]</a:t>
                    </a:fld>
                    <a:endParaRPr lang="es-MX"/>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{E1D3F21B-4C0F-4880-9965-6E40B9A0C96B}</c15:txfldGUID>
                      <c15:f>'F28'!$E$7</c15:f>
                      <c15:dlblFieldTableCache>
                        <c:ptCount val="1"/>
                        <c:pt idx="0">
                          <c:v>36.6%</c:v>
                        </c:pt>
                      </c15:dlblFieldTableCache>
                    </c15:dlblFTEntry>
                  </c15:dlblFieldTable>
                  <c15:showDataLabelsRange val="0"/>
                </c:ext>
                <c:ext xmlns:c16="http://schemas.microsoft.com/office/drawing/2014/chart" uri="{C3380CC4-5D6E-409C-BE32-E72D297353CC}">
                  <c16:uniqueId val="{00000002-2AC1-49C1-9317-E519ACA3BB16}"/>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'F28'!$B$5:$C$5</c:f>
              <c:strCache>
                <c:ptCount val="2"/>
                <c:pt idx="0">
                  <c:v>Cofinanciamientos y subsidios</c:v>
                </c:pt>
                <c:pt idx="1">
                  <c:v>Crédito individual</c:v>
                </c:pt>
              </c:strCache>
            </c:strRef>
          </c:cat>
          <c:val>
            <c:numRef>
              <c:f>'F28'!$B$7:$C$7</c:f>
              <c:numCache>
                <c:formatCode>General</c:formatCode>
                <c:ptCount val="2"/>
                <c:pt idx="1">
                  <c:v>982</c:v>
                </c:pt>
              </c:numCache>
            </c:numRef>
          </c:val>
          <c:extLst>
            <c:ext xmlns:c16="http://schemas.microsoft.com/office/drawing/2014/chart" uri="{C3380CC4-5D6E-409C-BE32-E72D297353CC}">
              <c16:uniqueId val="{00000003-2AC1-49C1-9317-E519ACA3BB16}"/>
            </c:ext>
          </c:extLst>
        </c:ser>
        <c:ser>
          <c:idx val="2"/>
          <c:order val="2"/>
          <c:tx>
            <c:strRef>
              <c:f>'F28'!$A$8</c:f>
              <c:strCache>
                <c:ptCount val="1"/>
                <c:pt idx="0">
                  <c:v>FOVISSSTE</c:v>
                </c:pt>
              </c:strCache>
            </c:strRef>
          </c:tx>
          <c:spPr>
            <a:solidFill>
              <a:schemeClr val="accent3"/>
            </a:solidFill>
            <a:ln>
              <a:noFill/>
            </a:ln>
            <a:effectLst/>
          </c:spPr>
          <c:invertIfNegative val="0"/>
          <c:dLbls>
            <c:dLbl>
              <c:idx val="1"/>
              <c:tx>
                <c:rich>
                  <a:bodyPr/>
                  <a:lstStyle/>
                  <a:p>
                    <a:fld id="{7C9BA675-FB01-4A5C-8639-0B8A179EB4FB}" type="CELLREF">
                      <a:rPr lang="en-US"/>
                      <a:pPr/>
                      <a:t>[CELLREF]</a:t>
                    </a:fld>
                    <a:endParaRPr lang="es-MX"/>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{7C9BA675-FB01-4A5C-8639-0B8A179EB4FB}</c15:txfldGUID>
                      <c15:f>'F28'!$E$8</c15:f>
                      <c15:dlblFieldTableCache>
                        <c:ptCount val="1"/>
                        <c:pt idx="0">
                          <c:v>1.7%</c:v>
                        </c:pt>
                      </c15:dlblFieldTableCache>
                    </c15:dlblFTEntry>
                  </c15:dlblFieldTable>
                  <c15:showDataLabelsRange val="0"/>
                </c:ext>
                <c:ext xmlns:c16="http://schemas.microsoft.com/office/drawing/2014/chart" uri="{C3380CC4-5D6E-409C-BE32-E72D297353CC}">
                  <c16:uniqueId val="{00000004-2AC1-49C1-9317-E519ACA3BB16}"/>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'F28'!$B$5:$C$5</c:f>
              <c:strCache>
                <c:ptCount val="2"/>
                <c:pt idx="0">
                  <c:v>Cofinanciamientos y subsidios</c:v>
                </c:pt>
                <c:pt idx="1">
                  <c:v>Crédito individual</c:v>
                </c:pt>
              </c:strCache>
            </c:strRef>
          </c:cat>
          <c:val>
            <c:numRef>
              <c:f>'F28'!$B$8:$C$8</c:f>
              <c:numCache>
                <c:formatCode>General</c:formatCode>
                <c:ptCount val="2"/>
                <c:pt idx="1">
                  <c:v>46</c:v>
                </c:pt>
              </c:numCache>
            </c:numRef>
          </c:val>
          <c:extLst>
            <c:ext xmlns:c16="http://schemas.microsoft.com/office/drawing/2014/chart" uri="{C3380CC4-5D6E-409C-BE32-E72D297353CC}">
              <c16:uniqueId val="{00000005-2AC1-49C1-9317-E519ACA3BB16}"/>
            </c:ext>
          </c:extLst>
        </c:ser>
        <c:ser>
          <c:idx val="3"/>
          <c:order val="3"/>
          <c:tx>
            <c:strRef>
              <c:f>'F28'!$A$9</c:f>
              <c:strCache>
                <c:ptCount val="1"/>
                <c:pt idx="0">
                  <c:v>OTROS</c:v>
                </c:pt>
              </c:strCache>
            </c:strRef>
          </c:tx>
          <c:spPr>
            <a:solidFill>
              <a:srgbClr val="BDCFF1"/>
            </a:solidFill>
            <a:ln>
              <a:noFill/>
            </a:ln>
            <a:effectLst/>
          </c:spPr>
          <c:invertIfNegative val="0"/>
          <c:dLbls>
            <c:dLbl>
              <c:idx val="1"/>
              <c:layout>
                <c:manualLayout>
                  <c:x val="0"/>
                  <c:y val="-1.3333333333333353E-2"/>
                </c:manualLayout>
              </c:layout>
              <c:tx>
                <c:rich>
                  <a:bodyPr/>
                  <a:lstStyle/>
                  <a:p>
                    <a:fld id="{C5523015-966C-4D5E-A797-E97F7F2D5497}" type="CELLREF">
                      <a:rPr lang="en-US"/>
                      <a:pPr/>
                      <a:t>[CELLREF]</a:t>
                    </a:fld>
                    <a:endParaRPr lang="es-MX"/>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{C5523015-966C-4D5E-A797-E97F7F2D5497}</c15:txfldGUID>
                      <c15:f>'F28'!$E$9</c15:f>
                      <c15:dlblFieldTableCache>
                        <c:ptCount val="1"/>
                        <c:pt idx="0">
                          <c:v>0.1%</c:v>
                        </c:pt>
                      </c15:dlblFieldTableCache>
                    </c15:dlblFTEntry>
                  </c15:dlblFieldTable>
                  <c15:showDataLabelsRange val="0"/>
                </c:ext>
                <c:ext xmlns:c16="http://schemas.microsoft.com/office/drawing/2014/chart" uri="{C3380CC4-5D6E-409C-BE32-E72D297353CC}">
                  <c16:uniqueId val="{00000006-2AC1-49C1-9317-E519ACA3BB16}"/>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'F28'!$B$5:$C$5</c:f>
              <c:strCache>
                <c:ptCount val="2"/>
                <c:pt idx="0">
                  <c:v>Cofinanciamientos y subsidios</c:v>
                </c:pt>
                <c:pt idx="1">
                  <c:v>Crédito individual</c:v>
                </c:pt>
              </c:strCache>
            </c:strRef>
          </c:cat>
          <c:val>
            <c:numRef>
              <c:f>'F28'!$B$9:$C$9</c:f>
              <c:numCache>
                <c:formatCode>General</c:formatCode>
                <c:ptCount val="2"/>
                <c:pt idx="1">
                  <c:v>3</c:v>
                </c:pt>
              </c:numCache>
            </c:numRef>
          </c:val>
          <c:extLst>
            <c:ext xmlns:c16="http://schemas.microsoft.com/office/drawing/2014/chart" uri="{C3380CC4-5D6E-409C-BE32-E72D297353CC}">
              <c16:uniqueId val="{00000007-2AC1-49C1-9317-E519ACA3BB16}"/>
            </c:ext>
          </c:extLst>
        </c:ser>
        <c:ser>
          <c:idx val="4"/>
          <c:order val="4"/>
          <c:tx>
            <c:strRef>
              <c:f>'F28'!$A$10</c:f>
              <c:strCache>
                <c:ptCount val="1"/>
                <c:pt idx="0">
                  <c:v>Cofinanciamientos y subsidios</c:v>
                </c:pt>
              </c:strCache>
            </c:strRef>
          </c:tx>
          <c:spPr>
            <a:solidFill>
              <a:srgbClr val="393D3F"/>
            </a:solidFill>
            <a:ln>
              <a:noFill/>
            </a:ln>
            <a:effectLst/>
          </c:spPr>
          <c:invertIfNegative val="0"/>
          <c:dLbls>
            <c:dLbl>
              <c:idx val="0"/>
              <c:tx>
                <c:rich>
                  <a:bodyPr/>
                  <a:lstStyle/>
                  <a:p>
                    <a:fld id="{86E9614D-3322-4540-99D4-F390B05F3F34}" type="CELLRANGE">
                      <a:rPr lang="en-US"/>
                      <a:pPr/>
                      <a:t>[CELLRANGE]</a:t>
                    </a:fld>
                    <a:r>
                      <a:rPr lang="en-US" baseline="0"/>
                      <a:t>, </a:t>
                    </a:r>
                    <a:fld id="{A3B9B71B-C11E-424C-9B8A-615ED5334CA1}" type="VALUE">
                      <a:rPr lang="en-US" baseline="0"/>
                      <a:pPr/>
                      <a:t>[VALOR]</a:t>
                    </a:fld>
                    <a:endParaRPr lang="en-US" baseline="0"/>
                  </a:p>
                </c:rich>
              </c:tx>
              <c:dLblPos val="ctr"/>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AC1-49C1-9317-E519ACA3BB16}"/>
                </c:ext>
              </c:extLst>
            </c:dLbl>
            <c:dLbl>
              <c:idx val="1"/>
              <c:tx>
                <c:rich>
                  <a:bodyPr/>
                  <a:lstStyle/>
                  <a:p>
                    <a:endParaRPr lang="en-US"/>
                  </a:p>
                </c:rich>
              </c:tx>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C1-49C1-9317-E519ACA3BB16}"/>
                </c:ext>
              </c:extLst>
            </c:dLbl>
            <c:spPr>
              <a:noFill/>
              <a:ln>
                <a:noFill/>
              </a:ln>
              <a:effectLst/>
            </c:spPr>
            <c:txPr>
              <a:bodyPr rot="0" spcFirstLastPara="1" vertOverflow="ellipsis" vert="horz" wrap="square" anchor="ctr" anchorCtr="1"/>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'F28'!$B$5:$C$5</c:f>
              <c:strCache>
                <c:ptCount val="2"/>
                <c:pt idx="0">
                  <c:v>Cofinanciamientos y subsidios</c:v>
                </c:pt>
                <c:pt idx="1">
                  <c:v>Crédito individual</c:v>
                </c:pt>
              </c:strCache>
            </c:strRef>
          </c:cat>
          <c:val>
            <c:numRef>
              <c:f>'F28'!$B$10:$C$10</c:f>
              <c:numCache>
                <c:formatCode>General</c:formatCode>
                <c:ptCount val="2"/>
                <c:pt idx="0">
                  <c:v>761</c:v>
                </c:pt>
              </c:numCache>
            </c:numRef>
          </c:val>
          <c:extLst>
            <c:ext xmlns:c15="http://schemas.microsoft.com/office/drawing/2012/chart" uri="{02D57815-91ED-43cb-92C2-25804820EDAC}">
              <c15:datalabelsRange>
                <c15:f>'F28'!$D$10</c15:f>
                <c15:dlblRangeCache>
                  <c:ptCount val="1"/>
                  <c:pt idx="0">
                    <c:v>22.1%</c:v>
                  </c:pt>
                </c15:dlblRangeCache>
              </c15:datalabelsRange>
            </c:ext>
            <c:ext xmlns:c16="http://schemas.microsoft.com/office/drawing/2014/chart" uri="{C3380CC4-5D6E-409C-BE32-E72D297353CC}">
              <c16:uniqueId val="{0000000A-2AC1-49C1-9317-E519ACA3BB16}"/>
            </c:ext>
          </c:extLst>
        </c:ser>
        <c:dLbls>
          <c:dLblPos val="ctr"/>
          <c:showLegendKey val="0"/>
          <c:showVal val="1"/>
          <c:showCatName val="0"/>
          <c:showSerName val="0"/>
          <c:showPercent val="0"/>
          <c:showBubbleSize val="0"/>
        </c:dLbls>
        <c:gapWidth val="150"/>
        <c:overlap val="100"/>
        <c:axId val="439071768"/>
        <c:axId val="439071440"/>
      </c:barChart>
      <c:catAx>
        <c:axId val="439071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39071440"/>
        <c:crosses val="autoZero"/>
        <c:auto val="1"/>
        <c:lblAlgn val="ctr"/>
        <c:lblOffset val="100"/>
        <c:noMultiLvlLbl val="0"/>
      </c:catAx>
      <c:valAx>
        <c:axId val="4390714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39071768"/>
        <c:crosses val="autoZero"/>
        <c:crossBetween val="between"/>
      </c:val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8-6055-4B8A-B5C4-59F394E8CD7D}"/>
              </c:ext>
            </c:extLst>
          </c:dPt>
          <c:dPt>
            <c:idx val="1"/>
            <c:invertIfNegative val="0"/>
            <c:bubble3D val="0"/>
            <c:extLst>
              <c:ext xmlns:c16="http://schemas.microsoft.com/office/drawing/2014/chart" uri="{C3380CC4-5D6E-409C-BE32-E72D297353CC}">
                <c16:uniqueId val="{0000000A-6055-4B8A-B5C4-59F394E8CD7D}"/>
              </c:ext>
            </c:extLst>
          </c:dPt>
          <c:dPt>
            <c:idx val="2"/>
            <c:invertIfNegative val="0"/>
            <c:bubble3D val="0"/>
            <c:extLst>
              <c:ext xmlns:c16="http://schemas.microsoft.com/office/drawing/2014/chart" uri="{C3380CC4-5D6E-409C-BE32-E72D297353CC}">
                <c16:uniqueId val="{0000000C-6055-4B8A-B5C4-59F394E8CD7D}"/>
              </c:ext>
            </c:extLst>
          </c:dPt>
          <c:dPt>
            <c:idx val="3"/>
            <c:invertIfNegative val="0"/>
            <c:bubble3D val="0"/>
            <c:extLst>
              <c:ext xmlns:c16="http://schemas.microsoft.com/office/drawing/2014/chart" uri="{C3380CC4-5D6E-409C-BE32-E72D297353CC}">
                <c16:uniqueId val="{0000000E-6055-4B8A-B5C4-59F394E8CD7D}"/>
              </c:ext>
            </c:extLst>
          </c:dPt>
          <c:dPt>
            <c:idx val="4"/>
            <c:invertIfNegative val="0"/>
            <c:bubble3D val="0"/>
            <c:extLst>
              <c:ext xmlns:c16="http://schemas.microsoft.com/office/drawing/2014/chart" uri="{C3380CC4-5D6E-409C-BE32-E72D297353CC}">
                <c16:uniqueId val="{00000010-6055-4B8A-B5C4-59F394E8CD7D}"/>
              </c:ext>
            </c:extLst>
          </c:dPt>
          <c:dPt>
            <c:idx val="5"/>
            <c:invertIfNegative val="0"/>
            <c:bubble3D val="0"/>
            <c:extLst>
              <c:ext xmlns:c16="http://schemas.microsoft.com/office/drawing/2014/chart" uri="{C3380CC4-5D6E-409C-BE32-E72D297353CC}">
                <c16:uniqueId val="{00000012-6055-4B8A-B5C4-59F394E8CD7D}"/>
              </c:ext>
            </c:extLst>
          </c:dPt>
          <c:dPt>
            <c:idx val="6"/>
            <c:invertIfNegative val="0"/>
            <c:bubble3D val="0"/>
            <c:extLst>
              <c:ext xmlns:c16="http://schemas.microsoft.com/office/drawing/2014/chart" uri="{C3380CC4-5D6E-409C-BE32-E72D297353CC}">
                <c16:uniqueId val="{00000014-6055-4B8A-B5C4-59F394E8CD7D}"/>
              </c:ext>
            </c:extLst>
          </c:dPt>
          <c:dPt>
            <c:idx val="7"/>
            <c:invertIfNegative val="0"/>
            <c:bubble3D val="0"/>
            <c:extLst>
              <c:ext xmlns:c16="http://schemas.microsoft.com/office/drawing/2014/chart" uri="{C3380CC4-5D6E-409C-BE32-E72D297353CC}">
                <c16:uniqueId val="{00000016-6055-4B8A-B5C4-59F394E8CD7D}"/>
              </c:ext>
            </c:extLst>
          </c:dPt>
          <c:dPt>
            <c:idx val="8"/>
            <c:invertIfNegative val="0"/>
            <c:bubble3D val="0"/>
            <c:extLst>
              <c:ext xmlns:c16="http://schemas.microsoft.com/office/drawing/2014/chart" uri="{C3380CC4-5D6E-409C-BE32-E72D297353CC}">
                <c16:uniqueId val="{00000018-6055-4B8A-B5C4-59F394E8CD7D}"/>
              </c:ext>
            </c:extLst>
          </c:dPt>
          <c:dPt>
            <c:idx val="9"/>
            <c:invertIfNegative val="0"/>
            <c:bubble3D val="0"/>
            <c:extLst>
              <c:ext xmlns:c16="http://schemas.microsoft.com/office/drawing/2014/chart" uri="{C3380CC4-5D6E-409C-BE32-E72D297353CC}">
                <c16:uniqueId val="{0000001A-6055-4B8A-B5C4-59F394E8CD7D}"/>
              </c:ext>
            </c:extLst>
          </c:dPt>
          <c:dPt>
            <c:idx val="10"/>
            <c:invertIfNegative val="0"/>
            <c:bubble3D val="0"/>
            <c:extLst>
              <c:ext xmlns:c16="http://schemas.microsoft.com/office/drawing/2014/chart" uri="{C3380CC4-5D6E-409C-BE32-E72D297353CC}">
                <c16:uniqueId val="{0000001C-6055-4B8A-B5C4-59F394E8CD7D}"/>
              </c:ext>
            </c:extLst>
          </c:dPt>
          <c:dPt>
            <c:idx val="11"/>
            <c:invertIfNegative val="0"/>
            <c:bubble3D val="0"/>
            <c:extLst>
              <c:ext xmlns:c16="http://schemas.microsoft.com/office/drawing/2014/chart" uri="{C3380CC4-5D6E-409C-BE32-E72D297353CC}">
                <c16:uniqueId val="{0000001E-6055-4B8A-B5C4-59F394E8CD7D}"/>
              </c:ext>
            </c:extLst>
          </c:dPt>
          <c:dPt>
            <c:idx val="12"/>
            <c:invertIfNegative val="0"/>
            <c:bubble3D val="0"/>
            <c:extLst>
              <c:ext xmlns:c16="http://schemas.microsoft.com/office/drawing/2014/chart" uri="{C3380CC4-5D6E-409C-BE32-E72D297353CC}">
                <c16:uniqueId val="{00000020-6055-4B8A-B5C4-59F394E8CD7D}"/>
              </c:ext>
            </c:extLst>
          </c:dPt>
          <c:dPt>
            <c:idx val="13"/>
            <c:invertIfNegative val="0"/>
            <c:bubble3D val="0"/>
            <c:extLst>
              <c:ext xmlns:c16="http://schemas.microsoft.com/office/drawing/2014/chart" uri="{C3380CC4-5D6E-409C-BE32-E72D297353CC}">
                <c16:uniqueId val="{00000022-6055-4B8A-B5C4-59F394E8CD7D}"/>
              </c:ext>
            </c:extLst>
          </c:dPt>
          <c:dPt>
            <c:idx val="14"/>
            <c:invertIfNegative val="0"/>
            <c:bubble3D val="0"/>
            <c:extLst>
              <c:ext xmlns:c16="http://schemas.microsoft.com/office/drawing/2014/chart" uri="{C3380CC4-5D6E-409C-BE32-E72D297353CC}">
                <c16:uniqueId val="{00000024-6055-4B8A-B5C4-59F394E8CD7D}"/>
              </c:ext>
            </c:extLst>
          </c:dPt>
          <c:dPt>
            <c:idx val="15"/>
            <c:invertIfNegative val="0"/>
            <c:bubble3D val="0"/>
            <c:extLst>
              <c:ext xmlns:c16="http://schemas.microsoft.com/office/drawing/2014/chart" uri="{C3380CC4-5D6E-409C-BE32-E72D297353CC}">
                <c16:uniqueId val="{00000026-6055-4B8A-B5C4-59F394E8CD7D}"/>
              </c:ext>
            </c:extLst>
          </c:dPt>
          <c:dPt>
            <c:idx val="16"/>
            <c:invertIfNegative val="0"/>
            <c:bubble3D val="0"/>
            <c:spPr>
              <a:solidFill>
                <a:srgbClr val="95682B"/>
              </a:solidFill>
              <a:ln>
                <a:noFill/>
              </a:ln>
              <a:effectLst/>
            </c:spPr>
            <c:extLst>
              <c:ext xmlns:c16="http://schemas.microsoft.com/office/drawing/2014/chart" uri="{C3380CC4-5D6E-409C-BE32-E72D297353CC}">
                <c16:uniqueId val="{00000028-6055-4B8A-B5C4-59F394E8CD7D}"/>
              </c:ext>
            </c:extLst>
          </c:dPt>
          <c:dPt>
            <c:idx val="17"/>
            <c:invertIfNegative val="0"/>
            <c:bubble3D val="0"/>
            <c:extLst>
              <c:ext xmlns:c16="http://schemas.microsoft.com/office/drawing/2014/chart" uri="{C3380CC4-5D6E-409C-BE32-E72D297353CC}">
                <c16:uniqueId val="{0000002A-6055-4B8A-B5C4-59F394E8CD7D}"/>
              </c:ext>
            </c:extLst>
          </c:dPt>
          <c:dPt>
            <c:idx val="20"/>
            <c:invertIfNegative val="0"/>
            <c:bubble3D val="0"/>
            <c:spPr>
              <a:solidFill>
                <a:srgbClr val="FBBB27"/>
              </a:solidFill>
              <a:ln>
                <a:solidFill>
                  <a:srgbClr val="FBBB27"/>
                </a:solidFill>
              </a:ln>
              <a:effectLst/>
            </c:spPr>
            <c:extLst>
              <c:ext xmlns:c16="http://schemas.microsoft.com/office/drawing/2014/chart" uri="{C3380CC4-5D6E-409C-BE32-E72D297353CC}">
                <c16:uniqueId val="{0000002C-6055-4B8A-B5C4-59F394E8CD7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'F3'!$A$7:$A$39</c:f>
              <c:strCache>
                <c:ptCount val="33"/>
                <c:pt idx="0">
                  <c:v>Campeche</c:v>
                </c:pt>
                <c:pt idx="1">
                  <c:v>Colima</c:v>
                </c:pt>
                <c:pt idx="2">
                  <c:v>Aguascalientes</c:v>
                </c:pt>
                <c:pt idx="3">
                  <c:v>Tamaulipas</c:v>
                </c:pt>
                <c:pt idx="4">
                  <c:v>Puebla</c:v>
                </c:pt>
                <c:pt idx="5">
                  <c:v>Michoacán</c:v>
                </c:pt>
                <c:pt idx="6">
                  <c:v>Hidalgo</c:v>
                </c:pt>
                <c:pt idx="7">
                  <c:v>Ciudad de México</c:v>
                </c:pt>
                <c:pt idx="8">
                  <c:v>Sinaloa</c:v>
                </c:pt>
                <c:pt idx="9">
                  <c:v>Zacatecas</c:v>
                </c:pt>
                <c:pt idx="10">
                  <c:v>Morelos</c:v>
                </c:pt>
                <c:pt idx="11">
                  <c:v>Veracruz</c:v>
                </c:pt>
                <c:pt idx="12">
                  <c:v>Sonora</c:v>
                </c:pt>
                <c:pt idx="13">
                  <c:v>San Luis Potosí</c:v>
                </c:pt>
                <c:pt idx="14">
                  <c:v>Guerrero</c:v>
                </c:pt>
                <c:pt idx="15">
                  <c:v>Tlaxcala</c:v>
                </c:pt>
                <c:pt idx="16">
                  <c:v>Nacional</c:v>
                </c:pt>
                <c:pt idx="17">
                  <c:v>Guanajuato</c:v>
                </c:pt>
                <c:pt idx="18">
                  <c:v>Chihuahua</c:v>
                </c:pt>
                <c:pt idx="19">
                  <c:v>Oaxaca</c:v>
                </c:pt>
                <c:pt idx="20">
                  <c:v>Jalisco</c:v>
                </c:pt>
                <c:pt idx="21">
                  <c:v>Chiapas</c:v>
                </c:pt>
                <c:pt idx="22">
                  <c:v>Durango</c:v>
                </c:pt>
                <c:pt idx="23">
                  <c:v>Estado de México</c:v>
                </c:pt>
                <c:pt idx="24">
                  <c:v>Coahuila</c:v>
                </c:pt>
                <c:pt idx="25">
                  <c:v>Nuevo León</c:v>
                </c:pt>
                <c:pt idx="26">
                  <c:v>Querétaro</c:v>
                </c:pt>
                <c:pt idx="27">
                  <c:v>Yucatán</c:v>
                </c:pt>
                <c:pt idx="28">
                  <c:v>Tabasco</c:v>
                </c:pt>
                <c:pt idx="29">
                  <c:v>Baja California</c:v>
                </c:pt>
                <c:pt idx="30">
                  <c:v>Nayarit</c:v>
                </c:pt>
                <c:pt idx="31">
                  <c:v>Baja California Sur</c:v>
                </c:pt>
                <c:pt idx="32">
                  <c:v>Quintana Roo</c:v>
                </c:pt>
              </c:strCache>
            </c:strRef>
          </c:cat>
          <c:val>
            <c:numRef>
              <c:f>'F3'!$B$7:$B$39</c:f>
              <c:numCache>
                <c:formatCode>0.00%</c:formatCode>
                <c:ptCount val="33"/>
                <c:pt idx="0">
                  <c:v>-4.0702408306784177E-2</c:v>
                </c:pt>
                <c:pt idx="1">
                  <c:v>1.5992886026132691E-3</c:v>
                </c:pt>
                <c:pt idx="2">
                  <c:v>9.2495603635192047E-3</c:v>
                </c:pt>
                <c:pt idx="3">
                  <c:v>1.6326615658643906E-2</c:v>
                </c:pt>
                <c:pt idx="4">
                  <c:v>2.2150891554635788E-2</c:v>
                </c:pt>
                <c:pt idx="5">
                  <c:v>2.3556353671746688E-2</c:v>
                </c:pt>
                <c:pt idx="6">
                  <c:v>2.9868507038243841E-2</c:v>
                </c:pt>
                <c:pt idx="7">
                  <c:v>3.0674232321937334E-2</c:v>
                </c:pt>
                <c:pt idx="8">
                  <c:v>3.6170013856547056E-2</c:v>
                </c:pt>
                <c:pt idx="9">
                  <c:v>3.6695636656700614E-2</c:v>
                </c:pt>
                <c:pt idx="10">
                  <c:v>3.676877079328511E-2</c:v>
                </c:pt>
                <c:pt idx="11">
                  <c:v>3.8261790368360415E-2</c:v>
                </c:pt>
                <c:pt idx="12">
                  <c:v>3.8289760057827138E-2</c:v>
                </c:pt>
                <c:pt idx="13">
                  <c:v>3.9030217236234455E-2</c:v>
                </c:pt>
                <c:pt idx="14">
                  <c:v>3.9939016577136055E-2</c:v>
                </c:pt>
                <c:pt idx="15">
                  <c:v>4.1743626408718315E-2</c:v>
                </c:pt>
                <c:pt idx="16">
                  <c:v>4.5664138526178011E-2</c:v>
                </c:pt>
                <c:pt idx="17">
                  <c:v>4.8756830059986767E-2</c:v>
                </c:pt>
                <c:pt idx="18">
                  <c:v>4.8914719227639569E-2</c:v>
                </c:pt>
                <c:pt idx="19">
                  <c:v>5.0784930925677596E-2</c:v>
                </c:pt>
                <c:pt idx="20">
                  <c:v>5.3909419151962013E-2</c:v>
                </c:pt>
                <c:pt idx="21">
                  <c:v>5.3949489774940407E-2</c:v>
                </c:pt>
                <c:pt idx="22">
                  <c:v>5.498092457641901E-2</c:v>
                </c:pt>
                <c:pt idx="23">
                  <c:v>5.8653273406346296E-2</c:v>
                </c:pt>
                <c:pt idx="24">
                  <c:v>5.8771497217939839E-2</c:v>
                </c:pt>
                <c:pt idx="25">
                  <c:v>6.0628498291199096E-2</c:v>
                </c:pt>
                <c:pt idx="26">
                  <c:v>6.1525417264809867E-2</c:v>
                </c:pt>
                <c:pt idx="27">
                  <c:v>7.1228468431335346E-2</c:v>
                </c:pt>
                <c:pt idx="28">
                  <c:v>8.1590160882243135E-2</c:v>
                </c:pt>
                <c:pt idx="29">
                  <c:v>8.1610723748737346E-2</c:v>
                </c:pt>
                <c:pt idx="30">
                  <c:v>8.2470894618760893E-2</c:v>
                </c:pt>
                <c:pt idx="31">
                  <c:v>0.15811136881115906</c:v>
                </c:pt>
                <c:pt idx="32">
                  <c:v>0.16039356456344644</c:v>
                </c:pt>
              </c:numCache>
            </c:numRef>
          </c:val>
          <c:extLst>
            <c:ext xmlns:c16="http://schemas.microsoft.com/office/drawing/2014/chart" uri="{C3380CC4-5D6E-409C-BE32-E72D297353CC}">
              <c16:uniqueId val="{0000002D-6055-4B8A-B5C4-59F394E8CD7D}"/>
            </c:ext>
          </c:extLst>
        </c:ser>
        <c:dLbls>
          <c:dLblPos val="outEnd"/>
          <c:showLegendKey val="0"/>
          <c:showVal val="1"/>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0.00%" sourceLinked="1"/>
        <c:majorTickMark val="none"/>
        <c:minorTickMark val="none"/>
        <c:tickLblPos val="nextTo"/>
        <c:crossAx val="365567288"/>
        <c:crosses val="autoZero"/>
        <c:crossBetween val="between"/>
      </c:valAx>
    </c:plotArea>
    <c:plotVisOnly val="1"/>
    <c:dispBlanksAs val="gap"/>
    <c:showDLblsOverMax val="0"/>
  </c:chart>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'F29'!$B$7</c:f>
              <c:strCache>
                <c:ptCount val="1"/>
                <c:pt idx="0">
                  <c:v>Económica</c:v>
                </c:pt>
              </c:strCache>
            </c:strRef>
          </c:tx>
          <c:spPr>
            <a:solidFill>
              <a:srgbClr val="FBBB27"/>
            </a:solidFill>
            <a:ln>
              <a:noFill/>
            </a:ln>
            <a:effectLst/>
          </c:spPr>
          <c:invertIfNegative val="0"/>
          <c:dLbls>
            <c:dLbl>
              <c:idx val="1"/>
              <c:layout>
                <c:manualLayout>
                  <c:x val="-0.12257104908474786"/>
                  <c:y val="-6.7163070571114536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1C87-45E6-90E2-454A3BF660F2}"/>
                </c:ext>
              </c:extLst>
            </c:dLbl>
            <c:dLbl>
              <c:idx val="2"/>
              <c:layout>
                <c:manualLayout>
                  <c:x val="0.11945945861204907"/>
                  <c:y val="-5.387205387205387E-2"/>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1"/>
              <c:showPercent val="0"/>
              <c:showBubbleSize val="0"/>
              <c:extLst>
                <c:ext xmlns:c15="http://schemas.microsoft.com/office/drawing/2012/chart" uri="{CE6537A1-D6FC-4f65-9D91-7224C49458BB}">
                  <c15:layout>
                    <c:manualLayout>
                      <c:w val="9.4663963292445474E-2"/>
                      <c:h val="0.12962962962962962"/>
                    </c:manualLayout>
                  </c15:layout>
                </c:ext>
                <c:ext xmlns:c16="http://schemas.microsoft.com/office/drawing/2014/chart" uri="{C3380CC4-5D6E-409C-BE32-E72D297353CC}">
                  <c16:uniqueId val="{00000001-1C87-45E6-90E2-454A3BF660F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'F29'!$C$6:$F$6</c15:sqref>
                  </c15:fullRef>
                </c:ext>
              </c:extLst>
              <c:f>'F29'!$C$6:$E$6</c:f>
              <c:strCache>
                <c:ptCount val="3"/>
                <c:pt idx="0">
                  <c:v> INFONAVIT </c:v>
                </c:pt>
                <c:pt idx="1">
                  <c:v> BANCA (CNBV) </c:v>
                </c:pt>
                <c:pt idx="2">
                  <c:v> FOVISSSTE </c:v>
                </c:pt>
              </c:strCache>
            </c:strRef>
          </c:cat>
          <c:val>
            <c:numRef>
              <c:extLst>
                <c:ext xmlns:c15="http://schemas.microsoft.com/office/drawing/2012/chart" uri="{02D57815-91ED-43cb-92C2-25804820EDAC}">
                  <c15:fullRef>
                    <c15:sqref>'F29'!$C$7:$F$7</c15:sqref>
                  </c15:fullRef>
                </c:ext>
              </c:extLst>
              <c:f>'F29'!$C$7:$E$7</c:f>
              <c:numCache>
                <c:formatCode>0.0%</c:formatCode>
                <c:ptCount val="3"/>
                <c:pt idx="0">
                  <c:v>1.9902697921273773E-2</c:v>
                </c:pt>
                <c:pt idx="1">
                  <c:v>8.130081300813009E-3</c:v>
                </c:pt>
                <c:pt idx="2">
                  <c:v>0</c:v>
                </c:pt>
              </c:numCache>
            </c:numRef>
          </c:val>
          <c:extLst>
            <c:ext xmlns:c16="http://schemas.microsoft.com/office/drawing/2014/chart" uri="{C3380CC4-5D6E-409C-BE32-E72D297353CC}">
              <c16:uniqueId val="{00000002-1C87-45E6-90E2-454A3BF660F2}"/>
            </c:ext>
          </c:extLst>
        </c:ser>
        <c:ser>
          <c:idx val="1"/>
          <c:order val="1"/>
          <c:tx>
            <c:strRef>
              <c:f>'F29'!$B$8</c:f>
              <c:strCache>
                <c:ptCount val="1"/>
                <c:pt idx="0">
                  <c:v>Popular</c:v>
                </c:pt>
              </c:strCache>
            </c:strRef>
          </c:tx>
          <c:spPr>
            <a:solidFill>
              <a:srgbClr val="FAD496"/>
            </a:solidFill>
            <a:ln>
              <a:noFill/>
            </a:ln>
            <a:effectLst/>
          </c:spPr>
          <c:invertIfNegative val="0"/>
          <c:dLbls>
            <c:dLbl>
              <c:idx val="1"/>
              <c:layout>
                <c:manualLayout>
                  <c:x val="0.11219368172423974"/>
                  <c:y val="-0.14035087719298259"/>
                </c:manualLayout>
              </c:layout>
              <c:dLblPos val="ctr"/>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1C87-45E6-90E2-454A3BF660F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'F29'!$C$6:$F$6</c15:sqref>
                  </c15:fullRef>
                </c:ext>
              </c:extLst>
              <c:f>'F29'!$C$6:$E$6</c:f>
              <c:strCache>
                <c:ptCount val="3"/>
                <c:pt idx="0">
                  <c:v> INFONAVIT </c:v>
                </c:pt>
                <c:pt idx="1">
                  <c:v> BANCA (CNBV) </c:v>
                </c:pt>
                <c:pt idx="2">
                  <c:v> FOVISSSTE </c:v>
                </c:pt>
              </c:strCache>
            </c:strRef>
          </c:cat>
          <c:val>
            <c:numRef>
              <c:extLst>
                <c:ext xmlns:c15="http://schemas.microsoft.com/office/drawing/2012/chart" uri="{02D57815-91ED-43cb-92C2-25804820EDAC}">
                  <c15:fullRef>
                    <c15:sqref>'F29'!$C$8:$F$8</c15:sqref>
                  </c15:fullRef>
                </c:ext>
              </c:extLst>
              <c:f>'F29'!$C$8:$E$8</c:f>
              <c:numCache>
                <c:formatCode>0.0%</c:formatCode>
                <c:ptCount val="3"/>
                <c:pt idx="0">
                  <c:v>0.40601503759398494</c:v>
                </c:pt>
                <c:pt idx="1">
                  <c:v>1.8066847335140017E-3</c:v>
                </c:pt>
                <c:pt idx="2">
                  <c:v>4.5454545454545456E-2</c:v>
                </c:pt>
              </c:numCache>
            </c:numRef>
          </c:val>
          <c:extLst>
            <c:ext xmlns:c16="http://schemas.microsoft.com/office/drawing/2014/chart" uri="{C3380CC4-5D6E-409C-BE32-E72D297353CC}">
              <c16:uniqueId val="{00000004-1C87-45E6-90E2-454A3BF660F2}"/>
            </c:ext>
          </c:extLst>
        </c:ser>
        <c:ser>
          <c:idx val="2"/>
          <c:order val="2"/>
          <c:tx>
            <c:strRef>
              <c:f>'F29'!$B$9</c:f>
              <c:strCache>
                <c:ptCount val="1"/>
                <c:pt idx="0">
                  <c:v>Tradicional</c:v>
                </c:pt>
              </c:strCache>
            </c:strRef>
          </c:tx>
          <c:spPr>
            <a:solidFill>
              <a:srgbClr val="C9D0D6"/>
            </a:solidFill>
            <a:ln>
              <a:noFill/>
            </a:ln>
            <a:effectLst/>
          </c:spPr>
          <c:invertIfNegative val="0"/>
          <c:dLbls>
            <c:dLbl>
              <c:idx val="1"/>
              <c:layout>
                <c:manualLayout>
                  <c:x val="-1.4762326542663124E-3"/>
                  <c:y val="-3.508771929824561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C87-45E6-90E2-454A3BF660F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'F29'!$C$6:$F$6</c15:sqref>
                  </c15:fullRef>
                </c:ext>
              </c:extLst>
              <c:f>'F29'!$C$6:$E$6</c:f>
              <c:strCache>
                <c:ptCount val="3"/>
                <c:pt idx="0">
                  <c:v> INFONAVIT </c:v>
                </c:pt>
                <c:pt idx="1">
                  <c:v> BANCA (CNBV) </c:v>
                </c:pt>
                <c:pt idx="2">
                  <c:v> FOVISSSTE </c:v>
                </c:pt>
              </c:strCache>
            </c:strRef>
          </c:cat>
          <c:val>
            <c:numRef>
              <c:extLst>
                <c:ext xmlns:c15="http://schemas.microsoft.com/office/drawing/2012/chart" uri="{02D57815-91ED-43cb-92C2-25804820EDAC}">
                  <c15:fullRef>
                    <c15:sqref>'F29'!$C$9:$F$9</c15:sqref>
                  </c15:fullRef>
                </c:ext>
              </c:extLst>
              <c:f>'F29'!$C$9:$E$9</c:f>
              <c:numCache>
                <c:formatCode>0.0%</c:formatCode>
                <c:ptCount val="3"/>
                <c:pt idx="0">
                  <c:v>0.32109685979655017</c:v>
                </c:pt>
                <c:pt idx="1">
                  <c:v>9.66576332429991E-2</c:v>
                </c:pt>
                <c:pt idx="2">
                  <c:v>0.43939393939393939</c:v>
                </c:pt>
              </c:numCache>
            </c:numRef>
          </c:val>
          <c:extLst>
            <c:ext xmlns:c16="http://schemas.microsoft.com/office/drawing/2014/chart" uri="{C3380CC4-5D6E-409C-BE32-E72D297353CC}">
              <c16:uniqueId val="{00000006-1C87-45E6-90E2-454A3BF660F2}"/>
            </c:ext>
          </c:extLst>
        </c:ser>
        <c:ser>
          <c:idx val="3"/>
          <c:order val="3"/>
          <c:tx>
            <c:strRef>
              <c:f>'F29'!$B$10</c:f>
              <c:strCache>
                <c:ptCount val="1"/>
                <c:pt idx="0">
                  <c:v>Media</c:v>
                </c:pt>
              </c:strCache>
            </c:strRef>
          </c:tx>
          <c:spPr>
            <a:solidFill>
              <a:srgbClr val="7C878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'F29'!$C$6:$F$6</c15:sqref>
                  </c15:fullRef>
                </c:ext>
              </c:extLst>
              <c:f>'F29'!$C$6:$E$6</c:f>
              <c:strCache>
                <c:ptCount val="3"/>
                <c:pt idx="0">
                  <c:v> INFONAVIT </c:v>
                </c:pt>
                <c:pt idx="1">
                  <c:v> BANCA (CNBV) </c:v>
                </c:pt>
                <c:pt idx="2">
                  <c:v> FOVISSSTE </c:v>
                </c:pt>
              </c:strCache>
            </c:strRef>
          </c:cat>
          <c:val>
            <c:numRef>
              <c:extLst>
                <c:ext xmlns:c15="http://schemas.microsoft.com/office/drawing/2012/chart" uri="{02D57815-91ED-43cb-92C2-25804820EDAC}">
                  <c15:fullRef>
                    <c15:sqref>'F29'!$C$10:$F$10</c15:sqref>
                  </c15:fullRef>
                </c:ext>
              </c:extLst>
              <c:f>'F29'!$C$10:$E$10</c:f>
              <c:numCache>
                <c:formatCode>0.0%</c:formatCode>
                <c:ptCount val="3"/>
                <c:pt idx="0">
                  <c:v>0.16010614772224679</c:v>
                </c:pt>
                <c:pt idx="1">
                  <c:v>0.37669376693766937</c:v>
                </c:pt>
                <c:pt idx="2">
                  <c:v>0.33333333333333331</c:v>
                </c:pt>
              </c:numCache>
            </c:numRef>
          </c:val>
          <c:extLst>
            <c:ext xmlns:c16="http://schemas.microsoft.com/office/drawing/2014/chart" uri="{C3380CC4-5D6E-409C-BE32-E72D297353CC}">
              <c16:uniqueId val="{00000007-1C87-45E6-90E2-454A3BF660F2}"/>
            </c:ext>
          </c:extLst>
        </c:ser>
        <c:ser>
          <c:idx val="4"/>
          <c:order val="4"/>
          <c:tx>
            <c:strRef>
              <c:f>'F29'!$B$11</c:f>
              <c:strCache>
                <c:ptCount val="1"/>
                <c:pt idx="0">
                  <c:v>Residencial</c:v>
                </c:pt>
              </c:strCache>
            </c:strRef>
          </c:tx>
          <c:spPr>
            <a:solidFill>
              <a:schemeClr val="accent5">
                <a:lumMod val="60000"/>
                <a:lumOff val="40000"/>
              </a:schemeClr>
            </a:solidFill>
            <a:ln>
              <a:noFill/>
            </a:ln>
            <a:effectLst/>
          </c:spPr>
          <c:invertIfNegative val="0"/>
          <c:dLbls>
            <c:dLbl>
              <c:idx val="2"/>
              <c:layout>
                <c:manualLayout>
                  <c:x val="1.063992331247725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C87-45E6-90E2-454A3BF660F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'F29'!$C$6:$F$6</c15:sqref>
                  </c15:fullRef>
                </c:ext>
              </c:extLst>
              <c:f>'F29'!$C$6:$E$6</c:f>
              <c:strCache>
                <c:ptCount val="3"/>
                <c:pt idx="0">
                  <c:v> INFONAVIT </c:v>
                </c:pt>
                <c:pt idx="1">
                  <c:v> BANCA (CNBV) </c:v>
                </c:pt>
                <c:pt idx="2">
                  <c:v> FOVISSSTE </c:v>
                </c:pt>
              </c:strCache>
            </c:strRef>
          </c:cat>
          <c:val>
            <c:numRef>
              <c:extLst>
                <c:ext xmlns:c15="http://schemas.microsoft.com/office/drawing/2012/chart" uri="{02D57815-91ED-43cb-92C2-25804820EDAC}">
                  <c15:fullRef>
                    <c15:sqref>'F29'!$C$11:$F$11</c15:sqref>
                  </c15:fullRef>
                </c:ext>
              </c:extLst>
              <c:f>'F29'!$C$11:$E$11</c:f>
              <c:numCache>
                <c:formatCode>0.0%</c:formatCode>
                <c:ptCount val="3"/>
                <c:pt idx="0">
                  <c:v>7.9168509509066787E-2</c:v>
                </c:pt>
                <c:pt idx="1">
                  <c:v>0.34327009936766034</c:v>
                </c:pt>
                <c:pt idx="2">
                  <c:v>0.15151515151515152</c:v>
                </c:pt>
              </c:numCache>
            </c:numRef>
          </c:val>
          <c:extLst>
            <c:ext xmlns:c16="http://schemas.microsoft.com/office/drawing/2014/chart" uri="{C3380CC4-5D6E-409C-BE32-E72D297353CC}">
              <c16:uniqueId val="{00000009-1C87-45E6-90E2-454A3BF660F2}"/>
            </c:ext>
          </c:extLst>
        </c:ser>
        <c:ser>
          <c:idx val="5"/>
          <c:order val="5"/>
          <c:tx>
            <c:strRef>
              <c:f>'F29'!$B$12</c:f>
              <c:strCache>
                <c:ptCount val="1"/>
                <c:pt idx="0">
                  <c:v>Residencial plus</c:v>
                </c:pt>
              </c:strCache>
            </c:strRef>
          </c:tx>
          <c:spPr>
            <a:solidFill>
              <a:schemeClr val="accent6">
                <a:lumMod val="60000"/>
                <a:lumOff val="40000"/>
              </a:schemeClr>
            </a:solidFill>
            <a:ln>
              <a:noFill/>
            </a:ln>
            <a:effectLst/>
          </c:spPr>
          <c:invertIfNegative val="0"/>
          <c:dLbls>
            <c:dLbl>
              <c:idx val="0"/>
              <c:layout>
                <c:manualLayout>
                  <c:x val="0.13707207109972283"/>
                  <c:y val="3.1986531986531987E-2"/>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1"/>
              <c:showPercent val="0"/>
              <c:showBubbleSize val="0"/>
              <c:extLst>
                <c:ext xmlns:c15="http://schemas.microsoft.com/office/drawing/2012/chart" uri="{CE6537A1-D6FC-4f65-9D91-7224C49458BB}">
                  <c15:layout>
                    <c:manualLayout>
                      <c:w val="0.1104999992161453"/>
                      <c:h val="0.12626262626262627"/>
                    </c:manualLayout>
                  </c15:layout>
                </c:ext>
                <c:ext xmlns:c16="http://schemas.microsoft.com/office/drawing/2014/chart" uri="{C3380CC4-5D6E-409C-BE32-E72D297353CC}">
                  <c16:uniqueId val="{0000000A-1C87-45E6-90E2-454A3BF660F2}"/>
                </c:ext>
              </c:extLst>
            </c:dLbl>
            <c:dLbl>
              <c:idx val="2"/>
              <c:layout>
                <c:manualLayout>
                  <c:x val="0.11936207973780169"/>
                  <c:y val="3.9003950263792782E-2"/>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1"/>
              <c:showPercent val="0"/>
              <c:showBubbleSize val="0"/>
              <c:extLst>
                <c:ext xmlns:c15="http://schemas.microsoft.com/office/drawing/2012/chart" uri="{CE6537A1-D6FC-4f65-9D91-7224C49458BB}">
                  <c15:layout>
                    <c:manualLayout>
                      <c:w val="9.5184684009472331E-2"/>
                      <c:h val="0.14646464646464646"/>
                    </c:manualLayout>
                  </c15:layout>
                </c:ext>
                <c:ext xmlns:c16="http://schemas.microsoft.com/office/drawing/2014/chart" uri="{C3380CC4-5D6E-409C-BE32-E72D297353CC}">
                  <c16:uniqueId val="{0000000B-1C87-45E6-90E2-454A3BF660F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'F29'!$C$6:$F$6</c15:sqref>
                  </c15:fullRef>
                </c:ext>
              </c:extLst>
              <c:f>'F29'!$C$6:$E$6</c:f>
              <c:strCache>
                <c:ptCount val="3"/>
                <c:pt idx="0">
                  <c:v> INFONAVIT </c:v>
                </c:pt>
                <c:pt idx="1">
                  <c:v> BANCA (CNBV) </c:v>
                </c:pt>
                <c:pt idx="2">
                  <c:v> FOVISSSTE </c:v>
                </c:pt>
              </c:strCache>
            </c:strRef>
          </c:cat>
          <c:val>
            <c:numRef>
              <c:extLst>
                <c:ext xmlns:c15="http://schemas.microsoft.com/office/drawing/2012/chart" uri="{02D57815-91ED-43cb-92C2-25804820EDAC}">
                  <c15:fullRef>
                    <c15:sqref>'F29'!$C$12:$F$12</c15:sqref>
                  </c15:fullRef>
                </c:ext>
              </c:extLst>
              <c:f>'F29'!$C$12:$E$12</c:f>
              <c:numCache>
                <c:formatCode>0.0%</c:formatCode>
                <c:ptCount val="3"/>
                <c:pt idx="0">
                  <c:v>1.3710747456877488E-2</c:v>
                </c:pt>
                <c:pt idx="1">
                  <c:v>0.17344173441734417</c:v>
                </c:pt>
                <c:pt idx="2">
                  <c:v>3.0303030303030304E-2</c:v>
                </c:pt>
              </c:numCache>
            </c:numRef>
          </c:val>
          <c:extLst>
            <c:ext xmlns:c16="http://schemas.microsoft.com/office/drawing/2014/chart" uri="{C3380CC4-5D6E-409C-BE32-E72D297353CC}">
              <c16:uniqueId val="{0000000C-1C87-45E6-90E2-454A3BF660F2}"/>
            </c:ext>
          </c:extLst>
        </c:ser>
        <c:dLbls>
          <c:dLblPos val="ctr"/>
          <c:showLegendKey val="0"/>
          <c:showVal val="1"/>
          <c:showCatName val="0"/>
          <c:showSerName val="0"/>
          <c:showPercent val="0"/>
          <c:showBubbleSize val="0"/>
        </c:dLbls>
        <c:gapWidth val="150"/>
        <c:overlap val="100"/>
        <c:axId val="1407769103"/>
        <c:axId val="1402839183"/>
      </c:barChart>
      <c:catAx>
        <c:axId val="14077691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402839183"/>
        <c:crosses val="autoZero"/>
        <c:auto val="1"/>
        <c:lblAlgn val="ctr"/>
        <c:lblOffset val="100"/>
        <c:noMultiLvlLbl val="0"/>
      </c:catAx>
      <c:valAx>
        <c:axId val="1402839183"/>
        <c:scaling>
          <c:orientation val="minMax"/>
          <c:max val="1"/>
        </c:scaling>
        <c:delete val="1"/>
        <c:axPos val="l"/>
        <c:numFmt formatCode="0.0%" sourceLinked="1"/>
        <c:majorTickMark val="none"/>
        <c:minorTickMark val="none"/>
        <c:tickLblPos val="nextTo"/>
        <c:crossAx val="140776910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v>Nacional</c:v>
          </c:tx>
          <c:spPr>
            <a:solidFill>
              <a:srgbClr val="FFDF79"/>
            </a:solidFill>
            <a:ln w="0" cmpd="sng">
              <a:noFill/>
              <a:prstDash val="solid"/>
            </a:ln>
          </c:spPr>
          <c:invertIfNegative val="0"/>
          <c:dPt>
            <c:idx val="0"/>
            <c:invertIfNegative val="0"/>
            <c:bubble3D val="0"/>
            <c:extLst>
              <c:ext xmlns:c16="http://schemas.microsoft.com/office/drawing/2014/chart" uri="{C3380CC4-5D6E-409C-BE32-E72D297353CC}">
                <c16:uniqueId val="{00000000-4133-4CC8-A80A-9128E5ECF317}"/>
              </c:ext>
            </c:extLst>
          </c:dPt>
          <c:dPt>
            <c:idx val="1"/>
            <c:invertIfNegative val="0"/>
            <c:bubble3D val="0"/>
            <c:extLst>
              <c:ext xmlns:c16="http://schemas.microsoft.com/office/drawing/2014/chart" uri="{C3380CC4-5D6E-409C-BE32-E72D297353CC}">
                <c16:uniqueId val="{00000001-4133-4CC8-A80A-9128E5ECF317}"/>
              </c:ext>
            </c:extLst>
          </c:dPt>
          <c:dPt>
            <c:idx val="2"/>
            <c:invertIfNegative val="0"/>
            <c:bubble3D val="0"/>
            <c:extLst>
              <c:ext xmlns:c16="http://schemas.microsoft.com/office/drawing/2014/chart" uri="{C3380CC4-5D6E-409C-BE32-E72D297353CC}">
                <c16:uniqueId val="{00000002-4133-4CC8-A80A-9128E5ECF317}"/>
              </c:ext>
            </c:extLst>
          </c:dPt>
          <c:dPt>
            <c:idx val="3"/>
            <c:invertIfNegative val="0"/>
            <c:bubble3D val="0"/>
            <c:extLst>
              <c:ext xmlns:c16="http://schemas.microsoft.com/office/drawing/2014/chart" uri="{C3380CC4-5D6E-409C-BE32-E72D297353CC}">
                <c16:uniqueId val="{00000003-4133-4CC8-A80A-9128E5ECF317}"/>
              </c:ext>
            </c:extLst>
          </c:dPt>
          <c:dPt>
            <c:idx val="4"/>
            <c:invertIfNegative val="0"/>
            <c:bubble3D val="0"/>
            <c:extLst>
              <c:ext xmlns:c16="http://schemas.microsoft.com/office/drawing/2014/chart" uri="{C3380CC4-5D6E-409C-BE32-E72D297353CC}">
                <c16:uniqueId val="{00000004-4133-4CC8-A80A-9128E5ECF317}"/>
              </c:ext>
            </c:extLst>
          </c:dPt>
          <c:dPt>
            <c:idx val="5"/>
            <c:invertIfNegative val="0"/>
            <c:bubble3D val="0"/>
            <c:extLst>
              <c:ext xmlns:c16="http://schemas.microsoft.com/office/drawing/2014/chart" uri="{C3380CC4-5D6E-409C-BE32-E72D297353CC}">
                <c16:uniqueId val="{00000005-4133-4CC8-A80A-9128E5ECF317}"/>
              </c:ext>
            </c:extLst>
          </c:dPt>
          <c:dPt>
            <c:idx val="6"/>
            <c:invertIfNegative val="0"/>
            <c:bubble3D val="0"/>
            <c:extLst>
              <c:ext xmlns:c16="http://schemas.microsoft.com/office/drawing/2014/chart" uri="{C3380CC4-5D6E-409C-BE32-E72D297353CC}">
                <c16:uniqueId val="{00000006-4133-4CC8-A80A-9128E5ECF317}"/>
              </c:ext>
            </c:extLst>
          </c:dPt>
          <c:dPt>
            <c:idx val="7"/>
            <c:invertIfNegative val="0"/>
            <c:bubble3D val="0"/>
            <c:extLst>
              <c:ext xmlns:c16="http://schemas.microsoft.com/office/drawing/2014/chart" uri="{C3380CC4-5D6E-409C-BE32-E72D297353CC}">
                <c16:uniqueId val="{00000007-4133-4CC8-A80A-9128E5ECF317}"/>
              </c:ext>
            </c:extLst>
          </c:dPt>
          <c:dPt>
            <c:idx val="8"/>
            <c:invertIfNegative val="0"/>
            <c:bubble3D val="0"/>
            <c:extLst>
              <c:ext xmlns:c16="http://schemas.microsoft.com/office/drawing/2014/chart" uri="{C3380CC4-5D6E-409C-BE32-E72D297353CC}">
                <c16:uniqueId val="{00000008-4133-4CC8-A80A-9128E5ECF317}"/>
              </c:ext>
            </c:extLst>
          </c:dPt>
          <c:dPt>
            <c:idx val="9"/>
            <c:invertIfNegative val="0"/>
            <c:bubble3D val="0"/>
            <c:extLst>
              <c:ext xmlns:c16="http://schemas.microsoft.com/office/drawing/2014/chart" uri="{C3380CC4-5D6E-409C-BE32-E72D297353CC}">
                <c16:uniqueId val="{00000009-4133-4CC8-A80A-9128E5ECF317}"/>
              </c:ext>
            </c:extLst>
          </c:dPt>
          <c:dPt>
            <c:idx val="10"/>
            <c:invertIfNegative val="0"/>
            <c:bubble3D val="0"/>
            <c:spPr>
              <a:solidFill>
                <a:srgbClr val="E2AC00"/>
              </a:solidFill>
              <a:ln w="0" cmpd="sng">
                <a:noFill/>
                <a:prstDash val="solid"/>
              </a:ln>
            </c:spPr>
            <c:extLst>
              <c:ext xmlns:c16="http://schemas.microsoft.com/office/drawing/2014/chart" uri="{C3380CC4-5D6E-409C-BE32-E72D297353CC}">
                <c16:uniqueId val="{0000000B-4133-4CC8-A80A-9128E5ECF317}"/>
              </c:ext>
            </c:extLst>
          </c:dPt>
          <c:dPt>
            <c:idx val="11"/>
            <c:invertIfNegative val="0"/>
            <c:bubble3D val="0"/>
            <c:extLst>
              <c:ext xmlns:c16="http://schemas.microsoft.com/office/drawing/2014/chart" uri="{C3380CC4-5D6E-409C-BE32-E72D297353CC}">
                <c16:uniqueId val="{0000000C-4133-4CC8-A80A-9128E5ECF317}"/>
              </c:ext>
            </c:extLst>
          </c:dPt>
          <c:dPt>
            <c:idx val="12"/>
            <c:invertIfNegative val="0"/>
            <c:bubble3D val="0"/>
            <c:extLst>
              <c:ext xmlns:c16="http://schemas.microsoft.com/office/drawing/2014/chart" uri="{C3380CC4-5D6E-409C-BE32-E72D297353CC}">
                <c16:uniqueId val="{0000000D-4133-4CC8-A80A-9128E5ECF317}"/>
              </c:ext>
            </c:extLst>
          </c:dPt>
          <c:dPt>
            <c:idx val="13"/>
            <c:invertIfNegative val="0"/>
            <c:bubble3D val="0"/>
            <c:extLst>
              <c:ext xmlns:c16="http://schemas.microsoft.com/office/drawing/2014/chart" uri="{C3380CC4-5D6E-409C-BE32-E72D297353CC}">
                <c16:uniqueId val="{0000000E-4133-4CC8-A80A-9128E5ECF317}"/>
              </c:ext>
            </c:extLst>
          </c:dPt>
          <c:dPt>
            <c:idx val="14"/>
            <c:invertIfNegative val="0"/>
            <c:bubble3D val="0"/>
            <c:extLst>
              <c:ext xmlns:c16="http://schemas.microsoft.com/office/drawing/2014/chart" uri="{C3380CC4-5D6E-409C-BE32-E72D297353CC}">
                <c16:uniqueId val="{0000000F-4133-4CC8-A80A-9128E5ECF317}"/>
              </c:ext>
            </c:extLst>
          </c:dPt>
          <c:dPt>
            <c:idx val="15"/>
            <c:invertIfNegative val="0"/>
            <c:bubble3D val="0"/>
            <c:extLst>
              <c:ext xmlns:c16="http://schemas.microsoft.com/office/drawing/2014/chart" uri="{C3380CC4-5D6E-409C-BE32-E72D297353CC}">
                <c16:uniqueId val="{00000010-4133-4CC8-A80A-9128E5ECF317}"/>
              </c:ext>
            </c:extLst>
          </c:dPt>
          <c:dPt>
            <c:idx val="16"/>
            <c:invertIfNegative val="0"/>
            <c:bubble3D val="0"/>
            <c:extLst>
              <c:ext xmlns:c16="http://schemas.microsoft.com/office/drawing/2014/chart" uri="{C3380CC4-5D6E-409C-BE32-E72D297353CC}">
                <c16:uniqueId val="{00000011-4133-4CC8-A80A-9128E5ECF317}"/>
              </c:ext>
            </c:extLst>
          </c:dPt>
          <c:dPt>
            <c:idx val="17"/>
            <c:invertIfNegative val="0"/>
            <c:bubble3D val="0"/>
            <c:extLst>
              <c:ext xmlns:c16="http://schemas.microsoft.com/office/drawing/2014/chart" uri="{C3380CC4-5D6E-409C-BE32-E72D297353CC}">
                <c16:uniqueId val="{00000012-4133-4CC8-A80A-9128E5ECF317}"/>
              </c:ext>
            </c:extLst>
          </c:dPt>
          <c:dPt>
            <c:idx val="18"/>
            <c:invertIfNegative val="0"/>
            <c:bubble3D val="0"/>
            <c:extLst>
              <c:ext xmlns:c16="http://schemas.microsoft.com/office/drawing/2014/chart" uri="{C3380CC4-5D6E-409C-BE32-E72D297353CC}">
                <c16:uniqueId val="{00000013-4133-4CC8-A80A-9128E5ECF317}"/>
              </c:ext>
            </c:extLst>
          </c:dPt>
          <c:dPt>
            <c:idx val="19"/>
            <c:invertIfNegative val="0"/>
            <c:bubble3D val="0"/>
            <c:extLst>
              <c:ext xmlns:c16="http://schemas.microsoft.com/office/drawing/2014/chart" uri="{C3380CC4-5D6E-409C-BE32-E72D297353CC}">
                <c16:uniqueId val="{00000014-4133-4CC8-A80A-9128E5ECF317}"/>
              </c:ext>
            </c:extLst>
          </c:dPt>
          <c:dPt>
            <c:idx val="20"/>
            <c:invertIfNegative val="0"/>
            <c:bubble3D val="0"/>
            <c:extLst>
              <c:ext xmlns:c16="http://schemas.microsoft.com/office/drawing/2014/chart" uri="{C3380CC4-5D6E-409C-BE32-E72D297353CC}">
                <c16:uniqueId val="{00000015-4133-4CC8-A80A-9128E5ECF317}"/>
              </c:ext>
            </c:extLst>
          </c:dPt>
          <c:dPt>
            <c:idx val="21"/>
            <c:invertIfNegative val="0"/>
            <c:bubble3D val="0"/>
            <c:extLst>
              <c:ext xmlns:c16="http://schemas.microsoft.com/office/drawing/2014/chart" uri="{C3380CC4-5D6E-409C-BE32-E72D297353CC}">
                <c16:uniqueId val="{00000016-4133-4CC8-A80A-9128E5ECF317}"/>
              </c:ext>
            </c:extLst>
          </c:dPt>
          <c:dPt>
            <c:idx val="22"/>
            <c:invertIfNegative val="0"/>
            <c:bubble3D val="0"/>
            <c:spPr>
              <a:solidFill>
                <a:srgbClr val="E2AC00"/>
              </a:solidFill>
              <a:ln w="0" cmpd="sng">
                <a:noFill/>
                <a:prstDash val="solid"/>
              </a:ln>
            </c:spPr>
            <c:extLst>
              <c:ext xmlns:c16="http://schemas.microsoft.com/office/drawing/2014/chart" uri="{C3380CC4-5D6E-409C-BE32-E72D297353CC}">
                <c16:uniqueId val="{00000018-4133-4CC8-A80A-9128E5ECF317}"/>
              </c:ext>
            </c:extLst>
          </c:dPt>
          <c:dPt>
            <c:idx val="23"/>
            <c:invertIfNegative val="0"/>
            <c:bubble3D val="0"/>
            <c:extLst>
              <c:ext xmlns:c16="http://schemas.microsoft.com/office/drawing/2014/chart" uri="{C3380CC4-5D6E-409C-BE32-E72D297353CC}">
                <c16:uniqueId val="{00000019-4133-4CC8-A80A-9128E5ECF317}"/>
              </c:ext>
            </c:extLst>
          </c:dPt>
          <c:dPt>
            <c:idx val="24"/>
            <c:invertIfNegative val="0"/>
            <c:bubble3D val="0"/>
            <c:extLst>
              <c:ext xmlns:c16="http://schemas.microsoft.com/office/drawing/2014/chart" uri="{C3380CC4-5D6E-409C-BE32-E72D297353CC}">
                <c16:uniqueId val="{0000001A-4133-4CC8-A80A-9128E5ECF317}"/>
              </c:ext>
            </c:extLst>
          </c:dPt>
          <c:dPt>
            <c:idx val="25"/>
            <c:invertIfNegative val="0"/>
            <c:bubble3D val="0"/>
            <c:extLst>
              <c:ext xmlns:c16="http://schemas.microsoft.com/office/drawing/2014/chart" uri="{C3380CC4-5D6E-409C-BE32-E72D297353CC}">
                <c16:uniqueId val="{0000001B-4133-4CC8-A80A-9128E5ECF317}"/>
              </c:ext>
            </c:extLst>
          </c:dPt>
          <c:dPt>
            <c:idx val="26"/>
            <c:invertIfNegative val="0"/>
            <c:bubble3D val="0"/>
            <c:extLst>
              <c:ext xmlns:c16="http://schemas.microsoft.com/office/drawing/2014/chart" uri="{C3380CC4-5D6E-409C-BE32-E72D297353CC}">
                <c16:uniqueId val="{0000001C-4133-4CC8-A80A-9128E5ECF317}"/>
              </c:ext>
            </c:extLst>
          </c:dPt>
          <c:dPt>
            <c:idx val="27"/>
            <c:invertIfNegative val="0"/>
            <c:bubble3D val="0"/>
            <c:extLst>
              <c:ext xmlns:c16="http://schemas.microsoft.com/office/drawing/2014/chart" uri="{C3380CC4-5D6E-409C-BE32-E72D297353CC}">
                <c16:uniqueId val="{0000001D-4133-4CC8-A80A-9128E5ECF317}"/>
              </c:ext>
            </c:extLst>
          </c:dPt>
          <c:dPt>
            <c:idx val="28"/>
            <c:invertIfNegative val="0"/>
            <c:bubble3D val="0"/>
            <c:extLst>
              <c:ext xmlns:c16="http://schemas.microsoft.com/office/drawing/2014/chart" uri="{C3380CC4-5D6E-409C-BE32-E72D297353CC}">
                <c16:uniqueId val="{0000001E-4133-4CC8-A80A-9128E5ECF317}"/>
              </c:ext>
            </c:extLst>
          </c:dPt>
          <c:dPt>
            <c:idx val="29"/>
            <c:invertIfNegative val="0"/>
            <c:bubble3D val="0"/>
            <c:extLst>
              <c:ext xmlns:c16="http://schemas.microsoft.com/office/drawing/2014/chart" uri="{C3380CC4-5D6E-409C-BE32-E72D297353CC}">
                <c16:uniqueId val="{0000001F-4133-4CC8-A80A-9128E5ECF317}"/>
              </c:ext>
            </c:extLst>
          </c:dPt>
          <c:dPt>
            <c:idx val="30"/>
            <c:invertIfNegative val="0"/>
            <c:bubble3D val="0"/>
            <c:extLst>
              <c:ext xmlns:c16="http://schemas.microsoft.com/office/drawing/2014/chart" uri="{C3380CC4-5D6E-409C-BE32-E72D297353CC}">
                <c16:uniqueId val="{00000020-4133-4CC8-A80A-9128E5ECF317}"/>
              </c:ext>
            </c:extLst>
          </c:dPt>
          <c:dPt>
            <c:idx val="31"/>
            <c:invertIfNegative val="0"/>
            <c:bubble3D val="0"/>
            <c:extLst>
              <c:ext xmlns:c16="http://schemas.microsoft.com/office/drawing/2014/chart" uri="{C3380CC4-5D6E-409C-BE32-E72D297353CC}">
                <c16:uniqueId val="{00000021-4133-4CC8-A80A-9128E5ECF317}"/>
              </c:ext>
            </c:extLst>
          </c:dPt>
          <c:dPt>
            <c:idx val="32"/>
            <c:invertIfNegative val="0"/>
            <c:bubble3D val="0"/>
            <c:extLst>
              <c:ext xmlns:c16="http://schemas.microsoft.com/office/drawing/2014/chart" uri="{C3380CC4-5D6E-409C-BE32-E72D297353CC}">
                <c16:uniqueId val="{00000022-4133-4CC8-A80A-9128E5ECF317}"/>
              </c:ext>
            </c:extLst>
          </c:dPt>
          <c:dPt>
            <c:idx val="33"/>
            <c:invertIfNegative val="0"/>
            <c:bubble3D val="0"/>
            <c:extLst>
              <c:ext xmlns:c16="http://schemas.microsoft.com/office/drawing/2014/chart" uri="{C3380CC4-5D6E-409C-BE32-E72D297353CC}">
                <c16:uniqueId val="{00000023-4133-4CC8-A80A-9128E5ECF317}"/>
              </c:ext>
            </c:extLst>
          </c:dPt>
          <c:dPt>
            <c:idx val="34"/>
            <c:invertIfNegative val="0"/>
            <c:bubble3D val="0"/>
            <c:spPr>
              <a:solidFill>
                <a:srgbClr val="E2AC00"/>
              </a:solidFill>
              <a:ln w="0" cmpd="sng">
                <a:noFill/>
                <a:prstDash val="solid"/>
              </a:ln>
            </c:spPr>
            <c:extLst>
              <c:ext xmlns:c16="http://schemas.microsoft.com/office/drawing/2014/chart" uri="{C3380CC4-5D6E-409C-BE32-E72D297353CC}">
                <c16:uniqueId val="{00000025-4133-4CC8-A80A-9128E5ECF317}"/>
              </c:ext>
            </c:extLst>
          </c:dPt>
          <c:dPt>
            <c:idx val="35"/>
            <c:invertIfNegative val="0"/>
            <c:bubble3D val="0"/>
            <c:extLst>
              <c:ext xmlns:c16="http://schemas.microsoft.com/office/drawing/2014/chart" uri="{C3380CC4-5D6E-409C-BE32-E72D297353CC}">
                <c16:uniqueId val="{00000026-4133-4CC8-A80A-9128E5ECF317}"/>
              </c:ext>
            </c:extLst>
          </c:dPt>
          <c:dPt>
            <c:idx val="36"/>
            <c:invertIfNegative val="0"/>
            <c:bubble3D val="0"/>
            <c:extLst>
              <c:ext xmlns:c16="http://schemas.microsoft.com/office/drawing/2014/chart" uri="{C3380CC4-5D6E-409C-BE32-E72D297353CC}">
                <c16:uniqueId val="{00000027-4133-4CC8-A80A-9128E5ECF317}"/>
              </c:ext>
            </c:extLst>
          </c:dPt>
          <c:dPt>
            <c:idx val="37"/>
            <c:invertIfNegative val="0"/>
            <c:bubble3D val="0"/>
            <c:extLst>
              <c:ext xmlns:c16="http://schemas.microsoft.com/office/drawing/2014/chart" uri="{C3380CC4-5D6E-409C-BE32-E72D297353CC}">
                <c16:uniqueId val="{00000028-4133-4CC8-A80A-9128E5ECF317}"/>
              </c:ext>
            </c:extLst>
          </c:dPt>
          <c:dPt>
            <c:idx val="38"/>
            <c:invertIfNegative val="0"/>
            <c:bubble3D val="0"/>
            <c:extLst>
              <c:ext xmlns:c16="http://schemas.microsoft.com/office/drawing/2014/chart" uri="{C3380CC4-5D6E-409C-BE32-E72D297353CC}">
                <c16:uniqueId val="{00000029-4133-4CC8-A80A-9128E5ECF317}"/>
              </c:ext>
            </c:extLst>
          </c:dPt>
          <c:dPt>
            <c:idx val="39"/>
            <c:invertIfNegative val="0"/>
            <c:bubble3D val="0"/>
            <c:extLst>
              <c:ext xmlns:c16="http://schemas.microsoft.com/office/drawing/2014/chart" uri="{C3380CC4-5D6E-409C-BE32-E72D297353CC}">
                <c16:uniqueId val="{0000002A-4133-4CC8-A80A-9128E5ECF317}"/>
              </c:ext>
            </c:extLst>
          </c:dPt>
          <c:dPt>
            <c:idx val="40"/>
            <c:invertIfNegative val="0"/>
            <c:bubble3D val="0"/>
            <c:extLst>
              <c:ext xmlns:c16="http://schemas.microsoft.com/office/drawing/2014/chart" uri="{C3380CC4-5D6E-409C-BE32-E72D297353CC}">
                <c16:uniqueId val="{0000002B-4133-4CC8-A80A-9128E5ECF317}"/>
              </c:ext>
            </c:extLst>
          </c:dPt>
          <c:dPt>
            <c:idx val="41"/>
            <c:invertIfNegative val="0"/>
            <c:bubble3D val="0"/>
            <c:extLst>
              <c:ext xmlns:c16="http://schemas.microsoft.com/office/drawing/2014/chart" uri="{C3380CC4-5D6E-409C-BE32-E72D297353CC}">
                <c16:uniqueId val="{0000002C-4133-4CC8-A80A-9128E5ECF317}"/>
              </c:ext>
            </c:extLst>
          </c:dPt>
          <c:dPt>
            <c:idx val="42"/>
            <c:invertIfNegative val="0"/>
            <c:bubble3D val="0"/>
            <c:extLst>
              <c:ext xmlns:c16="http://schemas.microsoft.com/office/drawing/2014/chart" uri="{C3380CC4-5D6E-409C-BE32-E72D297353CC}">
                <c16:uniqueId val="{0000002D-4133-4CC8-A80A-9128E5ECF317}"/>
              </c:ext>
            </c:extLst>
          </c:dPt>
          <c:dPt>
            <c:idx val="43"/>
            <c:invertIfNegative val="0"/>
            <c:bubble3D val="0"/>
            <c:extLst>
              <c:ext xmlns:c16="http://schemas.microsoft.com/office/drawing/2014/chart" uri="{C3380CC4-5D6E-409C-BE32-E72D297353CC}">
                <c16:uniqueId val="{0000002E-4133-4CC8-A80A-9128E5ECF317}"/>
              </c:ext>
            </c:extLst>
          </c:dPt>
          <c:dPt>
            <c:idx val="44"/>
            <c:invertIfNegative val="0"/>
            <c:bubble3D val="0"/>
            <c:extLst>
              <c:ext xmlns:c16="http://schemas.microsoft.com/office/drawing/2014/chart" uri="{C3380CC4-5D6E-409C-BE32-E72D297353CC}">
                <c16:uniqueId val="{0000002F-4133-4CC8-A80A-9128E5ECF317}"/>
              </c:ext>
            </c:extLst>
          </c:dPt>
          <c:dPt>
            <c:idx val="45"/>
            <c:invertIfNegative val="0"/>
            <c:bubble3D val="0"/>
            <c:extLst>
              <c:ext xmlns:c16="http://schemas.microsoft.com/office/drawing/2014/chart" uri="{C3380CC4-5D6E-409C-BE32-E72D297353CC}">
                <c16:uniqueId val="{00000030-4133-4CC8-A80A-9128E5ECF317}"/>
              </c:ext>
            </c:extLst>
          </c:dPt>
          <c:dPt>
            <c:idx val="46"/>
            <c:invertIfNegative val="0"/>
            <c:bubble3D val="0"/>
            <c:spPr>
              <a:solidFill>
                <a:srgbClr val="E2AC00"/>
              </a:solidFill>
              <a:ln w="0" cmpd="sng">
                <a:noFill/>
                <a:prstDash val="solid"/>
              </a:ln>
            </c:spPr>
            <c:extLst>
              <c:ext xmlns:c16="http://schemas.microsoft.com/office/drawing/2014/chart" uri="{C3380CC4-5D6E-409C-BE32-E72D297353CC}">
                <c16:uniqueId val="{00000032-4133-4CC8-A80A-9128E5ECF317}"/>
              </c:ext>
            </c:extLst>
          </c:dPt>
          <c:dPt>
            <c:idx val="47"/>
            <c:invertIfNegative val="0"/>
            <c:bubble3D val="0"/>
            <c:extLst>
              <c:ext xmlns:c16="http://schemas.microsoft.com/office/drawing/2014/chart" uri="{C3380CC4-5D6E-409C-BE32-E72D297353CC}">
                <c16:uniqueId val="{00000033-4133-4CC8-A80A-9128E5ECF317}"/>
              </c:ext>
            </c:extLst>
          </c:dPt>
          <c:dPt>
            <c:idx val="48"/>
            <c:invertIfNegative val="0"/>
            <c:bubble3D val="0"/>
            <c:extLst>
              <c:ext xmlns:c16="http://schemas.microsoft.com/office/drawing/2014/chart" uri="{C3380CC4-5D6E-409C-BE32-E72D297353CC}">
                <c16:uniqueId val="{00000034-4133-4CC8-A80A-9128E5ECF317}"/>
              </c:ext>
            </c:extLst>
          </c:dPt>
          <c:dPt>
            <c:idx val="49"/>
            <c:invertIfNegative val="0"/>
            <c:bubble3D val="0"/>
            <c:extLst>
              <c:ext xmlns:c16="http://schemas.microsoft.com/office/drawing/2014/chart" uri="{C3380CC4-5D6E-409C-BE32-E72D297353CC}">
                <c16:uniqueId val="{00000035-4133-4CC8-A80A-9128E5ECF317}"/>
              </c:ext>
            </c:extLst>
          </c:dPt>
          <c:dPt>
            <c:idx val="50"/>
            <c:invertIfNegative val="0"/>
            <c:bubble3D val="0"/>
            <c:extLst>
              <c:ext xmlns:c16="http://schemas.microsoft.com/office/drawing/2014/chart" uri="{C3380CC4-5D6E-409C-BE32-E72D297353CC}">
                <c16:uniqueId val="{00000036-4133-4CC8-A80A-9128E5ECF317}"/>
              </c:ext>
            </c:extLst>
          </c:dPt>
          <c:dPt>
            <c:idx val="51"/>
            <c:invertIfNegative val="0"/>
            <c:bubble3D val="0"/>
            <c:extLst>
              <c:ext xmlns:c16="http://schemas.microsoft.com/office/drawing/2014/chart" uri="{C3380CC4-5D6E-409C-BE32-E72D297353CC}">
                <c16:uniqueId val="{00000037-4133-4CC8-A80A-9128E5ECF317}"/>
              </c:ext>
            </c:extLst>
          </c:dPt>
          <c:dPt>
            <c:idx val="52"/>
            <c:invertIfNegative val="0"/>
            <c:bubble3D val="0"/>
            <c:extLst>
              <c:ext xmlns:c16="http://schemas.microsoft.com/office/drawing/2014/chart" uri="{C3380CC4-5D6E-409C-BE32-E72D297353CC}">
                <c16:uniqueId val="{00000038-4133-4CC8-A80A-9128E5ECF317}"/>
              </c:ext>
            </c:extLst>
          </c:dPt>
          <c:dPt>
            <c:idx val="53"/>
            <c:invertIfNegative val="0"/>
            <c:bubble3D val="0"/>
            <c:extLst>
              <c:ext xmlns:c16="http://schemas.microsoft.com/office/drawing/2014/chart" uri="{C3380CC4-5D6E-409C-BE32-E72D297353CC}">
                <c16:uniqueId val="{00000039-4133-4CC8-A80A-9128E5ECF317}"/>
              </c:ext>
            </c:extLst>
          </c:dPt>
          <c:dPt>
            <c:idx val="54"/>
            <c:invertIfNegative val="0"/>
            <c:bubble3D val="0"/>
            <c:extLst>
              <c:ext xmlns:c16="http://schemas.microsoft.com/office/drawing/2014/chart" uri="{C3380CC4-5D6E-409C-BE32-E72D297353CC}">
                <c16:uniqueId val="{0000003A-4133-4CC8-A80A-9128E5ECF317}"/>
              </c:ext>
            </c:extLst>
          </c:dPt>
          <c:dPt>
            <c:idx val="55"/>
            <c:invertIfNegative val="0"/>
            <c:bubble3D val="0"/>
            <c:extLst>
              <c:ext xmlns:c16="http://schemas.microsoft.com/office/drawing/2014/chart" uri="{C3380CC4-5D6E-409C-BE32-E72D297353CC}">
                <c16:uniqueId val="{0000003B-4133-4CC8-A80A-9128E5ECF317}"/>
              </c:ext>
            </c:extLst>
          </c:dPt>
          <c:dPt>
            <c:idx val="56"/>
            <c:invertIfNegative val="0"/>
            <c:bubble3D val="0"/>
            <c:extLst>
              <c:ext xmlns:c16="http://schemas.microsoft.com/office/drawing/2014/chart" uri="{C3380CC4-5D6E-409C-BE32-E72D297353CC}">
                <c16:uniqueId val="{0000003C-4133-4CC8-A80A-9128E5ECF317}"/>
              </c:ext>
            </c:extLst>
          </c:dPt>
          <c:dPt>
            <c:idx val="57"/>
            <c:invertIfNegative val="0"/>
            <c:bubble3D val="0"/>
            <c:extLst>
              <c:ext xmlns:c16="http://schemas.microsoft.com/office/drawing/2014/chart" uri="{C3380CC4-5D6E-409C-BE32-E72D297353CC}">
                <c16:uniqueId val="{0000003D-4133-4CC8-A80A-9128E5ECF317}"/>
              </c:ext>
            </c:extLst>
          </c:dPt>
          <c:dPt>
            <c:idx val="58"/>
            <c:invertIfNegative val="0"/>
            <c:bubble3D val="0"/>
            <c:spPr>
              <a:solidFill>
                <a:srgbClr val="E2AC00"/>
              </a:solidFill>
              <a:ln w="0" cmpd="sng">
                <a:noFill/>
                <a:prstDash val="solid"/>
              </a:ln>
            </c:spPr>
            <c:extLst>
              <c:ext xmlns:c16="http://schemas.microsoft.com/office/drawing/2014/chart" uri="{C3380CC4-5D6E-409C-BE32-E72D297353CC}">
                <c16:uniqueId val="{0000003F-4133-4CC8-A80A-9128E5ECF317}"/>
              </c:ext>
            </c:extLst>
          </c:dPt>
          <c:dPt>
            <c:idx val="59"/>
            <c:invertIfNegative val="0"/>
            <c:bubble3D val="0"/>
            <c:extLst>
              <c:ext xmlns:c16="http://schemas.microsoft.com/office/drawing/2014/chart" uri="{C3380CC4-5D6E-409C-BE32-E72D297353CC}">
                <c16:uniqueId val="{00000040-4133-4CC8-A80A-9128E5ECF317}"/>
              </c:ext>
            </c:extLst>
          </c:dPt>
          <c:dPt>
            <c:idx val="60"/>
            <c:invertIfNegative val="0"/>
            <c:bubble3D val="0"/>
            <c:extLst>
              <c:ext xmlns:c16="http://schemas.microsoft.com/office/drawing/2014/chart" uri="{C3380CC4-5D6E-409C-BE32-E72D297353CC}">
                <c16:uniqueId val="{00000041-4133-4CC8-A80A-9128E5ECF317}"/>
              </c:ext>
            </c:extLst>
          </c:dPt>
          <c:dPt>
            <c:idx val="61"/>
            <c:invertIfNegative val="0"/>
            <c:bubble3D val="0"/>
            <c:extLst>
              <c:ext xmlns:c16="http://schemas.microsoft.com/office/drawing/2014/chart" uri="{C3380CC4-5D6E-409C-BE32-E72D297353CC}">
                <c16:uniqueId val="{00000042-4133-4CC8-A80A-9128E5ECF317}"/>
              </c:ext>
            </c:extLst>
          </c:dPt>
          <c:dPt>
            <c:idx val="62"/>
            <c:invertIfNegative val="0"/>
            <c:bubble3D val="0"/>
            <c:extLst>
              <c:ext xmlns:c16="http://schemas.microsoft.com/office/drawing/2014/chart" uri="{C3380CC4-5D6E-409C-BE32-E72D297353CC}">
                <c16:uniqueId val="{00000043-4133-4CC8-A80A-9128E5ECF317}"/>
              </c:ext>
            </c:extLst>
          </c:dPt>
          <c:dPt>
            <c:idx val="63"/>
            <c:invertIfNegative val="0"/>
            <c:bubble3D val="0"/>
            <c:extLst>
              <c:ext xmlns:c16="http://schemas.microsoft.com/office/drawing/2014/chart" uri="{C3380CC4-5D6E-409C-BE32-E72D297353CC}">
                <c16:uniqueId val="{00000044-4133-4CC8-A80A-9128E5ECF317}"/>
              </c:ext>
            </c:extLst>
          </c:dPt>
          <c:dPt>
            <c:idx val="64"/>
            <c:invertIfNegative val="0"/>
            <c:bubble3D val="0"/>
            <c:extLst>
              <c:ext xmlns:c16="http://schemas.microsoft.com/office/drawing/2014/chart" uri="{C3380CC4-5D6E-409C-BE32-E72D297353CC}">
                <c16:uniqueId val="{00000045-4133-4CC8-A80A-9128E5ECF317}"/>
              </c:ext>
            </c:extLst>
          </c:dPt>
          <c:dPt>
            <c:idx val="65"/>
            <c:invertIfNegative val="0"/>
            <c:bubble3D val="0"/>
            <c:extLst>
              <c:ext xmlns:c16="http://schemas.microsoft.com/office/drawing/2014/chart" uri="{C3380CC4-5D6E-409C-BE32-E72D297353CC}">
                <c16:uniqueId val="{00000046-4133-4CC8-A80A-9128E5ECF317}"/>
              </c:ext>
            </c:extLst>
          </c:dPt>
          <c:dPt>
            <c:idx val="66"/>
            <c:invertIfNegative val="0"/>
            <c:bubble3D val="0"/>
            <c:extLst>
              <c:ext xmlns:c16="http://schemas.microsoft.com/office/drawing/2014/chart" uri="{C3380CC4-5D6E-409C-BE32-E72D297353CC}">
                <c16:uniqueId val="{00000047-4133-4CC8-A80A-9128E5ECF317}"/>
              </c:ext>
            </c:extLst>
          </c:dPt>
          <c:dPt>
            <c:idx val="67"/>
            <c:invertIfNegative val="0"/>
            <c:bubble3D val="0"/>
            <c:extLst>
              <c:ext xmlns:c16="http://schemas.microsoft.com/office/drawing/2014/chart" uri="{C3380CC4-5D6E-409C-BE32-E72D297353CC}">
                <c16:uniqueId val="{00000048-4133-4CC8-A80A-9128E5ECF317}"/>
              </c:ext>
            </c:extLst>
          </c:dPt>
          <c:dPt>
            <c:idx val="68"/>
            <c:invertIfNegative val="0"/>
            <c:bubble3D val="0"/>
            <c:extLst>
              <c:ext xmlns:c16="http://schemas.microsoft.com/office/drawing/2014/chart" uri="{C3380CC4-5D6E-409C-BE32-E72D297353CC}">
                <c16:uniqueId val="{00000049-4133-4CC8-A80A-9128E5ECF317}"/>
              </c:ext>
            </c:extLst>
          </c:dPt>
          <c:dPt>
            <c:idx val="69"/>
            <c:invertIfNegative val="0"/>
            <c:bubble3D val="0"/>
            <c:extLst>
              <c:ext xmlns:c16="http://schemas.microsoft.com/office/drawing/2014/chart" uri="{C3380CC4-5D6E-409C-BE32-E72D297353CC}">
                <c16:uniqueId val="{0000004A-4133-4CC8-A80A-9128E5ECF317}"/>
              </c:ext>
            </c:extLst>
          </c:dPt>
          <c:dPt>
            <c:idx val="70"/>
            <c:invertIfNegative val="0"/>
            <c:bubble3D val="0"/>
            <c:spPr>
              <a:solidFill>
                <a:srgbClr val="E2AC00"/>
              </a:solidFill>
              <a:ln w="0" cmpd="sng">
                <a:noFill/>
                <a:prstDash val="solid"/>
              </a:ln>
            </c:spPr>
            <c:extLst>
              <c:ext xmlns:c16="http://schemas.microsoft.com/office/drawing/2014/chart" uri="{C3380CC4-5D6E-409C-BE32-E72D297353CC}">
                <c16:uniqueId val="{0000004C-4133-4CC8-A80A-9128E5ECF317}"/>
              </c:ext>
            </c:extLst>
          </c:dPt>
          <c:dPt>
            <c:idx val="71"/>
            <c:invertIfNegative val="0"/>
            <c:bubble3D val="0"/>
            <c:extLst>
              <c:ext xmlns:c16="http://schemas.microsoft.com/office/drawing/2014/chart" uri="{C3380CC4-5D6E-409C-BE32-E72D297353CC}">
                <c16:uniqueId val="{0000004D-4133-4CC8-A80A-9128E5ECF317}"/>
              </c:ext>
            </c:extLst>
          </c:dPt>
          <c:dPt>
            <c:idx val="72"/>
            <c:invertIfNegative val="0"/>
            <c:bubble3D val="0"/>
            <c:extLst>
              <c:ext xmlns:c16="http://schemas.microsoft.com/office/drawing/2014/chart" uri="{C3380CC4-5D6E-409C-BE32-E72D297353CC}">
                <c16:uniqueId val="{0000004E-4133-4CC8-A80A-9128E5ECF317}"/>
              </c:ext>
            </c:extLst>
          </c:dPt>
          <c:dPt>
            <c:idx val="73"/>
            <c:invertIfNegative val="0"/>
            <c:bubble3D val="0"/>
            <c:extLst>
              <c:ext xmlns:c16="http://schemas.microsoft.com/office/drawing/2014/chart" uri="{C3380CC4-5D6E-409C-BE32-E72D297353CC}">
                <c16:uniqueId val="{0000004F-4133-4CC8-A80A-9128E5ECF317}"/>
              </c:ext>
            </c:extLst>
          </c:dPt>
          <c:dPt>
            <c:idx val="74"/>
            <c:invertIfNegative val="0"/>
            <c:bubble3D val="0"/>
            <c:extLst>
              <c:ext xmlns:c16="http://schemas.microsoft.com/office/drawing/2014/chart" uri="{C3380CC4-5D6E-409C-BE32-E72D297353CC}">
                <c16:uniqueId val="{00000050-4133-4CC8-A80A-9128E5ECF317}"/>
              </c:ext>
            </c:extLst>
          </c:dPt>
          <c:dPt>
            <c:idx val="75"/>
            <c:invertIfNegative val="0"/>
            <c:bubble3D val="0"/>
            <c:extLst>
              <c:ext xmlns:c16="http://schemas.microsoft.com/office/drawing/2014/chart" uri="{C3380CC4-5D6E-409C-BE32-E72D297353CC}">
                <c16:uniqueId val="{00000051-4133-4CC8-A80A-9128E5ECF317}"/>
              </c:ext>
            </c:extLst>
          </c:dPt>
          <c:dPt>
            <c:idx val="76"/>
            <c:invertIfNegative val="0"/>
            <c:bubble3D val="0"/>
            <c:extLst>
              <c:ext xmlns:c16="http://schemas.microsoft.com/office/drawing/2014/chart" uri="{C3380CC4-5D6E-409C-BE32-E72D297353CC}">
                <c16:uniqueId val="{00000052-4133-4CC8-A80A-9128E5ECF317}"/>
              </c:ext>
            </c:extLst>
          </c:dPt>
          <c:dPt>
            <c:idx val="77"/>
            <c:invertIfNegative val="0"/>
            <c:bubble3D val="0"/>
            <c:extLst>
              <c:ext xmlns:c16="http://schemas.microsoft.com/office/drawing/2014/chart" uri="{C3380CC4-5D6E-409C-BE32-E72D297353CC}">
                <c16:uniqueId val="{00000053-4133-4CC8-A80A-9128E5ECF317}"/>
              </c:ext>
            </c:extLst>
          </c:dPt>
          <c:dPt>
            <c:idx val="78"/>
            <c:invertIfNegative val="0"/>
            <c:bubble3D val="0"/>
            <c:extLst>
              <c:ext xmlns:c16="http://schemas.microsoft.com/office/drawing/2014/chart" uri="{C3380CC4-5D6E-409C-BE32-E72D297353CC}">
                <c16:uniqueId val="{00000054-4133-4CC8-A80A-9128E5ECF317}"/>
              </c:ext>
            </c:extLst>
          </c:dPt>
          <c:dPt>
            <c:idx val="79"/>
            <c:invertIfNegative val="0"/>
            <c:bubble3D val="0"/>
            <c:extLst>
              <c:ext xmlns:c16="http://schemas.microsoft.com/office/drawing/2014/chart" uri="{C3380CC4-5D6E-409C-BE32-E72D297353CC}">
                <c16:uniqueId val="{00000055-4133-4CC8-A80A-9128E5ECF317}"/>
              </c:ext>
            </c:extLst>
          </c:dPt>
          <c:dPt>
            <c:idx val="80"/>
            <c:invertIfNegative val="0"/>
            <c:bubble3D val="0"/>
            <c:extLst>
              <c:ext xmlns:c16="http://schemas.microsoft.com/office/drawing/2014/chart" uri="{C3380CC4-5D6E-409C-BE32-E72D297353CC}">
                <c16:uniqueId val="{00000056-4133-4CC8-A80A-9128E5ECF317}"/>
              </c:ext>
            </c:extLst>
          </c:dPt>
          <c:dPt>
            <c:idx val="81"/>
            <c:invertIfNegative val="0"/>
            <c:bubble3D val="0"/>
            <c:extLst>
              <c:ext xmlns:c16="http://schemas.microsoft.com/office/drawing/2014/chart" uri="{C3380CC4-5D6E-409C-BE32-E72D297353CC}">
                <c16:uniqueId val="{00000057-4133-4CC8-A80A-9128E5ECF317}"/>
              </c:ext>
            </c:extLst>
          </c:dPt>
          <c:dPt>
            <c:idx val="82"/>
            <c:invertIfNegative val="0"/>
            <c:bubble3D val="0"/>
            <c:spPr>
              <a:solidFill>
                <a:srgbClr val="E2AC00"/>
              </a:solidFill>
              <a:ln w="0" cmpd="sng">
                <a:noFill/>
                <a:prstDash val="solid"/>
              </a:ln>
            </c:spPr>
            <c:extLst>
              <c:ext xmlns:c16="http://schemas.microsoft.com/office/drawing/2014/chart" uri="{C3380CC4-5D6E-409C-BE32-E72D297353CC}">
                <c16:uniqueId val="{00000059-4133-4CC8-A80A-9128E5ECF317}"/>
              </c:ext>
            </c:extLst>
          </c:dPt>
          <c:dPt>
            <c:idx val="83"/>
            <c:invertIfNegative val="0"/>
            <c:bubble3D val="0"/>
            <c:extLst>
              <c:ext xmlns:c16="http://schemas.microsoft.com/office/drawing/2014/chart" uri="{C3380CC4-5D6E-409C-BE32-E72D297353CC}">
                <c16:uniqueId val="{0000005A-4133-4CC8-A80A-9128E5ECF317}"/>
              </c:ext>
            </c:extLst>
          </c:dPt>
          <c:dPt>
            <c:idx val="84"/>
            <c:invertIfNegative val="0"/>
            <c:bubble3D val="0"/>
            <c:extLst>
              <c:ext xmlns:c16="http://schemas.microsoft.com/office/drawing/2014/chart" uri="{C3380CC4-5D6E-409C-BE32-E72D297353CC}">
                <c16:uniqueId val="{0000005B-4133-4CC8-A80A-9128E5ECF317}"/>
              </c:ext>
            </c:extLst>
          </c:dPt>
          <c:dPt>
            <c:idx val="85"/>
            <c:invertIfNegative val="0"/>
            <c:bubble3D val="0"/>
            <c:extLst>
              <c:ext xmlns:c16="http://schemas.microsoft.com/office/drawing/2014/chart" uri="{C3380CC4-5D6E-409C-BE32-E72D297353CC}">
                <c16:uniqueId val="{0000005C-4133-4CC8-A80A-9128E5ECF317}"/>
              </c:ext>
            </c:extLst>
          </c:dPt>
          <c:dPt>
            <c:idx val="86"/>
            <c:invertIfNegative val="0"/>
            <c:bubble3D val="0"/>
            <c:extLst>
              <c:ext xmlns:c16="http://schemas.microsoft.com/office/drawing/2014/chart" uri="{C3380CC4-5D6E-409C-BE32-E72D297353CC}">
                <c16:uniqueId val="{0000005D-4133-4CC8-A80A-9128E5ECF317}"/>
              </c:ext>
            </c:extLst>
          </c:dPt>
          <c:dPt>
            <c:idx val="87"/>
            <c:invertIfNegative val="0"/>
            <c:bubble3D val="0"/>
            <c:extLst>
              <c:ext xmlns:c16="http://schemas.microsoft.com/office/drawing/2014/chart" uri="{C3380CC4-5D6E-409C-BE32-E72D297353CC}">
                <c16:uniqueId val="{0000005E-4133-4CC8-A80A-9128E5ECF317}"/>
              </c:ext>
            </c:extLst>
          </c:dPt>
          <c:dPt>
            <c:idx val="88"/>
            <c:invertIfNegative val="0"/>
            <c:bubble3D val="0"/>
            <c:extLst>
              <c:ext xmlns:c16="http://schemas.microsoft.com/office/drawing/2014/chart" uri="{C3380CC4-5D6E-409C-BE32-E72D297353CC}">
                <c16:uniqueId val="{0000005F-4133-4CC8-A80A-9128E5ECF317}"/>
              </c:ext>
            </c:extLst>
          </c:dPt>
          <c:dPt>
            <c:idx val="89"/>
            <c:invertIfNegative val="0"/>
            <c:bubble3D val="0"/>
            <c:extLst>
              <c:ext xmlns:c16="http://schemas.microsoft.com/office/drawing/2014/chart" uri="{C3380CC4-5D6E-409C-BE32-E72D297353CC}">
                <c16:uniqueId val="{00000060-4133-4CC8-A80A-9128E5ECF317}"/>
              </c:ext>
            </c:extLst>
          </c:dPt>
          <c:dPt>
            <c:idx val="90"/>
            <c:invertIfNegative val="0"/>
            <c:bubble3D val="0"/>
            <c:extLst>
              <c:ext xmlns:c16="http://schemas.microsoft.com/office/drawing/2014/chart" uri="{C3380CC4-5D6E-409C-BE32-E72D297353CC}">
                <c16:uniqueId val="{00000061-4133-4CC8-A80A-9128E5ECF317}"/>
              </c:ext>
            </c:extLst>
          </c:dPt>
          <c:dPt>
            <c:idx val="91"/>
            <c:invertIfNegative val="0"/>
            <c:bubble3D val="0"/>
            <c:extLst>
              <c:ext xmlns:c16="http://schemas.microsoft.com/office/drawing/2014/chart" uri="{C3380CC4-5D6E-409C-BE32-E72D297353CC}">
                <c16:uniqueId val="{00000062-4133-4CC8-A80A-9128E5ECF317}"/>
              </c:ext>
            </c:extLst>
          </c:dPt>
          <c:dPt>
            <c:idx val="92"/>
            <c:invertIfNegative val="0"/>
            <c:bubble3D val="0"/>
            <c:extLst>
              <c:ext xmlns:c16="http://schemas.microsoft.com/office/drawing/2014/chart" uri="{C3380CC4-5D6E-409C-BE32-E72D297353CC}">
                <c16:uniqueId val="{00000063-4133-4CC8-A80A-9128E5ECF317}"/>
              </c:ext>
            </c:extLst>
          </c:dPt>
          <c:dPt>
            <c:idx val="93"/>
            <c:invertIfNegative val="0"/>
            <c:bubble3D val="0"/>
            <c:extLst>
              <c:ext xmlns:c16="http://schemas.microsoft.com/office/drawing/2014/chart" uri="{C3380CC4-5D6E-409C-BE32-E72D297353CC}">
                <c16:uniqueId val="{00000064-4133-4CC8-A80A-9128E5ECF317}"/>
              </c:ext>
            </c:extLst>
          </c:dPt>
          <c:dPt>
            <c:idx val="94"/>
            <c:invertIfNegative val="0"/>
            <c:bubble3D val="0"/>
            <c:spPr>
              <a:solidFill>
                <a:srgbClr val="E2AC00"/>
              </a:solidFill>
              <a:ln w="0" cmpd="sng">
                <a:noFill/>
                <a:prstDash val="solid"/>
              </a:ln>
            </c:spPr>
            <c:extLst>
              <c:ext xmlns:c16="http://schemas.microsoft.com/office/drawing/2014/chart" uri="{C3380CC4-5D6E-409C-BE32-E72D297353CC}">
                <c16:uniqueId val="{00000066-4133-4CC8-A80A-9128E5ECF317}"/>
              </c:ext>
            </c:extLst>
          </c:dPt>
          <c:dPt>
            <c:idx val="95"/>
            <c:invertIfNegative val="0"/>
            <c:bubble3D val="0"/>
            <c:extLst>
              <c:ext xmlns:c16="http://schemas.microsoft.com/office/drawing/2014/chart" uri="{C3380CC4-5D6E-409C-BE32-E72D297353CC}">
                <c16:uniqueId val="{00000067-4133-4CC8-A80A-9128E5ECF317}"/>
              </c:ext>
            </c:extLst>
          </c:dPt>
          <c:dPt>
            <c:idx val="96"/>
            <c:invertIfNegative val="0"/>
            <c:bubble3D val="0"/>
            <c:extLst>
              <c:ext xmlns:c16="http://schemas.microsoft.com/office/drawing/2014/chart" uri="{C3380CC4-5D6E-409C-BE32-E72D297353CC}">
                <c16:uniqueId val="{00000068-4133-4CC8-A80A-9128E5ECF317}"/>
              </c:ext>
            </c:extLst>
          </c:dPt>
          <c:dPt>
            <c:idx val="97"/>
            <c:invertIfNegative val="0"/>
            <c:bubble3D val="0"/>
            <c:extLst>
              <c:ext xmlns:c16="http://schemas.microsoft.com/office/drawing/2014/chart" uri="{C3380CC4-5D6E-409C-BE32-E72D297353CC}">
                <c16:uniqueId val="{00000069-4133-4CC8-A80A-9128E5ECF317}"/>
              </c:ext>
            </c:extLst>
          </c:dPt>
          <c:dPt>
            <c:idx val="98"/>
            <c:invertIfNegative val="0"/>
            <c:bubble3D val="0"/>
            <c:extLst>
              <c:ext xmlns:c16="http://schemas.microsoft.com/office/drawing/2014/chart" uri="{C3380CC4-5D6E-409C-BE32-E72D297353CC}">
                <c16:uniqueId val="{0000006A-4133-4CC8-A80A-9128E5ECF317}"/>
              </c:ext>
            </c:extLst>
          </c:dPt>
          <c:dPt>
            <c:idx val="99"/>
            <c:invertIfNegative val="0"/>
            <c:bubble3D val="0"/>
            <c:extLst>
              <c:ext xmlns:c16="http://schemas.microsoft.com/office/drawing/2014/chart" uri="{C3380CC4-5D6E-409C-BE32-E72D297353CC}">
                <c16:uniqueId val="{0000006B-4133-4CC8-A80A-9128E5ECF317}"/>
              </c:ext>
            </c:extLst>
          </c:dPt>
          <c:dPt>
            <c:idx val="100"/>
            <c:invertIfNegative val="0"/>
            <c:bubble3D val="0"/>
            <c:extLst>
              <c:ext xmlns:c16="http://schemas.microsoft.com/office/drawing/2014/chart" uri="{C3380CC4-5D6E-409C-BE32-E72D297353CC}">
                <c16:uniqueId val="{0000006C-4133-4CC8-A80A-9128E5ECF317}"/>
              </c:ext>
            </c:extLst>
          </c:dPt>
          <c:dPt>
            <c:idx val="101"/>
            <c:invertIfNegative val="0"/>
            <c:bubble3D val="0"/>
            <c:extLst>
              <c:ext xmlns:c16="http://schemas.microsoft.com/office/drawing/2014/chart" uri="{C3380CC4-5D6E-409C-BE32-E72D297353CC}">
                <c16:uniqueId val="{0000006D-4133-4CC8-A80A-9128E5ECF317}"/>
              </c:ext>
            </c:extLst>
          </c:dPt>
          <c:dPt>
            <c:idx val="102"/>
            <c:invertIfNegative val="0"/>
            <c:bubble3D val="0"/>
            <c:extLst>
              <c:ext xmlns:c16="http://schemas.microsoft.com/office/drawing/2014/chart" uri="{C3380CC4-5D6E-409C-BE32-E72D297353CC}">
                <c16:uniqueId val="{0000006E-4133-4CC8-A80A-9128E5ECF317}"/>
              </c:ext>
            </c:extLst>
          </c:dPt>
          <c:dPt>
            <c:idx val="103"/>
            <c:invertIfNegative val="0"/>
            <c:bubble3D val="0"/>
            <c:extLst>
              <c:ext xmlns:c16="http://schemas.microsoft.com/office/drawing/2014/chart" uri="{C3380CC4-5D6E-409C-BE32-E72D297353CC}">
                <c16:uniqueId val="{0000006F-4133-4CC8-A80A-9128E5ECF317}"/>
              </c:ext>
            </c:extLst>
          </c:dPt>
          <c:dPt>
            <c:idx val="104"/>
            <c:invertIfNegative val="0"/>
            <c:bubble3D val="0"/>
            <c:extLst>
              <c:ext xmlns:c16="http://schemas.microsoft.com/office/drawing/2014/chart" uri="{C3380CC4-5D6E-409C-BE32-E72D297353CC}">
                <c16:uniqueId val="{00000070-4133-4CC8-A80A-9128E5ECF317}"/>
              </c:ext>
            </c:extLst>
          </c:dPt>
          <c:dPt>
            <c:idx val="105"/>
            <c:invertIfNegative val="0"/>
            <c:bubble3D val="0"/>
            <c:extLst>
              <c:ext xmlns:c16="http://schemas.microsoft.com/office/drawing/2014/chart" uri="{C3380CC4-5D6E-409C-BE32-E72D297353CC}">
                <c16:uniqueId val="{00000071-4133-4CC8-A80A-9128E5ECF317}"/>
              </c:ext>
            </c:extLst>
          </c:dPt>
          <c:dPt>
            <c:idx val="106"/>
            <c:invertIfNegative val="0"/>
            <c:bubble3D val="0"/>
            <c:spPr>
              <a:solidFill>
                <a:srgbClr val="E2AC00"/>
              </a:solidFill>
              <a:ln w="0" cmpd="sng">
                <a:noFill/>
                <a:prstDash val="solid"/>
              </a:ln>
            </c:spPr>
            <c:extLst>
              <c:ext xmlns:c16="http://schemas.microsoft.com/office/drawing/2014/chart" uri="{C3380CC4-5D6E-409C-BE32-E72D297353CC}">
                <c16:uniqueId val="{00000073-4133-4CC8-A80A-9128E5ECF317}"/>
              </c:ext>
            </c:extLst>
          </c:dPt>
          <c:dPt>
            <c:idx val="118"/>
            <c:invertIfNegative val="0"/>
            <c:bubble3D val="0"/>
            <c:spPr>
              <a:solidFill>
                <a:srgbClr val="E2AC59"/>
              </a:solidFill>
              <a:ln w="0" cmpd="sng">
                <a:noFill/>
                <a:prstDash val="solid"/>
              </a:ln>
            </c:spPr>
            <c:extLst>
              <c:ext xmlns:c16="http://schemas.microsoft.com/office/drawing/2014/chart" uri="{C3380CC4-5D6E-409C-BE32-E72D297353CC}">
                <c16:uniqueId val="{00000075-4133-4CC8-A80A-9128E5ECF317}"/>
              </c:ext>
            </c:extLst>
          </c:dPt>
          <c:dLbls>
            <c:dLbl>
              <c:idx val="118"/>
              <c:layout>
                <c:manualLayout>
                  <c:x val="0"/>
                  <c:y val="-0.21517745675049049"/>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75-4133-4CC8-A80A-9128E5ECF31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'F30'!$A$7:$B$125</c:f>
              <c:multiLvlStrCache>
                <c:ptCount val="119"/>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pt idx="114">
                    <c:v>Jul</c:v>
                  </c:pt>
                  <c:pt idx="115">
                    <c:v>Ago</c:v>
                  </c:pt>
                  <c:pt idx="116">
                    <c:v>Sep</c:v>
                  </c:pt>
                  <c:pt idx="117">
                    <c:v>Oct</c:v>
                  </c:pt>
                  <c:pt idx="118">
                    <c:v>Nov</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'F30'!$F$7:$F$125</c:f>
              <c:numCache>
                <c:formatCode>0.00</c:formatCode>
                <c:ptCount val="119"/>
                <c:pt idx="0">
                  <c:v>3.2545700000000002</c:v>
                </c:pt>
                <c:pt idx="1">
                  <c:v>3.5522900000000002</c:v>
                </c:pt>
                <c:pt idx="2">
                  <c:v>4.2522700000000002</c:v>
                </c:pt>
                <c:pt idx="3">
                  <c:v>4.6494200000000001</c:v>
                </c:pt>
                <c:pt idx="4">
                  <c:v>4.6314200000000003</c:v>
                </c:pt>
                <c:pt idx="5">
                  <c:v>4.0880299999999998</c:v>
                </c:pt>
                <c:pt idx="6">
                  <c:v>3.47262</c:v>
                </c:pt>
                <c:pt idx="7">
                  <c:v>3.4565299999999999</c:v>
                </c:pt>
                <c:pt idx="8">
                  <c:v>3.3902999999999999</c:v>
                </c:pt>
                <c:pt idx="9">
                  <c:v>3.3591099999999998</c:v>
                </c:pt>
                <c:pt idx="10">
                  <c:v>3.61869</c:v>
                </c:pt>
                <c:pt idx="11">
                  <c:v>3.97404</c:v>
                </c:pt>
                <c:pt idx="12">
                  <c:v>4.4828099999999997</c:v>
                </c:pt>
                <c:pt idx="13">
                  <c:v>4.2344400000000002</c:v>
                </c:pt>
                <c:pt idx="14">
                  <c:v>3.7586499999999998</c:v>
                </c:pt>
                <c:pt idx="15">
                  <c:v>3.4967100000000002</c:v>
                </c:pt>
                <c:pt idx="16">
                  <c:v>3.5102199999999999</c:v>
                </c:pt>
                <c:pt idx="17">
                  <c:v>3.7525900000000001</c:v>
                </c:pt>
                <c:pt idx="18">
                  <c:v>4.0724099999999996</c:v>
                </c:pt>
                <c:pt idx="19">
                  <c:v>4.1499100000000002</c:v>
                </c:pt>
                <c:pt idx="20">
                  <c:v>4.2175799999999999</c:v>
                </c:pt>
                <c:pt idx="21">
                  <c:v>4.2977600000000002</c:v>
                </c:pt>
                <c:pt idx="22">
                  <c:v>4.1678699999999997</c:v>
                </c:pt>
                <c:pt idx="23">
                  <c:v>4.0813199999999998</c:v>
                </c:pt>
                <c:pt idx="24">
                  <c:v>3.0656400000000001</c:v>
                </c:pt>
                <c:pt idx="25">
                  <c:v>3.00027</c:v>
                </c:pt>
                <c:pt idx="26">
                  <c:v>3.13707</c:v>
                </c:pt>
                <c:pt idx="27">
                  <c:v>3.0623300000000002</c:v>
                </c:pt>
                <c:pt idx="28">
                  <c:v>2.8766400000000001</c:v>
                </c:pt>
                <c:pt idx="29">
                  <c:v>2.8707799999999999</c:v>
                </c:pt>
                <c:pt idx="30">
                  <c:v>2.7390500000000002</c:v>
                </c:pt>
                <c:pt idx="31">
                  <c:v>2.5873200000000001</c:v>
                </c:pt>
                <c:pt idx="32">
                  <c:v>2.5188899999999999</c:v>
                </c:pt>
                <c:pt idx="33">
                  <c:v>2.47973</c:v>
                </c:pt>
                <c:pt idx="34">
                  <c:v>2.2148500000000002</c:v>
                </c:pt>
                <c:pt idx="35">
                  <c:v>2.1308099999999999</c:v>
                </c:pt>
                <c:pt idx="36">
                  <c:v>2.6131099999999998</c:v>
                </c:pt>
                <c:pt idx="37">
                  <c:v>2.8672499999999999</c:v>
                </c:pt>
                <c:pt idx="38">
                  <c:v>2.60101</c:v>
                </c:pt>
                <c:pt idx="39">
                  <c:v>2.5415800000000002</c:v>
                </c:pt>
                <c:pt idx="40">
                  <c:v>2.59666</c:v>
                </c:pt>
                <c:pt idx="41">
                  <c:v>2.5379900000000002</c:v>
                </c:pt>
                <c:pt idx="42">
                  <c:v>2.65483</c:v>
                </c:pt>
                <c:pt idx="43">
                  <c:v>2.7274400000000001</c:v>
                </c:pt>
                <c:pt idx="44">
                  <c:v>2.96895</c:v>
                </c:pt>
                <c:pt idx="45">
                  <c:v>3.0636199999999998</c:v>
                </c:pt>
                <c:pt idx="46">
                  <c:v>3.3053499999999998</c:v>
                </c:pt>
                <c:pt idx="47">
                  <c:v>3.3602699999999999</c:v>
                </c:pt>
                <c:pt idx="48">
                  <c:v>4.71828</c:v>
                </c:pt>
                <c:pt idx="49">
                  <c:v>4.8642300000000001</c:v>
                </c:pt>
                <c:pt idx="50">
                  <c:v>5.3525600000000004</c:v>
                </c:pt>
                <c:pt idx="51">
                  <c:v>5.81717</c:v>
                </c:pt>
                <c:pt idx="52">
                  <c:v>6.1640100000000002</c:v>
                </c:pt>
                <c:pt idx="53">
                  <c:v>6.3136599999999996</c:v>
                </c:pt>
                <c:pt idx="54">
                  <c:v>6.4381599999999999</c:v>
                </c:pt>
                <c:pt idx="55">
                  <c:v>6.6634900000000004</c:v>
                </c:pt>
                <c:pt idx="56">
                  <c:v>6.3478500000000002</c:v>
                </c:pt>
                <c:pt idx="57">
                  <c:v>6.3715299999999999</c:v>
                </c:pt>
                <c:pt idx="58">
                  <c:v>6.6345200000000002</c:v>
                </c:pt>
                <c:pt idx="59">
                  <c:v>6.7730499999999996</c:v>
                </c:pt>
                <c:pt idx="60">
                  <c:v>5.5458400000000001</c:v>
                </c:pt>
                <c:pt idx="61">
                  <c:v>5.3392200000000001</c:v>
                </c:pt>
                <c:pt idx="62">
                  <c:v>5.0354099999999997</c:v>
                </c:pt>
                <c:pt idx="63">
                  <c:v>4.5507799999999996</c:v>
                </c:pt>
                <c:pt idx="64">
                  <c:v>4.5062699999999998</c:v>
                </c:pt>
                <c:pt idx="65">
                  <c:v>4.6468600000000002</c:v>
                </c:pt>
                <c:pt idx="66">
                  <c:v>4.8114100000000004</c:v>
                </c:pt>
                <c:pt idx="67">
                  <c:v>4.9045300000000003</c:v>
                </c:pt>
                <c:pt idx="68">
                  <c:v>5.0195699999999999</c:v>
                </c:pt>
                <c:pt idx="69">
                  <c:v>4.9036400000000002</c:v>
                </c:pt>
                <c:pt idx="70">
                  <c:v>4.7165299999999997</c:v>
                </c:pt>
                <c:pt idx="71">
                  <c:v>4.8305499999999997</c:v>
                </c:pt>
                <c:pt idx="72">
                  <c:v>4.3656100000000002</c:v>
                </c:pt>
                <c:pt idx="73">
                  <c:v>3.94028</c:v>
                </c:pt>
                <c:pt idx="74">
                  <c:v>4.0041799999999999</c:v>
                </c:pt>
                <c:pt idx="75">
                  <c:v>4.4134500000000001</c:v>
                </c:pt>
                <c:pt idx="76">
                  <c:v>4.2819900000000004</c:v>
                </c:pt>
                <c:pt idx="77">
                  <c:v>3.9471500000000002</c:v>
                </c:pt>
                <c:pt idx="78">
                  <c:v>3.7813400000000001</c:v>
                </c:pt>
                <c:pt idx="79">
                  <c:v>3.1624400000000001</c:v>
                </c:pt>
                <c:pt idx="80">
                  <c:v>2.9975100000000001</c:v>
                </c:pt>
                <c:pt idx="81">
                  <c:v>3.01952</c:v>
                </c:pt>
                <c:pt idx="82">
                  <c:v>2.9744999999999999</c:v>
                </c:pt>
                <c:pt idx="83">
                  <c:v>2.8285800000000001</c:v>
                </c:pt>
                <c:pt idx="84">
                  <c:v>3.2383500000000001</c:v>
                </c:pt>
                <c:pt idx="85">
                  <c:v>3.6961900000000001</c:v>
                </c:pt>
                <c:pt idx="86">
                  <c:v>3.2490600000000001</c:v>
                </c:pt>
                <c:pt idx="87">
                  <c:v>2.1481499999999998</c:v>
                </c:pt>
                <c:pt idx="88">
                  <c:v>2.8372700000000002</c:v>
                </c:pt>
                <c:pt idx="89">
                  <c:v>3.3340100000000001</c:v>
                </c:pt>
                <c:pt idx="90">
                  <c:v>3.6234099999999998</c:v>
                </c:pt>
                <c:pt idx="91">
                  <c:v>4.0484200000000001</c:v>
                </c:pt>
                <c:pt idx="92">
                  <c:v>4.0137799999999997</c:v>
                </c:pt>
                <c:pt idx="93">
                  <c:v>4.0869600000000004</c:v>
                </c:pt>
                <c:pt idx="94">
                  <c:v>3.33188</c:v>
                </c:pt>
                <c:pt idx="95">
                  <c:v>3.1500699999999999</c:v>
                </c:pt>
                <c:pt idx="96">
                  <c:v>3.5350899999999998</c:v>
                </c:pt>
                <c:pt idx="97">
                  <c:v>3.7590400000000002</c:v>
                </c:pt>
                <c:pt idx="98">
                  <c:v>4.6668799999999999</c:v>
                </c:pt>
                <c:pt idx="99">
                  <c:v>6.0848199999999997</c:v>
                </c:pt>
                <c:pt idx="100">
                  <c:v>5.8938199999999998</c:v>
                </c:pt>
                <c:pt idx="101">
                  <c:v>5.8786100000000001</c:v>
                </c:pt>
                <c:pt idx="102">
                  <c:v>5.8058199999999998</c:v>
                </c:pt>
                <c:pt idx="103">
                  <c:v>5.5920699999999997</c:v>
                </c:pt>
                <c:pt idx="104">
                  <c:v>6.0001499999999997</c:v>
                </c:pt>
                <c:pt idx="105">
                  <c:v>6.2395399999999999</c:v>
                </c:pt>
                <c:pt idx="106">
                  <c:v>7.3748800000000001</c:v>
                </c:pt>
                <c:pt idx="107">
                  <c:v>7.3551099999999998</c:v>
                </c:pt>
                <c:pt idx="108">
                  <c:v>7.0701400000000003</c:v>
                </c:pt>
                <c:pt idx="109">
                  <c:v>7.2799699999999996</c:v>
                </c:pt>
                <c:pt idx="110">
                  <c:v>7.4536800000000003</c:v>
                </c:pt>
                <c:pt idx="111">
                  <c:v>7.6825000000000001</c:v>
                </c:pt>
                <c:pt idx="112">
                  <c:v>7.6526199999999998</c:v>
                </c:pt>
                <c:pt idx="113">
                  <c:v>7.9863400000000002</c:v>
                </c:pt>
                <c:pt idx="114">
                  <c:v>8.1508099999999999</c:v>
                </c:pt>
                <c:pt idx="115">
                  <c:v>8.6954200000000004</c:v>
                </c:pt>
                <c:pt idx="116">
                  <c:v>8.6997499999999999</c:v>
                </c:pt>
                <c:pt idx="117">
                  <c:v>8.4068199999999997</c:v>
                </c:pt>
                <c:pt idx="118">
                  <c:v>7.7966199999999999</c:v>
                </c:pt>
              </c:numCache>
            </c:numRef>
          </c:val>
          <c:extLst>
            <c:ext xmlns:c16="http://schemas.microsoft.com/office/drawing/2014/chart" uri="{C3380CC4-5D6E-409C-BE32-E72D297353CC}">
              <c16:uniqueId val="{00000076-4133-4CC8-A80A-9128E5ECF317}"/>
            </c:ext>
          </c:extLst>
        </c:ser>
        <c:dLbls>
          <c:showLegendKey val="0"/>
          <c:showVal val="0"/>
          <c:showCatName val="0"/>
          <c:showSerName val="0"/>
          <c:showPercent val="0"/>
          <c:showBubbleSize val="0"/>
        </c:dLbls>
        <c:gapWidth val="75"/>
        <c:axId val="125943168"/>
        <c:axId val="134166016"/>
      </c:barChart>
      <c:lineChart>
        <c:grouping val="standard"/>
        <c:varyColors val="0"/>
        <c:ser>
          <c:idx val="1"/>
          <c:order val="1"/>
          <c:tx>
            <c:v>Guadalajara</c:v>
          </c:tx>
          <c:spPr>
            <a:ln w="34925" cmpd="sng">
              <a:solidFill>
                <a:srgbClr val="303233"/>
              </a:solidFill>
              <a:prstDash val="sysDash"/>
            </a:ln>
          </c:spPr>
          <c:marker>
            <c:symbol val="none"/>
          </c:marker>
          <c:dPt>
            <c:idx val="74"/>
            <c:bubble3D val="0"/>
            <c:spPr>
              <a:ln w="34925" cmpd="sng">
                <a:solidFill>
                  <a:sysClr val="windowText" lastClr="000000">
                    <a:lumMod val="75000"/>
                    <a:lumOff val="25000"/>
                  </a:sysClr>
                </a:solidFill>
                <a:prstDash val="sysDash"/>
              </a:ln>
            </c:spPr>
            <c:extLst>
              <c:ext xmlns:c16="http://schemas.microsoft.com/office/drawing/2014/chart" uri="{C3380CC4-5D6E-409C-BE32-E72D297353CC}">
                <c16:uniqueId val="{00000078-4133-4CC8-A80A-9128E5ECF317}"/>
              </c:ext>
            </c:extLst>
          </c:dPt>
          <c:dPt>
            <c:idx val="81"/>
            <c:bubble3D val="0"/>
            <c:extLst>
              <c:ext xmlns:c16="http://schemas.microsoft.com/office/drawing/2014/chart" uri="{C3380CC4-5D6E-409C-BE32-E72D297353CC}">
                <c16:uniqueId val="{00000079-4133-4CC8-A80A-9128E5ECF317}"/>
              </c:ext>
            </c:extLst>
          </c:dPt>
          <c:dPt>
            <c:idx val="83"/>
            <c:bubble3D val="0"/>
            <c:extLst>
              <c:ext xmlns:c16="http://schemas.microsoft.com/office/drawing/2014/chart" uri="{C3380CC4-5D6E-409C-BE32-E72D297353CC}">
                <c16:uniqueId val="{0000007A-4133-4CC8-A80A-9128E5ECF317}"/>
              </c:ext>
            </c:extLst>
          </c:dPt>
          <c:dPt>
            <c:idx val="85"/>
            <c:bubble3D val="0"/>
            <c:extLst>
              <c:ext xmlns:c16="http://schemas.microsoft.com/office/drawing/2014/chart" uri="{C3380CC4-5D6E-409C-BE32-E72D297353CC}">
                <c16:uniqueId val="{0000007B-4133-4CC8-A80A-9128E5ECF317}"/>
              </c:ext>
            </c:extLst>
          </c:dPt>
          <c:dLbls>
            <c:dLbl>
              <c:idx val="118"/>
              <c:layout>
                <c:manualLayout>
                  <c:x val="0"/>
                  <c:y val="-0.2123461744248261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7C-4133-4CC8-A80A-9128E5ECF31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'F30'!$G$7:$G$125</c:f>
              <c:numCache>
                <c:formatCode>0.00</c:formatCode>
                <c:ptCount val="119"/>
                <c:pt idx="0">
                  <c:v>3.3545099999999999</c:v>
                </c:pt>
                <c:pt idx="1">
                  <c:v>3.6920700000000002</c:v>
                </c:pt>
                <c:pt idx="2">
                  <c:v>4.3492899999999999</c:v>
                </c:pt>
                <c:pt idx="3">
                  <c:v>4.5427799999999996</c:v>
                </c:pt>
                <c:pt idx="4">
                  <c:v>4.6555999999999997</c:v>
                </c:pt>
                <c:pt idx="5">
                  <c:v>3.9207000000000001</c:v>
                </c:pt>
                <c:pt idx="6">
                  <c:v>2.9805700000000002</c:v>
                </c:pt>
                <c:pt idx="7">
                  <c:v>2.91777</c:v>
                </c:pt>
                <c:pt idx="8">
                  <c:v>3.0012099999999999</c:v>
                </c:pt>
                <c:pt idx="9">
                  <c:v>2.7610100000000002</c:v>
                </c:pt>
                <c:pt idx="10">
                  <c:v>3.0890599999999999</c:v>
                </c:pt>
                <c:pt idx="11">
                  <c:v>3.7076799999999999</c:v>
                </c:pt>
                <c:pt idx="12">
                  <c:v>4.1425700000000001</c:v>
                </c:pt>
                <c:pt idx="13">
                  <c:v>4.0471599999999999</c:v>
                </c:pt>
                <c:pt idx="14">
                  <c:v>3.0915599999999999</c:v>
                </c:pt>
                <c:pt idx="15">
                  <c:v>2.8372700000000002</c:v>
                </c:pt>
                <c:pt idx="16">
                  <c:v>3.0365799999999998</c:v>
                </c:pt>
                <c:pt idx="17">
                  <c:v>3.5928200000000001</c:v>
                </c:pt>
                <c:pt idx="18">
                  <c:v>4.0671900000000001</c:v>
                </c:pt>
                <c:pt idx="19">
                  <c:v>4.11599</c:v>
                </c:pt>
                <c:pt idx="20">
                  <c:v>4.2581499999999997</c:v>
                </c:pt>
                <c:pt idx="21">
                  <c:v>4.29819</c:v>
                </c:pt>
                <c:pt idx="22">
                  <c:v>4.1367599999999998</c:v>
                </c:pt>
                <c:pt idx="23">
                  <c:v>3.9573299999999998</c:v>
                </c:pt>
                <c:pt idx="24">
                  <c:v>3.0499399999999999</c:v>
                </c:pt>
                <c:pt idx="25">
                  <c:v>3.0870700000000002</c:v>
                </c:pt>
                <c:pt idx="26">
                  <c:v>3.34511</c:v>
                </c:pt>
                <c:pt idx="27">
                  <c:v>3.3276500000000002</c:v>
                </c:pt>
                <c:pt idx="28">
                  <c:v>2.8898799999999998</c:v>
                </c:pt>
                <c:pt idx="29">
                  <c:v>2.8579599999999998</c:v>
                </c:pt>
                <c:pt idx="30">
                  <c:v>2.8745099999999999</c:v>
                </c:pt>
                <c:pt idx="31">
                  <c:v>2.6866300000000001</c:v>
                </c:pt>
                <c:pt idx="32">
                  <c:v>2.70492</c:v>
                </c:pt>
                <c:pt idx="33">
                  <c:v>2.9957799999999999</c:v>
                </c:pt>
                <c:pt idx="34">
                  <c:v>2.6632099999999999</c:v>
                </c:pt>
                <c:pt idx="35">
                  <c:v>2.56399</c:v>
                </c:pt>
                <c:pt idx="36">
                  <c:v>3.22167</c:v>
                </c:pt>
                <c:pt idx="37">
                  <c:v>3.0128699999999999</c:v>
                </c:pt>
                <c:pt idx="38">
                  <c:v>3.2576700000000001</c:v>
                </c:pt>
                <c:pt idx="39">
                  <c:v>3.46007</c:v>
                </c:pt>
                <c:pt idx="40">
                  <c:v>3.6088499999999999</c:v>
                </c:pt>
                <c:pt idx="41">
                  <c:v>3.3086199999999999</c:v>
                </c:pt>
                <c:pt idx="42">
                  <c:v>3.2184200000000001</c:v>
                </c:pt>
                <c:pt idx="43">
                  <c:v>3.3120699999999998</c:v>
                </c:pt>
                <c:pt idx="44">
                  <c:v>3.1851099999999999</c:v>
                </c:pt>
                <c:pt idx="45">
                  <c:v>2.99492</c:v>
                </c:pt>
                <c:pt idx="46">
                  <c:v>3.33311</c:v>
                </c:pt>
                <c:pt idx="47">
                  <c:v>3.3164500000000001</c:v>
                </c:pt>
                <c:pt idx="48">
                  <c:v>4.3842800000000004</c:v>
                </c:pt>
                <c:pt idx="49">
                  <c:v>4.7241400000000002</c:v>
                </c:pt>
                <c:pt idx="50">
                  <c:v>5.0370699999999999</c:v>
                </c:pt>
                <c:pt idx="51">
                  <c:v>5.1323100000000004</c:v>
                </c:pt>
                <c:pt idx="52">
                  <c:v>5.1148800000000003</c:v>
                </c:pt>
                <c:pt idx="53">
                  <c:v>5.5342200000000004</c:v>
                </c:pt>
                <c:pt idx="54">
                  <c:v>5.76905</c:v>
                </c:pt>
                <c:pt idx="55">
                  <c:v>5.9798099999999996</c:v>
                </c:pt>
                <c:pt idx="56">
                  <c:v>5.7322600000000001</c:v>
                </c:pt>
                <c:pt idx="57">
                  <c:v>5.7161299999999997</c:v>
                </c:pt>
                <c:pt idx="58">
                  <c:v>5.9793900000000004</c:v>
                </c:pt>
                <c:pt idx="59">
                  <c:v>6.1529600000000002</c:v>
                </c:pt>
                <c:pt idx="60">
                  <c:v>4.7772300000000003</c:v>
                </c:pt>
                <c:pt idx="61">
                  <c:v>4.5190900000000003</c:v>
                </c:pt>
                <c:pt idx="62">
                  <c:v>4.2296899999999997</c:v>
                </c:pt>
                <c:pt idx="63">
                  <c:v>3.8251300000000001</c:v>
                </c:pt>
                <c:pt idx="64">
                  <c:v>4.23421</c:v>
                </c:pt>
                <c:pt idx="65">
                  <c:v>4.1778899999999997</c:v>
                </c:pt>
                <c:pt idx="66">
                  <c:v>4.2158300000000004</c:v>
                </c:pt>
                <c:pt idx="67">
                  <c:v>4.3098900000000002</c:v>
                </c:pt>
                <c:pt idx="68">
                  <c:v>4.67293</c:v>
                </c:pt>
                <c:pt idx="69">
                  <c:v>4.6757400000000002</c:v>
                </c:pt>
                <c:pt idx="70">
                  <c:v>4.5433000000000003</c:v>
                </c:pt>
                <c:pt idx="71">
                  <c:v>4.3830099999999996</c:v>
                </c:pt>
                <c:pt idx="72">
                  <c:v>4.0126299999999997</c:v>
                </c:pt>
                <c:pt idx="73">
                  <c:v>4.0245699999999998</c:v>
                </c:pt>
                <c:pt idx="74">
                  <c:v>4.4533800000000001</c:v>
                </c:pt>
                <c:pt idx="75">
                  <c:v>4.94062</c:v>
                </c:pt>
                <c:pt idx="76">
                  <c:v>4.6637000000000004</c:v>
                </c:pt>
                <c:pt idx="77">
                  <c:v>4.3564699999999998</c:v>
                </c:pt>
                <c:pt idx="78">
                  <c:v>4.0222199999999999</c:v>
                </c:pt>
                <c:pt idx="79">
                  <c:v>3.5401799999999999</c:v>
                </c:pt>
                <c:pt idx="80">
                  <c:v>2.99823</c:v>
                </c:pt>
                <c:pt idx="81">
                  <c:v>3.20953</c:v>
                </c:pt>
                <c:pt idx="82">
                  <c:v>3.3841399999999999</c:v>
                </c:pt>
                <c:pt idx="83">
                  <c:v>3.6160399999999999</c:v>
                </c:pt>
                <c:pt idx="84">
                  <c:v>3.6511300000000002</c:v>
                </c:pt>
                <c:pt idx="85">
                  <c:v>3.5074399999999999</c:v>
                </c:pt>
                <c:pt idx="86">
                  <c:v>2.8167499999999999</c:v>
                </c:pt>
                <c:pt idx="87">
                  <c:v>1.79939</c:v>
                </c:pt>
                <c:pt idx="88">
                  <c:v>2.6563400000000001</c:v>
                </c:pt>
                <c:pt idx="89">
                  <c:v>3.0406300000000002</c:v>
                </c:pt>
                <c:pt idx="90">
                  <c:v>3.2925300000000002</c:v>
                </c:pt>
                <c:pt idx="91">
                  <c:v>3.78931</c:v>
                </c:pt>
                <c:pt idx="92">
                  <c:v>4.1075999999999997</c:v>
                </c:pt>
                <c:pt idx="93">
                  <c:v>4.1533100000000003</c:v>
                </c:pt>
                <c:pt idx="94">
                  <c:v>3.5493999999999999</c:v>
                </c:pt>
                <c:pt idx="95">
                  <c:v>3.3442400000000001</c:v>
                </c:pt>
                <c:pt idx="96">
                  <c:v>4.2077400000000003</c:v>
                </c:pt>
                <c:pt idx="97">
                  <c:v>4.5860000000000003</c:v>
                </c:pt>
                <c:pt idx="98">
                  <c:v>5.2691600000000003</c:v>
                </c:pt>
                <c:pt idx="99">
                  <c:v>6.5557100000000004</c:v>
                </c:pt>
                <c:pt idx="100">
                  <c:v>6.3517400000000004</c:v>
                </c:pt>
                <c:pt idx="101">
                  <c:v>6.5052500000000002</c:v>
                </c:pt>
                <c:pt idx="102">
                  <c:v>6.4831500000000002</c:v>
                </c:pt>
                <c:pt idx="103">
                  <c:v>6.4311100000000003</c:v>
                </c:pt>
                <c:pt idx="104">
                  <c:v>6.6503100000000002</c:v>
                </c:pt>
                <c:pt idx="105">
                  <c:v>6.79983</c:v>
                </c:pt>
                <c:pt idx="106">
                  <c:v>7.41343</c:v>
                </c:pt>
                <c:pt idx="107">
                  <c:v>7.2579399999999996</c:v>
                </c:pt>
                <c:pt idx="108">
                  <c:v>6.8603399999999999</c:v>
                </c:pt>
                <c:pt idx="109">
                  <c:v>7.3373200000000001</c:v>
                </c:pt>
                <c:pt idx="110">
                  <c:v>7.6436500000000001</c:v>
                </c:pt>
                <c:pt idx="111">
                  <c:v>7.7809799999999996</c:v>
                </c:pt>
                <c:pt idx="112">
                  <c:v>7.31419</c:v>
                </c:pt>
                <c:pt idx="113">
                  <c:v>7.64717</c:v>
                </c:pt>
                <c:pt idx="114">
                  <c:v>7.8614499999999996</c:v>
                </c:pt>
                <c:pt idx="115">
                  <c:v>8.0749600000000008</c:v>
                </c:pt>
                <c:pt idx="116">
                  <c:v>7.9197300000000004</c:v>
                </c:pt>
                <c:pt idx="117">
                  <c:v>7.9285199999999998</c:v>
                </c:pt>
                <c:pt idx="118">
                  <c:v>7.7250199999999998</c:v>
                </c:pt>
              </c:numCache>
            </c:numRef>
          </c:val>
          <c:smooth val="0"/>
          <c:extLst>
            <c:ext xmlns:c16="http://schemas.microsoft.com/office/drawing/2014/chart" uri="{C3380CC4-5D6E-409C-BE32-E72D297353CC}">
              <c16:uniqueId val="{0000007D-4133-4CC8-A80A-9128E5ECF317}"/>
            </c:ext>
          </c:extLst>
        </c:ser>
        <c:ser>
          <c:idx val="2"/>
          <c:order val="2"/>
          <c:tx>
            <c:v>Tepatitlán</c:v>
          </c:tx>
          <c:spPr>
            <a:ln w="34925">
              <a:solidFill>
                <a:srgbClr val="80868B"/>
              </a:solidFill>
              <a:prstDash val="sysDot"/>
            </a:ln>
          </c:spPr>
          <c:marker>
            <c:symbol val="none"/>
          </c:marker>
          <c:dPt>
            <c:idx val="74"/>
            <c:bubble3D val="0"/>
            <c:spPr>
              <a:ln w="34925">
                <a:noFill/>
                <a:prstDash val="sysDot"/>
              </a:ln>
            </c:spPr>
            <c:extLst>
              <c:ext xmlns:c16="http://schemas.microsoft.com/office/drawing/2014/chart" uri="{C3380CC4-5D6E-409C-BE32-E72D297353CC}">
                <c16:uniqueId val="{0000007F-4133-4CC8-A80A-9128E5ECF317}"/>
              </c:ext>
            </c:extLst>
          </c:dPt>
          <c:dPt>
            <c:idx val="105"/>
            <c:marker>
              <c:symbol val="circle"/>
              <c:size val="2"/>
              <c:spPr>
                <a:solidFill>
                  <a:sysClr val="window" lastClr="FFFFFF">
                    <a:lumMod val="50000"/>
                  </a:sysClr>
                </a:solidFill>
                <a:ln>
                  <a:solidFill>
                    <a:sysClr val="window" lastClr="FFFFFF">
                      <a:lumMod val="50000"/>
                    </a:sysClr>
                  </a:solidFill>
                </a:ln>
              </c:spPr>
            </c:marker>
            <c:bubble3D val="0"/>
            <c:extLst>
              <c:ext xmlns:c16="http://schemas.microsoft.com/office/drawing/2014/chart" uri="{C3380CC4-5D6E-409C-BE32-E72D297353CC}">
                <c16:uniqueId val="{00000080-4133-4CC8-A80A-9128E5ECF317}"/>
              </c:ext>
            </c:extLst>
          </c:dPt>
          <c:dLbls>
            <c:dLbl>
              <c:idx val="118"/>
              <c:layout>
                <c:manualLayout>
                  <c:x val="-1.5697858930277078E-16"/>
                  <c:y val="-0.19818976279650438"/>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81-4133-4CC8-A80A-9128E5ECF31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'F30'!$H$7:$H$125</c:f>
              <c:numCache>
                <c:formatCode>0.00</c:formatCode>
                <c:ptCount val="119"/>
                <c:pt idx="0">
                  <c:v>5.9303299999999997</c:v>
                </c:pt>
                <c:pt idx="1">
                  <c:v>6.1743100000000002</c:v>
                </c:pt>
                <c:pt idx="2">
                  <c:v>6.3327200000000001</c:v>
                </c:pt>
                <c:pt idx="3">
                  <c:v>6.3485300000000002</c:v>
                </c:pt>
                <c:pt idx="4">
                  <c:v>6.0250700000000004</c:v>
                </c:pt>
                <c:pt idx="5">
                  <c:v>5.1428900000000004</c:v>
                </c:pt>
                <c:pt idx="6">
                  <c:v>4.3328199999999999</c:v>
                </c:pt>
                <c:pt idx="7">
                  <c:v>4.8182299999999998</c:v>
                </c:pt>
                <c:pt idx="8">
                  <c:v>4.7384000000000004</c:v>
                </c:pt>
                <c:pt idx="9">
                  <c:v>5.6597200000000001</c:v>
                </c:pt>
                <c:pt idx="10">
                  <c:v>5.6736500000000003</c:v>
                </c:pt>
                <c:pt idx="11">
                  <c:v>4.9171899999999997</c:v>
                </c:pt>
                <c:pt idx="12">
                  <c:v>4.66934</c:v>
                </c:pt>
                <c:pt idx="13">
                  <c:v>5.0506900000000003</c:v>
                </c:pt>
                <c:pt idx="14">
                  <c:v>4.9868699999999997</c:v>
                </c:pt>
                <c:pt idx="15">
                  <c:v>4.9569099999999997</c:v>
                </c:pt>
                <c:pt idx="16">
                  <c:v>4.63096</c:v>
                </c:pt>
                <c:pt idx="17">
                  <c:v>5.1091100000000003</c:v>
                </c:pt>
                <c:pt idx="18">
                  <c:v>5.4696100000000003</c:v>
                </c:pt>
                <c:pt idx="19">
                  <c:v>4.1761299999999997</c:v>
                </c:pt>
                <c:pt idx="20">
                  <c:v>3.5575999999999999</c:v>
                </c:pt>
                <c:pt idx="21">
                  <c:v>3.0667200000000001</c:v>
                </c:pt>
                <c:pt idx="22">
                  <c:v>3.2784200000000001</c:v>
                </c:pt>
                <c:pt idx="23">
                  <c:v>3.8927</c:v>
                </c:pt>
                <c:pt idx="24">
                  <c:v>3.14785</c:v>
                </c:pt>
                <c:pt idx="25">
                  <c:v>2.4411800000000001</c:v>
                </c:pt>
                <c:pt idx="26">
                  <c:v>2.7202600000000001</c:v>
                </c:pt>
                <c:pt idx="27">
                  <c:v>3.03226</c:v>
                </c:pt>
                <c:pt idx="28">
                  <c:v>3.2576800000000001</c:v>
                </c:pt>
                <c:pt idx="29">
                  <c:v>3.3986499999999999</c:v>
                </c:pt>
                <c:pt idx="30">
                  <c:v>3.8506900000000002</c:v>
                </c:pt>
                <c:pt idx="31">
                  <c:v>4.1554599999999997</c:v>
                </c:pt>
                <c:pt idx="32">
                  <c:v>4.7127400000000002</c:v>
                </c:pt>
                <c:pt idx="33">
                  <c:v>4.7907700000000002</c:v>
                </c:pt>
                <c:pt idx="34">
                  <c:v>4.6475200000000001</c:v>
                </c:pt>
                <c:pt idx="35">
                  <c:v>4.1641899999999996</c:v>
                </c:pt>
                <c:pt idx="36">
                  <c:v>3.81013</c:v>
                </c:pt>
                <c:pt idx="37">
                  <c:v>4.5746000000000002</c:v>
                </c:pt>
                <c:pt idx="38">
                  <c:v>4.4613399999999999</c:v>
                </c:pt>
                <c:pt idx="39">
                  <c:v>4.2295600000000002</c:v>
                </c:pt>
                <c:pt idx="40">
                  <c:v>3.71611</c:v>
                </c:pt>
                <c:pt idx="41">
                  <c:v>3.4447800000000002</c:v>
                </c:pt>
                <c:pt idx="42">
                  <c:v>3.9741599999999999</c:v>
                </c:pt>
                <c:pt idx="43">
                  <c:v>4.8757200000000003</c:v>
                </c:pt>
                <c:pt idx="44">
                  <c:v>4.6681999999999997</c:v>
                </c:pt>
                <c:pt idx="45">
                  <c:v>4.6224400000000001</c:v>
                </c:pt>
                <c:pt idx="46">
                  <c:v>4.4290599999999998</c:v>
                </c:pt>
                <c:pt idx="47">
                  <c:v>5.1699200000000003</c:v>
                </c:pt>
                <c:pt idx="48">
                  <c:v>7.4744200000000003</c:v>
                </c:pt>
                <c:pt idx="49">
                  <c:v>7.5204599999999999</c:v>
                </c:pt>
                <c:pt idx="50">
                  <c:v>7.9871800000000004</c:v>
                </c:pt>
                <c:pt idx="51">
                  <c:v>8.1839899999999997</c:v>
                </c:pt>
                <c:pt idx="52">
                  <c:v>8.6940000000000008</c:v>
                </c:pt>
                <c:pt idx="53">
                  <c:v>8.6153200000000005</c:v>
                </c:pt>
                <c:pt idx="54">
                  <c:v>7.5063199999999997</c:v>
                </c:pt>
                <c:pt idx="55">
                  <c:v>6.9289199999999997</c:v>
                </c:pt>
                <c:pt idx="56">
                  <c:v>6.8373200000000001</c:v>
                </c:pt>
                <c:pt idx="57">
                  <c:v>6.3016199999999998</c:v>
                </c:pt>
                <c:pt idx="58">
                  <c:v>6.88957</c:v>
                </c:pt>
                <c:pt idx="59">
                  <c:v>7.0516100000000002</c:v>
                </c:pt>
                <c:pt idx="60">
                  <c:v>6.2028800000000004</c:v>
                </c:pt>
                <c:pt idx="61">
                  <c:v>6.7357500000000003</c:v>
                </c:pt>
                <c:pt idx="62">
                  <c:v>6.0270299999999999</c:v>
                </c:pt>
                <c:pt idx="63">
                  <c:v>5.6066599999999998</c:v>
                </c:pt>
                <c:pt idx="64">
                  <c:v>5.1628100000000003</c:v>
                </c:pt>
                <c:pt idx="65">
                  <c:v>5.0217999999999998</c:v>
                </c:pt>
                <c:pt idx="66">
                  <c:v>5.3875299999999999</c:v>
                </c:pt>
                <c:pt idx="67">
                  <c:v>5.8467799999999999</c:v>
                </c:pt>
                <c:pt idx="68">
                  <c:v>5.8775399999999998</c:v>
                </c:pt>
                <c:pt idx="69">
                  <c:v>6.1013700000000002</c:v>
                </c:pt>
                <c:pt idx="70">
                  <c:v>6.0763299999999996</c:v>
                </c:pt>
                <c:pt idx="71">
                  <c:v>6.3148799999999996</c:v>
                </c:pt>
                <c:pt idx="72">
                  <c:v>5.1159400000000002</c:v>
                </c:pt>
                <c:pt idx="73">
                  <c:v>3.7354599999999998</c:v>
                </c:pt>
                <c:pt idx="74">
                  <c:v>4.0413899999999998</c:v>
                </c:pt>
                <c:pt idx="75">
                  <c:v>4.48813</c:v>
                </c:pt>
                <c:pt idx="76">
                  <c:v>4.5877699999999999</c:v>
                </c:pt>
                <c:pt idx="77">
                  <c:v>4.6835000000000004</c:v>
                </c:pt>
                <c:pt idx="78">
                  <c:v>4.1772900000000002</c:v>
                </c:pt>
                <c:pt idx="79">
                  <c:v>3.7180900000000001</c:v>
                </c:pt>
                <c:pt idx="80">
                  <c:v>3.57504</c:v>
                </c:pt>
                <c:pt idx="81">
                  <c:v>3.80009</c:v>
                </c:pt>
                <c:pt idx="82">
                  <c:v>3.2183000000000002</c:v>
                </c:pt>
                <c:pt idx="83">
                  <c:v>2.8170299999999999</c:v>
                </c:pt>
                <c:pt idx="84">
                  <c:v>3.7404099999999998</c:v>
                </c:pt>
                <c:pt idx="85">
                  <c:v>4.2183200000000003</c:v>
                </c:pt>
                <c:pt idx="86">
                  <c:v>3.2649300000000001</c:v>
                </c:pt>
                <c:pt idx="87">
                  <c:v>1.5443899999999999</c:v>
                </c:pt>
                <c:pt idx="88">
                  <c:v>1.4904200000000001</c:v>
                </c:pt>
                <c:pt idx="89">
                  <c:v>2.0338099999999999</c:v>
                </c:pt>
                <c:pt idx="90">
                  <c:v>2.5983000000000001</c:v>
                </c:pt>
                <c:pt idx="91">
                  <c:v>3.34185</c:v>
                </c:pt>
                <c:pt idx="92">
                  <c:v>3.10859</c:v>
                </c:pt>
                <c:pt idx="93">
                  <c:v>3.5007600000000001</c:v>
                </c:pt>
                <c:pt idx="94">
                  <c:v>3.4703400000000002</c:v>
                </c:pt>
                <c:pt idx="95">
                  <c:v>3.5360800000000001</c:v>
                </c:pt>
                <c:pt idx="96">
                  <c:v>4.2140000000000004</c:v>
                </c:pt>
                <c:pt idx="97">
                  <c:v>4.2046999999999999</c:v>
                </c:pt>
                <c:pt idx="98">
                  <c:v>5.29359</c:v>
                </c:pt>
                <c:pt idx="99">
                  <c:v>6.7496499999999999</c:v>
                </c:pt>
                <c:pt idx="100">
                  <c:v>7.5970899999999997</c:v>
                </c:pt>
                <c:pt idx="101">
                  <c:v>7.2957999999999998</c:v>
                </c:pt>
                <c:pt idx="102">
                  <c:v>7.4627299999999996</c:v>
                </c:pt>
                <c:pt idx="103">
                  <c:v>6.8085899999999997</c:v>
                </c:pt>
                <c:pt idx="104">
                  <c:v>7.2286200000000003</c:v>
                </c:pt>
                <c:pt idx="105">
                  <c:v>7.1765499999999998</c:v>
                </c:pt>
                <c:pt idx="106">
                  <c:v>8.2436500000000006</c:v>
                </c:pt>
                <c:pt idx="107">
                  <c:v>8.3366199999999999</c:v>
                </c:pt>
                <c:pt idx="108">
                  <c:v>7.1397000000000004</c:v>
                </c:pt>
                <c:pt idx="109">
                  <c:v>7.61775</c:v>
                </c:pt>
                <c:pt idx="110">
                  <c:v>8.1844400000000004</c:v>
                </c:pt>
                <c:pt idx="111">
                  <c:v>9.6220800000000004</c:v>
                </c:pt>
                <c:pt idx="112">
                  <c:v>9.1101600000000005</c:v>
                </c:pt>
                <c:pt idx="113">
                  <c:v>10.077959999999999</c:v>
                </c:pt>
                <c:pt idx="114">
                  <c:v>10.23906</c:v>
                </c:pt>
                <c:pt idx="115">
                  <c:v>9.8789800000000003</c:v>
                </c:pt>
                <c:pt idx="116">
                  <c:v>10.16398</c:v>
                </c:pt>
                <c:pt idx="117">
                  <c:v>9.7306600000000003</c:v>
                </c:pt>
                <c:pt idx="118">
                  <c:v>9.0431600000000003</c:v>
                </c:pt>
              </c:numCache>
            </c:numRef>
          </c:val>
          <c:smooth val="0"/>
          <c:extLst>
            <c:ext xmlns:c16="http://schemas.microsoft.com/office/drawing/2014/chart" uri="{C3380CC4-5D6E-409C-BE32-E72D297353CC}">
              <c16:uniqueId val="{00000082-4133-4CC8-A80A-9128E5ECF317}"/>
            </c:ext>
          </c:extLst>
        </c:ser>
        <c:dLbls>
          <c:showLegendKey val="0"/>
          <c:showVal val="0"/>
          <c:showCatName val="0"/>
          <c:showSerName val="0"/>
          <c:showPercent val="0"/>
          <c:showBubbleSize val="0"/>
        </c:dLbls>
        <c:marker val="1"/>
        <c:smooth val="0"/>
        <c:axId val="125943168"/>
        <c:axId val="134166016"/>
      </c:lineChart>
      <c:scatterChart>
        <c:scatterStyle val="lineMarker"/>
        <c:varyColors val="0"/>
        <c:ser>
          <c:idx val="3"/>
          <c:order val="3"/>
          <c:tx>
            <c:v>L. I. Banxico</c:v>
          </c:tx>
          <c:spPr>
            <a:ln>
              <a:solidFill>
                <a:srgbClr val="FF0000"/>
              </a:solidFill>
            </a:ln>
          </c:spPr>
          <c:marker>
            <c:symbol val="none"/>
          </c:marker>
          <c:xVal>
            <c:numLit>
              <c:formatCode>General</c:formatCode>
              <c:ptCount val="2"/>
              <c:pt idx="0">
                <c:v>119</c:v>
              </c:pt>
              <c:pt idx="1">
                <c:v>1</c:v>
              </c:pt>
            </c:numLit>
          </c:xVal>
          <c:yVal>
            <c:numLit>
              <c:formatCode>General</c:formatCode>
              <c:ptCount val="2"/>
              <c:pt idx="0">
                <c:v>2</c:v>
              </c:pt>
              <c:pt idx="1">
                <c:v>2</c:v>
              </c:pt>
            </c:numLit>
          </c:yVal>
          <c:smooth val="0"/>
          <c:extLst>
            <c:ext xmlns:c16="http://schemas.microsoft.com/office/drawing/2014/chart" uri="{C3380CC4-5D6E-409C-BE32-E72D297353CC}">
              <c16:uniqueId val="{00000083-4133-4CC8-A80A-9128E5ECF317}"/>
            </c:ext>
          </c:extLst>
        </c:ser>
        <c:ser>
          <c:idx val="4"/>
          <c:order val="4"/>
          <c:tx>
            <c:v>L. S. Banxico</c:v>
          </c:tx>
          <c:spPr>
            <a:ln>
              <a:solidFill>
                <a:srgbClr val="FF0000"/>
              </a:solidFill>
            </a:ln>
          </c:spPr>
          <c:marker>
            <c:symbol val="none"/>
          </c:marker>
          <c:xVal>
            <c:numLit>
              <c:formatCode>General</c:formatCode>
              <c:ptCount val="2"/>
              <c:pt idx="0">
                <c:v>119</c:v>
              </c:pt>
              <c:pt idx="1">
                <c:v>1</c:v>
              </c:pt>
            </c:numLit>
          </c:xVal>
          <c:yVal>
            <c:numLit>
              <c:formatCode>General</c:formatCode>
              <c:ptCount val="2"/>
              <c:pt idx="0">
                <c:v>4</c:v>
              </c:pt>
              <c:pt idx="1">
                <c:v>4</c:v>
              </c:pt>
            </c:numLit>
          </c:yVal>
          <c:smooth val="0"/>
          <c:extLst>
            <c:ext xmlns:c16="http://schemas.microsoft.com/office/drawing/2014/chart" uri="{C3380CC4-5D6E-409C-BE32-E72D297353CC}">
              <c16:uniqueId val="{00000084-4133-4CC8-A80A-9128E5ECF317}"/>
            </c:ext>
          </c:extLst>
        </c:ser>
        <c:dLbls>
          <c:showLegendKey val="0"/>
          <c:showVal val="0"/>
          <c:showCatName val="0"/>
          <c:showSerName val="0"/>
          <c:showPercent val="0"/>
          <c:showBubbleSize val="0"/>
        </c:dLbls>
        <c:axId val="125943168"/>
        <c:axId val="134166016"/>
      </c:scatterChart>
      <c:catAx>
        <c:axId val="125943168"/>
        <c:scaling>
          <c:orientation val="minMax"/>
        </c:scaling>
        <c:delete val="0"/>
        <c:axPos val="b"/>
        <c:numFmt formatCode="General" sourceLinked="1"/>
        <c:majorTickMark val="none"/>
        <c:minorTickMark val="none"/>
        <c:tickLblPos val="low"/>
        <c:spPr>
          <a:noFill/>
          <a:ln>
            <a:solidFill>
              <a:sysClr val="window" lastClr="FFFFFF">
                <a:lumMod val="75000"/>
              </a:sysClr>
            </a:solidFill>
          </a:ln>
        </c:spPr>
        <c:txPr>
          <a:bodyPr rot="-5400000" vert="horz"/>
          <a:lstStyle/>
          <a:p>
            <a:pPr>
              <a:defRPr/>
            </a:pPr>
            <a:endParaRPr lang="es-MX"/>
          </a:p>
        </c:txPr>
        <c:crossAx val="134166016"/>
        <c:crosses val="autoZero"/>
        <c:auto val="1"/>
        <c:lblAlgn val="ctr"/>
        <c:lblOffset val="100"/>
        <c:tickMarkSkip val="1"/>
        <c:noMultiLvlLbl val="0"/>
      </c:catAx>
      <c:valAx>
        <c:axId val="134166016"/>
        <c:scaling>
          <c:orientation val="minMax"/>
          <c:max val="11.73906"/>
          <c:min val="1"/>
        </c:scaling>
        <c:delete val="0"/>
        <c:axPos val="l"/>
        <c:numFmt formatCode="0" sourceLinked="0"/>
        <c:majorTickMark val="none"/>
        <c:minorTickMark val="none"/>
        <c:tickLblPos val="nextTo"/>
        <c:spPr>
          <a:ln>
            <a:noFill/>
          </a:ln>
        </c:spPr>
        <c:crossAx val="125943168"/>
        <c:crosses val="autoZero"/>
        <c:crossBetween val="between"/>
      </c:valAx>
    </c:plotArea>
    <c:legend>
      <c:legendPos val="b"/>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effectLst/>
          </c:spPr>
          <c:invertIfNegative val="0"/>
          <c:dPt>
            <c:idx val="2"/>
            <c:invertIfNegative val="0"/>
            <c:bubble3D val="0"/>
            <c:extLst>
              <c:ext xmlns:c16="http://schemas.microsoft.com/office/drawing/2014/chart" uri="{C3380CC4-5D6E-409C-BE32-E72D297353CC}">
                <c16:uniqueId val="{00000000-80D3-4D45-ACC2-503572A78FFD}"/>
              </c:ext>
            </c:extLst>
          </c:dPt>
          <c:dPt>
            <c:idx val="4"/>
            <c:invertIfNegative val="0"/>
            <c:bubble3D val="0"/>
            <c:extLst>
              <c:ext xmlns:c16="http://schemas.microsoft.com/office/drawing/2014/chart" uri="{C3380CC4-5D6E-409C-BE32-E72D297353CC}">
                <c16:uniqueId val="{00000001-80D3-4D45-ACC2-503572A78FFD}"/>
              </c:ext>
            </c:extLst>
          </c:dPt>
          <c:dPt>
            <c:idx val="5"/>
            <c:invertIfNegative val="0"/>
            <c:bubble3D val="0"/>
            <c:extLst>
              <c:ext xmlns:c16="http://schemas.microsoft.com/office/drawing/2014/chart" uri="{C3380CC4-5D6E-409C-BE32-E72D297353CC}">
                <c16:uniqueId val="{00000002-80D3-4D45-ACC2-503572A78FFD}"/>
              </c:ext>
            </c:extLst>
          </c:dPt>
          <c:dPt>
            <c:idx val="8"/>
            <c:invertIfNegative val="0"/>
            <c:bubble3D val="0"/>
            <c:extLst>
              <c:ext xmlns:c16="http://schemas.microsoft.com/office/drawing/2014/chart" uri="{C3380CC4-5D6E-409C-BE32-E72D297353CC}">
                <c16:uniqueId val="{00000003-80D3-4D45-ACC2-503572A78FFD}"/>
              </c:ext>
            </c:extLst>
          </c:dPt>
          <c:dPt>
            <c:idx val="10"/>
            <c:invertIfNegative val="0"/>
            <c:bubble3D val="0"/>
            <c:extLst>
              <c:ext xmlns:c16="http://schemas.microsoft.com/office/drawing/2014/chart" uri="{C3380CC4-5D6E-409C-BE32-E72D297353CC}">
                <c16:uniqueId val="{00000004-80D3-4D45-ACC2-503572A78FFD}"/>
              </c:ext>
            </c:extLst>
          </c:dPt>
          <c:dPt>
            <c:idx val="13"/>
            <c:invertIfNegative val="0"/>
            <c:bubble3D val="0"/>
            <c:extLst>
              <c:ext xmlns:c16="http://schemas.microsoft.com/office/drawing/2014/chart" uri="{C3380CC4-5D6E-409C-BE32-E72D297353CC}">
                <c16:uniqueId val="{00000005-80D3-4D45-ACC2-503572A78FFD}"/>
              </c:ext>
            </c:extLst>
          </c:dPt>
          <c:dPt>
            <c:idx val="14"/>
            <c:invertIfNegative val="0"/>
            <c:bubble3D val="0"/>
            <c:extLst>
              <c:ext xmlns:c16="http://schemas.microsoft.com/office/drawing/2014/chart" uri="{C3380CC4-5D6E-409C-BE32-E72D297353CC}">
                <c16:uniqueId val="{00000006-80D3-4D45-ACC2-503572A78FFD}"/>
              </c:ext>
            </c:extLst>
          </c:dPt>
          <c:dPt>
            <c:idx val="16"/>
            <c:invertIfNegative val="0"/>
            <c:bubble3D val="0"/>
            <c:extLst>
              <c:ext xmlns:c16="http://schemas.microsoft.com/office/drawing/2014/chart" uri="{C3380CC4-5D6E-409C-BE32-E72D297353CC}">
                <c16:uniqueId val="{00000007-80D3-4D45-ACC2-503572A78FFD}"/>
              </c:ext>
            </c:extLst>
          </c:dPt>
          <c:dPt>
            <c:idx val="17"/>
            <c:invertIfNegative val="0"/>
            <c:bubble3D val="0"/>
            <c:extLst>
              <c:ext xmlns:c16="http://schemas.microsoft.com/office/drawing/2014/chart" uri="{C3380CC4-5D6E-409C-BE32-E72D297353CC}">
                <c16:uniqueId val="{00000008-80D3-4D45-ACC2-503572A78FFD}"/>
              </c:ext>
            </c:extLst>
          </c:dPt>
          <c:dPt>
            <c:idx val="18"/>
            <c:invertIfNegative val="0"/>
            <c:bubble3D val="0"/>
            <c:extLst>
              <c:ext xmlns:c16="http://schemas.microsoft.com/office/drawing/2014/chart" uri="{C3380CC4-5D6E-409C-BE32-E72D297353CC}">
                <c16:uniqueId val="{00000009-80D3-4D45-ACC2-503572A78FFD}"/>
              </c:ext>
            </c:extLst>
          </c:dPt>
          <c:dPt>
            <c:idx val="20"/>
            <c:invertIfNegative val="0"/>
            <c:bubble3D val="0"/>
            <c:extLst>
              <c:ext xmlns:c16="http://schemas.microsoft.com/office/drawing/2014/chart" uri="{C3380CC4-5D6E-409C-BE32-E72D297353CC}">
                <c16:uniqueId val="{0000000A-80D3-4D45-ACC2-503572A78FFD}"/>
              </c:ext>
            </c:extLst>
          </c:dPt>
          <c:dPt>
            <c:idx val="23"/>
            <c:invertIfNegative val="0"/>
            <c:bubble3D val="0"/>
            <c:extLst>
              <c:ext xmlns:c16="http://schemas.microsoft.com/office/drawing/2014/chart" uri="{C3380CC4-5D6E-409C-BE32-E72D297353CC}">
                <c16:uniqueId val="{0000000B-80D3-4D45-ACC2-503572A78FFD}"/>
              </c:ext>
            </c:extLst>
          </c:dPt>
          <c:dPt>
            <c:idx val="24"/>
            <c:invertIfNegative val="0"/>
            <c:bubble3D val="0"/>
            <c:spPr>
              <a:solidFill>
                <a:srgbClr val="FFC000"/>
              </a:solidFill>
              <a:effectLst/>
            </c:spPr>
            <c:extLst>
              <c:ext xmlns:c16="http://schemas.microsoft.com/office/drawing/2014/chart" uri="{C3380CC4-5D6E-409C-BE32-E72D297353CC}">
                <c16:uniqueId val="{0000000D-80D3-4D45-ACC2-503572A78FFD}"/>
              </c:ext>
            </c:extLst>
          </c:dPt>
          <c:dPt>
            <c:idx val="25"/>
            <c:invertIfNegative val="0"/>
            <c:bubble3D val="0"/>
            <c:extLst>
              <c:ext xmlns:c16="http://schemas.microsoft.com/office/drawing/2014/chart" uri="{C3380CC4-5D6E-409C-BE32-E72D297353CC}">
                <c16:uniqueId val="{0000000E-80D3-4D45-ACC2-503572A78FFD}"/>
              </c:ext>
            </c:extLst>
          </c:dPt>
          <c:dPt>
            <c:idx val="26"/>
            <c:invertIfNegative val="0"/>
            <c:bubble3D val="0"/>
            <c:extLst>
              <c:ext xmlns:c16="http://schemas.microsoft.com/office/drawing/2014/chart" uri="{C3380CC4-5D6E-409C-BE32-E72D297353CC}">
                <c16:uniqueId val="{0000000F-80D3-4D45-ACC2-503572A78FFD}"/>
              </c:ext>
            </c:extLst>
          </c:dPt>
          <c:dPt>
            <c:idx val="28"/>
            <c:invertIfNegative val="0"/>
            <c:bubble3D val="0"/>
            <c:extLst>
              <c:ext xmlns:c16="http://schemas.microsoft.com/office/drawing/2014/chart" uri="{C3380CC4-5D6E-409C-BE32-E72D297353CC}">
                <c16:uniqueId val="{00000010-80D3-4D45-ACC2-503572A78FFD}"/>
              </c:ext>
            </c:extLst>
          </c:dPt>
          <c:dPt>
            <c:idx val="29"/>
            <c:invertIfNegative val="0"/>
            <c:bubble3D val="0"/>
            <c:extLst>
              <c:ext xmlns:c16="http://schemas.microsoft.com/office/drawing/2014/chart" uri="{C3380CC4-5D6E-409C-BE32-E72D297353CC}">
                <c16:uniqueId val="{00000011-80D3-4D45-ACC2-503572A78FFD}"/>
              </c:ext>
            </c:extLst>
          </c:dPt>
          <c:dPt>
            <c:idx val="30"/>
            <c:invertIfNegative val="0"/>
            <c:bubble3D val="0"/>
            <c:extLst>
              <c:ext xmlns:c16="http://schemas.microsoft.com/office/drawing/2014/chart" uri="{C3380CC4-5D6E-409C-BE32-E72D297353CC}">
                <c16:uniqueId val="{00000012-80D3-4D45-ACC2-503572A78FFD}"/>
              </c:ext>
            </c:extLst>
          </c:dPt>
          <c:dPt>
            <c:idx val="31"/>
            <c:invertIfNegative val="0"/>
            <c:bubble3D val="0"/>
            <c:extLst>
              <c:ext xmlns:c16="http://schemas.microsoft.com/office/drawing/2014/chart" uri="{C3380CC4-5D6E-409C-BE32-E72D297353CC}">
                <c16:uniqueId val="{00000013-80D3-4D45-ACC2-503572A78FFD}"/>
              </c:ext>
            </c:extLst>
          </c:dPt>
          <c:dPt>
            <c:idx val="32"/>
            <c:invertIfNegative val="0"/>
            <c:bubble3D val="0"/>
            <c:extLst>
              <c:ext xmlns:c16="http://schemas.microsoft.com/office/drawing/2014/chart" uri="{C3380CC4-5D6E-409C-BE32-E72D297353CC}">
                <c16:uniqueId val="{00000014-80D3-4D45-ACC2-503572A78FFD}"/>
              </c:ext>
            </c:extLst>
          </c:dPt>
          <c:dPt>
            <c:idx val="33"/>
            <c:invertIfNegative val="0"/>
            <c:bubble3D val="0"/>
            <c:extLst>
              <c:ext xmlns:c16="http://schemas.microsoft.com/office/drawing/2014/chart" uri="{C3380CC4-5D6E-409C-BE32-E72D297353CC}">
                <c16:uniqueId val="{00000015-80D3-4D45-ACC2-503572A78FFD}"/>
              </c:ext>
            </c:extLst>
          </c:dPt>
          <c:dPt>
            <c:idx val="34"/>
            <c:invertIfNegative val="0"/>
            <c:bubble3D val="0"/>
            <c:extLst>
              <c:ext xmlns:c16="http://schemas.microsoft.com/office/drawing/2014/chart" uri="{C3380CC4-5D6E-409C-BE32-E72D297353CC}">
                <c16:uniqueId val="{00000016-80D3-4D45-ACC2-503572A78FFD}"/>
              </c:ext>
            </c:extLst>
          </c:dPt>
          <c:dPt>
            <c:idx val="36"/>
            <c:invertIfNegative val="0"/>
            <c:bubble3D val="0"/>
            <c:extLst>
              <c:ext xmlns:c16="http://schemas.microsoft.com/office/drawing/2014/chart" uri="{C3380CC4-5D6E-409C-BE32-E72D297353CC}">
                <c16:uniqueId val="{00000017-80D3-4D45-ACC2-503572A78FFD}"/>
              </c:ext>
            </c:extLst>
          </c:dPt>
          <c:dPt>
            <c:idx val="37"/>
            <c:invertIfNegative val="0"/>
            <c:bubble3D val="0"/>
            <c:extLst>
              <c:ext xmlns:c16="http://schemas.microsoft.com/office/drawing/2014/chart" uri="{C3380CC4-5D6E-409C-BE32-E72D297353CC}">
                <c16:uniqueId val="{00000018-80D3-4D45-ACC2-503572A78FFD}"/>
              </c:ext>
            </c:extLst>
          </c:dPt>
          <c:dPt>
            <c:idx val="38"/>
            <c:invertIfNegative val="0"/>
            <c:bubble3D val="0"/>
            <c:extLst>
              <c:ext xmlns:c16="http://schemas.microsoft.com/office/drawing/2014/chart" uri="{C3380CC4-5D6E-409C-BE32-E72D297353CC}">
                <c16:uniqueId val="{00000019-80D3-4D45-ACC2-503572A78FFD}"/>
              </c:ext>
            </c:extLst>
          </c:dPt>
          <c:dPt>
            <c:idx val="39"/>
            <c:invertIfNegative val="0"/>
            <c:bubble3D val="0"/>
            <c:extLst>
              <c:ext xmlns:c16="http://schemas.microsoft.com/office/drawing/2014/chart" uri="{C3380CC4-5D6E-409C-BE32-E72D297353CC}">
                <c16:uniqueId val="{0000001A-80D3-4D45-ACC2-503572A78FFD}"/>
              </c:ext>
            </c:extLst>
          </c:dPt>
          <c:dPt>
            <c:idx val="41"/>
            <c:invertIfNegative val="0"/>
            <c:bubble3D val="0"/>
            <c:extLst>
              <c:ext xmlns:c16="http://schemas.microsoft.com/office/drawing/2014/chart" uri="{C3380CC4-5D6E-409C-BE32-E72D297353CC}">
                <c16:uniqueId val="{0000001B-80D3-4D45-ACC2-503572A78FFD}"/>
              </c:ext>
            </c:extLst>
          </c:dPt>
          <c:dPt>
            <c:idx val="42"/>
            <c:invertIfNegative val="0"/>
            <c:bubble3D val="0"/>
            <c:extLst>
              <c:ext xmlns:c16="http://schemas.microsoft.com/office/drawing/2014/chart" uri="{C3380CC4-5D6E-409C-BE32-E72D297353CC}">
                <c16:uniqueId val="{0000001C-80D3-4D45-ACC2-503572A78FFD}"/>
              </c:ext>
            </c:extLst>
          </c:dPt>
          <c:dPt>
            <c:idx val="43"/>
            <c:invertIfNegative val="0"/>
            <c:bubble3D val="0"/>
            <c:extLst>
              <c:ext xmlns:c16="http://schemas.microsoft.com/office/drawing/2014/chart" uri="{C3380CC4-5D6E-409C-BE32-E72D297353CC}">
                <c16:uniqueId val="{0000001D-80D3-4D45-ACC2-503572A78FFD}"/>
              </c:ext>
            </c:extLst>
          </c:dPt>
          <c:dPt>
            <c:idx val="45"/>
            <c:invertIfNegative val="0"/>
            <c:bubble3D val="0"/>
            <c:spPr>
              <a:solidFill>
                <a:srgbClr val="FFC000"/>
              </a:solidFill>
              <a:effectLst/>
            </c:spPr>
            <c:extLst>
              <c:ext xmlns:c16="http://schemas.microsoft.com/office/drawing/2014/chart" uri="{C3380CC4-5D6E-409C-BE32-E72D297353CC}">
                <c16:uniqueId val="{0000001F-80D3-4D45-ACC2-503572A78FFD}"/>
              </c:ext>
            </c:extLst>
          </c:dPt>
          <c:dPt>
            <c:idx val="47"/>
            <c:invertIfNegative val="0"/>
            <c:bubble3D val="0"/>
            <c:extLst>
              <c:ext xmlns:c16="http://schemas.microsoft.com/office/drawing/2014/chart" uri="{C3380CC4-5D6E-409C-BE32-E72D297353CC}">
                <c16:uniqueId val="{00000020-80D3-4D45-ACC2-503572A78FFD}"/>
              </c:ext>
            </c:extLst>
          </c:dPt>
          <c:dPt>
            <c:idx val="48"/>
            <c:invertIfNegative val="0"/>
            <c:bubble3D val="0"/>
            <c:extLst>
              <c:ext xmlns:c16="http://schemas.microsoft.com/office/drawing/2014/chart" uri="{C3380CC4-5D6E-409C-BE32-E72D297353CC}">
                <c16:uniqueId val="{00000021-80D3-4D45-ACC2-503572A78FFD}"/>
              </c:ext>
            </c:extLst>
          </c:dPt>
          <c:dPt>
            <c:idx val="49"/>
            <c:invertIfNegative val="0"/>
            <c:bubble3D val="0"/>
            <c:extLst>
              <c:ext xmlns:c16="http://schemas.microsoft.com/office/drawing/2014/chart" uri="{C3380CC4-5D6E-409C-BE32-E72D297353CC}">
                <c16:uniqueId val="{00000022-80D3-4D45-ACC2-503572A78FFD}"/>
              </c:ext>
            </c:extLst>
          </c:dPt>
          <c:dPt>
            <c:idx val="50"/>
            <c:invertIfNegative val="0"/>
            <c:bubble3D val="0"/>
            <c:extLst>
              <c:ext xmlns:c16="http://schemas.microsoft.com/office/drawing/2014/chart" uri="{C3380CC4-5D6E-409C-BE32-E72D297353CC}">
                <c16:uniqueId val="{00000023-80D3-4D45-ACC2-503572A78FFD}"/>
              </c:ext>
            </c:extLst>
          </c:dPt>
          <c:dPt>
            <c:idx val="51"/>
            <c:invertIfNegative val="0"/>
            <c:bubble3D val="0"/>
            <c:extLst>
              <c:ext xmlns:c16="http://schemas.microsoft.com/office/drawing/2014/chart" uri="{C3380CC4-5D6E-409C-BE32-E72D297353CC}">
                <c16:uniqueId val="{00000024-80D3-4D45-ACC2-503572A78FFD}"/>
              </c:ext>
            </c:extLst>
          </c:dPt>
          <c:dPt>
            <c:idx val="52"/>
            <c:invertIfNegative val="0"/>
            <c:bubble3D val="0"/>
            <c:extLst>
              <c:ext xmlns:c16="http://schemas.microsoft.com/office/drawing/2014/chart" uri="{C3380CC4-5D6E-409C-BE32-E72D297353CC}">
                <c16:uniqueId val="{00000025-80D3-4D45-ACC2-503572A78FFD}"/>
              </c:ext>
            </c:extLst>
          </c:dPt>
          <c:dPt>
            <c:idx val="53"/>
            <c:invertIfNegative val="0"/>
            <c:bubble3D val="0"/>
            <c:extLst>
              <c:ext xmlns:c16="http://schemas.microsoft.com/office/drawing/2014/chart" uri="{C3380CC4-5D6E-409C-BE32-E72D297353CC}">
                <c16:uniqueId val="{00000026-80D3-4D45-ACC2-503572A78FFD}"/>
              </c:ext>
            </c:extLst>
          </c:dPt>
          <c:dLbls>
            <c:numFmt formatCode="#,##0.00&quot;%&quot;" sourceLinked="0"/>
            <c:spPr>
              <a:noFill/>
              <a:ln>
                <a:noFill/>
              </a:ln>
              <a:effectLst/>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'F31'!$A$7:$A$61</c:f>
              <c:strCache>
                <c:ptCount val="55"/>
                <c:pt idx="0">
                  <c:v>Iguala, Gro.</c:v>
                </c:pt>
                <c:pt idx="1">
                  <c:v>Toluca, Edo. de Méx.</c:v>
                </c:pt>
                <c:pt idx="2">
                  <c:v>A. M.Cd. de México</c:v>
                </c:pt>
                <c:pt idx="3">
                  <c:v>Querétaro, Qro.</c:v>
                </c:pt>
                <c:pt idx="4">
                  <c:v>Tlaxcala, Tlax.</c:v>
                </c:pt>
                <c:pt idx="5">
                  <c:v>Tampico, Tamps.</c:v>
                </c:pt>
                <c:pt idx="6">
                  <c:v>León, Gto.</c:v>
                </c:pt>
                <c:pt idx="7">
                  <c:v>Villahermosa, Tab.</c:v>
                </c:pt>
                <c:pt idx="8">
                  <c:v>Esperanza, Son.</c:v>
                </c:pt>
                <c:pt idx="9">
                  <c:v>Hermosillo, Son.</c:v>
                </c:pt>
                <c:pt idx="10">
                  <c:v>Monclova, Coah.</c:v>
                </c:pt>
                <c:pt idx="11">
                  <c:v>Puebla, Pue.</c:v>
                </c:pt>
                <c:pt idx="12">
                  <c:v>Aguascalientes, Ags.</c:v>
                </c:pt>
                <c:pt idx="13">
                  <c:v>Cd. Acuña, Coah.</c:v>
                </c:pt>
                <c:pt idx="14">
                  <c:v>Chihuahua, Chih.</c:v>
                </c:pt>
                <c:pt idx="15">
                  <c:v>La Paz, B. C. S.</c:v>
                </c:pt>
                <c:pt idx="16">
                  <c:v>Cd. Jiménez, Chih.</c:v>
                </c:pt>
                <c:pt idx="17">
                  <c:v>Tuxtla Gutiérrez, Chis.</c:v>
                </c:pt>
                <c:pt idx="18">
                  <c:v>Atlacomulco, Méx.</c:v>
                </c:pt>
                <c:pt idx="19">
                  <c:v>Veracruz, Ver.</c:v>
                </c:pt>
                <c:pt idx="20">
                  <c:v>Coatzacoalcos, Ver.</c:v>
                </c:pt>
                <c:pt idx="21">
                  <c:v>Huatabampo, Son.</c:v>
                </c:pt>
                <c:pt idx="22">
                  <c:v>Zacatecas, Zac.</c:v>
                </c:pt>
                <c:pt idx="23">
                  <c:v>Cuernavaca, Mor.</c:v>
                </c:pt>
                <c:pt idx="24">
                  <c:v>Guadalajara, Jal.</c:v>
                </c:pt>
                <c:pt idx="25">
                  <c:v>Pachuca, Hgo.</c:v>
                </c:pt>
                <c:pt idx="26">
                  <c:v>Tulancingo, Hgo.</c:v>
                </c:pt>
                <c:pt idx="27">
                  <c:v>Izúcar de Matamoros, Pue.</c:v>
                </c:pt>
                <c:pt idx="28">
                  <c:v>Cd. Juárez, Chih</c:v>
                </c:pt>
                <c:pt idx="29">
                  <c:v>Cancún, Q. Roo.</c:v>
                </c:pt>
                <c:pt idx="30">
                  <c:v>San Andrés Tuxtla, Ver.</c:v>
                </c:pt>
                <c:pt idx="31">
                  <c:v>Monterrey, N. L.</c:v>
                </c:pt>
                <c:pt idx="32">
                  <c:v>Córdoba, Ver.</c:v>
                </c:pt>
                <c:pt idx="33">
                  <c:v>Colima, Col.</c:v>
                </c:pt>
                <c:pt idx="34">
                  <c:v>Saltillo, Coah.</c:v>
                </c:pt>
                <c:pt idx="35">
                  <c:v>San Luis Potosí, S. L. P.</c:v>
                </c:pt>
                <c:pt idx="36">
                  <c:v>Chetumal, Q. R.</c:v>
                </c:pt>
                <c:pt idx="37">
                  <c:v>Cortazar, Gto.</c:v>
                </c:pt>
                <c:pt idx="38">
                  <c:v>Fresnillo, Zac.</c:v>
                </c:pt>
                <c:pt idx="39">
                  <c:v>Acapulco, Gro.</c:v>
                </c:pt>
                <c:pt idx="40">
                  <c:v>Tepic, Nay.</c:v>
                </c:pt>
                <c:pt idx="41">
                  <c:v>Culiacán, Sin.</c:v>
                </c:pt>
                <c:pt idx="42">
                  <c:v>Torreón, Coah.</c:v>
                </c:pt>
                <c:pt idx="43">
                  <c:v>Durango, Dgo.</c:v>
                </c:pt>
                <c:pt idx="44">
                  <c:v>Matamoros, Tamps.</c:v>
                </c:pt>
                <c:pt idx="45">
                  <c:v>Tepatitlán, Jal.</c:v>
                </c:pt>
                <c:pt idx="46">
                  <c:v>Tijuana, B. C.</c:v>
                </c:pt>
                <c:pt idx="47">
                  <c:v>Morelia, Mich</c:v>
                </c:pt>
                <c:pt idx="48">
                  <c:v>Mexicali, B. C.</c:v>
                </c:pt>
                <c:pt idx="49">
                  <c:v>Tapachula, Chis.</c:v>
                </c:pt>
                <c:pt idx="50">
                  <c:v>Oaxaca, Oax.</c:v>
                </c:pt>
                <c:pt idx="51">
                  <c:v>Campeche, Camp.</c:v>
                </c:pt>
                <c:pt idx="52">
                  <c:v>Mérida, Yuc.</c:v>
                </c:pt>
                <c:pt idx="53">
                  <c:v>Tehuantepec, Oax.</c:v>
                </c:pt>
                <c:pt idx="54">
                  <c:v>Jacona, Mich.</c:v>
                </c:pt>
              </c:strCache>
            </c:strRef>
          </c:cat>
          <c:val>
            <c:numRef>
              <c:f>'F31'!$D$7:$D$61</c:f>
              <c:numCache>
                <c:formatCode>General</c:formatCode>
                <c:ptCount val="55"/>
                <c:pt idx="0">
                  <c:v>6.16</c:v>
                </c:pt>
                <c:pt idx="1">
                  <c:v>6.32</c:v>
                </c:pt>
                <c:pt idx="2">
                  <c:v>6.7</c:v>
                </c:pt>
                <c:pt idx="3">
                  <c:v>6.72</c:v>
                </c:pt>
                <c:pt idx="4">
                  <c:v>6.76</c:v>
                </c:pt>
                <c:pt idx="5">
                  <c:v>6.9</c:v>
                </c:pt>
                <c:pt idx="6">
                  <c:v>6.94</c:v>
                </c:pt>
                <c:pt idx="7">
                  <c:v>6.98</c:v>
                </c:pt>
                <c:pt idx="8">
                  <c:v>7.12</c:v>
                </c:pt>
                <c:pt idx="9">
                  <c:v>7.24</c:v>
                </c:pt>
                <c:pt idx="10">
                  <c:v>7.27</c:v>
                </c:pt>
                <c:pt idx="11">
                  <c:v>7.31</c:v>
                </c:pt>
                <c:pt idx="12">
                  <c:v>7.34</c:v>
                </c:pt>
                <c:pt idx="13">
                  <c:v>7.45</c:v>
                </c:pt>
                <c:pt idx="14">
                  <c:v>7.47</c:v>
                </c:pt>
                <c:pt idx="15">
                  <c:v>7.48</c:v>
                </c:pt>
                <c:pt idx="16">
                  <c:v>7.51</c:v>
                </c:pt>
                <c:pt idx="17">
                  <c:v>7.51</c:v>
                </c:pt>
                <c:pt idx="18">
                  <c:v>7.59</c:v>
                </c:pt>
                <c:pt idx="19">
                  <c:v>7.62</c:v>
                </c:pt>
                <c:pt idx="20">
                  <c:v>7.63</c:v>
                </c:pt>
                <c:pt idx="21">
                  <c:v>7.63</c:v>
                </c:pt>
                <c:pt idx="22">
                  <c:v>7.69</c:v>
                </c:pt>
                <c:pt idx="23">
                  <c:v>7.72</c:v>
                </c:pt>
                <c:pt idx="24">
                  <c:v>7.73</c:v>
                </c:pt>
                <c:pt idx="25">
                  <c:v>7.75</c:v>
                </c:pt>
                <c:pt idx="26">
                  <c:v>7.77</c:v>
                </c:pt>
                <c:pt idx="27">
                  <c:v>7.79</c:v>
                </c:pt>
                <c:pt idx="28">
                  <c:v>7.91</c:v>
                </c:pt>
                <c:pt idx="29">
                  <c:v>8.0500000000000007</c:v>
                </c:pt>
                <c:pt idx="30">
                  <c:v>8.1300000000000008</c:v>
                </c:pt>
                <c:pt idx="31">
                  <c:v>8.17</c:v>
                </c:pt>
                <c:pt idx="32">
                  <c:v>8.19</c:v>
                </c:pt>
                <c:pt idx="33">
                  <c:v>8.1999999999999993</c:v>
                </c:pt>
                <c:pt idx="34">
                  <c:v>8.1999999999999993</c:v>
                </c:pt>
                <c:pt idx="35">
                  <c:v>8.27</c:v>
                </c:pt>
                <c:pt idx="36">
                  <c:v>8.35</c:v>
                </c:pt>
                <c:pt idx="37">
                  <c:v>8.44</c:v>
                </c:pt>
                <c:pt idx="38">
                  <c:v>8.4700000000000006</c:v>
                </c:pt>
                <c:pt idx="39">
                  <c:v>8.48</c:v>
                </c:pt>
                <c:pt idx="40">
                  <c:v>8.58</c:v>
                </c:pt>
                <c:pt idx="41">
                  <c:v>8.68</c:v>
                </c:pt>
                <c:pt idx="42">
                  <c:v>8.7799999999999994</c:v>
                </c:pt>
                <c:pt idx="43">
                  <c:v>8.81</c:v>
                </c:pt>
                <c:pt idx="44">
                  <c:v>8.83</c:v>
                </c:pt>
                <c:pt idx="45">
                  <c:v>9.0399999999999991</c:v>
                </c:pt>
                <c:pt idx="46">
                  <c:v>9.26</c:v>
                </c:pt>
                <c:pt idx="47">
                  <c:v>9.49</c:v>
                </c:pt>
                <c:pt idx="48">
                  <c:v>9.5399999999999991</c:v>
                </c:pt>
                <c:pt idx="49">
                  <c:v>9.82</c:v>
                </c:pt>
                <c:pt idx="50">
                  <c:v>9.94</c:v>
                </c:pt>
                <c:pt idx="51">
                  <c:v>9.9700000000000006</c:v>
                </c:pt>
                <c:pt idx="52">
                  <c:v>9.9700000000000006</c:v>
                </c:pt>
                <c:pt idx="53">
                  <c:v>10.06</c:v>
                </c:pt>
                <c:pt idx="54">
                  <c:v>10.19</c:v>
                </c:pt>
              </c:numCache>
            </c:numRef>
          </c:val>
          <c:extLst>
            <c:ext xmlns:c16="http://schemas.microsoft.com/office/drawing/2014/chart" uri="{C3380CC4-5D6E-409C-BE32-E72D297353CC}">
              <c16:uniqueId val="{00000027-80D3-4D45-ACC2-503572A78FFD}"/>
            </c:ext>
          </c:extLst>
        </c:ser>
        <c:dLbls>
          <c:showLegendKey val="0"/>
          <c:showVal val="0"/>
          <c:showCatName val="0"/>
          <c:showSerName val="0"/>
          <c:showPercent val="0"/>
          <c:showBubbleSize val="0"/>
        </c:dLbls>
        <c:gapWidth val="50"/>
        <c:axId val="49014272"/>
        <c:axId val="49015808"/>
      </c:barChart>
      <c:scatterChart>
        <c:scatterStyle val="lineMarker"/>
        <c:varyColors val="0"/>
        <c:ser>
          <c:idx val="1"/>
          <c:order val="1"/>
          <c:tx>
            <c:v>Nacional</c:v>
          </c:tx>
          <c:spPr>
            <a:ln w="57150">
              <a:solidFill>
                <a:srgbClr val="FAC090"/>
              </a:solidFill>
              <a:prstDash val="sysDot"/>
            </a:ln>
          </c:spPr>
          <c:marker>
            <c:symbol val="none"/>
          </c:marker>
          <c:dLbls>
            <c:dLbl>
              <c:idx val="0"/>
              <c:layout>
                <c:manualLayout>
                  <c:x val="-0.16328108809445926"/>
                  <c:y val="-0.54106031746031746"/>
                </c:manualLayout>
              </c:layout>
              <c:tx>
                <c:rich>
                  <a:bodyPr rot="-5400000" vert="horz" wrap="square" lIns="38100" tIns="19050" rIns="38100" bIns="19050" anchor="ctr">
                    <a:noAutofit/>
                  </a:bodyPr>
                  <a:lstStyle/>
                  <a:p>
                    <a:pPr>
                      <a:defRPr sz="900" b="1"/>
                    </a:pPr>
                    <a:r>
                      <a:rPr lang="en-US" sz="900" b="1"/>
                      <a:t>Nacional</a:t>
                    </a:r>
                    <a:r>
                      <a:rPr lang="en-US" sz="900" b="1" baseline="0"/>
                      <a:t>, 7.80</a:t>
                    </a:r>
                  </a:p>
                </c:rich>
              </c:tx>
              <c:spPr>
                <a:solidFill>
                  <a:srgbClr val="FAC090"/>
                </a:solidFill>
                <a:ln>
                  <a:noFill/>
                </a:ln>
                <a:effectLst/>
              </c:spPr>
              <c:dLblPos val="r"/>
              <c:showLegendKey val="0"/>
              <c:showVal val="0"/>
              <c:showCatName val="1"/>
              <c:showSerName val="1"/>
              <c:showPercent val="0"/>
              <c:showBubbleSize val="0"/>
              <c:extLst>
                <c:ext xmlns:c15="http://schemas.microsoft.com/office/drawing/2012/chart" uri="{CE6537A1-D6FC-4f65-9D91-7224C49458BB}">
                  <c15:layout>
                    <c:manualLayout>
                      <c:w val="0.23728906351667736"/>
                      <c:h val="4.7701603174603181E-2"/>
                    </c:manualLayout>
                  </c15:layout>
                </c:ext>
                <c:ext xmlns:c16="http://schemas.microsoft.com/office/drawing/2014/chart" uri="{C3380CC4-5D6E-409C-BE32-E72D297353CC}">
                  <c16:uniqueId val="{00000028-80D3-4D45-ACC2-503572A78FFD}"/>
                </c:ext>
              </c:extLst>
            </c:dLbl>
            <c:dLbl>
              <c:idx val="1"/>
              <c:delete val="1"/>
              <c:extLst>
                <c:ext xmlns:c15="http://schemas.microsoft.com/office/drawing/2012/chart" uri="{CE6537A1-D6FC-4f65-9D91-7224C49458BB}"/>
                <c:ext xmlns:c16="http://schemas.microsoft.com/office/drawing/2014/chart" uri="{C3380CC4-5D6E-409C-BE32-E72D297353CC}">
                  <c16:uniqueId val="{00000029-80D3-4D45-ACC2-503572A78FFD}"/>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Lit>
              <c:formatCode>General</c:formatCode>
              <c:ptCount val="2"/>
              <c:pt idx="0">
                <c:v>7.8</c:v>
              </c:pt>
              <c:pt idx="1">
                <c:v>7.8</c:v>
              </c:pt>
            </c:numLit>
          </c:xVal>
          <c:yVal>
            <c:numLit>
              <c:formatCode>General</c:formatCode>
              <c:ptCount val="2"/>
              <c:pt idx="0">
                <c:v>0</c:v>
              </c:pt>
              <c:pt idx="1">
                <c:v>1</c:v>
              </c:pt>
            </c:numLit>
          </c:yVal>
          <c:smooth val="0"/>
          <c:extLst>
            <c:ext xmlns:c16="http://schemas.microsoft.com/office/drawing/2014/chart" uri="{C3380CC4-5D6E-409C-BE32-E72D297353CC}">
              <c16:uniqueId val="{0000002A-80D3-4D45-ACC2-503572A78FFD}"/>
            </c:ext>
          </c:extLst>
        </c:ser>
        <c:dLbls>
          <c:showLegendKey val="0"/>
          <c:showVal val="0"/>
          <c:showCatName val="0"/>
          <c:showSerName val="0"/>
          <c:showPercent val="0"/>
          <c:showBubbleSize val="0"/>
        </c:dLbls>
        <c:axId val="1589448512"/>
        <c:axId val="1643701296"/>
      </c:scatte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49015808"/>
        <c:crosses val="autoZero"/>
        <c:auto val="1"/>
        <c:lblAlgn val="ctr"/>
        <c:lblOffset val="100"/>
        <c:noMultiLvlLbl val="0"/>
      </c:catAx>
      <c:valAx>
        <c:axId val="49015808"/>
        <c:scaling>
          <c:orientation val="minMax"/>
        </c:scaling>
        <c:delete val="1"/>
        <c:axPos val="b"/>
        <c:numFmt formatCode="General" sourceLinked="1"/>
        <c:majorTickMark val="none"/>
        <c:minorTickMark val="none"/>
        <c:tickLblPos val="nextTo"/>
        <c:crossAx val="49014272"/>
        <c:crosses val="autoZero"/>
        <c:crossBetween val="between"/>
      </c:valAx>
      <c:valAx>
        <c:axId val="1643701296"/>
        <c:scaling>
          <c:orientation val="minMax"/>
          <c:max val="1"/>
        </c:scaling>
        <c:delete val="1"/>
        <c:axPos val="r"/>
        <c:numFmt formatCode="General" sourceLinked="1"/>
        <c:majorTickMark val="out"/>
        <c:minorTickMark val="none"/>
        <c:tickLblPos val="nextTo"/>
        <c:crossAx val="1589448512"/>
        <c:crosses val="max"/>
        <c:crossBetween val="midCat"/>
      </c:valAx>
      <c:valAx>
        <c:axId val="1589448512"/>
        <c:scaling>
          <c:orientation val="minMax"/>
        </c:scaling>
        <c:delete val="1"/>
        <c:axPos val="b"/>
        <c:numFmt formatCode="General" sourceLinked="1"/>
        <c:majorTickMark val="out"/>
        <c:minorTickMark val="none"/>
        <c:tickLblPos val="nextTo"/>
        <c:crossAx val="16437012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5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2"/>
            <c:invertIfNegative val="0"/>
            <c:bubble3D val="0"/>
            <c:extLst>
              <c:ext xmlns:c16="http://schemas.microsoft.com/office/drawing/2014/chart" uri="{C3380CC4-5D6E-409C-BE32-E72D297353CC}">
                <c16:uniqueId val="{00000000-F23B-49A6-973A-463883EEA218}"/>
              </c:ext>
            </c:extLst>
          </c:dPt>
          <c:dPt>
            <c:idx val="4"/>
            <c:invertIfNegative val="0"/>
            <c:bubble3D val="0"/>
            <c:extLst>
              <c:ext xmlns:c16="http://schemas.microsoft.com/office/drawing/2014/chart" uri="{C3380CC4-5D6E-409C-BE32-E72D297353CC}">
                <c16:uniqueId val="{00000001-F23B-49A6-973A-463883EEA218}"/>
              </c:ext>
            </c:extLst>
          </c:dPt>
          <c:dPt>
            <c:idx val="5"/>
            <c:invertIfNegative val="0"/>
            <c:bubble3D val="0"/>
            <c:extLst>
              <c:ext xmlns:c16="http://schemas.microsoft.com/office/drawing/2014/chart" uri="{C3380CC4-5D6E-409C-BE32-E72D297353CC}">
                <c16:uniqueId val="{00000002-F23B-49A6-973A-463883EEA218}"/>
              </c:ext>
            </c:extLst>
          </c:dPt>
          <c:dPt>
            <c:idx val="7"/>
            <c:invertIfNegative val="0"/>
            <c:bubble3D val="0"/>
            <c:extLst>
              <c:ext xmlns:c16="http://schemas.microsoft.com/office/drawing/2014/chart" uri="{C3380CC4-5D6E-409C-BE32-E72D297353CC}">
                <c16:uniqueId val="{00000003-F23B-49A6-973A-463883EEA218}"/>
              </c:ext>
            </c:extLst>
          </c:dPt>
          <c:dPt>
            <c:idx val="8"/>
            <c:invertIfNegative val="0"/>
            <c:bubble3D val="0"/>
            <c:extLst>
              <c:ext xmlns:c16="http://schemas.microsoft.com/office/drawing/2014/chart" uri="{C3380CC4-5D6E-409C-BE32-E72D297353CC}">
                <c16:uniqueId val="{00000004-F23B-49A6-973A-463883EEA218}"/>
              </c:ext>
            </c:extLst>
          </c:dPt>
          <c:dPt>
            <c:idx val="13"/>
            <c:invertIfNegative val="0"/>
            <c:bubble3D val="0"/>
            <c:extLst>
              <c:ext xmlns:c16="http://schemas.microsoft.com/office/drawing/2014/chart" uri="{C3380CC4-5D6E-409C-BE32-E72D297353CC}">
                <c16:uniqueId val="{00000005-F23B-49A6-973A-463883EEA218}"/>
              </c:ext>
            </c:extLst>
          </c:dPt>
          <c:dPt>
            <c:idx val="16"/>
            <c:invertIfNegative val="0"/>
            <c:bubble3D val="0"/>
            <c:spPr>
              <a:solidFill>
                <a:srgbClr val="FFC000"/>
              </a:solidFill>
              <a:ln>
                <a:noFill/>
              </a:ln>
              <a:effectLst/>
            </c:spPr>
            <c:extLst>
              <c:ext xmlns:c16="http://schemas.microsoft.com/office/drawing/2014/chart" uri="{C3380CC4-5D6E-409C-BE32-E72D297353CC}">
                <c16:uniqueId val="{00000007-F23B-49A6-973A-463883EEA218}"/>
              </c:ext>
            </c:extLst>
          </c:dPt>
          <c:dPt>
            <c:idx val="18"/>
            <c:invertIfNegative val="0"/>
            <c:bubble3D val="0"/>
            <c:extLst>
              <c:ext xmlns:c16="http://schemas.microsoft.com/office/drawing/2014/chart" uri="{C3380CC4-5D6E-409C-BE32-E72D297353CC}">
                <c16:uniqueId val="{00000008-F23B-49A6-973A-463883EEA218}"/>
              </c:ext>
            </c:extLst>
          </c:dPt>
          <c:dPt>
            <c:idx val="20"/>
            <c:invertIfNegative val="0"/>
            <c:bubble3D val="0"/>
            <c:extLst>
              <c:ext xmlns:c16="http://schemas.microsoft.com/office/drawing/2014/chart" uri="{C3380CC4-5D6E-409C-BE32-E72D297353CC}">
                <c16:uniqueId val="{00000009-F23B-49A6-973A-463883EEA218}"/>
              </c:ext>
            </c:extLst>
          </c:dPt>
          <c:dPt>
            <c:idx val="21"/>
            <c:invertIfNegative val="0"/>
            <c:bubble3D val="0"/>
            <c:extLst>
              <c:ext xmlns:c16="http://schemas.microsoft.com/office/drawing/2014/chart" uri="{C3380CC4-5D6E-409C-BE32-E72D297353CC}">
                <c16:uniqueId val="{0000000A-F23B-49A6-973A-463883EEA218}"/>
              </c:ext>
            </c:extLst>
          </c:dPt>
          <c:dPt>
            <c:idx val="23"/>
            <c:invertIfNegative val="0"/>
            <c:bubble3D val="0"/>
            <c:extLst>
              <c:ext xmlns:c16="http://schemas.microsoft.com/office/drawing/2014/chart" uri="{C3380CC4-5D6E-409C-BE32-E72D297353CC}">
                <c16:uniqueId val="{0000000B-F23B-49A6-973A-463883EEA218}"/>
              </c:ext>
            </c:extLst>
          </c:dPt>
          <c:dPt>
            <c:idx val="24"/>
            <c:invertIfNegative val="0"/>
            <c:bubble3D val="0"/>
            <c:extLst>
              <c:ext xmlns:c16="http://schemas.microsoft.com/office/drawing/2014/chart" uri="{C3380CC4-5D6E-409C-BE32-E72D297353CC}">
                <c16:uniqueId val="{0000000C-F23B-49A6-973A-463883EEA218}"/>
              </c:ext>
            </c:extLst>
          </c:dPt>
          <c:dPt>
            <c:idx val="25"/>
            <c:invertIfNegative val="0"/>
            <c:bubble3D val="0"/>
            <c:extLst>
              <c:ext xmlns:c16="http://schemas.microsoft.com/office/drawing/2014/chart" uri="{C3380CC4-5D6E-409C-BE32-E72D297353CC}">
                <c16:uniqueId val="{0000000D-F23B-49A6-973A-463883EEA218}"/>
              </c:ext>
            </c:extLst>
          </c:dPt>
          <c:dPt>
            <c:idx val="26"/>
            <c:invertIfNegative val="0"/>
            <c:bubble3D val="0"/>
            <c:extLst>
              <c:ext xmlns:c16="http://schemas.microsoft.com/office/drawing/2014/chart" uri="{C3380CC4-5D6E-409C-BE32-E72D297353CC}">
                <c16:uniqueId val="{0000000E-F23B-49A6-973A-463883EEA218}"/>
              </c:ext>
            </c:extLst>
          </c:dPt>
          <c:dPt>
            <c:idx val="27"/>
            <c:invertIfNegative val="0"/>
            <c:bubble3D val="0"/>
            <c:extLst>
              <c:ext xmlns:c16="http://schemas.microsoft.com/office/drawing/2014/chart" uri="{C3380CC4-5D6E-409C-BE32-E72D297353CC}">
                <c16:uniqueId val="{0000000F-F23B-49A6-973A-463883EEA218}"/>
              </c:ext>
            </c:extLst>
          </c:dPt>
          <c:dPt>
            <c:idx val="28"/>
            <c:invertIfNegative val="0"/>
            <c:bubble3D val="0"/>
            <c:extLst>
              <c:ext xmlns:c16="http://schemas.microsoft.com/office/drawing/2014/chart" uri="{C3380CC4-5D6E-409C-BE32-E72D297353CC}">
                <c16:uniqueId val="{00000010-F23B-49A6-973A-463883EEA218}"/>
              </c:ext>
            </c:extLst>
          </c:dPt>
          <c:dPt>
            <c:idx val="30"/>
            <c:invertIfNegative val="0"/>
            <c:bubble3D val="0"/>
            <c:extLst>
              <c:ext xmlns:c16="http://schemas.microsoft.com/office/drawing/2014/chart" uri="{C3380CC4-5D6E-409C-BE32-E72D297353CC}">
                <c16:uniqueId val="{00000011-F23B-49A6-973A-463883EEA218}"/>
              </c:ext>
            </c:extLst>
          </c:dPt>
          <c:dLbls>
            <c:numFmt formatCode="#,##0.00&quot;%&quot;"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'F32'!$B$7:$B$38</c:f>
              <c:strCache>
                <c:ptCount val="32"/>
                <c:pt idx="0">
                  <c:v>Estado de México</c:v>
                </c:pt>
                <c:pt idx="1">
                  <c:v>Ciudad de México</c:v>
                </c:pt>
                <c:pt idx="2">
                  <c:v>Querétaro</c:v>
                </c:pt>
                <c:pt idx="3">
                  <c:v>Tlaxcala</c:v>
                </c:pt>
                <c:pt idx="4">
                  <c:v>Tabasco</c:v>
                </c:pt>
                <c:pt idx="5">
                  <c:v>Guerrero</c:v>
                </c:pt>
                <c:pt idx="6">
                  <c:v>Sonora</c:v>
                </c:pt>
                <c:pt idx="7">
                  <c:v>Aguascalientes</c:v>
                </c:pt>
                <c:pt idx="8">
                  <c:v>Puebla</c:v>
                </c:pt>
                <c:pt idx="9">
                  <c:v>Baja California Sur</c:v>
                </c:pt>
                <c:pt idx="10">
                  <c:v>Chihuahua</c:v>
                </c:pt>
                <c:pt idx="11">
                  <c:v>Tamaulipas</c:v>
                </c:pt>
                <c:pt idx="12">
                  <c:v>Morelos</c:v>
                </c:pt>
                <c:pt idx="13">
                  <c:v>Hidalgo</c:v>
                </c:pt>
                <c:pt idx="14">
                  <c:v>Guanajuato</c:v>
                </c:pt>
                <c:pt idx="15">
                  <c:v>Veracruz</c:v>
                </c:pt>
                <c:pt idx="16">
                  <c:v>Jalisco</c:v>
                </c:pt>
                <c:pt idx="17">
                  <c:v>Coahuila</c:v>
                </c:pt>
                <c:pt idx="18">
                  <c:v>Zacatecas</c:v>
                </c:pt>
                <c:pt idx="19">
                  <c:v>Quintana Roo</c:v>
                </c:pt>
                <c:pt idx="20">
                  <c:v>Nuevo León</c:v>
                </c:pt>
                <c:pt idx="21">
                  <c:v>Colima</c:v>
                </c:pt>
                <c:pt idx="22">
                  <c:v>San Luis Potosí</c:v>
                </c:pt>
                <c:pt idx="23">
                  <c:v>Chiapas</c:v>
                </c:pt>
                <c:pt idx="24">
                  <c:v>Nayarit</c:v>
                </c:pt>
                <c:pt idx="25">
                  <c:v>Sinaloa</c:v>
                </c:pt>
                <c:pt idx="26">
                  <c:v>Durango</c:v>
                </c:pt>
                <c:pt idx="27">
                  <c:v>Baja California</c:v>
                </c:pt>
                <c:pt idx="28">
                  <c:v>Michoacán</c:v>
                </c:pt>
                <c:pt idx="29">
                  <c:v>Campeche</c:v>
                </c:pt>
                <c:pt idx="30">
                  <c:v>Yucatán</c:v>
                </c:pt>
                <c:pt idx="31">
                  <c:v>Oaxaca</c:v>
                </c:pt>
              </c:strCache>
            </c:strRef>
          </c:cat>
          <c:val>
            <c:numRef>
              <c:f>'F32'!$C$7:$C$38</c:f>
              <c:numCache>
                <c:formatCode>0.00</c:formatCode>
                <c:ptCount val="32"/>
                <c:pt idx="0">
                  <c:v>6.61</c:v>
                </c:pt>
                <c:pt idx="1">
                  <c:v>6.7</c:v>
                </c:pt>
                <c:pt idx="2">
                  <c:v>6.72</c:v>
                </c:pt>
                <c:pt idx="3">
                  <c:v>6.76</c:v>
                </c:pt>
                <c:pt idx="4">
                  <c:v>6.98</c:v>
                </c:pt>
                <c:pt idx="5">
                  <c:v>7.19</c:v>
                </c:pt>
                <c:pt idx="6">
                  <c:v>7.3</c:v>
                </c:pt>
                <c:pt idx="7">
                  <c:v>7.34</c:v>
                </c:pt>
                <c:pt idx="8">
                  <c:v>7.4</c:v>
                </c:pt>
                <c:pt idx="9">
                  <c:v>7.48</c:v>
                </c:pt>
                <c:pt idx="10">
                  <c:v>7.66</c:v>
                </c:pt>
                <c:pt idx="11">
                  <c:v>7.69</c:v>
                </c:pt>
                <c:pt idx="12">
                  <c:v>7.72</c:v>
                </c:pt>
                <c:pt idx="13">
                  <c:v>7.75</c:v>
                </c:pt>
                <c:pt idx="14">
                  <c:v>7.8</c:v>
                </c:pt>
                <c:pt idx="15">
                  <c:v>8.01</c:v>
                </c:pt>
                <c:pt idx="16">
                  <c:v>8.06</c:v>
                </c:pt>
                <c:pt idx="17">
                  <c:v>8.09</c:v>
                </c:pt>
                <c:pt idx="18">
                  <c:v>8.14</c:v>
                </c:pt>
                <c:pt idx="19">
                  <c:v>8.15</c:v>
                </c:pt>
                <c:pt idx="20">
                  <c:v>8.17</c:v>
                </c:pt>
                <c:pt idx="21">
                  <c:v>8.1999999999999993</c:v>
                </c:pt>
                <c:pt idx="22">
                  <c:v>8.27</c:v>
                </c:pt>
                <c:pt idx="23">
                  <c:v>8.43</c:v>
                </c:pt>
                <c:pt idx="24">
                  <c:v>8.58</c:v>
                </c:pt>
                <c:pt idx="25">
                  <c:v>8.68</c:v>
                </c:pt>
                <c:pt idx="26">
                  <c:v>8.81</c:v>
                </c:pt>
                <c:pt idx="27">
                  <c:v>9.4</c:v>
                </c:pt>
                <c:pt idx="28">
                  <c:v>9.8800000000000008</c:v>
                </c:pt>
                <c:pt idx="29">
                  <c:v>9.9700000000000006</c:v>
                </c:pt>
                <c:pt idx="30">
                  <c:v>9.9700000000000006</c:v>
                </c:pt>
                <c:pt idx="31">
                  <c:v>9.98</c:v>
                </c:pt>
              </c:numCache>
            </c:numRef>
          </c:val>
          <c:extLst>
            <c:ext xmlns:c16="http://schemas.microsoft.com/office/drawing/2014/chart" uri="{C3380CC4-5D6E-409C-BE32-E72D297353CC}">
              <c16:uniqueId val="{00000012-F23B-49A6-973A-463883EEA218}"/>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v>Nacional</c:v>
          </c:tx>
          <c:spPr>
            <a:ln w="57150">
              <a:solidFill>
                <a:srgbClr val="FAC090"/>
              </a:solidFill>
              <a:prstDash val="sysDot"/>
            </a:ln>
          </c:spPr>
          <c:marker>
            <c:symbol val="none"/>
          </c:marker>
          <c:dLbls>
            <c:dLbl>
              <c:idx val="0"/>
              <c:layout>
                <c:manualLayout>
                  <c:x val="-0.19505567256829504"/>
                  <c:y val="-0.46457056867756713"/>
                </c:manualLayout>
              </c:layout>
              <c:tx>
                <c:rich>
                  <a:bodyPr rot="-5400000" vert="horz" wrap="square" lIns="38100" tIns="19050" rIns="38100" bIns="19050" anchor="ctr">
                    <a:noAutofit/>
                  </a:bodyPr>
                  <a:lstStyle/>
                  <a:p>
                    <a:pPr>
                      <a:defRPr sz="900" b="1"/>
                    </a:pPr>
                    <a:r>
                      <a:rPr lang="en-US" sz="900" b="1"/>
                      <a:t>Nacional</a:t>
                    </a:r>
                    <a:r>
                      <a:rPr lang="en-US" sz="900" b="1" baseline="0"/>
                      <a:t>, 7.8</a:t>
                    </a:r>
                  </a:p>
                </c:rich>
              </c:tx>
              <c:spPr>
                <a:solidFill>
                  <a:srgbClr val="FAC090"/>
                </a:solidFill>
                <a:ln>
                  <a:noFill/>
                </a:ln>
                <a:effectLst/>
              </c:spPr>
              <c:dLblPos val="r"/>
              <c:showLegendKey val="0"/>
              <c:showVal val="0"/>
              <c:showCatName val="1"/>
              <c:showSerName val="1"/>
              <c:showPercent val="0"/>
              <c:showBubbleSize val="0"/>
              <c:extLst>
                <c:ext xmlns:c15="http://schemas.microsoft.com/office/drawing/2012/chart" uri="{CE6537A1-D6FC-4f65-9D91-7224C49458BB}">
                  <c15:layout>
                    <c:manualLayout>
                      <c:w val="0.23728906351667736"/>
                      <c:h val="5.5651849758574172E-2"/>
                    </c:manualLayout>
                  </c15:layout>
                </c:ext>
                <c:ext xmlns:c16="http://schemas.microsoft.com/office/drawing/2014/chart" uri="{C3380CC4-5D6E-409C-BE32-E72D297353CC}">
                  <c16:uniqueId val="{00000013-F23B-49A6-973A-463883EEA218}"/>
                </c:ext>
              </c:extLst>
            </c:dLbl>
            <c:dLbl>
              <c:idx val="1"/>
              <c:delete val="1"/>
              <c:extLst>
                <c:ext xmlns:c15="http://schemas.microsoft.com/office/drawing/2012/chart" uri="{CE6537A1-D6FC-4f65-9D91-7224C49458BB}"/>
                <c:ext xmlns:c16="http://schemas.microsoft.com/office/drawing/2014/chart" uri="{C3380CC4-5D6E-409C-BE32-E72D297353CC}">
                  <c16:uniqueId val="{00000014-F23B-49A6-973A-463883EEA218}"/>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Lit>
              <c:formatCode>General</c:formatCode>
              <c:ptCount val="2"/>
              <c:pt idx="0">
                <c:v>7.8</c:v>
              </c:pt>
              <c:pt idx="1">
                <c:v>7.8</c:v>
              </c:pt>
            </c:numLit>
          </c:xVal>
          <c:yVal>
            <c:numLit>
              <c:formatCode>General</c:formatCode>
              <c:ptCount val="2"/>
              <c:pt idx="0">
                <c:v>0</c:v>
              </c:pt>
              <c:pt idx="1">
                <c:v>1</c:v>
              </c:pt>
            </c:numLit>
          </c:yVal>
          <c:smooth val="0"/>
          <c:extLst>
            <c:ext xmlns:c16="http://schemas.microsoft.com/office/drawing/2014/chart" uri="{C3380CC4-5D6E-409C-BE32-E72D297353CC}">
              <c16:uniqueId val="{00000015-F23B-49A6-973A-463883EEA218}"/>
            </c:ext>
          </c:extLst>
        </c:ser>
        <c:dLbls>
          <c:showLegendKey val="0"/>
          <c:showVal val="0"/>
          <c:showCatName val="0"/>
          <c:showSerName val="0"/>
          <c:showPercent val="0"/>
          <c:showBubbleSize val="0"/>
        </c:dLbls>
        <c:axId val="1649708032"/>
        <c:axId val="1643700880"/>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nextTo"/>
        <c:crossAx val="403253368"/>
        <c:crosses val="autoZero"/>
        <c:auto val="1"/>
        <c:lblAlgn val="ctr"/>
        <c:lblOffset val="100"/>
        <c:noMultiLvlLbl val="0"/>
      </c:catAx>
      <c:valAx>
        <c:axId val="1643700880"/>
        <c:scaling>
          <c:orientation val="minMax"/>
          <c:max val="1"/>
        </c:scaling>
        <c:delete val="1"/>
        <c:axPos val="l"/>
        <c:numFmt formatCode="General" sourceLinked="1"/>
        <c:majorTickMark val="out"/>
        <c:minorTickMark val="none"/>
        <c:tickLblPos val="nextTo"/>
        <c:crossAx val="1649708032"/>
        <c:crosses val="autoZero"/>
        <c:crossBetween val="midCat"/>
      </c:valAx>
      <c:valAx>
        <c:axId val="1649708032"/>
        <c:scaling>
          <c:orientation val="minMax"/>
        </c:scaling>
        <c:delete val="1"/>
        <c:axPos val="b"/>
        <c:numFmt formatCode="General" sourceLinked="1"/>
        <c:majorTickMark val="out"/>
        <c:minorTickMark val="none"/>
        <c:tickLblPos val="nextTo"/>
        <c:crossAx val="164370088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224185794569705E-2"/>
          <c:y val="5.8092149035262809E-2"/>
          <c:w val="0.88012830929649943"/>
          <c:h val="0.5866234198270126"/>
        </c:manualLayout>
      </c:layout>
      <c:barChart>
        <c:barDir val="col"/>
        <c:grouping val="clustered"/>
        <c:varyColors val="0"/>
        <c:ser>
          <c:idx val="0"/>
          <c:order val="0"/>
          <c:tx>
            <c:strRef>
              <c:f>'F33'!$A$43</c:f>
              <c:strCache>
                <c:ptCount val="1"/>
                <c:pt idx="0">
                  <c:v>jul-22</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0">
                <a:spAutoFit/>
              </a:bodyPr>
              <a:lstStyle/>
              <a:p>
                <a:pPr algn="ctr">
                  <a:defRPr lang="es-MX"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'F33'!$B$7:$J$7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'F33'!$B$43:$J$43</c:f>
              <c:numCache>
                <c:formatCode>0.00%</c:formatCode>
                <c:ptCount val="9"/>
                <c:pt idx="0">
                  <c:v>8.4642729249823162E-2</c:v>
                </c:pt>
                <c:pt idx="1">
                  <c:v>0.13573752621930082</c:v>
                </c:pt>
                <c:pt idx="2">
                  <c:v>4.5600194789383999E-2</c:v>
                </c:pt>
                <c:pt idx="3">
                  <c:v>3.5647346850926777E-2</c:v>
                </c:pt>
                <c:pt idx="4">
                  <c:v>6.2604231079131323E-2</c:v>
                </c:pt>
                <c:pt idx="5">
                  <c:v>7.4478152468652775E-2</c:v>
                </c:pt>
                <c:pt idx="6">
                  <c:v>7.8391381654638631E-2</c:v>
                </c:pt>
                <c:pt idx="7">
                  <c:v>3.9444129946494703E-2</c:v>
                </c:pt>
                <c:pt idx="8">
                  <c:v>0.11048106051017226</c:v>
                </c:pt>
              </c:numCache>
            </c:numRef>
          </c:val>
          <c:extLst>
            <c:ext xmlns:c16="http://schemas.microsoft.com/office/drawing/2014/chart" uri="{C3380CC4-5D6E-409C-BE32-E72D297353CC}">
              <c16:uniqueId val="{00000000-DA75-4336-80F1-87E4EB3AD376}"/>
            </c:ext>
          </c:extLst>
        </c:ser>
        <c:ser>
          <c:idx val="1"/>
          <c:order val="1"/>
          <c:tx>
            <c:strRef>
              <c:f>'F33'!$A$44</c:f>
              <c:strCache>
                <c:ptCount val="1"/>
                <c:pt idx="0">
                  <c:v>ago-22</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0">
                <a:spAutoFit/>
              </a:bodyPr>
              <a:lstStyle/>
              <a:p>
                <a:pPr algn="ctr">
                  <a:defRPr lang="es-MX"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'F33'!$B$7:$J$7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'F33'!$B$44:$J$44</c:f>
              <c:numCache>
                <c:formatCode>0.00%</c:formatCode>
                <c:ptCount val="9"/>
                <c:pt idx="0">
                  <c:v>8.5308961570262909E-2</c:v>
                </c:pt>
                <c:pt idx="1">
                  <c:v>0.13278384506702423</c:v>
                </c:pt>
                <c:pt idx="2">
                  <c:v>4.1711475700139999E-2</c:v>
                </c:pt>
                <c:pt idx="3">
                  <c:v>4.1154496371746063E-2</c:v>
                </c:pt>
                <c:pt idx="4">
                  <c:v>5.0375383347272873E-2</c:v>
                </c:pt>
                <c:pt idx="5">
                  <c:v>7.879001647233963E-2</c:v>
                </c:pt>
                <c:pt idx="6">
                  <c:v>8.3135142922401428E-2</c:v>
                </c:pt>
                <c:pt idx="7">
                  <c:v>4.124116525053978E-2</c:v>
                </c:pt>
                <c:pt idx="8">
                  <c:v>0.10875833779573441</c:v>
                </c:pt>
              </c:numCache>
            </c:numRef>
          </c:val>
          <c:extLst>
            <c:ext xmlns:c16="http://schemas.microsoft.com/office/drawing/2014/chart" uri="{C3380CC4-5D6E-409C-BE32-E72D297353CC}">
              <c16:uniqueId val="{00000001-DA75-4336-80F1-87E4EB3AD376}"/>
            </c:ext>
          </c:extLst>
        </c:ser>
        <c:ser>
          <c:idx val="2"/>
          <c:order val="2"/>
          <c:tx>
            <c:strRef>
              <c:f>'F33'!$A$45</c:f>
              <c:strCache>
                <c:ptCount val="1"/>
                <c:pt idx="0">
                  <c:v>sep-22</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0">
                <a:spAutoFit/>
              </a:bodyPr>
              <a:lstStyle/>
              <a:p>
                <a:pPr algn="ctr">
                  <a:defRPr lang="es-MX"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'F33'!$B$7:$J$7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'F33'!$B$45:$J$45</c:f>
              <c:numCache>
                <c:formatCode>0.00%</c:formatCode>
                <c:ptCount val="9"/>
                <c:pt idx="0">
                  <c:v>8.485357241761278E-2</c:v>
                </c:pt>
                <c:pt idx="1">
                  <c:v>0.14017038539553761</c:v>
                </c:pt>
                <c:pt idx="2">
                  <c:v>5.4075022667576592E-2</c:v>
                </c:pt>
                <c:pt idx="3">
                  <c:v>3.0089083063452614E-2</c:v>
                </c:pt>
                <c:pt idx="4">
                  <c:v>3.4400959773144626E-2</c:v>
                </c:pt>
                <c:pt idx="5">
                  <c:v>7.7067054333999629E-2</c:v>
                </c:pt>
                <c:pt idx="6">
                  <c:v>8.2491671050324317E-2</c:v>
                </c:pt>
                <c:pt idx="7">
                  <c:v>3.7741164496223986E-2</c:v>
                </c:pt>
                <c:pt idx="8">
                  <c:v>0.11078323706690589</c:v>
                </c:pt>
              </c:numCache>
            </c:numRef>
          </c:val>
          <c:extLst>
            <c:ext xmlns:c16="http://schemas.microsoft.com/office/drawing/2014/chart" uri="{C3380CC4-5D6E-409C-BE32-E72D297353CC}">
              <c16:uniqueId val="{00000002-DA75-4336-80F1-87E4EB3AD376}"/>
            </c:ext>
          </c:extLst>
        </c:ser>
        <c:ser>
          <c:idx val="3"/>
          <c:order val="3"/>
          <c:tx>
            <c:strRef>
              <c:f>'F33'!$A$46</c:f>
              <c:strCache>
                <c:ptCount val="1"/>
                <c:pt idx="0">
                  <c:v>oct-22</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0">
                <a:spAutoFit/>
              </a:bodyPr>
              <a:lstStyle/>
              <a:p>
                <a:pPr algn="ctr">
                  <a:defRPr lang="es-MX"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'F33'!$B$7:$J$7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'F33'!$B$46:$J$46</c:f>
              <c:numCache>
                <c:formatCode>0.00%</c:formatCode>
                <c:ptCount val="9"/>
                <c:pt idx="0">
                  <c:v>8.3836351441985243E-2</c:v>
                </c:pt>
                <c:pt idx="1">
                  <c:v>0.14248439702033419</c:v>
                </c:pt>
                <c:pt idx="2">
                  <c:v>6.7777054061598646E-2</c:v>
                </c:pt>
                <c:pt idx="3">
                  <c:v>1.1071914126020731E-2</c:v>
                </c:pt>
                <c:pt idx="4">
                  <c:v>5.2413338581379802E-2</c:v>
                </c:pt>
                <c:pt idx="5">
                  <c:v>7.5790518291307646E-2</c:v>
                </c:pt>
                <c:pt idx="6">
                  <c:v>8.0265661273149394E-2</c:v>
                </c:pt>
                <c:pt idx="7">
                  <c:v>3.9603335017685662E-2</c:v>
                </c:pt>
                <c:pt idx="8">
                  <c:v>0.12471079557318866</c:v>
                </c:pt>
              </c:numCache>
            </c:numRef>
          </c:val>
          <c:extLst>
            <c:ext xmlns:c16="http://schemas.microsoft.com/office/drawing/2014/chart" uri="{C3380CC4-5D6E-409C-BE32-E72D297353CC}">
              <c16:uniqueId val="{00000003-DA75-4336-80F1-87E4EB3AD376}"/>
            </c:ext>
          </c:extLst>
        </c:ser>
        <c:ser>
          <c:idx val="4"/>
          <c:order val="4"/>
          <c:tx>
            <c:strRef>
              <c:f>'F33'!$A$47</c:f>
              <c:strCache>
                <c:ptCount val="1"/>
                <c:pt idx="0">
                  <c:v>nov-22</c:v>
                </c:pt>
              </c:strCache>
            </c:strRef>
          </c:tx>
          <c:spPr>
            <a:solidFill>
              <a:schemeClr val="accent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'F33'!$B$7:$J$7</c:f>
              <c:strCache>
                <c:ptCount val="9"/>
                <c:pt idx="0">
                  <c:v>General</c:v>
                </c:pt>
                <c:pt idx="1">
                  <c:v>Alimentos</c:v>
                </c:pt>
                <c:pt idx="2">
                  <c:v>Ropa</c:v>
                </c:pt>
                <c:pt idx="3">
                  <c:v>Vivienda</c:v>
                </c:pt>
                <c:pt idx="4">
                  <c:v>Muebles</c:v>
                </c:pt>
                <c:pt idx="5">
                  <c:v>Salud</c:v>
                </c:pt>
                <c:pt idx="6">
                  <c:v>Transporte</c:v>
                </c:pt>
                <c:pt idx="7">
                  <c:v>Educación</c:v>
                </c:pt>
                <c:pt idx="8">
                  <c:v>Otros 
servicios</c:v>
                </c:pt>
              </c:strCache>
            </c:strRef>
          </c:cat>
          <c:val>
            <c:numRef>
              <c:f>'F33'!$B$47:$J$47</c:f>
              <c:numCache>
                <c:formatCode>0.00%</c:formatCode>
                <c:ptCount val="9"/>
                <c:pt idx="0">
                  <c:v>8.05902771840427E-2</c:v>
                </c:pt>
                <c:pt idx="1">
                  <c:v>0.1310558512751252</c:v>
                </c:pt>
                <c:pt idx="2">
                  <c:v>7.2527759147477472E-2</c:v>
                </c:pt>
                <c:pt idx="3">
                  <c:v>7.253067239573226E-3</c:v>
                </c:pt>
                <c:pt idx="4">
                  <c:v>6.1960302093179001E-2</c:v>
                </c:pt>
                <c:pt idx="5">
                  <c:v>8.2007786178178763E-2</c:v>
                </c:pt>
                <c:pt idx="6">
                  <c:v>7.8538359788359713E-2</c:v>
                </c:pt>
                <c:pt idx="7">
                  <c:v>4.3824701195219209E-2</c:v>
                </c:pt>
                <c:pt idx="8">
                  <c:v>0.12387249466245187</c:v>
                </c:pt>
              </c:numCache>
            </c:numRef>
          </c:val>
          <c:extLst>
            <c:ext xmlns:c16="http://schemas.microsoft.com/office/drawing/2014/chart" uri="{C3380CC4-5D6E-409C-BE32-E72D297353CC}">
              <c16:uniqueId val="{00000004-DA75-4336-80F1-87E4EB3AD376}"/>
            </c:ext>
          </c:extLst>
        </c:ser>
        <c:dLbls>
          <c:showLegendKey val="0"/>
          <c:showVal val="0"/>
          <c:showCatName val="0"/>
          <c:showSerName val="0"/>
          <c:showPercent val="0"/>
          <c:showBubbleSize val="0"/>
        </c:dLbls>
        <c:gapWidth val="159"/>
        <c:overlap val="-51"/>
        <c:axId val="319380920"/>
        <c:axId val="319370424"/>
      </c:barChart>
      <c:catAx>
        <c:axId val="3193809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19370424"/>
        <c:crosses val="autoZero"/>
        <c:auto val="1"/>
        <c:lblAlgn val="ctr"/>
        <c:lblOffset val="1000"/>
        <c:tickLblSkip val="1"/>
        <c:noMultiLvlLbl val="0"/>
      </c:catAx>
      <c:valAx>
        <c:axId val="319370424"/>
        <c:scaling>
          <c:orientation val="minMax"/>
          <c:max val="0.17"/>
          <c:min val="0"/>
        </c:scaling>
        <c:delete val="0"/>
        <c:axPos val="l"/>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19380920"/>
        <c:crosses val="autoZero"/>
        <c:crossBetween val="between"/>
        <c:majorUnit val="5.000000000000001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3244-4595-8A02-06BFF454CFB4}"/>
              </c:ext>
            </c:extLst>
          </c:dPt>
          <c:dPt>
            <c:idx val="1"/>
            <c:invertIfNegative val="0"/>
            <c:bubble3D val="0"/>
            <c:extLst>
              <c:ext xmlns:c16="http://schemas.microsoft.com/office/drawing/2014/chart" uri="{C3380CC4-5D6E-409C-BE32-E72D297353CC}">
                <c16:uniqueId val="{00000001-3244-4595-8A02-06BFF454CFB4}"/>
              </c:ext>
            </c:extLst>
          </c:dPt>
          <c:dPt>
            <c:idx val="2"/>
            <c:invertIfNegative val="0"/>
            <c:bubble3D val="0"/>
            <c:extLst>
              <c:ext xmlns:c16="http://schemas.microsoft.com/office/drawing/2014/chart" uri="{C3380CC4-5D6E-409C-BE32-E72D297353CC}">
                <c16:uniqueId val="{00000002-3244-4595-8A02-06BFF454CFB4}"/>
              </c:ext>
            </c:extLst>
          </c:dPt>
          <c:dPt>
            <c:idx val="6"/>
            <c:invertIfNegative val="0"/>
            <c:bubble3D val="0"/>
            <c:extLst>
              <c:ext xmlns:c16="http://schemas.microsoft.com/office/drawing/2014/chart" uri="{C3380CC4-5D6E-409C-BE32-E72D297353CC}">
                <c16:uniqueId val="{00000003-3244-4595-8A02-06BFF454CFB4}"/>
              </c:ext>
            </c:extLst>
          </c:dPt>
          <c:dPt>
            <c:idx val="9"/>
            <c:invertIfNegative val="0"/>
            <c:bubble3D val="0"/>
            <c:extLst>
              <c:ext xmlns:c16="http://schemas.microsoft.com/office/drawing/2014/chart" uri="{C3380CC4-5D6E-409C-BE32-E72D297353CC}">
                <c16:uniqueId val="{00000004-3244-4595-8A02-06BFF454CFB4}"/>
              </c:ext>
            </c:extLst>
          </c:dPt>
          <c:dPt>
            <c:idx val="10"/>
            <c:invertIfNegative val="0"/>
            <c:bubble3D val="0"/>
            <c:extLst>
              <c:ext xmlns:c16="http://schemas.microsoft.com/office/drawing/2014/chart" uri="{C3380CC4-5D6E-409C-BE32-E72D297353CC}">
                <c16:uniqueId val="{00000005-3244-4595-8A02-06BFF454CFB4}"/>
              </c:ext>
            </c:extLst>
          </c:dPt>
          <c:dPt>
            <c:idx val="12"/>
            <c:invertIfNegative val="0"/>
            <c:bubble3D val="0"/>
            <c:extLst>
              <c:ext xmlns:c16="http://schemas.microsoft.com/office/drawing/2014/chart" uri="{C3380CC4-5D6E-409C-BE32-E72D297353CC}">
                <c16:uniqueId val="{00000006-3244-4595-8A02-06BFF454CFB4}"/>
              </c:ext>
            </c:extLst>
          </c:dPt>
          <c:dPt>
            <c:idx val="13"/>
            <c:invertIfNegative val="0"/>
            <c:bubble3D val="0"/>
            <c:extLst>
              <c:ext xmlns:c16="http://schemas.microsoft.com/office/drawing/2014/chart" uri="{C3380CC4-5D6E-409C-BE32-E72D297353CC}">
                <c16:uniqueId val="{00000007-3244-4595-8A02-06BFF454CFB4}"/>
              </c:ext>
            </c:extLst>
          </c:dPt>
          <c:dPt>
            <c:idx val="14"/>
            <c:invertIfNegative val="0"/>
            <c:bubble3D val="0"/>
            <c:extLst>
              <c:ext xmlns:c16="http://schemas.microsoft.com/office/drawing/2014/chart" uri="{C3380CC4-5D6E-409C-BE32-E72D297353CC}">
                <c16:uniqueId val="{00000008-3244-4595-8A02-06BFF454CFB4}"/>
              </c:ext>
            </c:extLst>
          </c:dPt>
          <c:dPt>
            <c:idx val="15"/>
            <c:invertIfNegative val="0"/>
            <c:bubble3D val="0"/>
            <c:extLst>
              <c:ext xmlns:c16="http://schemas.microsoft.com/office/drawing/2014/chart" uri="{C3380CC4-5D6E-409C-BE32-E72D297353CC}">
                <c16:uniqueId val="{00000009-3244-4595-8A02-06BFF454CFB4}"/>
              </c:ext>
            </c:extLst>
          </c:dPt>
          <c:dPt>
            <c:idx val="18"/>
            <c:invertIfNegative val="0"/>
            <c:bubble3D val="0"/>
            <c:extLst>
              <c:ext xmlns:c16="http://schemas.microsoft.com/office/drawing/2014/chart" uri="{C3380CC4-5D6E-409C-BE32-E72D297353CC}">
                <c16:uniqueId val="{0000000A-3244-4595-8A02-06BFF454CFB4}"/>
              </c:ext>
            </c:extLst>
          </c:dPt>
          <c:dPt>
            <c:idx val="19"/>
            <c:invertIfNegative val="0"/>
            <c:bubble3D val="0"/>
            <c:extLst>
              <c:ext xmlns:c16="http://schemas.microsoft.com/office/drawing/2014/chart" uri="{C3380CC4-5D6E-409C-BE32-E72D297353CC}">
                <c16:uniqueId val="{0000000B-3244-4595-8A02-06BFF454CFB4}"/>
              </c:ext>
            </c:extLst>
          </c:dPt>
          <c:dPt>
            <c:idx val="22"/>
            <c:invertIfNegative val="0"/>
            <c:bubble3D val="0"/>
            <c:spPr>
              <a:solidFill>
                <a:srgbClr val="FBBB27"/>
              </a:solidFill>
              <a:ln>
                <a:noFill/>
              </a:ln>
              <a:effectLst/>
            </c:spPr>
            <c:extLst>
              <c:ext xmlns:c16="http://schemas.microsoft.com/office/drawing/2014/chart" uri="{C3380CC4-5D6E-409C-BE32-E72D297353CC}">
                <c16:uniqueId val="{0000000D-3244-4595-8A02-06BFF454CFB4}"/>
              </c:ext>
            </c:extLst>
          </c:dPt>
          <c:dPt>
            <c:idx val="23"/>
            <c:invertIfNegative val="0"/>
            <c:bubble3D val="0"/>
            <c:extLst>
              <c:ext xmlns:c16="http://schemas.microsoft.com/office/drawing/2014/chart" uri="{C3380CC4-5D6E-409C-BE32-E72D297353CC}">
                <c16:uniqueId val="{0000000E-3244-4595-8A02-06BFF454CFB4}"/>
              </c:ext>
            </c:extLst>
          </c:dPt>
          <c:dPt>
            <c:idx val="24"/>
            <c:invertIfNegative val="0"/>
            <c:bubble3D val="0"/>
            <c:extLst>
              <c:ext xmlns:c16="http://schemas.microsoft.com/office/drawing/2014/chart" uri="{C3380CC4-5D6E-409C-BE32-E72D297353CC}">
                <c16:uniqueId val="{0000000F-3244-4595-8A02-06BFF454CFB4}"/>
              </c:ext>
            </c:extLst>
          </c:dPt>
          <c:dPt>
            <c:idx val="25"/>
            <c:invertIfNegative val="0"/>
            <c:bubble3D val="0"/>
            <c:extLst>
              <c:ext xmlns:c16="http://schemas.microsoft.com/office/drawing/2014/chart" uri="{C3380CC4-5D6E-409C-BE32-E72D297353CC}">
                <c16:uniqueId val="{00000010-3244-4595-8A02-06BFF454CFB4}"/>
              </c:ext>
            </c:extLst>
          </c:dPt>
          <c:dPt>
            <c:idx val="29"/>
            <c:invertIfNegative val="0"/>
            <c:bubble3D val="0"/>
            <c:extLst>
              <c:ext xmlns:c16="http://schemas.microsoft.com/office/drawing/2014/chart" uri="{C3380CC4-5D6E-409C-BE32-E72D297353CC}">
                <c16:uniqueId val="{00000011-3244-4595-8A02-06BFF454CFB4}"/>
              </c:ext>
            </c:extLst>
          </c:dPt>
          <c:dPt>
            <c:idx val="30"/>
            <c:invertIfNegative val="0"/>
            <c:bubble3D val="0"/>
            <c:extLst>
              <c:ext xmlns:c16="http://schemas.microsoft.com/office/drawing/2014/chart" uri="{C3380CC4-5D6E-409C-BE32-E72D297353CC}">
                <c16:uniqueId val="{00000012-3244-4595-8A02-06BFF454CFB4}"/>
              </c:ext>
            </c:extLst>
          </c:dPt>
          <c:dPt>
            <c:idx val="31"/>
            <c:invertIfNegative val="0"/>
            <c:bubble3D val="0"/>
            <c:extLst>
              <c:ext xmlns:c16="http://schemas.microsoft.com/office/drawing/2014/chart" uri="{C3380CC4-5D6E-409C-BE32-E72D297353CC}">
                <c16:uniqueId val="{00000013-3244-4595-8A02-06BFF454CFB4}"/>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'F34'!$B$7:$B$38</c:f>
              <c:strCache>
                <c:ptCount val="32"/>
                <c:pt idx="0">
                  <c:v>Guerrero</c:v>
                </c:pt>
                <c:pt idx="1">
                  <c:v>Tabasco</c:v>
                </c:pt>
                <c:pt idx="2">
                  <c:v>Ciudad de México</c:v>
                </c:pt>
                <c:pt idx="3">
                  <c:v>Querétaro</c:v>
                </c:pt>
                <c:pt idx="4">
                  <c:v>Nuevo León</c:v>
                </c:pt>
                <c:pt idx="5">
                  <c:v>Morelos</c:v>
                </c:pt>
                <c:pt idx="6">
                  <c:v>Estado de México</c:v>
                </c:pt>
                <c:pt idx="7">
                  <c:v>Tlaxcala</c:v>
                </c:pt>
                <c:pt idx="8">
                  <c:v>Sonora</c:v>
                </c:pt>
                <c:pt idx="9">
                  <c:v>Aguascalientes</c:v>
                </c:pt>
                <c:pt idx="10">
                  <c:v>Colima</c:v>
                </c:pt>
                <c:pt idx="11">
                  <c:v>Hidalgo</c:v>
                </c:pt>
                <c:pt idx="12">
                  <c:v>Puebla</c:v>
                </c:pt>
                <c:pt idx="13">
                  <c:v>Nayarit</c:v>
                </c:pt>
                <c:pt idx="14">
                  <c:v>Baja California Sur</c:v>
                </c:pt>
                <c:pt idx="15">
                  <c:v>Guanajuato</c:v>
                </c:pt>
                <c:pt idx="16">
                  <c:v>Sinaloa</c:v>
                </c:pt>
                <c:pt idx="17">
                  <c:v>Chihuahua</c:v>
                </c:pt>
                <c:pt idx="18">
                  <c:v>Tamaulipas</c:v>
                </c:pt>
                <c:pt idx="19">
                  <c:v>Coahuila</c:v>
                </c:pt>
                <c:pt idx="20">
                  <c:v>Quintana Roo</c:v>
                </c:pt>
                <c:pt idx="21">
                  <c:v>San Luis Potosí</c:v>
                </c:pt>
                <c:pt idx="22">
                  <c:v>Jalisco</c:v>
                </c:pt>
                <c:pt idx="23">
                  <c:v>Chiapas</c:v>
                </c:pt>
                <c:pt idx="24">
                  <c:v>Baja California</c:v>
                </c:pt>
                <c:pt idx="25">
                  <c:v>Veracruz</c:v>
                </c:pt>
                <c:pt idx="26">
                  <c:v>Zacatecas</c:v>
                </c:pt>
                <c:pt idx="27">
                  <c:v>Durango</c:v>
                </c:pt>
                <c:pt idx="28">
                  <c:v>Michoacán</c:v>
                </c:pt>
                <c:pt idx="29">
                  <c:v>Oaxaca</c:v>
                </c:pt>
                <c:pt idx="30">
                  <c:v>Yucatán</c:v>
                </c:pt>
                <c:pt idx="31">
                  <c:v>Campeche</c:v>
                </c:pt>
              </c:strCache>
            </c:strRef>
          </c:cat>
          <c:val>
            <c:numRef>
              <c:f>'F34'!$C$7:$C$38</c:f>
              <c:numCache>
                <c:formatCode>0.00%</c:formatCode>
                <c:ptCount val="32"/>
                <c:pt idx="0">
                  <c:v>0.10057870925455213</c:v>
                </c:pt>
                <c:pt idx="1">
                  <c:v>0.10201230640029725</c:v>
                </c:pt>
                <c:pt idx="2">
                  <c:v>0.10463128666468711</c:v>
                </c:pt>
                <c:pt idx="3">
                  <c:v>0.10760630379910675</c:v>
                </c:pt>
                <c:pt idx="4">
                  <c:v>0.11153657022628141</c:v>
                </c:pt>
                <c:pt idx="5">
                  <c:v>0.11348491864781914</c:v>
                </c:pt>
                <c:pt idx="6">
                  <c:v>0.11363691228183125</c:v>
                </c:pt>
                <c:pt idx="7">
                  <c:v>0.11387524099757444</c:v>
                </c:pt>
                <c:pt idx="8">
                  <c:v>0.11569760295021507</c:v>
                </c:pt>
                <c:pt idx="9">
                  <c:v>0.11805610368288955</c:v>
                </c:pt>
                <c:pt idx="10">
                  <c:v>0.11883959486134031</c:v>
                </c:pt>
                <c:pt idx="11">
                  <c:v>0.11890045284817675</c:v>
                </c:pt>
                <c:pt idx="12">
                  <c:v>0.12143326394440443</c:v>
                </c:pt>
                <c:pt idx="13">
                  <c:v>0.12377958911136994</c:v>
                </c:pt>
                <c:pt idx="14">
                  <c:v>0.12391274389799034</c:v>
                </c:pt>
                <c:pt idx="15">
                  <c:v>0.12400764719224917</c:v>
                </c:pt>
                <c:pt idx="16">
                  <c:v>0.12588349987813799</c:v>
                </c:pt>
                <c:pt idx="17">
                  <c:v>0.1261211700829965</c:v>
                </c:pt>
                <c:pt idx="18">
                  <c:v>0.1264063211289588</c:v>
                </c:pt>
                <c:pt idx="19">
                  <c:v>0.12682314768195524</c:v>
                </c:pt>
                <c:pt idx="20">
                  <c:v>0.12787211104373022</c:v>
                </c:pt>
                <c:pt idx="21">
                  <c:v>0.13075986648340848</c:v>
                </c:pt>
                <c:pt idx="22">
                  <c:v>0.1310558512751252</c:v>
                </c:pt>
                <c:pt idx="23">
                  <c:v>0.13389448957619662</c:v>
                </c:pt>
                <c:pt idx="24">
                  <c:v>0.13582655310780151</c:v>
                </c:pt>
                <c:pt idx="25">
                  <c:v>0.13623817034700308</c:v>
                </c:pt>
                <c:pt idx="26">
                  <c:v>0.13996544842111902</c:v>
                </c:pt>
                <c:pt idx="27">
                  <c:v>0.14021787250189738</c:v>
                </c:pt>
                <c:pt idx="28">
                  <c:v>0.1490505108926162</c:v>
                </c:pt>
                <c:pt idx="29">
                  <c:v>0.1526576952086062</c:v>
                </c:pt>
                <c:pt idx="30">
                  <c:v>0.15345196437751882</c:v>
                </c:pt>
                <c:pt idx="31">
                  <c:v>0.16871731899909745</c:v>
                </c:pt>
              </c:numCache>
            </c:numRef>
          </c:val>
          <c:extLst>
            <c:ext xmlns:c16="http://schemas.microsoft.com/office/drawing/2014/chart" uri="{C3380CC4-5D6E-409C-BE32-E72D297353CC}">
              <c16:uniqueId val="{00000014-3244-4595-8A02-06BFF454CFB4}"/>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'F34'!$B$40</c:f>
              <c:strCache>
                <c:ptCount val="1"/>
                <c:pt idx="0">
                  <c:v>Nacional</c:v>
                </c:pt>
              </c:strCache>
            </c:strRef>
          </c:tx>
          <c:spPr>
            <a:ln w="50800">
              <a:solidFill>
                <a:srgbClr val="FF6C37"/>
              </a:solidFill>
              <a:prstDash val="sysDot"/>
            </a:ln>
          </c:spPr>
          <c:marker>
            <c:symbol val="circle"/>
            <c:size val="3"/>
          </c:marker>
          <c:dLbls>
            <c:dLbl>
              <c:idx val="0"/>
              <c:layout>
                <c:manualLayout>
                  <c:x val="-5.5589225589225591E-2"/>
                  <c:y val="0.31465900383141765"/>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5-3244-4595-8A02-06BFF454CFB4}"/>
                </c:ext>
              </c:extLst>
            </c:dLbl>
            <c:dLbl>
              <c:idx val="1"/>
              <c:delete val="1"/>
              <c:extLst>
                <c:ext xmlns:c15="http://schemas.microsoft.com/office/drawing/2012/chart" uri="{CE6537A1-D6FC-4f65-9D91-7224C49458BB}"/>
                <c:ext xmlns:c16="http://schemas.microsoft.com/office/drawing/2014/chart" uri="{C3380CC4-5D6E-409C-BE32-E72D297353CC}">
                  <c16:uniqueId val="{00000016-3244-4595-8A02-06BFF454CFB4}"/>
                </c:ext>
              </c:extLst>
            </c:dLbl>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'F34'!$D$40:$D$41</c:f>
              <c:numCache>
                <c:formatCode>0.00%</c:formatCode>
                <c:ptCount val="2"/>
                <c:pt idx="0">
                  <c:v>0.1226</c:v>
                </c:pt>
                <c:pt idx="1">
                  <c:v>0.1226</c:v>
                </c:pt>
              </c:numCache>
            </c:numRef>
          </c:xVal>
          <c:yVal>
            <c:numRef>
              <c:f>'F34'!$C$40:$C$41</c:f>
              <c:numCache>
                <c:formatCode>General</c:formatCode>
                <c:ptCount val="2"/>
                <c:pt idx="0">
                  <c:v>1</c:v>
                </c:pt>
                <c:pt idx="1">
                  <c:v>0</c:v>
                </c:pt>
              </c:numCache>
            </c:numRef>
          </c:yVal>
          <c:smooth val="0"/>
          <c:extLst>
            <c:ext xmlns:c16="http://schemas.microsoft.com/office/drawing/2014/chart" uri="{C3380CC4-5D6E-409C-BE32-E72D297353CC}">
              <c16:uniqueId val="{00000017-3244-4595-8A02-06BFF454CFB4}"/>
            </c:ext>
          </c:extLst>
        </c:ser>
        <c:dLbls>
          <c:showLegendKey val="0"/>
          <c:showVal val="0"/>
          <c:showCatName val="0"/>
          <c:showSerName val="0"/>
          <c:showPercent val="0"/>
          <c:showBubbleSize val="0"/>
        </c:dLbls>
        <c:axId val="423062056"/>
        <c:axId val="423061400"/>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23061400"/>
        <c:scaling>
          <c:orientation val="minMax"/>
          <c:max val="1"/>
        </c:scaling>
        <c:delete val="1"/>
        <c:axPos val="l"/>
        <c:numFmt formatCode="General" sourceLinked="1"/>
        <c:majorTickMark val="out"/>
        <c:minorTickMark val="none"/>
        <c:tickLblPos val="nextTo"/>
        <c:crossAx val="423062056"/>
        <c:crosses val="autoZero"/>
        <c:crossBetween val="midCat"/>
      </c:valAx>
      <c:valAx>
        <c:axId val="423062056"/>
        <c:scaling>
          <c:orientation val="minMax"/>
        </c:scaling>
        <c:delete val="1"/>
        <c:axPos val="b"/>
        <c:numFmt formatCode="0.00%" sourceLinked="1"/>
        <c:majorTickMark val="out"/>
        <c:minorTickMark val="none"/>
        <c:tickLblPos val="nextTo"/>
        <c:crossAx val="4230614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5984470691163596E-2"/>
          <c:y val="1.1363857800757373E-2"/>
          <c:w val="0.93345997375328083"/>
          <c:h val="0.96012108720928102"/>
        </c:manualLayout>
      </c:layout>
      <c:barChart>
        <c:barDir val="bar"/>
        <c:grouping val="clustered"/>
        <c:varyColors val="0"/>
        <c:ser>
          <c:idx val="0"/>
          <c:order val="0"/>
          <c:spPr>
            <a:solidFill>
              <a:srgbClr val="606868"/>
            </a:solidFill>
            <a:ln>
              <a:noFill/>
            </a:ln>
            <a:effectLst/>
          </c:spPr>
          <c:invertIfNegative val="0"/>
          <c:dPt>
            <c:idx val="1"/>
            <c:invertIfNegative val="0"/>
            <c:bubble3D val="0"/>
            <c:extLst>
              <c:ext xmlns:c16="http://schemas.microsoft.com/office/drawing/2014/chart" uri="{C3380CC4-5D6E-409C-BE32-E72D297353CC}">
                <c16:uniqueId val="{00000000-4873-475B-9F21-A8DB44A22026}"/>
              </c:ext>
            </c:extLst>
          </c:dPt>
          <c:dPt>
            <c:idx val="3"/>
            <c:invertIfNegative val="0"/>
            <c:bubble3D val="0"/>
            <c:extLst>
              <c:ext xmlns:c16="http://schemas.microsoft.com/office/drawing/2014/chart" uri="{C3380CC4-5D6E-409C-BE32-E72D297353CC}">
                <c16:uniqueId val="{00000001-4873-475B-9F21-A8DB44A22026}"/>
              </c:ext>
            </c:extLst>
          </c:dPt>
          <c:dPt>
            <c:idx val="5"/>
            <c:invertIfNegative val="0"/>
            <c:bubble3D val="0"/>
            <c:extLst>
              <c:ext xmlns:c16="http://schemas.microsoft.com/office/drawing/2014/chart" uri="{C3380CC4-5D6E-409C-BE32-E72D297353CC}">
                <c16:uniqueId val="{00000002-4873-475B-9F21-A8DB44A22026}"/>
              </c:ext>
            </c:extLst>
          </c:dPt>
          <c:dPt>
            <c:idx val="7"/>
            <c:invertIfNegative val="0"/>
            <c:bubble3D val="0"/>
            <c:extLst>
              <c:ext xmlns:c16="http://schemas.microsoft.com/office/drawing/2014/chart" uri="{C3380CC4-5D6E-409C-BE32-E72D297353CC}">
                <c16:uniqueId val="{00000003-4873-475B-9F21-A8DB44A22026}"/>
              </c:ext>
            </c:extLst>
          </c:dPt>
          <c:dPt>
            <c:idx val="8"/>
            <c:invertIfNegative val="0"/>
            <c:bubble3D val="0"/>
            <c:extLst>
              <c:ext xmlns:c16="http://schemas.microsoft.com/office/drawing/2014/chart" uri="{C3380CC4-5D6E-409C-BE32-E72D297353CC}">
                <c16:uniqueId val="{00000004-4873-475B-9F21-A8DB44A22026}"/>
              </c:ext>
            </c:extLst>
          </c:dPt>
          <c:dPt>
            <c:idx val="9"/>
            <c:invertIfNegative val="0"/>
            <c:bubble3D val="0"/>
            <c:extLst>
              <c:ext xmlns:c16="http://schemas.microsoft.com/office/drawing/2014/chart" uri="{C3380CC4-5D6E-409C-BE32-E72D297353CC}">
                <c16:uniqueId val="{00000005-4873-475B-9F21-A8DB44A22026}"/>
              </c:ext>
            </c:extLst>
          </c:dPt>
          <c:dPt>
            <c:idx val="11"/>
            <c:invertIfNegative val="0"/>
            <c:bubble3D val="0"/>
            <c:extLst>
              <c:ext xmlns:c16="http://schemas.microsoft.com/office/drawing/2014/chart" uri="{C3380CC4-5D6E-409C-BE32-E72D297353CC}">
                <c16:uniqueId val="{00000006-4873-475B-9F21-A8DB44A22026}"/>
              </c:ext>
            </c:extLst>
          </c:dPt>
          <c:dPt>
            <c:idx val="13"/>
            <c:invertIfNegative val="0"/>
            <c:bubble3D val="0"/>
            <c:extLst>
              <c:ext xmlns:c16="http://schemas.microsoft.com/office/drawing/2014/chart" uri="{C3380CC4-5D6E-409C-BE32-E72D297353CC}">
                <c16:uniqueId val="{00000007-4873-475B-9F21-A8DB44A22026}"/>
              </c:ext>
            </c:extLst>
          </c:dPt>
          <c:dPt>
            <c:idx val="14"/>
            <c:invertIfNegative val="0"/>
            <c:bubble3D val="0"/>
            <c:extLst>
              <c:ext xmlns:c16="http://schemas.microsoft.com/office/drawing/2014/chart" uri="{C3380CC4-5D6E-409C-BE32-E72D297353CC}">
                <c16:uniqueId val="{00000008-4873-475B-9F21-A8DB44A22026}"/>
              </c:ext>
            </c:extLst>
          </c:dPt>
          <c:dPt>
            <c:idx val="15"/>
            <c:invertIfNegative val="0"/>
            <c:bubble3D val="0"/>
            <c:extLst>
              <c:ext xmlns:c16="http://schemas.microsoft.com/office/drawing/2014/chart" uri="{C3380CC4-5D6E-409C-BE32-E72D297353CC}">
                <c16:uniqueId val="{00000009-4873-475B-9F21-A8DB44A22026}"/>
              </c:ext>
            </c:extLst>
          </c:dPt>
          <c:dPt>
            <c:idx val="16"/>
            <c:invertIfNegative val="0"/>
            <c:bubble3D val="0"/>
            <c:spPr>
              <a:solidFill>
                <a:srgbClr val="FBBB27"/>
              </a:solidFill>
              <a:ln>
                <a:noFill/>
              </a:ln>
              <a:effectLst/>
            </c:spPr>
            <c:extLst>
              <c:ext xmlns:c16="http://schemas.microsoft.com/office/drawing/2014/chart" uri="{C3380CC4-5D6E-409C-BE32-E72D297353CC}">
                <c16:uniqueId val="{0000000B-4873-475B-9F21-A8DB44A22026}"/>
              </c:ext>
            </c:extLst>
          </c:dPt>
          <c:dPt>
            <c:idx val="17"/>
            <c:invertIfNegative val="0"/>
            <c:bubble3D val="0"/>
            <c:extLst>
              <c:ext xmlns:c16="http://schemas.microsoft.com/office/drawing/2014/chart" uri="{C3380CC4-5D6E-409C-BE32-E72D297353CC}">
                <c16:uniqueId val="{0000000C-4873-475B-9F21-A8DB44A22026}"/>
              </c:ext>
            </c:extLst>
          </c:dPt>
          <c:dPt>
            <c:idx val="18"/>
            <c:invertIfNegative val="0"/>
            <c:bubble3D val="0"/>
            <c:extLst>
              <c:ext xmlns:c16="http://schemas.microsoft.com/office/drawing/2014/chart" uri="{C3380CC4-5D6E-409C-BE32-E72D297353CC}">
                <c16:uniqueId val="{0000000D-4873-475B-9F21-A8DB44A22026}"/>
              </c:ext>
            </c:extLst>
          </c:dPt>
          <c:dPt>
            <c:idx val="19"/>
            <c:invertIfNegative val="0"/>
            <c:bubble3D val="0"/>
            <c:extLst>
              <c:ext xmlns:c16="http://schemas.microsoft.com/office/drawing/2014/chart" uri="{C3380CC4-5D6E-409C-BE32-E72D297353CC}">
                <c16:uniqueId val="{0000000E-4873-475B-9F21-A8DB44A22026}"/>
              </c:ext>
            </c:extLst>
          </c:dPt>
          <c:dPt>
            <c:idx val="20"/>
            <c:invertIfNegative val="0"/>
            <c:bubble3D val="0"/>
            <c:extLst>
              <c:ext xmlns:c16="http://schemas.microsoft.com/office/drawing/2014/chart" uri="{C3380CC4-5D6E-409C-BE32-E72D297353CC}">
                <c16:uniqueId val="{0000000F-4873-475B-9F21-A8DB44A22026}"/>
              </c:ext>
            </c:extLst>
          </c:dPt>
          <c:dPt>
            <c:idx val="22"/>
            <c:invertIfNegative val="0"/>
            <c:bubble3D val="0"/>
            <c:extLst>
              <c:ext xmlns:c16="http://schemas.microsoft.com/office/drawing/2014/chart" uri="{C3380CC4-5D6E-409C-BE32-E72D297353CC}">
                <c16:uniqueId val="{00000010-4873-475B-9F21-A8DB44A22026}"/>
              </c:ext>
            </c:extLst>
          </c:dPt>
          <c:dPt>
            <c:idx val="25"/>
            <c:invertIfNegative val="0"/>
            <c:bubble3D val="0"/>
            <c:extLst>
              <c:ext xmlns:c16="http://schemas.microsoft.com/office/drawing/2014/chart" uri="{C3380CC4-5D6E-409C-BE32-E72D297353CC}">
                <c16:uniqueId val="{00000011-4873-475B-9F21-A8DB44A22026}"/>
              </c:ext>
            </c:extLst>
          </c:dPt>
          <c:dPt>
            <c:idx val="26"/>
            <c:invertIfNegative val="0"/>
            <c:bubble3D val="0"/>
            <c:extLst>
              <c:ext xmlns:c16="http://schemas.microsoft.com/office/drawing/2014/chart" uri="{C3380CC4-5D6E-409C-BE32-E72D297353CC}">
                <c16:uniqueId val="{00000012-4873-475B-9F21-A8DB44A22026}"/>
              </c:ext>
            </c:extLst>
          </c:dPt>
          <c:dPt>
            <c:idx val="29"/>
            <c:invertIfNegative val="0"/>
            <c:bubble3D val="0"/>
            <c:extLst>
              <c:ext xmlns:c16="http://schemas.microsoft.com/office/drawing/2014/chart" uri="{C3380CC4-5D6E-409C-BE32-E72D297353CC}">
                <c16:uniqueId val="{00000013-4873-475B-9F21-A8DB44A22026}"/>
              </c:ext>
            </c:extLst>
          </c:dPt>
          <c:dPt>
            <c:idx val="31"/>
            <c:invertIfNegative val="0"/>
            <c:bubble3D val="0"/>
            <c:extLst>
              <c:ext xmlns:c16="http://schemas.microsoft.com/office/drawing/2014/chart" uri="{C3380CC4-5D6E-409C-BE32-E72D297353CC}">
                <c16:uniqueId val="{00000014-4873-475B-9F21-A8DB44A22026}"/>
              </c:ext>
            </c:extLst>
          </c:dPt>
          <c:dLbls>
            <c:dLbl>
              <c:idx val="20"/>
              <c:layout>
                <c:manualLayout>
                  <c:x val="-6.414141414141413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873-475B-9F21-A8DB44A22026}"/>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'F35'!$B$7:$B$38</c:f>
              <c:strCache>
                <c:ptCount val="32"/>
                <c:pt idx="0">
                  <c:v>Querétaro</c:v>
                </c:pt>
                <c:pt idx="1">
                  <c:v>Tlaxcala</c:v>
                </c:pt>
                <c:pt idx="2">
                  <c:v>Estado de México</c:v>
                </c:pt>
                <c:pt idx="3">
                  <c:v>Puebla</c:v>
                </c:pt>
                <c:pt idx="4">
                  <c:v>Chihuahua</c:v>
                </c:pt>
                <c:pt idx="5">
                  <c:v>Guanajuato</c:v>
                </c:pt>
                <c:pt idx="6">
                  <c:v>Sonora</c:v>
                </c:pt>
                <c:pt idx="7">
                  <c:v>Sinaloa</c:v>
                </c:pt>
                <c:pt idx="8">
                  <c:v>Aguascalientes</c:v>
                </c:pt>
                <c:pt idx="9">
                  <c:v>Zacatecas</c:v>
                </c:pt>
                <c:pt idx="10">
                  <c:v>Baja California</c:v>
                </c:pt>
                <c:pt idx="11">
                  <c:v>Ciudad de México</c:v>
                </c:pt>
                <c:pt idx="12">
                  <c:v>Baja California Sur</c:v>
                </c:pt>
                <c:pt idx="13">
                  <c:v>Nuevo León</c:v>
                </c:pt>
                <c:pt idx="14">
                  <c:v>Durango</c:v>
                </c:pt>
                <c:pt idx="15">
                  <c:v>Coahuila</c:v>
                </c:pt>
                <c:pt idx="16">
                  <c:v>Jalisco</c:v>
                </c:pt>
                <c:pt idx="17">
                  <c:v>Campeche</c:v>
                </c:pt>
                <c:pt idx="18">
                  <c:v>Michoacán</c:v>
                </c:pt>
                <c:pt idx="19">
                  <c:v>Quintana Roo</c:v>
                </c:pt>
                <c:pt idx="20">
                  <c:v>Colima</c:v>
                </c:pt>
                <c:pt idx="21">
                  <c:v>Hidalgo</c:v>
                </c:pt>
                <c:pt idx="22">
                  <c:v>Yucatán</c:v>
                </c:pt>
                <c:pt idx="23">
                  <c:v>Veracruz</c:v>
                </c:pt>
                <c:pt idx="24">
                  <c:v>Nayarit</c:v>
                </c:pt>
                <c:pt idx="25">
                  <c:v>Guerrero</c:v>
                </c:pt>
                <c:pt idx="26">
                  <c:v>Tabasco</c:v>
                </c:pt>
                <c:pt idx="27">
                  <c:v>San Luis Potosí</c:v>
                </c:pt>
                <c:pt idx="28">
                  <c:v>Oaxaca</c:v>
                </c:pt>
                <c:pt idx="29">
                  <c:v>Chiapas</c:v>
                </c:pt>
                <c:pt idx="30">
                  <c:v>Tamaulipas</c:v>
                </c:pt>
                <c:pt idx="31">
                  <c:v>Morelos</c:v>
                </c:pt>
              </c:strCache>
            </c:strRef>
          </c:cat>
          <c:val>
            <c:numRef>
              <c:f>'F35'!$C$7:$C$38</c:f>
              <c:numCache>
                <c:formatCode>0.00%</c:formatCode>
                <c:ptCount val="32"/>
                <c:pt idx="0">
                  <c:v>2.6577815659989977E-2</c:v>
                </c:pt>
                <c:pt idx="1">
                  <c:v>2.9216125831465281E-2</c:v>
                </c:pt>
                <c:pt idx="2">
                  <c:v>4.1571669676960916E-2</c:v>
                </c:pt>
                <c:pt idx="3">
                  <c:v>4.4517116362112627E-2</c:v>
                </c:pt>
                <c:pt idx="4">
                  <c:v>4.7062820830693221E-2</c:v>
                </c:pt>
                <c:pt idx="5">
                  <c:v>4.8466186691822309E-2</c:v>
                </c:pt>
                <c:pt idx="6">
                  <c:v>4.9466353796078971E-2</c:v>
                </c:pt>
                <c:pt idx="7">
                  <c:v>5.265751234160447E-2</c:v>
                </c:pt>
                <c:pt idx="8">
                  <c:v>5.3947380727466597E-2</c:v>
                </c:pt>
                <c:pt idx="9">
                  <c:v>5.4041071214122681E-2</c:v>
                </c:pt>
                <c:pt idx="10">
                  <c:v>5.4802905778249943E-2</c:v>
                </c:pt>
                <c:pt idx="11">
                  <c:v>5.9881133430989206E-2</c:v>
                </c:pt>
                <c:pt idx="12">
                  <c:v>6.5891113009247299E-2</c:v>
                </c:pt>
                <c:pt idx="13">
                  <c:v>6.9098999692491364E-2</c:v>
                </c:pt>
                <c:pt idx="14">
                  <c:v>6.9955861902170666E-2</c:v>
                </c:pt>
                <c:pt idx="15">
                  <c:v>7.2471578069046985E-2</c:v>
                </c:pt>
                <c:pt idx="16">
                  <c:v>7.2527759147477472E-2</c:v>
                </c:pt>
                <c:pt idx="17">
                  <c:v>7.3928968420285276E-2</c:v>
                </c:pt>
                <c:pt idx="18">
                  <c:v>7.412423517659375E-2</c:v>
                </c:pt>
                <c:pt idx="19">
                  <c:v>7.4381573166686019E-2</c:v>
                </c:pt>
                <c:pt idx="20">
                  <c:v>7.5058032119001347E-2</c:v>
                </c:pt>
                <c:pt idx="21">
                  <c:v>7.5275234833390034E-2</c:v>
                </c:pt>
                <c:pt idx="22">
                  <c:v>7.8128470936690009E-2</c:v>
                </c:pt>
                <c:pt idx="23">
                  <c:v>7.8886186422490914E-2</c:v>
                </c:pt>
                <c:pt idx="24">
                  <c:v>8.0650721001934184E-2</c:v>
                </c:pt>
                <c:pt idx="25">
                  <c:v>8.416944380090173E-2</c:v>
                </c:pt>
                <c:pt idx="26">
                  <c:v>9.2000359130903223E-2</c:v>
                </c:pt>
                <c:pt idx="27">
                  <c:v>9.280297664579612E-2</c:v>
                </c:pt>
                <c:pt idx="28">
                  <c:v>9.6953852102108981E-2</c:v>
                </c:pt>
                <c:pt idx="29">
                  <c:v>9.9415851253984847E-2</c:v>
                </c:pt>
                <c:pt idx="30">
                  <c:v>0.10224791969236112</c:v>
                </c:pt>
                <c:pt idx="31">
                  <c:v>0.10418171676253007</c:v>
                </c:pt>
              </c:numCache>
            </c:numRef>
          </c:val>
          <c:extLst>
            <c:ext xmlns:c16="http://schemas.microsoft.com/office/drawing/2014/chart" uri="{C3380CC4-5D6E-409C-BE32-E72D297353CC}">
              <c16:uniqueId val="{00000015-4873-475B-9F21-A8DB44A22026}"/>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'F35'!$B$40</c:f>
              <c:strCache>
                <c:ptCount val="1"/>
                <c:pt idx="0">
                  <c:v>Nacional</c:v>
                </c:pt>
              </c:strCache>
            </c:strRef>
          </c:tx>
          <c:spPr>
            <a:ln w="50800">
              <a:solidFill>
                <a:srgbClr val="FF6C37"/>
              </a:solidFill>
              <a:prstDash val="sysDot"/>
            </a:ln>
          </c:spPr>
          <c:marker>
            <c:symbol val="none"/>
          </c:marker>
          <c:dLbls>
            <c:dLbl>
              <c:idx val="0"/>
              <c:layout>
                <c:manualLayout>
                  <c:x val="-5.1700336700336698E-2"/>
                  <c:y val="0.35725604686318974"/>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6-4873-475B-9F21-A8DB44A22026}"/>
                </c:ext>
              </c:extLst>
            </c:dLbl>
            <c:dLbl>
              <c:idx val="1"/>
              <c:delete val="1"/>
              <c:extLst>
                <c:ext xmlns:c15="http://schemas.microsoft.com/office/drawing/2012/chart" uri="{CE6537A1-D6FC-4f65-9D91-7224C49458BB}"/>
                <c:ext xmlns:c16="http://schemas.microsoft.com/office/drawing/2014/chart" uri="{C3380CC4-5D6E-409C-BE32-E72D297353CC}">
                  <c16:uniqueId val="{00000017-4873-475B-9F21-A8DB44A2202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'F35'!$D$40:$D$41</c:f>
              <c:numCache>
                <c:formatCode>0.00%</c:formatCode>
                <c:ptCount val="2"/>
                <c:pt idx="0">
                  <c:v>6.6699999999999995E-2</c:v>
                </c:pt>
                <c:pt idx="1">
                  <c:v>6.6699999999999995E-2</c:v>
                </c:pt>
              </c:numCache>
            </c:numRef>
          </c:xVal>
          <c:yVal>
            <c:numRef>
              <c:f>'F35'!$C$40:$C$41</c:f>
              <c:numCache>
                <c:formatCode>General</c:formatCode>
                <c:ptCount val="2"/>
                <c:pt idx="0">
                  <c:v>1</c:v>
                </c:pt>
                <c:pt idx="1">
                  <c:v>0</c:v>
                </c:pt>
              </c:numCache>
            </c:numRef>
          </c:yVal>
          <c:smooth val="0"/>
          <c:extLst>
            <c:ext xmlns:c16="http://schemas.microsoft.com/office/drawing/2014/chart" uri="{C3380CC4-5D6E-409C-BE32-E72D297353CC}">
              <c16:uniqueId val="{00000018-4873-475B-9F21-A8DB44A22026}"/>
            </c:ext>
          </c:extLst>
        </c:ser>
        <c:dLbls>
          <c:showLegendKey val="0"/>
          <c:showVal val="0"/>
          <c:showCatName val="0"/>
          <c:showSerName val="0"/>
          <c:showPercent val="0"/>
          <c:showBubbleSize val="0"/>
        </c:dLbls>
        <c:axId val="426950624"/>
        <c:axId val="426950296"/>
      </c:scatterChart>
      <c:valAx>
        <c:axId val="403253368"/>
        <c:scaling>
          <c:orientation val="minMax"/>
          <c:max val="0.16200000000000003"/>
          <c:min val="-1.8000000000000002E-2"/>
        </c:scaling>
        <c:delete val="0"/>
        <c:axPos val="t"/>
        <c:numFmt formatCode="0.00%" sourceLinked="1"/>
        <c:majorTickMark val="out"/>
        <c:minorTickMark val="none"/>
        <c:tickLblPos val="nextTo"/>
        <c:txPr>
          <a:bodyPr/>
          <a:lstStyle/>
          <a:p>
            <a:pPr>
              <a:defRPr sz="500"/>
            </a:pPr>
            <a:endParaRPr lang="es-MX"/>
          </a:p>
        </c:txPr>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26950296"/>
        <c:scaling>
          <c:orientation val="minMax"/>
          <c:max val="1"/>
        </c:scaling>
        <c:delete val="1"/>
        <c:axPos val="l"/>
        <c:numFmt formatCode="General" sourceLinked="1"/>
        <c:majorTickMark val="out"/>
        <c:minorTickMark val="none"/>
        <c:tickLblPos val="nextTo"/>
        <c:crossAx val="426950624"/>
        <c:crosses val="autoZero"/>
        <c:crossBetween val="midCat"/>
      </c:valAx>
      <c:valAx>
        <c:axId val="426950624"/>
        <c:scaling>
          <c:orientation val="minMax"/>
        </c:scaling>
        <c:delete val="1"/>
        <c:axPos val="b"/>
        <c:numFmt formatCode="0.00%" sourceLinked="1"/>
        <c:majorTickMark val="out"/>
        <c:minorTickMark val="none"/>
        <c:tickLblPos val="nextTo"/>
        <c:crossAx val="4269502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4428-41CA-8DF8-C6EE723BC57E}"/>
              </c:ext>
            </c:extLst>
          </c:dPt>
          <c:dPt>
            <c:idx val="1"/>
            <c:invertIfNegative val="0"/>
            <c:bubble3D val="0"/>
            <c:extLst>
              <c:ext xmlns:c16="http://schemas.microsoft.com/office/drawing/2014/chart" uri="{C3380CC4-5D6E-409C-BE32-E72D297353CC}">
                <c16:uniqueId val="{00000001-4428-41CA-8DF8-C6EE723BC57E}"/>
              </c:ext>
            </c:extLst>
          </c:dPt>
          <c:dPt>
            <c:idx val="2"/>
            <c:invertIfNegative val="0"/>
            <c:bubble3D val="0"/>
            <c:extLst>
              <c:ext xmlns:c16="http://schemas.microsoft.com/office/drawing/2014/chart" uri="{C3380CC4-5D6E-409C-BE32-E72D297353CC}">
                <c16:uniqueId val="{00000002-4428-41CA-8DF8-C6EE723BC57E}"/>
              </c:ext>
            </c:extLst>
          </c:dPt>
          <c:dPt>
            <c:idx val="3"/>
            <c:invertIfNegative val="0"/>
            <c:bubble3D val="0"/>
            <c:extLst>
              <c:ext xmlns:c16="http://schemas.microsoft.com/office/drawing/2014/chart" uri="{C3380CC4-5D6E-409C-BE32-E72D297353CC}">
                <c16:uniqueId val="{00000003-4428-41CA-8DF8-C6EE723BC57E}"/>
              </c:ext>
            </c:extLst>
          </c:dPt>
          <c:dPt>
            <c:idx val="4"/>
            <c:invertIfNegative val="0"/>
            <c:bubble3D val="0"/>
            <c:extLst>
              <c:ext xmlns:c16="http://schemas.microsoft.com/office/drawing/2014/chart" uri="{C3380CC4-5D6E-409C-BE32-E72D297353CC}">
                <c16:uniqueId val="{00000004-4428-41CA-8DF8-C6EE723BC57E}"/>
              </c:ext>
            </c:extLst>
          </c:dPt>
          <c:dPt>
            <c:idx val="6"/>
            <c:invertIfNegative val="0"/>
            <c:bubble3D val="0"/>
            <c:extLst>
              <c:ext xmlns:c16="http://schemas.microsoft.com/office/drawing/2014/chart" uri="{C3380CC4-5D6E-409C-BE32-E72D297353CC}">
                <c16:uniqueId val="{00000005-4428-41CA-8DF8-C6EE723BC57E}"/>
              </c:ext>
            </c:extLst>
          </c:dPt>
          <c:dPt>
            <c:idx val="7"/>
            <c:invertIfNegative val="0"/>
            <c:bubble3D val="0"/>
            <c:extLst>
              <c:ext xmlns:c16="http://schemas.microsoft.com/office/drawing/2014/chart" uri="{C3380CC4-5D6E-409C-BE32-E72D297353CC}">
                <c16:uniqueId val="{00000006-4428-41CA-8DF8-C6EE723BC57E}"/>
              </c:ext>
            </c:extLst>
          </c:dPt>
          <c:dPt>
            <c:idx val="8"/>
            <c:invertIfNegative val="0"/>
            <c:bubble3D val="0"/>
            <c:extLst>
              <c:ext xmlns:c16="http://schemas.microsoft.com/office/drawing/2014/chart" uri="{C3380CC4-5D6E-409C-BE32-E72D297353CC}">
                <c16:uniqueId val="{00000007-4428-41CA-8DF8-C6EE723BC57E}"/>
              </c:ext>
            </c:extLst>
          </c:dPt>
          <c:dPt>
            <c:idx val="9"/>
            <c:invertIfNegative val="0"/>
            <c:bubble3D val="0"/>
            <c:extLst>
              <c:ext xmlns:c16="http://schemas.microsoft.com/office/drawing/2014/chart" uri="{C3380CC4-5D6E-409C-BE32-E72D297353CC}">
                <c16:uniqueId val="{00000008-4428-41CA-8DF8-C6EE723BC57E}"/>
              </c:ext>
            </c:extLst>
          </c:dPt>
          <c:dPt>
            <c:idx val="10"/>
            <c:invertIfNegative val="0"/>
            <c:bubble3D val="0"/>
            <c:extLst>
              <c:ext xmlns:c16="http://schemas.microsoft.com/office/drawing/2014/chart" uri="{C3380CC4-5D6E-409C-BE32-E72D297353CC}">
                <c16:uniqueId val="{00000009-4428-41CA-8DF8-C6EE723BC57E}"/>
              </c:ext>
            </c:extLst>
          </c:dPt>
          <c:dPt>
            <c:idx val="11"/>
            <c:invertIfNegative val="0"/>
            <c:bubble3D val="0"/>
            <c:extLst>
              <c:ext xmlns:c16="http://schemas.microsoft.com/office/drawing/2014/chart" uri="{C3380CC4-5D6E-409C-BE32-E72D297353CC}">
                <c16:uniqueId val="{0000000A-4428-41CA-8DF8-C6EE723BC57E}"/>
              </c:ext>
            </c:extLst>
          </c:dPt>
          <c:dPt>
            <c:idx val="14"/>
            <c:invertIfNegative val="0"/>
            <c:bubble3D val="0"/>
            <c:extLst>
              <c:ext xmlns:c16="http://schemas.microsoft.com/office/drawing/2014/chart" uri="{C3380CC4-5D6E-409C-BE32-E72D297353CC}">
                <c16:uniqueId val="{0000000B-4428-41CA-8DF8-C6EE723BC57E}"/>
              </c:ext>
            </c:extLst>
          </c:dPt>
          <c:dPt>
            <c:idx val="15"/>
            <c:invertIfNegative val="0"/>
            <c:bubble3D val="0"/>
            <c:extLst>
              <c:ext xmlns:c16="http://schemas.microsoft.com/office/drawing/2014/chart" uri="{C3380CC4-5D6E-409C-BE32-E72D297353CC}">
                <c16:uniqueId val="{0000000C-4428-41CA-8DF8-C6EE723BC57E}"/>
              </c:ext>
            </c:extLst>
          </c:dPt>
          <c:dPt>
            <c:idx val="16"/>
            <c:invertIfNegative val="0"/>
            <c:bubble3D val="0"/>
            <c:spPr>
              <a:solidFill>
                <a:srgbClr val="FBBB27"/>
              </a:solidFill>
              <a:ln>
                <a:noFill/>
              </a:ln>
              <a:effectLst/>
            </c:spPr>
            <c:extLst>
              <c:ext xmlns:c16="http://schemas.microsoft.com/office/drawing/2014/chart" uri="{C3380CC4-5D6E-409C-BE32-E72D297353CC}">
                <c16:uniqueId val="{0000000E-4428-41CA-8DF8-C6EE723BC57E}"/>
              </c:ext>
            </c:extLst>
          </c:dPt>
          <c:dPt>
            <c:idx val="17"/>
            <c:invertIfNegative val="0"/>
            <c:bubble3D val="0"/>
            <c:extLst>
              <c:ext xmlns:c16="http://schemas.microsoft.com/office/drawing/2014/chart" uri="{C3380CC4-5D6E-409C-BE32-E72D297353CC}">
                <c16:uniqueId val="{0000000F-4428-41CA-8DF8-C6EE723BC57E}"/>
              </c:ext>
            </c:extLst>
          </c:dPt>
          <c:dPt>
            <c:idx val="19"/>
            <c:invertIfNegative val="0"/>
            <c:bubble3D val="0"/>
            <c:extLst>
              <c:ext xmlns:c16="http://schemas.microsoft.com/office/drawing/2014/chart" uri="{C3380CC4-5D6E-409C-BE32-E72D297353CC}">
                <c16:uniqueId val="{00000010-4428-41CA-8DF8-C6EE723BC57E}"/>
              </c:ext>
            </c:extLst>
          </c:dPt>
          <c:dPt>
            <c:idx val="20"/>
            <c:invertIfNegative val="0"/>
            <c:bubble3D val="0"/>
            <c:extLst>
              <c:ext xmlns:c16="http://schemas.microsoft.com/office/drawing/2014/chart" uri="{C3380CC4-5D6E-409C-BE32-E72D297353CC}">
                <c16:uniqueId val="{00000011-4428-41CA-8DF8-C6EE723BC57E}"/>
              </c:ext>
            </c:extLst>
          </c:dPt>
          <c:dPt>
            <c:idx val="24"/>
            <c:invertIfNegative val="0"/>
            <c:bubble3D val="0"/>
            <c:extLst>
              <c:ext xmlns:c16="http://schemas.microsoft.com/office/drawing/2014/chart" uri="{C3380CC4-5D6E-409C-BE32-E72D297353CC}">
                <c16:uniqueId val="{00000012-4428-41CA-8DF8-C6EE723BC57E}"/>
              </c:ext>
            </c:extLst>
          </c:dPt>
          <c:dPt>
            <c:idx val="25"/>
            <c:invertIfNegative val="0"/>
            <c:bubble3D val="0"/>
            <c:extLst>
              <c:ext xmlns:c16="http://schemas.microsoft.com/office/drawing/2014/chart" uri="{C3380CC4-5D6E-409C-BE32-E72D297353CC}">
                <c16:uniqueId val="{00000013-4428-41CA-8DF8-C6EE723BC57E}"/>
              </c:ext>
            </c:extLst>
          </c:dPt>
          <c:dPt>
            <c:idx val="26"/>
            <c:invertIfNegative val="0"/>
            <c:bubble3D val="0"/>
            <c:extLst>
              <c:ext xmlns:c16="http://schemas.microsoft.com/office/drawing/2014/chart" uri="{C3380CC4-5D6E-409C-BE32-E72D297353CC}">
                <c16:uniqueId val="{00000014-4428-41CA-8DF8-C6EE723BC57E}"/>
              </c:ext>
            </c:extLst>
          </c:dPt>
          <c:dPt>
            <c:idx val="27"/>
            <c:invertIfNegative val="0"/>
            <c:bubble3D val="0"/>
            <c:extLst>
              <c:ext xmlns:c16="http://schemas.microsoft.com/office/drawing/2014/chart" uri="{C3380CC4-5D6E-409C-BE32-E72D297353CC}">
                <c16:uniqueId val="{00000015-4428-41CA-8DF8-C6EE723BC57E}"/>
              </c:ext>
            </c:extLst>
          </c:dPt>
          <c:dPt>
            <c:idx val="28"/>
            <c:invertIfNegative val="0"/>
            <c:bubble3D val="0"/>
            <c:extLst>
              <c:ext xmlns:c16="http://schemas.microsoft.com/office/drawing/2014/chart" uri="{C3380CC4-5D6E-409C-BE32-E72D297353CC}">
                <c16:uniqueId val="{00000016-4428-41CA-8DF8-C6EE723BC57E}"/>
              </c:ext>
            </c:extLst>
          </c:dPt>
          <c:dPt>
            <c:idx val="29"/>
            <c:invertIfNegative val="0"/>
            <c:bubble3D val="0"/>
            <c:extLst>
              <c:ext xmlns:c16="http://schemas.microsoft.com/office/drawing/2014/chart" uri="{C3380CC4-5D6E-409C-BE32-E72D297353CC}">
                <c16:uniqueId val="{00000017-4428-41CA-8DF8-C6EE723BC57E}"/>
              </c:ext>
            </c:extLst>
          </c:dPt>
          <c:dPt>
            <c:idx val="30"/>
            <c:invertIfNegative val="0"/>
            <c:bubble3D val="0"/>
            <c:extLst>
              <c:ext xmlns:c16="http://schemas.microsoft.com/office/drawing/2014/chart" uri="{C3380CC4-5D6E-409C-BE32-E72D297353CC}">
                <c16:uniqueId val="{00000018-4428-41CA-8DF8-C6EE723BC57E}"/>
              </c:ext>
            </c:extLst>
          </c:dPt>
          <c:dPt>
            <c:idx val="31"/>
            <c:invertIfNegative val="0"/>
            <c:bubble3D val="0"/>
            <c:extLst>
              <c:ext xmlns:c16="http://schemas.microsoft.com/office/drawing/2014/chart" uri="{C3380CC4-5D6E-409C-BE32-E72D297353CC}">
                <c16:uniqueId val="{00000019-4428-41CA-8DF8-C6EE723BC57E}"/>
              </c:ext>
            </c:extLst>
          </c:dPt>
          <c:dLbls>
            <c:dLbl>
              <c:idx val="13"/>
              <c:layout>
                <c:manualLayout>
                  <c:x val="-1.069023569023569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428-41CA-8DF8-C6EE723BC57E}"/>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'F36'!$B$7:$B$38</c:f>
              <c:strCache>
                <c:ptCount val="32"/>
                <c:pt idx="0">
                  <c:v>Zacatecas</c:v>
                </c:pt>
                <c:pt idx="1">
                  <c:v>Chiapas</c:v>
                </c:pt>
                <c:pt idx="2">
                  <c:v>Estado de México</c:v>
                </c:pt>
                <c:pt idx="3">
                  <c:v>Hidalgo</c:v>
                </c:pt>
                <c:pt idx="4">
                  <c:v>Oaxaca</c:v>
                </c:pt>
                <c:pt idx="5">
                  <c:v>Guerrero</c:v>
                </c:pt>
                <c:pt idx="6">
                  <c:v>Tlaxcala</c:v>
                </c:pt>
                <c:pt idx="7">
                  <c:v>Colima</c:v>
                </c:pt>
                <c:pt idx="8">
                  <c:v>Durango</c:v>
                </c:pt>
                <c:pt idx="9">
                  <c:v>Puebla</c:v>
                </c:pt>
                <c:pt idx="10">
                  <c:v>Morelos</c:v>
                </c:pt>
                <c:pt idx="11">
                  <c:v>Querétaro</c:v>
                </c:pt>
                <c:pt idx="12">
                  <c:v>Veracruz</c:v>
                </c:pt>
                <c:pt idx="13">
                  <c:v>Aguascalientes</c:v>
                </c:pt>
                <c:pt idx="14">
                  <c:v>Tabasco</c:v>
                </c:pt>
                <c:pt idx="15">
                  <c:v>Guanajuato</c:v>
                </c:pt>
                <c:pt idx="16">
                  <c:v>Jalisco</c:v>
                </c:pt>
                <c:pt idx="17">
                  <c:v>Michoacán</c:v>
                </c:pt>
                <c:pt idx="18">
                  <c:v>Ciudad de México</c:v>
                </c:pt>
                <c:pt idx="19">
                  <c:v>Baja California Sur</c:v>
                </c:pt>
                <c:pt idx="20">
                  <c:v>San Luis Potosí</c:v>
                </c:pt>
                <c:pt idx="21">
                  <c:v>Campeche</c:v>
                </c:pt>
                <c:pt idx="22">
                  <c:v>Tamaulipas</c:v>
                </c:pt>
                <c:pt idx="23">
                  <c:v>Coahuila</c:v>
                </c:pt>
                <c:pt idx="24">
                  <c:v>Sonora</c:v>
                </c:pt>
                <c:pt idx="25">
                  <c:v>Chihuahua</c:v>
                </c:pt>
                <c:pt idx="26">
                  <c:v>Nayarit</c:v>
                </c:pt>
                <c:pt idx="27">
                  <c:v>Yucatán</c:v>
                </c:pt>
                <c:pt idx="28">
                  <c:v>Quintana Roo</c:v>
                </c:pt>
                <c:pt idx="29">
                  <c:v>Sinaloa</c:v>
                </c:pt>
                <c:pt idx="30">
                  <c:v>Nuevo León</c:v>
                </c:pt>
                <c:pt idx="31">
                  <c:v>Baja California</c:v>
                </c:pt>
              </c:strCache>
            </c:strRef>
          </c:cat>
          <c:val>
            <c:numRef>
              <c:f>'F36'!$C$7:$C$38</c:f>
              <c:numCache>
                <c:formatCode>0.00%</c:formatCode>
                <c:ptCount val="32"/>
                <c:pt idx="0">
                  <c:v>-2.4829845121639767E-2</c:v>
                </c:pt>
                <c:pt idx="1">
                  <c:v>-2.0641094302847253E-2</c:v>
                </c:pt>
                <c:pt idx="2">
                  <c:v>-1.2902518366899431E-2</c:v>
                </c:pt>
                <c:pt idx="3">
                  <c:v>-1.2123624782860483E-2</c:v>
                </c:pt>
                <c:pt idx="4">
                  <c:v>-1.1325018315988323E-2</c:v>
                </c:pt>
                <c:pt idx="5">
                  <c:v>-1.1259959723316585E-2</c:v>
                </c:pt>
                <c:pt idx="6">
                  <c:v>-1.0136717541735575E-2</c:v>
                </c:pt>
                <c:pt idx="7">
                  <c:v>-9.8659450159503843E-3</c:v>
                </c:pt>
                <c:pt idx="8">
                  <c:v>-9.6124357053355442E-3</c:v>
                </c:pt>
                <c:pt idx="9">
                  <c:v>-4.3077361244614858E-3</c:v>
                </c:pt>
                <c:pt idx="10">
                  <c:v>-2.5718199353317395E-3</c:v>
                </c:pt>
                <c:pt idx="11">
                  <c:v>7.3100734617261769E-4</c:v>
                </c:pt>
                <c:pt idx="12">
                  <c:v>9.0031466443221415E-4</c:v>
                </c:pt>
                <c:pt idx="13">
                  <c:v>1.2620343994519216E-3</c:v>
                </c:pt>
                <c:pt idx="14">
                  <c:v>1.5625976623539987E-3</c:v>
                </c:pt>
                <c:pt idx="15">
                  <c:v>2.3981904562920325E-3</c:v>
                </c:pt>
                <c:pt idx="16">
                  <c:v>7.253067239573226E-3</c:v>
                </c:pt>
                <c:pt idx="17">
                  <c:v>7.7897835373515563E-3</c:v>
                </c:pt>
                <c:pt idx="18">
                  <c:v>1.2207876514714361E-2</c:v>
                </c:pt>
                <c:pt idx="19">
                  <c:v>1.3416915048979104E-2</c:v>
                </c:pt>
                <c:pt idx="20">
                  <c:v>1.4065859856764571E-2</c:v>
                </c:pt>
                <c:pt idx="21">
                  <c:v>1.4396238512502772E-2</c:v>
                </c:pt>
                <c:pt idx="22">
                  <c:v>1.5989661201631915E-2</c:v>
                </c:pt>
                <c:pt idx="23">
                  <c:v>1.8226401739218336E-2</c:v>
                </c:pt>
                <c:pt idx="24">
                  <c:v>1.9367716875269565E-2</c:v>
                </c:pt>
                <c:pt idx="25">
                  <c:v>2.2077900478978188E-2</c:v>
                </c:pt>
                <c:pt idx="26">
                  <c:v>2.2353464151901939E-2</c:v>
                </c:pt>
                <c:pt idx="27">
                  <c:v>2.3414039844192384E-2</c:v>
                </c:pt>
                <c:pt idx="28">
                  <c:v>2.5685905570384651E-2</c:v>
                </c:pt>
                <c:pt idx="29">
                  <c:v>2.7432366180861846E-2</c:v>
                </c:pt>
                <c:pt idx="30">
                  <c:v>3.140521523178804E-2</c:v>
                </c:pt>
                <c:pt idx="31">
                  <c:v>5.3558369419633808E-2</c:v>
                </c:pt>
              </c:numCache>
            </c:numRef>
          </c:val>
          <c:extLst>
            <c:ext xmlns:c16="http://schemas.microsoft.com/office/drawing/2014/chart" uri="{C3380CC4-5D6E-409C-BE32-E72D297353CC}">
              <c16:uniqueId val="{0000001B-4428-41CA-8DF8-C6EE723BC57E}"/>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'F36'!$B$40</c:f>
              <c:strCache>
                <c:ptCount val="1"/>
                <c:pt idx="0">
                  <c:v>Nacional</c:v>
                </c:pt>
              </c:strCache>
            </c:strRef>
          </c:tx>
          <c:spPr>
            <a:ln w="57150">
              <a:solidFill>
                <a:srgbClr val="FF6C37"/>
              </a:solidFill>
              <a:prstDash val="sysDot"/>
            </a:ln>
          </c:spPr>
          <c:marker>
            <c:symbol val="none"/>
          </c:marker>
          <c:dLbls>
            <c:dLbl>
              <c:idx val="0"/>
              <c:layout>
                <c:manualLayout>
                  <c:x val="-5.131319915209772E-2"/>
                  <c:y val="0.20590927382227164"/>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C-4428-41CA-8DF8-C6EE723BC57E}"/>
                </c:ext>
              </c:extLst>
            </c:dLbl>
            <c:dLbl>
              <c:idx val="1"/>
              <c:delete val="1"/>
              <c:extLst>
                <c:ext xmlns:c15="http://schemas.microsoft.com/office/drawing/2012/chart" uri="{CE6537A1-D6FC-4f65-9D91-7224C49458BB}"/>
                <c:ext xmlns:c16="http://schemas.microsoft.com/office/drawing/2014/chart" uri="{C3380CC4-5D6E-409C-BE32-E72D297353CC}">
                  <c16:uniqueId val="{0000001D-4428-41CA-8DF8-C6EE723BC57E}"/>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'F36'!$D$40:$D$41</c:f>
              <c:numCache>
                <c:formatCode>0.00%</c:formatCode>
                <c:ptCount val="2"/>
                <c:pt idx="0">
                  <c:v>1.06E-2</c:v>
                </c:pt>
                <c:pt idx="1">
                  <c:v>1.06E-2</c:v>
                </c:pt>
              </c:numCache>
            </c:numRef>
          </c:xVal>
          <c:yVal>
            <c:numRef>
              <c:f>'F36'!$C$40:$C$41</c:f>
              <c:numCache>
                <c:formatCode>General</c:formatCode>
                <c:ptCount val="2"/>
                <c:pt idx="0">
                  <c:v>1</c:v>
                </c:pt>
                <c:pt idx="1">
                  <c:v>0</c:v>
                </c:pt>
              </c:numCache>
            </c:numRef>
          </c:yVal>
          <c:smooth val="0"/>
          <c:extLst>
            <c:ext xmlns:c16="http://schemas.microsoft.com/office/drawing/2014/chart" uri="{C3380CC4-5D6E-409C-BE32-E72D297353CC}">
              <c16:uniqueId val="{0000001E-4428-41CA-8DF8-C6EE723BC57E}"/>
            </c:ext>
          </c:extLst>
        </c:ser>
        <c:dLbls>
          <c:showLegendKey val="0"/>
          <c:showVal val="0"/>
          <c:showCatName val="0"/>
          <c:showSerName val="0"/>
          <c:showPercent val="0"/>
          <c:showBubbleSize val="0"/>
        </c:dLbls>
        <c:axId val="394368384"/>
        <c:axId val="394368056"/>
      </c:scatterChart>
      <c:valAx>
        <c:axId val="403253368"/>
        <c:scaling>
          <c:orientation val="minMax"/>
          <c:min val="-3.0000000000000006E-2"/>
        </c:scaling>
        <c:delete val="0"/>
        <c:axPos val="t"/>
        <c:numFmt formatCode="0.00%" sourceLinked="1"/>
        <c:majorTickMark val="out"/>
        <c:minorTickMark val="none"/>
        <c:tickLblPos val="nextTo"/>
        <c:txPr>
          <a:bodyPr/>
          <a:lstStyle/>
          <a:p>
            <a:pPr>
              <a:defRPr sz="500"/>
            </a:pPr>
            <a:endParaRPr lang="es-MX"/>
          </a:p>
        </c:txPr>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394368056"/>
        <c:scaling>
          <c:orientation val="minMax"/>
          <c:max val="1"/>
        </c:scaling>
        <c:delete val="1"/>
        <c:axPos val="l"/>
        <c:numFmt formatCode="General" sourceLinked="1"/>
        <c:majorTickMark val="out"/>
        <c:minorTickMark val="none"/>
        <c:tickLblPos val="nextTo"/>
        <c:crossAx val="394368384"/>
        <c:crosses val="autoZero"/>
        <c:crossBetween val="midCat"/>
      </c:valAx>
      <c:valAx>
        <c:axId val="394368384"/>
        <c:scaling>
          <c:orientation val="minMax"/>
        </c:scaling>
        <c:delete val="1"/>
        <c:axPos val="b"/>
        <c:numFmt formatCode="0.00%" sourceLinked="1"/>
        <c:majorTickMark val="out"/>
        <c:minorTickMark val="none"/>
        <c:tickLblPos val="nextTo"/>
        <c:crossAx val="3943680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tx>
            <c:strRef>
              <c:f>'F37'!$B$6</c:f>
              <c:strCache>
                <c:ptCount val="1"/>
                <c:pt idx="0">
                  <c:v>Estado</c:v>
                </c:pt>
              </c:strCache>
            </c:strRef>
          </c:tx>
          <c:spPr>
            <a:solidFill>
              <a:srgbClr val="606868"/>
            </a:solidFill>
            <a:ln>
              <a:noFill/>
            </a:ln>
            <a:effectLst/>
          </c:spPr>
          <c:invertIfNegative val="0"/>
          <c:dPt>
            <c:idx val="1"/>
            <c:invertIfNegative val="0"/>
            <c:bubble3D val="0"/>
            <c:extLst>
              <c:ext xmlns:c16="http://schemas.microsoft.com/office/drawing/2014/chart" uri="{C3380CC4-5D6E-409C-BE32-E72D297353CC}">
                <c16:uniqueId val="{00000000-DE5F-4B0D-BF05-828CA67243A8}"/>
              </c:ext>
            </c:extLst>
          </c:dPt>
          <c:dPt>
            <c:idx val="3"/>
            <c:invertIfNegative val="0"/>
            <c:bubble3D val="0"/>
            <c:extLst>
              <c:ext xmlns:c16="http://schemas.microsoft.com/office/drawing/2014/chart" uri="{C3380CC4-5D6E-409C-BE32-E72D297353CC}">
                <c16:uniqueId val="{00000001-DE5F-4B0D-BF05-828CA67243A8}"/>
              </c:ext>
            </c:extLst>
          </c:dPt>
          <c:dPt>
            <c:idx val="4"/>
            <c:invertIfNegative val="0"/>
            <c:bubble3D val="0"/>
            <c:extLst>
              <c:ext xmlns:c16="http://schemas.microsoft.com/office/drawing/2014/chart" uri="{C3380CC4-5D6E-409C-BE32-E72D297353CC}">
                <c16:uniqueId val="{00000002-DE5F-4B0D-BF05-828CA67243A8}"/>
              </c:ext>
            </c:extLst>
          </c:dPt>
          <c:dPt>
            <c:idx val="5"/>
            <c:invertIfNegative val="0"/>
            <c:bubble3D val="0"/>
            <c:extLst>
              <c:ext xmlns:c16="http://schemas.microsoft.com/office/drawing/2014/chart" uri="{C3380CC4-5D6E-409C-BE32-E72D297353CC}">
                <c16:uniqueId val="{00000003-DE5F-4B0D-BF05-828CA67243A8}"/>
              </c:ext>
            </c:extLst>
          </c:dPt>
          <c:dPt>
            <c:idx val="6"/>
            <c:invertIfNegative val="0"/>
            <c:bubble3D val="0"/>
            <c:extLst>
              <c:ext xmlns:c16="http://schemas.microsoft.com/office/drawing/2014/chart" uri="{C3380CC4-5D6E-409C-BE32-E72D297353CC}">
                <c16:uniqueId val="{00000004-DE5F-4B0D-BF05-828CA67243A8}"/>
              </c:ext>
            </c:extLst>
          </c:dPt>
          <c:dPt>
            <c:idx val="7"/>
            <c:invertIfNegative val="0"/>
            <c:bubble3D val="0"/>
            <c:extLst>
              <c:ext xmlns:c16="http://schemas.microsoft.com/office/drawing/2014/chart" uri="{C3380CC4-5D6E-409C-BE32-E72D297353CC}">
                <c16:uniqueId val="{00000005-DE5F-4B0D-BF05-828CA67243A8}"/>
              </c:ext>
            </c:extLst>
          </c:dPt>
          <c:dPt>
            <c:idx val="10"/>
            <c:invertIfNegative val="0"/>
            <c:bubble3D val="0"/>
            <c:spPr>
              <a:solidFill>
                <a:srgbClr val="FBBB27"/>
              </a:solidFill>
              <a:ln>
                <a:noFill/>
              </a:ln>
              <a:effectLst/>
            </c:spPr>
            <c:extLst>
              <c:ext xmlns:c16="http://schemas.microsoft.com/office/drawing/2014/chart" uri="{C3380CC4-5D6E-409C-BE32-E72D297353CC}">
                <c16:uniqueId val="{00000007-DE5F-4B0D-BF05-828CA67243A8}"/>
              </c:ext>
            </c:extLst>
          </c:dPt>
          <c:dPt>
            <c:idx val="11"/>
            <c:invertIfNegative val="0"/>
            <c:bubble3D val="0"/>
            <c:extLst>
              <c:ext xmlns:c16="http://schemas.microsoft.com/office/drawing/2014/chart" uri="{C3380CC4-5D6E-409C-BE32-E72D297353CC}">
                <c16:uniqueId val="{00000008-DE5F-4B0D-BF05-828CA67243A8}"/>
              </c:ext>
            </c:extLst>
          </c:dPt>
          <c:dPt>
            <c:idx val="12"/>
            <c:invertIfNegative val="0"/>
            <c:bubble3D val="0"/>
            <c:extLst>
              <c:ext xmlns:c16="http://schemas.microsoft.com/office/drawing/2014/chart" uri="{C3380CC4-5D6E-409C-BE32-E72D297353CC}">
                <c16:uniqueId val="{00000009-DE5F-4B0D-BF05-828CA67243A8}"/>
              </c:ext>
            </c:extLst>
          </c:dPt>
          <c:dPt>
            <c:idx val="13"/>
            <c:invertIfNegative val="0"/>
            <c:bubble3D val="0"/>
            <c:extLst>
              <c:ext xmlns:c16="http://schemas.microsoft.com/office/drawing/2014/chart" uri="{C3380CC4-5D6E-409C-BE32-E72D297353CC}">
                <c16:uniqueId val="{0000000A-DE5F-4B0D-BF05-828CA67243A8}"/>
              </c:ext>
            </c:extLst>
          </c:dPt>
          <c:dPt>
            <c:idx val="14"/>
            <c:invertIfNegative val="0"/>
            <c:bubble3D val="0"/>
            <c:extLst>
              <c:ext xmlns:c16="http://schemas.microsoft.com/office/drawing/2014/chart" uri="{C3380CC4-5D6E-409C-BE32-E72D297353CC}">
                <c16:uniqueId val="{0000000B-DE5F-4B0D-BF05-828CA67243A8}"/>
              </c:ext>
            </c:extLst>
          </c:dPt>
          <c:dPt>
            <c:idx val="16"/>
            <c:invertIfNegative val="0"/>
            <c:bubble3D val="0"/>
            <c:extLst>
              <c:ext xmlns:c16="http://schemas.microsoft.com/office/drawing/2014/chart" uri="{C3380CC4-5D6E-409C-BE32-E72D297353CC}">
                <c16:uniqueId val="{0000000C-DE5F-4B0D-BF05-828CA67243A8}"/>
              </c:ext>
            </c:extLst>
          </c:dPt>
          <c:dPt>
            <c:idx val="18"/>
            <c:invertIfNegative val="0"/>
            <c:bubble3D val="0"/>
            <c:extLst>
              <c:ext xmlns:c16="http://schemas.microsoft.com/office/drawing/2014/chart" uri="{C3380CC4-5D6E-409C-BE32-E72D297353CC}">
                <c16:uniqueId val="{0000000D-DE5F-4B0D-BF05-828CA67243A8}"/>
              </c:ext>
            </c:extLst>
          </c:dPt>
          <c:dPt>
            <c:idx val="19"/>
            <c:invertIfNegative val="0"/>
            <c:bubble3D val="0"/>
            <c:extLst>
              <c:ext xmlns:c16="http://schemas.microsoft.com/office/drawing/2014/chart" uri="{C3380CC4-5D6E-409C-BE32-E72D297353CC}">
                <c16:uniqueId val="{0000000E-DE5F-4B0D-BF05-828CA67243A8}"/>
              </c:ext>
            </c:extLst>
          </c:dPt>
          <c:dPt>
            <c:idx val="20"/>
            <c:invertIfNegative val="0"/>
            <c:bubble3D val="0"/>
            <c:extLst>
              <c:ext xmlns:c16="http://schemas.microsoft.com/office/drawing/2014/chart" uri="{C3380CC4-5D6E-409C-BE32-E72D297353CC}">
                <c16:uniqueId val="{0000000F-DE5F-4B0D-BF05-828CA67243A8}"/>
              </c:ext>
            </c:extLst>
          </c:dPt>
          <c:dPt>
            <c:idx val="22"/>
            <c:invertIfNegative val="0"/>
            <c:bubble3D val="0"/>
            <c:extLst>
              <c:ext xmlns:c16="http://schemas.microsoft.com/office/drawing/2014/chart" uri="{C3380CC4-5D6E-409C-BE32-E72D297353CC}">
                <c16:uniqueId val="{00000010-DE5F-4B0D-BF05-828CA67243A8}"/>
              </c:ext>
            </c:extLst>
          </c:dPt>
          <c:dPt>
            <c:idx val="25"/>
            <c:invertIfNegative val="0"/>
            <c:bubble3D val="0"/>
            <c:extLst>
              <c:ext xmlns:c16="http://schemas.microsoft.com/office/drawing/2014/chart" uri="{C3380CC4-5D6E-409C-BE32-E72D297353CC}">
                <c16:uniqueId val="{00000011-DE5F-4B0D-BF05-828CA67243A8}"/>
              </c:ext>
            </c:extLst>
          </c:dPt>
          <c:dPt>
            <c:idx val="26"/>
            <c:invertIfNegative val="0"/>
            <c:bubble3D val="0"/>
            <c:extLst>
              <c:ext xmlns:c16="http://schemas.microsoft.com/office/drawing/2014/chart" uri="{C3380CC4-5D6E-409C-BE32-E72D297353CC}">
                <c16:uniqueId val="{00000012-DE5F-4B0D-BF05-828CA67243A8}"/>
              </c:ext>
            </c:extLst>
          </c:dPt>
          <c:dPt>
            <c:idx val="30"/>
            <c:invertIfNegative val="0"/>
            <c:bubble3D val="0"/>
            <c:extLst>
              <c:ext xmlns:c16="http://schemas.microsoft.com/office/drawing/2014/chart" uri="{C3380CC4-5D6E-409C-BE32-E72D297353CC}">
                <c16:uniqueId val="{00000013-DE5F-4B0D-BF05-828CA67243A8}"/>
              </c:ext>
            </c:extLst>
          </c:dPt>
          <c:dPt>
            <c:idx val="31"/>
            <c:invertIfNegative val="0"/>
            <c:bubble3D val="0"/>
            <c:extLst>
              <c:ext xmlns:c16="http://schemas.microsoft.com/office/drawing/2014/chart" uri="{C3380CC4-5D6E-409C-BE32-E72D297353CC}">
                <c16:uniqueId val="{00000014-DE5F-4B0D-BF05-828CA67243A8}"/>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'F37'!$B$7:$B$38</c:f>
              <c:strCache>
                <c:ptCount val="32"/>
                <c:pt idx="0">
                  <c:v>Nayarit</c:v>
                </c:pt>
                <c:pt idx="1">
                  <c:v>Estado de México</c:v>
                </c:pt>
                <c:pt idx="2">
                  <c:v>Aguascalientes</c:v>
                </c:pt>
                <c:pt idx="3">
                  <c:v>Coahuila</c:v>
                </c:pt>
                <c:pt idx="4">
                  <c:v>Ciudad de México</c:v>
                </c:pt>
                <c:pt idx="5">
                  <c:v>Guanajuato</c:v>
                </c:pt>
                <c:pt idx="6">
                  <c:v>Chihuahua</c:v>
                </c:pt>
                <c:pt idx="7">
                  <c:v>Sonora</c:v>
                </c:pt>
                <c:pt idx="8">
                  <c:v>Sinaloa</c:v>
                </c:pt>
                <c:pt idx="9">
                  <c:v>San Luis Potosí</c:v>
                </c:pt>
                <c:pt idx="10">
                  <c:v>Jalisco</c:v>
                </c:pt>
                <c:pt idx="11">
                  <c:v>Yucatán</c:v>
                </c:pt>
                <c:pt idx="12">
                  <c:v>Tlaxcala</c:v>
                </c:pt>
                <c:pt idx="13">
                  <c:v>Hidalgo</c:v>
                </c:pt>
                <c:pt idx="14">
                  <c:v>Tamaulipas</c:v>
                </c:pt>
                <c:pt idx="15">
                  <c:v>Quintana Roo</c:v>
                </c:pt>
                <c:pt idx="16">
                  <c:v>Baja California Sur</c:v>
                </c:pt>
                <c:pt idx="17">
                  <c:v>Nuevo León</c:v>
                </c:pt>
                <c:pt idx="18">
                  <c:v>Colima</c:v>
                </c:pt>
                <c:pt idx="19">
                  <c:v>Campeche</c:v>
                </c:pt>
                <c:pt idx="20">
                  <c:v>Tabasco</c:v>
                </c:pt>
                <c:pt idx="21">
                  <c:v>Querétaro</c:v>
                </c:pt>
                <c:pt idx="22">
                  <c:v>Chiapas</c:v>
                </c:pt>
                <c:pt idx="23">
                  <c:v>Veracruz</c:v>
                </c:pt>
                <c:pt idx="24">
                  <c:v>Zacatecas</c:v>
                </c:pt>
                <c:pt idx="25">
                  <c:v>Baja California</c:v>
                </c:pt>
                <c:pt idx="26">
                  <c:v>Michoacán</c:v>
                </c:pt>
                <c:pt idx="27">
                  <c:v>Durango</c:v>
                </c:pt>
                <c:pt idx="28">
                  <c:v>Guerrero</c:v>
                </c:pt>
                <c:pt idx="29">
                  <c:v>Puebla</c:v>
                </c:pt>
                <c:pt idx="30">
                  <c:v>Morelos</c:v>
                </c:pt>
                <c:pt idx="31">
                  <c:v>Oaxaca</c:v>
                </c:pt>
              </c:strCache>
            </c:strRef>
          </c:cat>
          <c:val>
            <c:numRef>
              <c:f>'F37'!$C$7:$C$38</c:f>
              <c:numCache>
                <c:formatCode>0.00%</c:formatCode>
                <c:ptCount val="32"/>
                <c:pt idx="0">
                  <c:v>2.7378086832486385E-2</c:v>
                </c:pt>
                <c:pt idx="1">
                  <c:v>3.1893277548675818E-2</c:v>
                </c:pt>
                <c:pt idx="2">
                  <c:v>3.7721344044225662E-2</c:v>
                </c:pt>
                <c:pt idx="3">
                  <c:v>3.8184412962511793E-2</c:v>
                </c:pt>
                <c:pt idx="4">
                  <c:v>3.9629132563370681E-2</c:v>
                </c:pt>
                <c:pt idx="5">
                  <c:v>4.9027716673999015E-2</c:v>
                </c:pt>
                <c:pt idx="6">
                  <c:v>5.2825856587778164E-2</c:v>
                </c:pt>
                <c:pt idx="7">
                  <c:v>5.2840542578611233E-2</c:v>
                </c:pt>
                <c:pt idx="8">
                  <c:v>5.5943194516546307E-2</c:v>
                </c:pt>
                <c:pt idx="9">
                  <c:v>5.5953482938052135E-2</c:v>
                </c:pt>
                <c:pt idx="10">
                  <c:v>6.1960302093179001E-2</c:v>
                </c:pt>
                <c:pt idx="11">
                  <c:v>6.2753897237778938E-2</c:v>
                </c:pt>
                <c:pt idx="12">
                  <c:v>6.3116687663287513E-2</c:v>
                </c:pt>
                <c:pt idx="13">
                  <c:v>6.4397472676393439E-2</c:v>
                </c:pt>
                <c:pt idx="14">
                  <c:v>6.5507653219860254E-2</c:v>
                </c:pt>
                <c:pt idx="15">
                  <c:v>6.5576398909732186E-2</c:v>
                </c:pt>
                <c:pt idx="16">
                  <c:v>7.1266458692824899E-2</c:v>
                </c:pt>
                <c:pt idx="17">
                  <c:v>7.221010541621227E-2</c:v>
                </c:pt>
                <c:pt idx="18">
                  <c:v>7.3135781603071701E-2</c:v>
                </c:pt>
                <c:pt idx="19">
                  <c:v>7.6075316794574258E-2</c:v>
                </c:pt>
                <c:pt idx="20">
                  <c:v>7.627884201372763E-2</c:v>
                </c:pt>
                <c:pt idx="21">
                  <c:v>7.9082217973231339E-2</c:v>
                </c:pt>
                <c:pt idx="22">
                  <c:v>8.1982414877384724E-2</c:v>
                </c:pt>
                <c:pt idx="23">
                  <c:v>8.2672561688616461E-2</c:v>
                </c:pt>
                <c:pt idx="24">
                  <c:v>8.4357906358207446E-2</c:v>
                </c:pt>
                <c:pt idx="25">
                  <c:v>8.6661952032967407E-2</c:v>
                </c:pt>
                <c:pt idx="26">
                  <c:v>9.0885334534805254E-2</c:v>
                </c:pt>
                <c:pt idx="27">
                  <c:v>9.1337453477652222E-2</c:v>
                </c:pt>
                <c:pt idx="28">
                  <c:v>9.4041564215702839E-2</c:v>
                </c:pt>
                <c:pt idx="29">
                  <c:v>9.7111641120970885E-2</c:v>
                </c:pt>
                <c:pt idx="30">
                  <c:v>9.8610982576286491E-2</c:v>
                </c:pt>
                <c:pt idx="31">
                  <c:v>0.11109956619996365</c:v>
                </c:pt>
              </c:numCache>
            </c:numRef>
          </c:val>
          <c:extLst>
            <c:ext xmlns:c16="http://schemas.microsoft.com/office/drawing/2014/chart" uri="{C3380CC4-5D6E-409C-BE32-E72D297353CC}">
              <c16:uniqueId val="{00000015-DE5F-4B0D-BF05-828CA67243A8}"/>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'F37'!$B$40</c:f>
              <c:strCache>
                <c:ptCount val="1"/>
                <c:pt idx="0">
                  <c:v>Nacional</c:v>
                </c:pt>
              </c:strCache>
            </c:strRef>
          </c:tx>
          <c:spPr>
            <a:ln w="57150">
              <a:solidFill>
                <a:srgbClr val="FF6C37"/>
              </a:solidFill>
              <a:prstDash val="sysDot"/>
            </a:ln>
          </c:spPr>
          <c:marker>
            <c:symbol val="none"/>
          </c:marker>
          <c:dLbls>
            <c:dLbl>
              <c:idx val="0"/>
              <c:layout>
                <c:manualLayout>
                  <c:x val="-5.2350168350169136E-3"/>
                  <c:y val="0.22694322075379345"/>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6-DE5F-4B0D-BF05-828CA67243A8}"/>
                </c:ext>
              </c:extLst>
            </c:dLbl>
            <c:dLbl>
              <c:idx val="1"/>
              <c:delete val="1"/>
              <c:extLst>
                <c:ext xmlns:c15="http://schemas.microsoft.com/office/drawing/2012/chart" uri="{CE6537A1-D6FC-4f65-9D91-7224C49458BB}"/>
                <c:ext xmlns:c16="http://schemas.microsoft.com/office/drawing/2014/chart" uri="{C3380CC4-5D6E-409C-BE32-E72D297353CC}">
                  <c16:uniqueId val="{00000017-DE5F-4B0D-BF05-828CA67243A8}"/>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'F37'!$D$40:$D$41</c:f>
              <c:numCache>
                <c:formatCode>0.00%</c:formatCode>
                <c:ptCount val="2"/>
                <c:pt idx="0">
                  <c:v>6.4500000000000002E-2</c:v>
                </c:pt>
                <c:pt idx="1">
                  <c:v>6.4500000000000002E-2</c:v>
                </c:pt>
              </c:numCache>
            </c:numRef>
          </c:xVal>
          <c:yVal>
            <c:numRef>
              <c:f>'F37'!$C$40:$C$41</c:f>
              <c:numCache>
                <c:formatCode>General</c:formatCode>
                <c:ptCount val="2"/>
                <c:pt idx="0">
                  <c:v>1</c:v>
                </c:pt>
                <c:pt idx="1">
                  <c:v>0</c:v>
                </c:pt>
              </c:numCache>
            </c:numRef>
          </c:yVal>
          <c:smooth val="0"/>
          <c:extLst>
            <c:ext xmlns:c16="http://schemas.microsoft.com/office/drawing/2014/chart" uri="{C3380CC4-5D6E-409C-BE32-E72D297353CC}">
              <c16:uniqueId val="{00000018-DE5F-4B0D-BF05-828CA67243A8}"/>
            </c:ext>
          </c:extLst>
        </c:ser>
        <c:dLbls>
          <c:showLegendKey val="0"/>
          <c:showVal val="0"/>
          <c:showCatName val="0"/>
          <c:showSerName val="0"/>
          <c:showPercent val="0"/>
          <c:showBubbleSize val="0"/>
        </c:dLbls>
        <c:axId val="448639344"/>
        <c:axId val="448638032"/>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8638032"/>
        <c:scaling>
          <c:orientation val="minMax"/>
          <c:max val="1"/>
        </c:scaling>
        <c:delete val="1"/>
        <c:axPos val="l"/>
        <c:numFmt formatCode="General" sourceLinked="1"/>
        <c:majorTickMark val="out"/>
        <c:minorTickMark val="none"/>
        <c:tickLblPos val="nextTo"/>
        <c:crossAx val="448639344"/>
        <c:crosses val="autoZero"/>
        <c:crossBetween val="midCat"/>
      </c:valAx>
      <c:valAx>
        <c:axId val="448639344"/>
        <c:scaling>
          <c:orientation val="minMax"/>
        </c:scaling>
        <c:delete val="1"/>
        <c:axPos val="b"/>
        <c:numFmt formatCode="0.00%" sourceLinked="1"/>
        <c:majorTickMark val="out"/>
        <c:minorTickMark val="none"/>
        <c:tickLblPos val="nextTo"/>
        <c:crossAx val="4486380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extLst>
              <c:ext xmlns:c16="http://schemas.microsoft.com/office/drawing/2014/chart" uri="{C3380CC4-5D6E-409C-BE32-E72D297353CC}">
                <c16:uniqueId val="{00000000-D6E0-4A69-8ACB-D7C2E577B870}"/>
              </c:ext>
            </c:extLst>
          </c:dPt>
          <c:dPt>
            <c:idx val="1"/>
            <c:invertIfNegative val="0"/>
            <c:bubble3D val="0"/>
            <c:extLst>
              <c:ext xmlns:c16="http://schemas.microsoft.com/office/drawing/2014/chart" uri="{C3380CC4-5D6E-409C-BE32-E72D297353CC}">
                <c16:uniqueId val="{00000001-D6E0-4A69-8ACB-D7C2E577B870}"/>
              </c:ext>
            </c:extLst>
          </c:dPt>
          <c:dPt>
            <c:idx val="2"/>
            <c:invertIfNegative val="0"/>
            <c:bubble3D val="0"/>
            <c:extLst>
              <c:ext xmlns:c16="http://schemas.microsoft.com/office/drawing/2014/chart" uri="{C3380CC4-5D6E-409C-BE32-E72D297353CC}">
                <c16:uniqueId val="{00000002-D6E0-4A69-8ACB-D7C2E577B870}"/>
              </c:ext>
            </c:extLst>
          </c:dPt>
          <c:dPt>
            <c:idx val="3"/>
            <c:invertIfNegative val="0"/>
            <c:bubble3D val="0"/>
            <c:extLst>
              <c:ext xmlns:c16="http://schemas.microsoft.com/office/drawing/2014/chart" uri="{C3380CC4-5D6E-409C-BE32-E72D297353CC}">
                <c16:uniqueId val="{00000003-D6E0-4A69-8ACB-D7C2E577B870}"/>
              </c:ext>
            </c:extLst>
          </c:dPt>
          <c:dPt>
            <c:idx val="4"/>
            <c:invertIfNegative val="0"/>
            <c:bubble3D val="0"/>
            <c:extLst>
              <c:ext xmlns:c16="http://schemas.microsoft.com/office/drawing/2014/chart" uri="{C3380CC4-5D6E-409C-BE32-E72D297353CC}">
                <c16:uniqueId val="{00000004-D6E0-4A69-8ACB-D7C2E577B870}"/>
              </c:ext>
            </c:extLst>
          </c:dPt>
          <c:dPt>
            <c:idx val="5"/>
            <c:invertIfNegative val="0"/>
            <c:bubble3D val="0"/>
            <c:spPr>
              <a:solidFill>
                <a:srgbClr val="FBBB27"/>
              </a:solidFill>
              <a:ln>
                <a:noFill/>
              </a:ln>
              <a:effectLst/>
            </c:spPr>
            <c:extLst>
              <c:ext xmlns:c16="http://schemas.microsoft.com/office/drawing/2014/chart" uri="{C3380CC4-5D6E-409C-BE32-E72D297353CC}">
                <c16:uniqueId val="{00000006-D6E0-4A69-8ACB-D7C2E577B870}"/>
              </c:ext>
            </c:extLst>
          </c:dPt>
          <c:dPt>
            <c:idx val="9"/>
            <c:invertIfNegative val="0"/>
            <c:bubble3D val="0"/>
            <c:extLst>
              <c:ext xmlns:c16="http://schemas.microsoft.com/office/drawing/2014/chart" uri="{C3380CC4-5D6E-409C-BE32-E72D297353CC}">
                <c16:uniqueId val="{00000007-D6E0-4A69-8ACB-D7C2E577B870}"/>
              </c:ext>
            </c:extLst>
          </c:dPt>
          <c:dPt>
            <c:idx val="10"/>
            <c:invertIfNegative val="0"/>
            <c:bubble3D val="0"/>
            <c:extLst>
              <c:ext xmlns:c16="http://schemas.microsoft.com/office/drawing/2014/chart" uri="{C3380CC4-5D6E-409C-BE32-E72D297353CC}">
                <c16:uniqueId val="{00000008-D6E0-4A69-8ACB-D7C2E577B870}"/>
              </c:ext>
            </c:extLst>
          </c:dPt>
          <c:dPt>
            <c:idx val="14"/>
            <c:invertIfNegative val="0"/>
            <c:bubble3D val="0"/>
            <c:extLst>
              <c:ext xmlns:c16="http://schemas.microsoft.com/office/drawing/2014/chart" uri="{C3380CC4-5D6E-409C-BE32-E72D297353CC}">
                <c16:uniqueId val="{00000009-D6E0-4A69-8ACB-D7C2E577B870}"/>
              </c:ext>
            </c:extLst>
          </c:dPt>
          <c:dPt>
            <c:idx val="16"/>
            <c:invertIfNegative val="0"/>
            <c:bubble3D val="0"/>
            <c:extLst>
              <c:ext xmlns:c16="http://schemas.microsoft.com/office/drawing/2014/chart" uri="{C3380CC4-5D6E-409C-BE32-E72D297353CC}">
                <c16:uniqueId val="{0000000A-D6E0-4A69-8ACB-D7C2E577B870}"/>
              </c:ext>
            </c:extLst>
          </c:dPt>
          <c:dPt>
            <c:idx val="17"/>
            <c:invertIfNegative val="0"/>
            <c:bubble3D val="0"/>
            <c:extLst>
              <c:ext xmlns:c16="http://schemas.microsoft.com/office/drawing/2014/chart" uri="{C3380CC4-5D6E-409C-BE32-E72D297353CC}">
                <c16:uniqueId val="{0000000B-D6E0-4A69-8ACB-D7C2E577B870}"/>
              </c:ext>
            </c:extLst>
          </c:dPt>
          <c:dPt>
            <c:idx val="18"/>
            <c:invertIfNegative val="0"/>
            <c:bubble3D val="0"/>
            <c:extLst>
              <c:ext xmlns:c16="http://schemas.microsoft.com/office/drawing/2014/chart" uri="{C3380CC4-5D6E-409C-BE32-E72D297353CC}">
                <c16:uniqueId val="{0000000C-D6E0-4A69-8ACB-D7C2E577B870}"/>
              </c:ext>
            </c:extLst>
          </c:dPt>
          <c:dPt>
            <c:idx val="20"/>
            <c:invertIfNegative val="0"/>
            <c:bubble3D val="0"/>
            <c:extLst>
              <c:ext xmlns:c16="http://schemas.microsoft.com/office/drawing/2014/chart" uri="{C3380CC4-5D6E-409C-BE32-E72D297353CC}">
                <c16:uniqueId val="{0000000D-D6E0-4A69-8ACB-D7C2E577B870}"/>
              </c:ext>
            </c:extLst>
          </c:dPt>
          <c:dPt>
            <c:idx val="22"/>
            <c:invertIfNegative val="0"/>
            <c:bubble3D val="0"/>
            <c:extLst>
              <c:ext xmlns:c16="http://schemas.microsoft.com/office/drawing/2014/chart" uri="{C3380CC4-5D6E-409C-BE32-E72D297353CC}">
                <c16:uniqueId val="{0000000E-D6E0-4A69-8ACB-D7C2E577B870}"/>
              </c:ext>
            </c:extLst>
          </c:dPt>
          <c:dPt>
            <c:idx val="23"/>
            <c:invertIfNegative val="0"/>
            <c:bubble3D val="0"/>
            <c:extLst>
              <c:ext xmlns:c16="http://schemas.microsoft.com/office/drawing/2014/chart" uri="{C3380CC4-5D6E-409C-BE32-E72D297353CC}">
                <c16:uniqueId val="{0000000F-D6E0-4A69-8ACB-D7C2E577B870}"/>
              </c:ext>
            </c:extLst>
          </c:dPt>
          <c:dPt>
            <c:idx val="24"/>
            <c:invertIfNegative val="0"/>
            <c:bubble3D val="0"/>
            <c:extLst>
              <c:ext xmlns:c16="http://schemas.microsoft.com/office/drawing/2014/chart" uri="{C3380CC4-5D6E-409C-BE32-E72D297353CC}">
                <c16:uniqueId val="{00000010-D6E0-4A69-8ACB-D7C2E577B870}"/>
              </c:ext>
            </c:extLst>
          </c:dPt>
          <c:dPt>
            <c:idx val="26"/>
            <c:invertIfNegative val="0"/>
            <c:bubble3D val="0"/>
            <c:extLst>
              <c:ext xmlns:c16="http://schemas.microsoft.com/office/drawing/2014/chart" uri="{C3380CC4-5D6E-409C-BE32-E72D297353CC}">
                <c16:uniqueId val="{00000011-D6E0-4A69-8ACB-D7C2E577B870}"/>
              </c:ext>
            </c:extLst>
          </c:dPt>
          <c:dPt>
            <c:idx val="27"/>
            <c:invertIfNegative val="0"/>
            <c:bubble3D val="0"/>
            <c:extLst>
              <c:ext xmlns:c16="http://schemas.microsoft.com/office/drawing/2014/chart" uri="{C3380CC4-5D6E-409C-BE32-E72D297353CC}">
                <c16:uniqueId val="{00000012-D6E0-4A69-8ACB-D7C2E577B870}"/>
              </c:ext>
            </c:extLst>
          </c:dPt>
          <c:dPt>
            <c:idx val="31"/>
            <c:invertIfNegative val="0"/>
            <c:bubble3D val="0"/>
            <c:extLst>
              <c:ext xmlns:c16="http://schemas.microsoft.com/office/drawing/2014/chart" uri="{C3380CC4-5D6E-409C-BE32-E72D297353CC}">
                <c16:uniqueId val="{00000013-D6E0-4A69-8ACB-D7C2E577B870}"/>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'F38'!$B$7:$B$38</c:f>
              <c:strCache>
                <c:ptCount val="32"/>
                <c:pt idx="0">
                  <c:v>Nayarit</c:v>
                </c:pt>
                <c:pt idx="1">
                  <c:v>Ciudad de México</c:v>
                </c:pt>
                <c:pt idx="2">
                  <c:v>Aguascalientes</c:v>
                </c:pt>
                <c:pt idx="3">
                  <c:v>Tlaxcala</c:v>
                </c:pt>
                <c:pt idx="4">
                  <c:v>Querétaro</c:v>
                </c:pt>
                <c:pt idx="5">
                  <c:v>Jalisco</c:v>
                </c:pt>
                <c:pt idx="6">
                  <c:v>Veracruz</c:v>
                </c:pt>
                <c:pt idx="7">
                  <c:v>Sonora</c:v>
                </c:pt>
                <c:pt idx="8">
                  <c:v>Estado de México</c:v>
                </c:pt>
                <c:pt idx="9">
                  <c:v>Puebla</c:v>
                </c:pt>
                <c:pt idx="10">
                  <c:v>Zacatecas</c:v>
                </c:pt>
                <c:pt idx="11">
                  <c:v>Tamaulipas</c:v>
                </c:pt>
                <c:pt idx="12">
                  <c:v>Coahuila</c:v>
                </c:pt>
                <c:pt idx="13">
                  <c:v>Michoacán</c:v>
                </c:pt>
                <c:pt idx="14">
                  <c:v>Guanajuato</c:v>
                </c:pt>
                <c:pt idx="15">
                  <c:v>Tabasco</c:v>
                </c:pt>
                <c:pt idx="16">
                  <c:v>Sinaloa</c:v>
                </c:pt>
                <c:pt idx="17">
                  <c:v>Quintana Roo</c:v>
                </c:pt>
                <c:pt idx="18">
                  <c:v>Durango</c:v>
                </c:pt>
                <c:pt idx="19">
                  <c:v>Hidalgo</c:v>
                </c:pt>
                <c:pt idx="20">
                  <c:v>Colima</c:v>
                </c:pt>
                <c:pt idx="21">
                  <c:v>Chihuahua</c:v>
                </c:pt>
                <c:pt idx="22">
                  <c:v>Morelos</c:v>
                </c:pt>
                <c:pt idx="23">
                  <c:v>Guerrero</c:v>
                </c:pt>
                <c:pt idx="24">
                  <c:v>San Luis Potosí</c:v>
                </c:pt>
                <c:pt idx="25">
                  <c:v>Baja California</c:v>
                </c:pt>
                <c:pt idx="26">
                  <c:v>Chiapas</c:v>
                </c:pt>
                <c:pt idx="27">
                  <c:v>Campeche</c:v>
                </c:pt>
                <c:pt idx="28">
                  <c:v>Yucatán</c:v>
                </c:pt>
                <c:pt idx="29">
                  <c:v>Baja California Sur</c:v>
                </c:pt>
                <c:pt idx="30">
                  <c:v>Oaxaca</c:v>
                </c:pt>
                <c:pt idx="31">
                  <c:v>Nuevo León</c:v>
                </c:pt>
              </c:strCache>
            </c:strRef>
          </c:cat>
          <c:val>
            <c:numRef>
              <c:f>'F38'!$C$7:$C$38</c:f>
              <c:numCache>
                <c:formatCode>0.00%</c:formatCode>
                <c:ptCount val="32"/>
                <c:pt idx="0">
                  <c:v>7.1261755415768124E-2</c:v>
                </c:pt>
                <c:pt idx="1">
                  <c:v>7.3115918854209011E-2</c:v>
                </c:pt>
                <c:pt idx="2">
                  <c:v>7.5061898906873689E-2</c:v>
                </c:pt>
                <c:pt idx="3">
                  <c:v>7.5918620628518174E-2</c:v>
                </c:pt>
                <c:pt idx="4">
                  <c:v>7.6996374061893927E-2</c:v>
                </c:pt>
                <c:pt idx="5">
                  <c:v>8.2007786178178763E-2</c:v>
                </c:pt>
                <c:pt idx="6">
                  <c:v>8.302841705707352E-2</c:v>
                </c:pt>
                <c:pt idx="7">
                  <c:v>8.3705025275052025E-2</c:v>
                </c:pt>
                <c:pt idx="8">
                  <c:v>8.4013162404881075E-2</c:v>
                </c:pt>
                <c:pt idx="9">
                  <c:v>8.4154892907973788E-2</c:v>
                </c:pt>
                <c:pt idx="10">
                  <c:v>8.4517487405487812E-2</c:v>
                </c:pt>
                <c:pt idx="11">
                  <c:v>8.6588944128581827E-2</c:v>
                </c:pt>
                <c:pt idx="12">
                  <c:v>8.9833616413584602E-2</c:v>
                </c:pt>
                <c:pt idx="13">
                  <c:v>9.151842135081191E-2</c:v>
                </c:pt>
                <c:pt idx="14">
                  <c:v>9.1879695348093329E-2</c:v>
                </c:pt>
                <c:pt idx="15">
                  <c:v>9.4958394517865918E-2</c:v>
                </c:pt>
                <c:pt idx="16">
                  <c:v>9.6585206851888303E-2</c:v>
                </c:pt>
                <c:pt idx="17">
                  <c:v>9.8667579523909837E-2</c:v>
                </c:pt>
                <c:pt idx="18">
                  <c:v>0.10086203887900048</c:v>
                </c:pt>
                <c:pt idx="19">
                  <c:v>0.10297577737528989</c:v>
                </c:pt>
                <c:pt idx="20">
                  <c:v>0.10305466098384564</c:v>
                </c:pt>
                <c:pt idx="21">
                  <c:v>0.10406231127215886</c:v>
                </c:pt>
                <c:pt idx="22">
                  <c:v>0.10459771106262236</c:v>
                </c:pt>
                <c:pt idx="23">
                  <c:v>0.10471571320049095</c:v>
                </c:pt>
                <c:pt idx="24">
                  <c:v>0.10661845181287273</c:v>
                </c:pt>
                <c:pt idx="25">
                  <c:v>0.10688205163701815</c:v>
                </c:pt>
                <c:pt idx="26">
                  <c:v>0.10824334562772164</c:v>
                </c:pt>
                <c:pt idx="27">
                  <c:v>0.11243091717157373</c:v>
                </c:pt>
                <c:pt idx="28">
                  <c:v>0.11246411585757742</c:v>
                </c:pt>
                <c:pt idx="29">
                  <c:v>0.11759336599815715</c:v>
                </c:pt>
                <c:pt idx="30">
                  <c:v>0.12352615267413466</c:v>
                </c:pt>
                <c:pt idx="31">
                  <c:v>0.12404251581166545</c:v>
                </c:pt>
              </c:numCache>
            </c:numRef>
          </c:val>
          <c:extLst>
            <c:ext xmlns:c16="http://schemas.microsoft.com/office/drawing/2014/chart" uri="{C3380CC4-5D6E-409C-BE32-E72D297353CC}">
              <c16:uniqueId val="{00000014-D6E0-4A69-8ACB-D7C2E577B870}"/>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'F38'!$B$40</c:f>
              <c:strCache>
                <c:ptCount val="1"/>
                <c:pt idx="0">
                  <c:v>Nacional</c:v>
                </c:pt>
              </c:strCache>
            </c:strRef>
          </c:tx>
          <c:spPr>
            <a:ln w="57150">
              <a:solidFill>
                <a:srgbClr val="FF6C37"/>
              </a:solidFill>
              <a:prstDash val="sysDot"/>
            </a:ln>
          </c:spPr>
          <c:marker>
            <c:symbol val="none"/>
          </c:marker>
          <c:dLbls>
            <c:dLbl>
              <c:idx val="0"/>
              <c:layout>
                <c:manualLayout>
                  <c:x val="-6.6666666666666763E-2"/>
                  <c:y val="0.22615716954625517"/>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5-D6E0-4A69-8ACB-D7C2E577B870}"/>
                </c:ext>
              </c:extLst>
            </c:dLbl>
            <c:dLbl>
              <c:idx val="1"/>
              <c:delete val="1"/>
              <c:extLst>
                <c:ext xmlns:c15="http://schemas.microsoft.com/office/drawing/2012/chart" uri="{CE6537A1-D6FC-4f65-9D91-7224C49458BB}"/>
                <c:ext xmlns:c16="http://schemas.microsoft.com/office/drawing/2014/chart" uri="{C3380CC4-5D6E-409C-BE32-E72D297353CC}">
                  <c16:uniqueId val="{00000016-D6E0-4A69-8ACB-D7C2E577B870}"/>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'F38'!$D$40:$D$41</c:f>
              <c:numCache>
                <c:formatCode>0.00%</c:formatCode>
                <c:ptCount val="2"/>
                <c:pt idx="0">
                  <c:v>9.01E-2</c:v>
                </c:pt>
                <c:pt idx="1">
                  <c:v>9.01E-2</c:v>
                </c:pt>
              </c:numCache>
            </c:numRef>
          </c:xVal>
          <c:yVal>
            <c:numRef>
              <c:f>'F38'!$C$40:$C$41</c:f>
              <c:numCache>
                <c:formatCode>General</c:formatCode>
                <c:ptCount val="2"/>
                <c:pt idx="0">
                  <c:v>1</c:v>
                </c:pt>
                <c:pt idx="1">
                  <c:v>0</c:v>
                </c:pt>
              </c:numCache>
            </c:numRef>
          </c:yVal>
          <c:smooth val="0"/>
          <c:extLst>
            <c:ext xmlns:c16="http://schemas.microsoft.com/office/drawing/2014/chart" uri="{C3380CC4-5D6E-409C-BE32-E72D297353CC}">
              <c16:uniqueId val="{00000017-D6E0-4A69-8ACB-D7C2E577B870}"/>
            </c:ext>
          </c:extLst>
        </c:ser>
        <c:dLbls>
          <c:showLegendKey val="0"/>
          <c:showVal val="0"/>
          <c:showCatName val="0"/>
          <c:showSerName val="0"/>
          <c:showPercent val="0"/>
          <c:showBubbleSize val="0"/>
        </c:dLbls>
        <c:axId val="448639344"/>
        <c:axId val="448638032"/>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8638032"/>
        <c:scaling>
          <c:orientation val="minMax"/>
          <c:max val="1"/>
        </c:scaling>
        <c:delete val="1"/>
        <c:axPos val="l"/>
        <c:numFmt formatCode="General" sourceLinked="1"/>
        <c:majorTickMark val="out"/>
        <c:minorTickMark val="none"/>
        <c:tickLblPos val="nextTo"/>
        <c:crossAx val="448639344"/>
        <c:crosses val="autoZero"/>
        <c:crossBetween val="midCat"/>
      </c:valAx>
      <c:valAx>
        <c:axId val="448639344"/>
        <c:scaling>
          <c:orientation val="minMax"/>
        </c:scaling>
        <c:delete val="1"/>
        <c:axPos val="b"/>
        <c:numFmt formatCode="0.00%" sourceLinked="1"/>
        <c:majorTickMark val="out"/>
        <c:minorTickMark val="none"/>
        <c:tickLblPos val="nextTo"/>
        <c:crossAx val="4486380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dLbl>
          <c:idx val="0"/>
          <c:delete val="1"/>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delete val="1"/>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delete val="1"/>
          <c:extLst>
            <c:ext xmlns:c15="http://schemas.microsoft.com/office/drawing/2012/chart" uri="{CE6537A1-D6FC-4f65-9D91-7224C49458BB}"/>
          </c:extLst>
        </c:dLbl>
      </c:pivotFmt>
      <c:pivotFmt>
        <c:idx val="22"/>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23"/>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24"/>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25"/>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26"/>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27"/>
        <c:dLbl>
          <c:idx val="0"/>
          <c:dLblPos val="t"/>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accent1"/>
          </a:solidFill>
          <a:ln w="28575" cap="rnd">
            <a:solidFill>
              <a:schemeClr val="accent1"/>
            </a:solidFill>
            <a:round/>
          </a:ln>
          <a:effectLst/>
        </c:spPr>
        <c:marker>
          <c:symbol val="none"/>
        </c:marker>
      </c:pivotFmt>
      <c:pivotFmt>
        <c:idx val="29"/>
        <c:spPr>
          <a:solidFill>
            <a:schemeClr val="accent1"/>
          </a:solidFill>
          <a:ln w="28575" cap="rnd">
            <a:solidFill>
              <a:schemeClr val="accent1"/>
            </a:solidFill>
            <a:round/>
          </a:ln>
          <a:effectLst/>
        </c:spPr>
        <c:marker>
          <c:symbol val="none"/>
        </c:marker>
      </c:pivotFmt>
      <c:pivotFmt>
        <c:idx val="30"/>
        <c:spPr>
          <a:solidFill>
            <a:schemeClr val="accent1"/>
          </a:solidFill>
          <a:ln w="28575" cap="rnd">
            <a:solidFill>
              <a:schemeClr val="accent1"/>
            </a:solidFill>
            <a:round/>
          </a:ln>
          <a:effectLst/>
        </c:spPr>
        <c:marker>
          <c:symbol val="none"/>
        </c:marker>
      </c:pivotFmt>
      <c:pivotFmt>
        <c:idx val="31"/>
        <c:spPr>
          <a:solidFill>
            <a:schemeClr val="accent1"/>
          </a:solidFill>
          <a:ln w="28575" cap="rnd">
            <a:solidFill>
              <a:schemeClr val="accent1"/>
            </a:solidFill>
            <a:round/>
          </a:ln>
          <a:effectLst/>
        </c:spPr>
        <c:marker>
          <c:symbol val="none"/>
        </c:marker>
      </c:pivotFmt>
      <c:pivotFmt>
        <c:idx val="32"/>
        <c:spPr>
          <a:solidFill>
            <a:schemeClr val="accent1"/>
          </a:solidFill>
          <a:ln w="28575" cap="rnd">
            <a:solidFill>
              <a:schemeClr val="accent1"/>
            </a:solidFill>
            <a:round/>
          </a:ln>
          <a:effectLst/>
        </c:spPr>
        <c:marker>
          <c:symbol val="none"/>
        </c:marker>
      </c:pivotFmt>
      <c:pivotFmt>
        <c:idx val="33"/>
        <c:spPr>
          <a:solidFill>
            <a:schemeClr val="accent1"/>
          </a:solidFill>
          <a:ln w="28575" cap="rnd">
            <a:solidFill>
              <a:schemeClr val="accent1"/>
            </a:solidFill>
            <a:round/>
          </a:ln>
          <a:effectLst/>
        </c:spPr>
        <c:marker>
          <c:symbol val="none"/>
        </c:marker>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pivotFmt>
      <c:pivotFmt>
        <c:idx val="36"/>
        <c:spPr>
          <a:solidFill>
            <a:schemeClr val="accent1"/>
          </a:solidFill>
          <a:ln w="28575" cap="rnd">
            <a:solidFill>
              <a:schemeClr val="accent1"/>
            </a:solidFill>
            <a:round/>
          </a:ln>
          <a:effectLst/>
        </c:spPr>
        <c:marker>
          <c:symbol val="none"/>
        </c:marker>
      </c:pivotFmt>
      <c:pivotFmt>
        <c:idx val="37"/>
        <c:spPr>
          <a:ln w="28575" cap="rnd">
            <a:solidFill>
              <a:schemeClr val="accent1"/>
            </a:solidFill>
            <a:round/>
          </a:ln>
          <a:effectLst/>
        </c:spPr>
        <c:marker>
          <c:symbol val="none"/>
        </c:marker>
      </c:pivotFmt>
      <c:pivotFmt>
        <c:idx val="38"/>
        <c:spPr>
          <a:ln w="28575" cap="rnd">
            <a:solidFill>
              <a:schemeClr val="accent1"/>
            </a:solidFill>
            <a:round/>
          </a:ln>
          <a:effectLst/>
        </c:spPr>
        <c:marker>
          <c:symbol val="none"/>
        </c:marker>
      </c:pivotFmt>
      <c:pivotFmt>
        <c:idx val="39"/>
        <c:spPr>
          <a:ln w="28575" cap="rnd">
            <a:solidFill>
              <a:schemeClr val="accent1"/>
            </a:solidFill>
            <a:round/>
          </a:ln>
          <a:effectLst/>
        </c:spPr>
        <c:marker>
          <c:symbol val="none"/>
        </c:marker>
      </c:pivotFmt>
      <c:pivotFmt>
        <c:idx val="40"/>
        <c:spPr>
          <a:ln w="28575" cap="rnd">
            <a:solidFill>
              <a:schemeClr val="accent1"/>
            </a:solidFill>
            <a:round/>
          </a:ln>
          <a:effectLst/>
        </c:spPr>
        <c:marker>
          <c:symbol val="none"/>
        </c:marker>
      </c:pivotFmt>
      <c:pivotFmt>
        <c:idx val="41"/>
        <c:spPr>
          <a:ln w="28575" cap="rnd">
            <a:solidFill>
              <a:schemeClr val="accent2"/>
            </a:solidFill>
            <a:round/>
          </a:ln>
          <a:effectLst/>
        </c:spPr>
        <c:marker>
          <c:symbol val="none"/>
        </c:marker>
      </c:pivotFmt>
      <c:pivotFmt>
        <c:idx val="42"/>
        <c:spPr>
          <a:ln w="28575" cap="rnd">
            <a:solidFill>
              <a:schemeClr val="accent3"/>
            </a:solidFill>
            <a:round/>
          </a:ln>
          <a:effectLst/>
        </c:spPr>
        <c:marker>
          <c:symbol val="none"/>
        </c:marker>
      </c:pivotFmt>
    </c:pivotFmts>
    <c:plotArea>
      <c:layout/>
      <c:lineChart>
        <c:grouping val="standard"/>
        <c:varyColors val="0"/>
        <c:ser>
          <c:idx val="0"/>
          <c:order val="0"/>
          <c:tx>
            <c:v>Actividades primarias</c:v>
          </c:tx>
          <c:spPr>
            <a:ln w="28575" cap="rnd">
              <a:solidFill>
                <a:schemeClr val="accent1"/>
              </a:solidFill>
              <a:round/>
            </a:ln>
            <a:effectLst/>
          </c:spPr>
          <c:marker>
            <c:symbol val="none"/>
          </c:marker>
          <c:cat>
            <c:strLit>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strLit>
          </c:cat>
          <c:val>
            <c:numLit>
              <c:formatCode>General</c:formatCode>
              <c:ptCount val="19"/>
              <c:pt idx="0">
                <c:v>5.6942582635901552E-2</c:v>
              </c:pt>
              <c:pt idx="1">
                <c:v>5.9483576884972571E-2</c:v>
              </c:pt>
              <c:pt idx="2">
                <c:v>5.5447297704561499E-2</c:v>
              </c:pt>
              <c:pt idx="3">
                <c:v>5.6521636874220953E-2</c:v>
              </c:pt>
              <c:pt idx="4">
                <c:v>5.8123120932647862E-2</c:v>
              </c:pt>
              <c:pt idx="5">
                <c:v>5.7853269820590157E-2</c:v>
              </c:pt>
              <c:pt idx="6">
                <c:v>5.8414286208357376E-2</c:v>
              </c:pt>
              <c:pt idx="7">
                <c:v>6.0302285815080403E-2</c:v>
              </c:pt>
              <c:pt idx="8">
                <c:v>5.5294203946842022E-2</c:v>
              </c:pt>
              <c:pt idx="9">
                <c:v>5.778686835521335E-2</c:v>
              </c:pt>
              <c:pt idx="10">
                <c:v>5.6428490255931718E-2</c:v>
              </c:pt>
              <c:pt idx="11">
                <c:v>5.7178159157917796E-2</c:v>
              </c:pt>
              <c:pt idx="12">
                <c:v>5.6395421542879839E-2</c:v>
              </c:pt>
              <c:pt idx="13">
                <c:v>5.5315255891409731E-2</c:v>
              </c:pt>
              <c:pt idx="14">
                <c:v>5.728736397620772E-2</c:v>
              </c:pt>
              <c:pt idx="15">
                <c:v>5.7886404271336483E-2</c:v>
              </c:pt>
              <c:pt idx="16">
                <c:v>5.8392279632765873E-2</c:v>
              </c:pt>
              <c:pt idx="17">
                <c:v>6.4674355503027997E-2</c:v>
              </c:pt>
              <c:pt idx="18">
                <c:v>6.1915647343216605E-2</c:v>
              </c:pt>
            </c:numLit>
          </c:val>
          <c:smooth val="0"/>
          <c:extLst>
            <c:ext xmlns:c16="http://schemas.microsoft.com/office/drawing/2014/chart" uri="{C3380CC4-5D6E-409C-BE32-E72D297353CC}">
              <c16:uniqueId val="{00000004-BE3F-43C7-90B4-9CF12FADC6F9}"/>
            </c:ext>
          </c:extLst>
        </c:ser>
        <c:ser>
          <c:idx val="1"/>
          <c:order val="1"/>
          <c:tx>
            <c:v>Actividades secundarias</c:v>
          </c:tx>
          <c:spPr>
            <a:ln w="28575" cap="rnd">
              <a:solidFill>
                <a:schemeClr val="accent2"/>
              </a:solidFill>
              <a:round/>
            </a:ln>
            <a:effectLst/>
          </c:spPr>
          <c:marker>
            <c:symbol val="none"/>
          </c:marker>
          <c:cat>
            <c:strLit>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strLit>
          </c:cat>
          <c:val>
            <c:numLit>
              <c:formatCode>General</c:formatCode>
              <c:ptCount val="19"/>
              <c:pt idx="0">
                <c:v>0.32238169761772439</c:v>
              </c:pt>
              <c:pt idx="1">
                <c:v>0.31445840588192214</c:v>
              </c:pt>
              <c:pt idx="2">
                <c:v>0.32113812141943654</c:v>
              </c:pt>
              <c:pt idx="3">
                <c:v>0.32652633431701172</c:v>
              </c:pt>
              <c:pt idx="4">
                <c:v>0.32586507993692454</c:v>
              </c:pt>
              <c:pt idx="5">
                <c:v>0.31278457168916929</c:v>
              </c:pt>
              <c:pt idx="6">
                <c:v>0.30347457386606819</c:v>
              </c:pt>
              <c:pt idx="7">
                <c:v>0.30608791803980523</c:v>
              </c:pt>
              <c:pt idx="8">
                <c:v>0.30372569106934216</c:v>
              </c:pt>
              <c:pt idx="9">
                <c:v>0.30276045910699079</c:v>
              </c:pt>
              <c:pt idx="10">
                <c:v>0.3049872684003857</c:v>
              </c:pt>
              <c:pt idx="11">
                <c:v>0.31513690236052117</c:v>
              </c:pt>
              <c:pt idx="12">
                <c:v>0.32165602557305356</c:v>
              </c:pt>
              <c:pt idx="13">
                <c:v>0.30987120783704714</c:v>
              </c:pt>
              <c:pt idx="14">
                <c:v>0.3080169770999398</c:v>
              </c:pt>
              <c:pt idx="15">
                <c:v>0.30104337506667272</c:v>
              </c:pt>
              <c:pt idx="16">
                <c:v>0.29920593042254268</c:v>
              </c:pt>
              <c:pt idx="17">
                <c:v>0.29206941988660717</c:v>
              </c:pt>
              <c:pt idx="18">
                <c:v>0.2917359630290649</c:v>
              </c:pt>
            </c:numLit>
          </c:val>
          <c:smooth val="0"/>
          <c:extLst>
            <c:ext xmlns:c16="http://schemas.microsoft.com/office/drawing/2014/chart" uri="{C3380CC4-5D6E-409C-BE32-E72D297353CC}">
              <c16:uniqueId val="{00000006-BE3F-43C7-90B4-9CF12FADC6F9}"/>
            </c:ext>
          </c:extLst>
        </c:ser>
        <c:ser>
          <c:idx val="2"/>
          <c:order val="2"/>
          <c:tx>
            <c:v>Actividades terciarias</c:v>
          </c:tx>
          <c:spPr>
            <a:ln w="28575" cap="rnd">
              <a:solidFill>
                <a:schemeClr val="accent3"/>
              </a:solidFill>
              <a:round/>
            </a:ln>
            <a:effectLst/>
          </c:spPr>
          <c:marker>
            <c:symbol val="none"/>
          </c:marker>
          <c:cat>
            <c:strLit>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strLit>
          </c:cat>
          <c:val>
            <c:numLit>
              <c:formatCode>General</c:formatCode>
              <c:ptCount val="19"/>
              <c:pt idx="0">
                <c:v>0.62067571974637392</c:v>
              </c:pt>
              <c:pt idx="1">
                <c:v>0.62605801723310517</c:v>
              </c:pt>
              <c:pt idx="2">
                <c:v>0.62341458087600199</c:v>
              </c:pt>
              <c:pt idx="3">
                <c:v>0.61695202880876732</c:v>
              </c:pt>
              <c:pt idx="4">
                <c:v>0.61601179913042758</c:v>
              </c:pt>
              <c:pt idx="5">
                <c:v>0.62936215849024058</c:v>
              </c:pt>
              <c:pt idx="6">
                <c:v>0.63811113992557444</c:v>
              </c:pt>
              <c:pt idx="7">
                <c:v>0.63360979614511426</c:v>
              </c:pt>
              <c:pt idx="8">
                <c:v>0.64098010498381586</c:v>
              </c:pt>
              <c:pt idx="9">
                <c:v>0.63945267253779592</c:v>
              </c:pt>
              <c:pt idx="10">
                <c:v>0.63858424134368252</c:v>
              </c:pt>
              <c:pt idx="11">
                <c:v>0.62768493848156093</c:v>
              </c:pt>
              <c:pt idx="12">
                <c:v>0.62194855288406647</c:v>
              </c:pt>
              <c:pt idx="13">
                <c:v>0.63481353627154313</c:v>
              </c:pt>
              <c:pt idx="14">
                <c:v>0.63469565892385249</c:v>
              </c:pt>
              <c:pt idx="15">
                <c:v>0.64107022066199071</c:v>
              </c:pt>
              <c:pt idx="16">
                <c:v>0.64240178994469155</c:v>
              </c:pt>
              <c:pt idx="17">
                <c:v>0.6432562246103648</c:v>
              </c:pt>
              <c:pt idx="18">
                <c:v>0.64634838962771857</c:v>
              </c:pt>
            </c:numLit>
          </c:val>
          <c:smooth val="0"/>
          <c:extLst>
            <c:ext xmlns:c16="http://schemas.microsoft.com/office/drawing/2014/chart" uri="{C3380CC4-5D6E-409C-BE32-E72D297353CC}">
              <c16:uniqueId val="{00000008-BE3F-43C7-90B4-9CF12FADC6F9}"/>
            </c:ext>
          </c:extLst>
        </c:ser>
        <c:dLbls>
          <c:showLegendKey val="0"/>
          <c:showVal val="0"/>
          <c:showCatName val="0"/>
          <c:showSerName val="0"/>
          <c:showPercent val="0"/>
          <c:showBubbleSize val="0"/>
        </c:dLbls>
        <c:smooth val="0"/>
        <c:axId val="1458102848"/>
        <c:axId val="1458104512"/>
      </c:lineChart>
      <c:catAx>
        <c:axId val="1458102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458104512"/>
        <c:crosses val="autoZero"/>
        <c:auto val="1"/>
        <c:lblAlgn val="ctr"/>
        <c:lblOffset val="100"/>
        <c:noMultiLvlLbl val="0"/>
      </c:catAx>
      <c:valAx>
        <c:axId val="1458104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458102848"/>
        <c:crosses val="autoZero"/>
        <c:crossBetween val="between"/>
      </c:valAx>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extLst/>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
            <c:invertIfNegative val="0"/>
            <c:bubble3D val="0"/>
            <c:extLst>
              <c:ext xmlns:c16="http://schemas.microsoft.com/office/drawing/2014/chart" uri="{C3380CC4-5D6E-409C-BE32-E72D297353CC}">
                <c16:uniqueId val="{00000000-29BE-48F2-8B13-A90CC99610EB}"/>
              </c:ext>
            </c:extLst>
          </c:dPt>
          <c:dPt>
            <c:idx val="3"/>
            <c:invertIfNegative val="0"/>
            <c:bubble3D val="0"/>
            <c:extLst>
              <c:ext xmlns:c16="http://schemas.microsoft.com/office/drawing/2014/chart" uri="{C3380CC4-5D6E-409C-BE32-E72D297353CC}">
                <c16:uniqueId val="{00000001-29BE-48F2-8B13-A90CC99610EB}"/>
              </c:ext>
            </c:extLst>
          </c:dPt>
          <c:dPt>
            <c:idx val="4"/>
            <c:invertIfNegative val="0"/>
            <c:bubble3D val="0"/>
            <c:extLst>
              <c:ext xmlns:c16="http://schemas.microsoft.com/office/drawing/2014/chart" uri="{C3380CC4-5D6E-409C-BE32-E72D297353CC}">
                <c16:uniqueId val="{00000002-29BE-48F2-8B13-A90CC99610EB}"/>
              </c:ext>
            </c:extLst>
          </c:dPt>
          <c:dPt>
            <c:idx val="5"/>
            <c:invertIfNegative val="0"/>
            <c:bubble3D val="0"/>
            <c:extLst>
              <c:ext xmlns:c16="http://schemas.microsoft.com/office/drawing/2014/chart" uri="{C3380CC4-5D6E-409C-BE32-E72D297353CC}">
                <c16:uniqueId val="{00000003-29BE-48F2-8B13-A90CC99610EB}"/>
              </c:ext>
            </c:extLst>
          </c:dPt>
          <c:dPt>
            <c:idx val="6"/>
            <c:invertIfNegative val="0"/>
            <c:bubble3D val="0"/>
            <c:extLst>
              <c:ext xmlns:c16="http://schemas.microsoft.com/office/drawing/2014/chart" uri="{C3380CC4-5D6E-409C-BE32-E72D297353CC}">
                <c16:uniqueId val="{00000004-29BE-48F2-8B13-A90CC99610EB}"/>
              </c:ext>
            </c:extLst>
          </c:dPt>
          <c:dPt>
            <c:idx val="8"/>
            <c:invertIfNegative val="0"/>
            <c:bubble3D val="0"/>
            <c:extLst>
              <c:ext xmlns:c16="http://schemas.microsoft.com/office/drawing/2014/chart" uri="{C3380CC4-5D6E-409C-BE32-E72D297353CC}">
                <c16:uniqueId val="{00000005-29BE-48F2-8B13-A90CC99610EB}"/>
              </c:ext>
            </c:extLst>
          </c:dPt>
          <c:dPt>
            <c:idx val="9"/>
            <c:invertIfNegative val="0"/>
            <c:bubble3D val="0"/>
            <c:extLst>
              <c:ext xmlns:c16="http://schemas.microsoft.com/office/drawing/2014/chart" uri="{C3380CC4-5D6E-409C-BE32-E72D297353CC}">
                <c16:uniqueId val="{00000006-29BE-48F2-8B13-A90CC99610EB}"/>
              </c:ext>
            </c:extLst>
          </c:dPt>
          <c:dPt>
            <c:idx val="10"/>
            <c:invertIfNegative val="0"/>
            <c:bubble3D val="0"/>
            <c:extLst>
              <c:ext xmlns:c16="http://schemas.microsoft.com/office/drawing/2014/chart" uri="{C3380CC4-5D6E-409C-BE32-E72D297353CC}">
                <c16:uniqueId val="{00000007-29BE-48F2-8B13-A90CC99610EB}"/>
              </c:ext>
            </c:extLst>
          </c:dPt>
          <c:dPt>
            <c:idx val="11"/>
            <c:invertIfNegative val="0"/>
            <c:bubble3D val="0"/>
            <c:extLst>
              <c:ext xmlns:c16="http://schemas.microsoft.com/office/drawing/2014/chart" uri="{C3380CC4-5D6E-409C-BE32-E72D297353CC}">
                <c16:uniqueId val="{00000008-29BE-48F2-8B13-A90CC99610EB}"/>
              </c:ext>
            </c:extLst>
          </c:dPt>
          <c:dPt>
            <c:idx val="12"/>
            <c:invertIfNegative val="0"/>
            <c:bubble3D val="0"/>
            <c:extLst>
              <c:ext xmlns:c16="http://schemas.microsoft.com/office/drawing/2014/chart" uri="{C3380CC4-5D6E-409C-BE32-E72D297353CC}">
                <c16:uniqueId val="{00000009-29BE-48F2-8B13-A90CC99610EB}"/>
              </c:ext>
            </c:extLst>
          </c:dPt>
          <c:dPt>
            <c:idx val="13"/>
            <c:invertIfNegative val="0"/>
            <c:bubble3D val="0"/>
            <c:extLst>
              <c:ext xmlns:c16="http://schemas.microsoft.com/office/drawing/2014/chart" uri="{C3380CC4-5D6E-409C-BE32-E72D297353CC}">
                <c16:uniqueId val="{0000000A-29BE-48F2-8B13-A90CC99610EB}"/>
              </c:ext>
            </c:extLst>
          </c:dPt>
          <c:dPt>
            <c:idx val="14"/>
            <c:invertIfNegative val="0"/>
            <c:bubble3D val="0"/>
            <c:extLst>
              <c:ext xmlns:c16="http://schemas.microsoft.com/office/drawing/2014/chart" uri="{C3380CC4-5D6E-409C-BE32-E72D297353CC}">
                <c16:uniqueId val="{0000000B-29BE-48F2-8B13-A90CC99610EB}"/>
              </c:ext>
            </c:extLst>
          </c:dPt>
          <c:dPt>
            <c:idx val="15"/>
            <c:invertIfNegative val="0"/>
            <c:bubble3D val="0"/>
            <c:spPr>
              <a:solidFill>
                <a:srgbClr val="FBBB27"/>
              </a:solidFill>
              <a:ln>
                <a:noFill/>
              </a:ln>
              <a:effectLst/>
            </c:spPr>
            <c:extLst>
              <c:ext xmlns:c16="http://schemas.microsoft.com/office/drawing/2014/chart" uri="{C3380CC4-5D6E-409C-BE32-E72D297353CC}">
                <c16:uniqueId val="{0000000D-29BE-48F2-8B13-A90CC99610EB}"/>
              </c:ext>
            </c:extLst>
          </c:dPt>
          <c:dPt>
            <c:idx val="16"/>
            <c:invertIfNegative val="0"/>
            <c:bubble3D val="0"/>
            <c:extLst>
              <c:ext xmlns:c16="http://schemas.microsoft.com/office/drawing/2014/chart" uri="{C3380CC4-5D6E-409C-BE32-E72D297353CC}">
                <c16:uniqueId val="{0000000E-29BE-48F2-8B13-A90CC99610EB}"/>
              </c:ext>
            </c:extLst>
          </c:dPt>
          <c:dPt>
            <c:idx val="17"/>
            <c:invertIfNegative val="0"/>
            <c:bubble3D val="0"/>
            <c:extLst>
              <c:ext xmlns:c16="http://schemas.microsoft.com/office/drawing/2014/chart" uri="{C3380CC4-5D6E-409C-BE32-E72D297353CC}">
                <c16:uniqueId val="{0000000F-29BE-48F2-8B13-A90CC99610EB}"/>
              </c:ext>
            </c:extLst>
          </c:dPt>
          <c:dPt>
            <c:idx val="20"/>
            <c:invertIfNegative val="0"/>
            <c:bubble3D val="0"/>
            <c:extLst>
              <c:ext xmlns:c16="http://schemas.microsoft.com/office/drawing/2014/chart" uri="{C3380CC4-5D6E-409C-BE32-E72D297353CC}">
                <c16:uniqueId val="{00000010-29BE-48F2-8B13-A90CC99610EB}"/>
              </c:ext>
            </c:extLst>
          </c:dPt>
          <c:dPt>
            <c:idx val="22"/>
            <c:invertIfNegative val="0"/>
            <c:bubble3D val="0"/>
            <c:extLst>
              <c:ext xmlns:c16="http://schemas.microsoft.com/office/drawing/2014/chart" uri="{C3380CC4-5D6E-409C-BE32-E72D297353CC}">
                <c16:uniqueId val="{00000011-29BE-48F2-8B13-A90CC99610EB}"/>
              </c:ext>
            </c:extLst>
          </c:dPt>
          <c:dPt>
            <c:idx val="23"/>
            <c:invertIfNegative val="0"/>
            <c:bubble3D val="0"/>
            <c:extLst>
              <c:ext xmlns:c16="http://schemas.microsoft.com/office/drawing/2014/chart" uri="{C3380CC4-5D6E-409C-BE32-E72D297353CC}">
                <c16:uniqueId val="{00000012-29BE-48F2-8B13-A90CC99610EB}"/>
              </c:ext>
            </c:extLst>
          </c:dPt>
          <c:dPt>
            <c:idx val="24"/>
            <c:invertIfNegative val="0"/>
            <c:bubble3D val="0"/>
            <c:extLst>
              <c:ext xmlns:c16="http://schemas.microsoft.com/office/drawing/2014/chart" uri="{C3380CC4-5D6E-409C-BE32-E72D297353CC}">
                <c16:uniqueId val="{00000013-29BE-48F2-8B13-A90CC99610EB}"/>
              </c:ext>
            </c:extLst>
          </c:dPt>
          <c:dPt>
            <c:idx val="26"/>
            <c:invertIfNegative val="0"/>
            <c:bubble3D val="0"/>
            <c:extLst>
              <c:ext xmlns:c16="http://schemas.microsoft.com/office/drawing/2014/chart" uri="{C3380CC4-5D6E-409C-BE32-E72D297353CC}">
                <c16:uniqueId val="{00000014-29BE-48F2-8B13-A90CC99610EB}"/>
              </c:ext>
            </c:extLst>
          </c:dPt>
          <c:dPt>
            <c:idx val="27"/>
            <c:invertIfNegative val="0"/>
            <c:bubble3D val="0"/>
            <c:extLst>
              <c:ext xmlns:c16="http://schemas.microsoft.com/office/drawing/2014/chart" uri="{C3380CC4-5D6E-409C-BE32-E72D297353CC}">
                <c16:uniqueId val="{00000015-29BE-48F2-8B13-A90CC99610EB}"/>
              </c:ext>
            </c:extLst>
          </c:dPt>
          <c:dPt>
            <c:idx val="30"/>
            <c:invertIfNegative val="0"/>
            <c:bubble3D val="0"/>
            <c:extLst>
              <c:ext xmlns:c16="http://schemas.microsoft.com/office/drawing/2014/chart" uri="{C3380CC4-5D6E-409C-BE32-E72D297353CC}">
                <c16:uniqueId val="{00000016-29BE-48F2-8B13-A90CC99610EB}"/>
              </c:ext>
            </c:extLst>
          </c:dPt>
          <c:dLbls>
            <c:dLbl>
              <c:idx val="0"/>
              <c:layout>
                <c:manualLayout>
                  <c:x val="-1.2828114478114478E-2"/>
                  <c:y val="-2.62748201364428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9BE-48F2-8B13-A90CC99610EB}"/>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'F39'!$B$7:$B$38</c:f>
              <c:strCache>
                <c:ptCount val="32"/>
                <c:pt idx="0">
                  <c:v>Guerrero</c:v>
                </c:pt>
                <c:pt idx="1">
                  <c:v>Chiapas</c:v>
                </c:pt>
                <c:pt idx="2">
                  <c:v>Estado de México</c:v>
                </c:pt>
                <c:pt idx="3">
                  <c:v>Tlaxcala</c:v>
                </c:pt>
                <c:pt idx="4">
                  <c:v>Veracruz</c:v>
                </c:pt>
                <c:pt idx="5">
                  <c:v>Tabasco</c:v>
                </c:pt>
                <c:pt idx="6">
                  <c:v>Puebla</c:v>
                </c:pt>
                <c:pt idx="7">
                  <c:v>San Luis Potosí</c:v>
                </c:pt>
                <c:pt idx="8">
                  <c:v>Morelos</c:v>
                </c:pt>
                <c:pt idx="9">
                  <c:v>Tamaulipas</c:v>
                </c:pt>
                <c:pt idx="10">
                  <c:v>Yucatán</c:v>
                </c:pt>
                <c:pt idx="11">
                  <c:v>Querétaro</c:v>
                </c:pt>
                <c:pt idx="12">
                  <c:v>Hidalgo</c:v>
                </c:pt>
                <c:pt idx="13">
                  <c:v>Nuevo León</c:v>
                </c:pt>
                <c:pt idx="14">
                  <c:v>Campeche</c:v>
                </c:pt>
                <c:pt idx="15">
                  <c:v>Jalisco</c:v>
                </c:pt>
                <c:pt idx="16">
                  <c:v>Nayarit</c:v>
                </c:pt>
                <c:pt idx="17">
                  <c:v>Quintana Roo</c:v>
                </c:pt>
                <c:pt idx="18">
                  <c:v>Colima</c:v>
                </c:pt>
                <c:pt idx="19">
                  <c:v>Guanajuato</c:v>
                </c:pt>
                <c:pt idx="20">
                  <c:v>Durango</c:v>
                </c:pt>
                <c:pt idx="21">
                  <c:v>Zacatecas</c:v>
                </c:pt>
                <c:pt idx="22">
                  <c:v>Ciudad de México</c:v>
                </c:pt>
                <c:pt idx="23">
                  <c:v>Baja California</c:v>
                </c:pt>
                <c:pt idx="24">
                  <c:v>Chihuahua</c:v>
                </c:pt>
                <c:pt idx="25">
                  <c:v>Sonora</c:v>
                </c:pt>
                <c:pt idx="26">
                  <c:v>Michoacán</c:v>
                </c:pt>
                <c:pt idx="27">
                  <c:v>Aguascalientes</c:v>
                </c:pt>
                <c:pt idx="28">
                  <c:v>Coahuila</c:v>
                </c:pt>
                <c:pt idx="29">
                  <c:v>Oaxaca</c:v>
                </c:pt>
                <c:pt idx="30">
                  <c:v>Sinaloa</c:v>
                </c:pt>
                <c:pt idx="31">
                  <c:v>Baja California Sur</c:v>
                </c:pt>
              </c:strCache>
            </c:strRef>
          </c:cat>
          <c:val>
            <c:numRef>
              <c:f>'F39'!$C$7:$C$38</c:f>
              <c:numCache>
                <c:formatCode>0.00%</c:formatCode>
                <c:ptCount val="32"/>
                <c:pt idx="0">
                  <c:v>4.2165992984205598E-2</c:v>
                </c:pt>
                <c:pt idx="1">
                  <c:v>4.5364874377536682E-2</c:v>
                </c:pt>
                <c:pt idx="2">
                  <c:v>5.2856952879117014E-2</c:v>
                </c:pt>
                <c:pt idx="3">
                  <c:v>5.6617251424012548E-2</c:v>
                </c:pt>
                <c:pt idx="4">
                  <c:v>6.2163002442815814E-2</c:v>
                </c:pt>
                <c:pt idx="5">
                  <c:v>6.3497895943238666E-2</c:v>
                </c:pt>
                <c:pt idx="6">
                  <c:v>6.4807493984186976E-2</c:v>
                </c:pt>
                <c:pt idx="7">
                  <c:v>6.8161163283853438E-2</c:v>
                </c:pt>
                <c:pt idx="8">
                  <c:v>6.9705140471427299E-2</c:v>
                </c:pt>
                <c:pt idx="9">
                  <c:v>6.9782998421320186E-2</c:v>
                </c:pt>
                <c:pt idx="10">
                  <c:v>6.9855320935602983E-2</c:v>
                </c:pt>
                <c:pt idx="11">
                  <c:v>7.1396766680367124E-2</c:v>
                </c:pt>
                <c:pt idx="12">
                  <c:v>7.542837943778706E-2</c:v>
                </c:pt>
                <c:pt idx="13">
                  <c:v>7.5998290172051369E-2</c:v>
                </c:pt>
                <c:pt idx="14">
                  <c:v>7.8055038700413748E-2</c:v>
                </c:pt>
                <c:pt idx="15">
                  <c:v>7.8538359788359713E-2</c:v>
                </c:pt>
                <c:pt idx="16">
                  <c:v>7.8547281863864726E-2</c:v>
                </c:pt>
                <c:pt idx="17">
                  <c:v>7.9092878073639933E-2</c:v>
                </c:pt>
                <c:pt idx="18">
                  <c:v>8.322894540965449E-2</c:v>
                </c:pt>
                <c:pt idx="19">
                  <c:v>8.3381828762639137E-2</c:v>
                </c:pt>
                <c:pt idx="20">
                  <c:v>8.436064569753704E-2</c:v>
                </c:pt>
                <c:pt idx="21">
                  <c:v>8.4926250572042158E-2</c:v>
                </c:pt>
                <c:pt idx="22">
                  <c:v>8.5892834598805992E-2</c:v>
                </c:pt>
                <c:pt idx="23">
                  <c:v>8.6083542771183713E-2</c:v>
                </c:pt>
                <c:pt idx="24">
                  <c:v>8.6161218861612154E-2</c:v>
                </c:pt>
                <c:pt idx="25">
                  <c:v>8.6268463630966657E-2</c:v>
                </c:pt>
                <c:pt idx="26">
                  <c:v>8.8111175785797469E-2</c:v>
                </c:pt>
                <c:pt idx="27">
                  <c:v>8.9602157788267106E-2</c:v>
                </c:pt>
                <c:pt idx="28">
                  <c:v>9.2378382710442616E-2</c:v>
                </c:pt>
                <c:pt idx="29">
                  <c:v>9.2559629761480924E-2</c:v>
                </c:pt>
                <c:pt idx="30">
                  <c:v>9.4903013340631934E-2</c:v>
                </c:pt>
                <c:pt idx="31">
                  <c:v>0.10900161653078434</c:v>
                </c:pt>
              </c:numCache>
            </c:numRef>
          </c:val>
          <c:extLst>
            <c:ext xmlns:c16="http://schemas.microsoft.com/office/drawing/2014/chart" uri="{C3380CC4-5D6E-409C-BE32-E72D297353CC}">
              <c16:uniqueId val="{00000018-29BE-48F2-8B13-A90CC99610EB}"/>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'F39'!$B$40</c:f>
              <c:strCache>
                <c:ptCount val="1"/>
                <c:pt idx="0">
                  <c:v>Nacional</c:v>
                </c:pt>
              </c:strCache>
            </c:strRef>
          </c:tx>
          <c:spPr>
            <a:ln w="57150">
              <a:solidFill>
                <a:srgbClr val="FF6C37"/>
              </a:solidFill>
              <a:prstDash val="sysDot"/>
            </a:ln>
          </c:spPr>
          <c:marker>
            <c:symbol val="none"/>
          </c:marker>
          <c:dLbls>
            <c:dLbl>
              <c:idx val="0"/>
              <c:layout>
                <c:manualLayout>
                  <c:x val="-5.131313131313131E-2"/>
                  <c:y val="0.22315090696978143"/>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9-29BE-48F2-8B13-A90CC99610EB}"/>
                </c:ext>
              </c:extLst>
            </c:dLbl>
            <c:dLbl>
              <c:idx val="1"/>
              <c:delete val="1"/>
              <c:extLst>
                <c:ext xmlns:c15="http://schemas.microsoft.com/office/drawing/2012/chart" uri="{CE6537A1-D6FC-4f65-9D91-7224C49458BB}"/>
                <c:ext xmlns:c16="http://schemas.microsoft.com/office/drawing/2014/chart" uri="{C3380CC4-5D6E-409C-BE32-E72D297353CC}">
                  <c16:uniqueId val="{0000001A-29BE-48F2-8B13-A90CC99610EB}"/>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'F39'!$D$40:$D$41</c:f>
              <c:numCache>
                <c:formatCode>0.00%</c:formatCode>
                <c:ptCount val="2"/>
                <c:pt idx="0">
                  <c:v>7.8100000000000003E-2</c:v>
                </c:pt>
                <c:pt idx="1">
                  <c:v>7.8100000000000003E-2</c:v>
                </c:pt>
              </c:numCache>
            </c:numRef>
          </c:xVal>
          <c:yVal>
            <c:numRef>
              <c:f>'F39'!$C$40:$C$41</c:f>
              <c:numCache>
                <c:formatCode>General</c:formatCode>
                <c:ptCount val="2"/>
                <c:pt idx="0">
                  <c:v>1</c:v>
                </c:pt>
                <c:pt idx="1">
                  <c:v>0</c:v>
                </c:pt>
              </c:numCache>
            </c:numRef>
          </c:yVal>
          <c:smooth val="0"/>
          <c:extLst>
            <c:ext xmlns:c16="http://schemas.microsoft.com/office/drawing/2014/chart" uri="{C3380CC4-5D6E-409C-BE32-E72D297353CC}">
              <c16:uniqueId val="{0000001B-29BE-48F2-8B13-A90CC99610EB}"/>
            </c:ext>
          </c:extLst>
        </c:ser>
        <c:dLbls>
          <c:showLegendKey val="0"/>
          <c:showVal val="0"/>
          <c:showCatName val="0"/>
          <c:showSerName val="0"/>
          <c:showPercent val="0"/>
          <c:showBubbleSize val="0"/>
        </c:dLbls>
        <c:axId val="450158672"/>
        <c:axId val="449515896"/>
      </c:scatterChart>
      <c:valAx>
        <c:axId val="403253368"/>
        <c:scaling>
          <c:orientation val="minMax"/>
        </c:scaling>
        <c:delete val="1"/>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0"/>
        <c:noMultiLvlLbl val="0"/>
      </c:catAx>
      <c:valAx>
        <c:axId val="449515896"/>
        <c:scaling>
          <c:orientation val="minMax"/>
          <c:max val="1"/>
        </c:scaling>
        <c:delete val="1"/>
        <c:axPos val="l"/>
        <c:numFmt formatCode="General" sourceLinked="1"/>
        <c:majorTickMark val="out"/>
        <c:minorTickMark val="none"/>
        <c:tickLblPos val="nextTo"/>
        <c:crossAx val="450158672"/>
        <c:crosses val="autoZero"/>
        <c:crossBetween val="midCat"/>
      </c:valAx>
      <c:valAx>
        <c:axId val="450158672"/>
        <c:scaling>
          <c:orientation val="minMax"/>
        </c:scaling>
        <c:delete val="1"/>
        <c:axPos val="b"/>
        <c:numFmt formatCode="0.00%" sourceLinked="1"/>
        <c:majorTickMark val="out"/>
        <c:minorTickMark val="none"/>
        <c:tickLblPos val="nextTo"/>
        <c:crossAx val="4495158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3"/>
            <c:invertIfNegative val="0"/>
            <c:bubble3D val="0"/>
            <c:extLst>
              <c:ext xmlns:c16="http://schemas.microsoft.com/office/drawing/2014/chart" uri="{C3380CC4-5D6E-409C-BE32-E72D297353CC}">
                <c16:uniqueId val="{00000000-ED03-4819-8C30-E32649D6A890}"/>
              </c:ext>
            </c:extLst>
          </c:dPt>
          <c:dPt>
            <c:idx val="4"/>
            <c:invertIfNegative val="0"/>
            <c:bubble3D val="0"/>
            <c:extLst>
              <c:ext xmlns:c16="http://schemas.microsoft.com/office/drawing/2014/chart" uri="{C3380CC4-5D6E-409C-BE32-E72D297353CC}">
                <c16:uniqueId val="{00000001-ED03-4819-8C30-E32649D6A890}"/>
              </c:ext>
            </c:extLst>
          </c:dPt>
          <c:dPt>
            <c:idx val="5"/>
            <c:invertIfNegative val="0"/>
            <c:bubble3D val="0"/>
            <c:extLst>
              <c:ext xmlns:c16="http://schemas.microsoft.com/office/drawing/2014/chart" uri="{C3380CC4-5D6E-409C-BE32-E72D297353CC}">
                <c16:uniqueId val="{00000002-ED03-4819-8C30-E32649D6A890}"/>
              </c:ext>
            </c:extLst>
          </c:dPt>
          <c:dPt>
            <c:idx val="7"/>
            <c:invertIfNegative val="0"/>
            <c:bubble3D val="0"/>
            <c:extLst>
              <c:ext xmlns:c16="http://schemas.microsoft.com/office/drawing/2014/chart" uri="{C3380CC4-5D6E-409C-BE32-E72D297353CC}">
                <c16:uniqueId val="{00000003-ED03-4819-8C30-E32649D6A890}"/>
              </c:ext>
            </c:extLst>
          </c:dPt>
          <c:dPt>
            <c:idx val="9"/>
            <c:invertIfNegative val="0"/>
            <c:bubble3D val="0"/>
            <c:extLst>
              <c:ext xmlns:c16="http://schemas.microsoft.com/office/drawing/2014/chart" uri="{C3380CC4-5D6E-409C-BE32-E72D297353CC}">
                <c16:uniqueId val="{00000004-ED03-4819-8C30-E32649D6A890}"/>
              </c:ext>
            </c:extLst>
          </c:dPt>
          <c:dPt>
            <c:idx val="10"/>
            <c:invertIfNegative val="0"/>
            <c:bubble3D val="0"/>
            <c:extLst>
              <c:ext xmlns:c16="http://schemas.microsoft.com/office/drawing/2014/chart" uri="{C3380CC4-5D6E-409C-BE32-E72D297353CC}">
                <c16:uniqueId val="{00000005-ED03-4819-8C30-E32649D6A890}"/>
              </c:ext>
            </c:extLst>
          </c:dPt>
          <c:dPt>
            <c:idx val="11"/>
            <c:invertIfNegative val="0"/>
            <c:bubble3D val="0"/>
            <c:spPr>
              <a:solidFill>
                <a:srgbClr val="FBBB27"/>
              </a:solidFill>
              <a:ln>
                <a:noFill/>
              </a:ln>
              <a:effectLst/>
            </c:spPr>
            <c:extLst>
              <c:ext xmlns:c16="http://schemas.microsoft.com/office/drawing/2014/chart" uri="{C3380CC4-5D6E-409C-BE32-E72D297353CC}">
                <c16:uniqueId val="{00000007-ED03-4819-8C30-E32649D6A890}"/>
              </c:ext>
            </c:extLst>
          </c:dPt>
          <c:dPt>
            <c:idx val="12"/>
            <c:invertIfNegative val="0"/>
            <c:bubble3D val="0"/>
            <c:extLst>
              <c:ext xmlns:c16="http://schemas.microsoft.com/office/drawing/2014/chart" uri="{C3380CC4-5D6E-409C-BE32-E72D297353CC}">
                <c16:uniqueId val="{00000008-ED03-4819-8C30-E32649D6A890}"/>
              </c:ext>
            </c:extLst>
          </c:dPt>
          <c:dPt>
            <c:idx val="13"/>
            <c:invertIfNegative val="0"/>
            <c:bubble3D val="0"/>
            <c:extLst>
              <c:ext xmlns:c16="http://schemas.microsoft.com/office/drawing/2014/chart" uri="{C3380CC4-5D6E-409C-BE32-E72D297353CC}">
                <c16:uniqueId val="{00000009-ED03-4819-8C30-E32649D6A890}"/>
              </c:ext>
            </c:extLst>
          </c:dPt>
          <c:dPt>
            <c:idx val="14"/>
            <c:invertIfNegative val="0"/>
            <c:bubble3D val="0"/>
            <c:extLst>
              <c:ext xmlns:c16="http://schemas.microsoft.com/office/drawing/2014/chart" uri="{C3380CC4-5D6E-409C-BE32-E72D297353CC}">
                <c16:uniqueId val="{0000000A-ED03-4819-8C30-E32649D6A890}"/>
              </c:ext>
            </c:extLst>
          </c:dPt>
          <c:dPt>
            <c:idx val="15"/>
            <c:invertIfNegative val="0"/>
            <c:bubble3D val="0"/>
            <c:extLst>
              <c:ext xmlns:c16="http://schemas.microsoft.com/office/drawing/2014/chart" uri="{C3380CC4-5D6E-409C-BE32-E72D297353CC}">
                <c16:uniqueId val="{0000000B-ED03-4819-8C30-E32649D6A890}"/>
              </c:ext>
            </c:extLst>
          </c:dPt>
          <c:dPt>
            <c:idx val="16"/>
            <c:invertIfNegative val="0"/>
            <c:bubble3D val="0"/>
            <c:extLst>
              <c:ext xmlns:c16="http://schemas.microsoft.com/office/drawing/2014/chart" uri="{C3380CC4-5D6E-409C-BE32-E72D297353CC}">
                <c16:uniqueId val="{0000000C-ED03-4819-8C30-E32649D6A890}"/>
              </c:ext>
            </c:extLst>
          </c:dPt>
          <c:dPt>
            <c:idx val="22"/>
            <c:invertIfNegative val="0"/>
            <c:bubble3D val="0"/>
            <c:extLst>
              <c:ext xmlns:c16="http://schemas.microsoft.com/office/drawing/2014/chart" uri="{C3380CC4-5D6E-409C-BE32-E72D297353CC}">
                <c16:uniqueId val="{0000000D-ED03-4819-8C30-E32649D6A890}"/>
              </c:ext>
            </c:extLst>
          </c:dPt>
          <c:dPt>
            <c:idx val="23"/>
            <c:invertIfNegative val="0"/>
            <c:bubble3D val="0"/>
            <c:extLst>
              <c:ext xmlns:c16="http://schemas.microsoft.com/office/drawing/2014/chart" uri="{C3380CC4-5D6E-409C-BE32-E72D297353CC}">
                <c16:uniqueId val="{0000000E-ED03-4819-8C30-E32649D6A890}"/>
              </c:ext>
            </c:extLst>
          </c:dPt>
          <c:dPt>
            <c:idx val="24"/>
            <c:invertIfNegative val="0"/>
            <c:bubble3D val="0"/>
            <c:extLst>
              <c:ext xmlns:c16="http://schemas.microsoft.com/office/drawing/2014/chart" uri="{C3380CC4-5D6E-409C-BE32-E72D297353CC}">
                <c16:uniqueId val="{0000000F-ED03-4819-8C30-E32649D6A890}"/>
              </c:ext>
            </c:extLst>
          </c:dPt>
          <c:dPt>
            <c:idx val="25"/>
            <c:invertIfNegative val="0"/>
            <c:bubble3D val="0"/>
            <c:extLst>
              <c:ext xmlns:c16="http://schemas.microsoft.com/office/drawing/2014/chart" uri="{C3380CC4-5D6E-409C-BE32-E72D297353CC}">
                <c16:uniqueId val="{00000010-ED03-4819-8C30-E32649D6A890}"/>
              </c:ext>
            </c:extLst>
          </c:dPt>
          <c:dPt>
            <c:idx val="26"/>
            <c:invertIfNegative val="0"/>
            <c:bubble3D val="0"/>
            <c:extLst>
              <c:ext xmlns:c16="http://schemas.microsoft.com/office/drawing/2014/chart" uri="{C3380CC4-5D6E-409C-BE32-E72D297353CC}">
                <c16:uniqueId val="{00000011-ED03-4819-8C30-E32649D6A890}"/>
              </c:ext>
            </c:extLst>
          </c:dPt>
          <c:dPt>
            <c:idx val="27"/>
            <c:invertIfNegative val="0"/>
            <c:bubble3D val="0"/>
            <c:extLst>
              <c:ext xmlns:c16="http://schemas.microsoft.com/office/drawing/2014/chart" uri="{C3380CC4-5D6E-409C-BE32-E72D297353CC}">
                <c16:uniqueId val="{00000012-ED03-4819-8C30-E32649D6A890}"/>
              </c:ext>
            </c:extLst>
          </c:dPt>
          <c:dPt>
            <c:idx val="29"/>
            <c:invertIfNegative val="0"/>
            <c:bubble3D val="0"/>
            <c:extLst>
              <c:ext xmlns:c16="http://schemas.microsoft.com/office/drawing/2014/chart" uri="{C3380CC4-5D6E-409C-BE32-E72D297353CC}">
                <c16:uniqueId val="{00000013-ED03-4819-8C30-E32649D6A890}"/>
              </c:ext>
            </c:extLst>
          </c:dPt>
          <c:dPt>
            <c:idx val="30"/>
            <c:invertIfNegative val="0"/>
            <c:bubble3D val="0"/>
            <c:extLst>
              <c:ext xmlns:c16="http://schemas.microsoft.com/office/drawing/2014/chart" uri="{C3380CC4-5D6E-409C-BE32-E72D297353CC}">
                <c16:uniqueId val="{00000014-ED03-4819-8C30-E32649D6A890}"/>
              </c:ext>
            </c:extLst>
          </c:dPt>
          <c:dPt>
            <c:idx val="31"/>
            <c:invertIfNegative val="0"/>
            <c:bubble3D val="0"/>
            <c:extLst>
              <c:ext xmlns:c16="http://schemas.microsoft.com/office/drawing/2014/chart" uri="{C3380CC4-5D6E-409C-BE32-E72D297353CC}">
                <c16:uniqueId val="{00000015-ED03-4819-8C30-E32649D6A890}"/>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'F40'!$B$7:$B$38</c:f>
              <c:strCache>
                <c:ptCount val="32"/>
                <c:pt idx="0">
                  <c:v>Aguascalientes</c:v>
                </c:pt>
                <c:pt idx="1">
                  <c:v>Baja California Sur</c:v>
                </c:pt>
                <c:pt idx="2">
                  <c:v>Morelos</c:v>
                </c:pt>
                <c:pt idx="3">
                  <c:v>Quintana Roo</c:v>
                </c:pt>
                <c:pt idx="4">
                  <c:v>Oaxaca</c:v>
                </c:pt>
                <c:pt idx="5">
                  <c:v>Chihuahua</c:v>
                </c:pt>
                <c:pt idx="6">
                  <c:v>Colima</c:v>
                </c:pt>
                <c:pt idx="7">
                  <c:v>Veracruz</c:v>
                </c:pt>
                <c:pt idx="8">
                  <c:v>San Luis Potosí</c:v>
                </c:pt>
                <c:pt idx="9">
                  <c:v>Ciudad de México</c:v>
                </c:pt>
                <c:pt idx="10">
                  <c:v>Durango</c:v>
                </c:pt>
                <c:pt idx="11">
                  <c:v>Jalisco</c:v>
                </c:pt>
                <c:pt idx="12">
                  <c:v>Tamaulipas</c:v>
                </c:pt>
                <c:pt idx="13">
                  <c:v>Tabasco</c:v>
                </c:pt>
                <c:pt idx="14">
                  <c:v>Nayarit</c:v>
                </c:pt>
                <c:pt idx="15">
                  <c:v>Campeche</c:v>
                </c:pt>
                <c:pt idx="16">
                  <c:v>Chiapas</c:v>
                </c:pt>
                <c:pt idx="17">
                  <c:v>Guanajuato</c:v>
                </c:pt>
                <c:pt idx="18">
                  <c:v>Estado de México</c:v>
                </c:pt>
                <c:pt idx="19">
                  <c:v>Michoacán</c:v>
                </c:pt>
                <c:pt idx="20">
                  <c:v>Hidalgo</c:v>
                </c:pt>
                <c:pt idx="21">
                  <c:v>Zacatecas</c:v>
                </c:pt>
                <c:pt idx="22">
                  <c:v>Sonora</c:v>
                </c:pt>
                <c:pt idx="23">
                  <c:v>Puebla</c:v>
                </c:pt>
                <c:pt idx="24">
                  <c:v>Querétaro</c:v>
                </c:pt>
                <c:pt idx="25">
                  <c:v>Yucatán</c:v>
                </c:pt>
                <c:pt idx="26">
                  <c:v>Baja California</c:v>
                </c:pt>
                <c:pt idx="27">
                  <c:v>Coahuila</c:v>
                </c:pt>
                <c:pt idx="28">
                  <c:v>Nuevo León</c:v>
                </c:pt>
                <c:pt idx="29">
                  <c:v>Sinaloa</c:v>
                </c:pt>
                <c:pt idx="30">
                  <c:v>Tlaxcala</c:v>
                </c:pt>
                <c:pt idx="31">
                  <c:v>Guerrero</c:v>
                </c:pt>
              </c:strCache>
            </c:strRef>
          </c:cat>
          <c:val>
            <c:numRef>
              <c:f>'F40'!$C$7:$C$38</c:f>
              <c:numCache>
                <c:formatCode>0.00%</c:formatCode>
                <c:ptCount val="32"/>
                <c:pt idx="0">
                  <c:v>9.4952388674180155E-3</c:v>
                </c:pt>
                <c:pt idx="1">
                  <c:v>2.6382523955295493E-2</c:v>
                </c:pt>
                <c:pt idx="2">
                  <c:v>3.0059645767882365E-2</c:v>
                </c:pt>
                <c:pt idx="3">
                  <c:v>3.0991136029652581E-2</c:v>
                </c:pt>
                <c:pt idx="4">
                  <c:v>3.1435538111510987E-2</c:v>
                </c:pt>
                <c:pt idx="5">
                  <c:v>3.4551392821923155E-2</c:v>
                </c:pt>
                <c:pt idx="6">
                  <c:v>3.7502468448737024E-2</c:v>
                </c:pt>
                <c:pt idx="7">
                  <c:v>3.9308624376336476E-2</c:v>
                </c:pt>
                <c:pt idx="8">
                  <c:v>4.171782513881505E-2</c:v>
                </c:pt>
                <c:pt idx="9">
                  <c:v>4.2453983286403742E-2</c:v>
                </c:pt>
                <c:pt idx="10">
                  <c:v>4.2652580894374716E-2</c:v>
                </c:pt>
                <c:pt idx="11">
                  <c:v>4.3824701195219209E-2</c:v>
                </c:pt>
                <c:pt idx="12">
                  <c:v>4.466307204102607E-2</c:v>
                </c:pt>
                <c:pt idx="13">
                  <c:v>4.4748143834619364E-2</c:v>
                </c:pt>
                <c:pt idx="14">
                  <c:v>4.5196611616019414E-2</c:v>
                </c:pt>
                <c:pt idx="15">
                  <c:v>4.6039382412172765E-2</c:v>
                </c:pt>
                <c:pt idx="16">
                  <c:v>4.7507993914604071E-2</c:v>
                </c:pt>
                <c:pt idx="17">
                  <c:v>4.7572496208452941E-2</c:v>
                </c:pt>
                <c:pt idx="18">
                  <c:v>4.9376252459785878E-2</c:v>
                </c:pt>
                <c:pt idx="19">
                  <c:v>4.9810701090179342E-2</c:v>
                </c:pt>
                <c:pt idx="20">
                  <c:v>5.2219838852137025E-2</c:v>
                </c:pt>
                <c:pt idx="21">
                  <c:v>5.2413593532401354E-2</c:v>
                </c:pt>
                <c:pt idx="22">
                  <c:v>5.2464357718894079E-2</c:v>
                </c:pt>
                <c:pt idx="23">
                  <c:v>5.2679947022731523E-2</c:v>
                </c:pt>
                <c:pt idx="24">
                  <c:v>5.3146104131871229E-2</c:v>
                </c:pt>
                <c:pt idx="25">
                  <c:v>5.3265576668139643E-2</c:v>
                </c:pt>
                <c:pt idx="26">
                  <c:v>5.4192679092746471E-2</c:v>
                </c:pt>
                <c:pt idx="27">
                  <c:v>5.4344585866433058E-2</c:v>
                </c:pt>
                <c:pt idx="28">
                  <c:v>5.7133982569293369E-2</c:v>
                </c:pt>
                <c:pt idx="29">
                  <c:v>6.0897670002191102E-2</c:v>
                </c:pt>
                <c:pt idx="30">
                  <c:v>6.1720835008956969E-2</c:v>
                </c:pt>
                <c:pt idx="31">
                  <c:v>6.847634937096983E-2</c:v>
                </c:pt>
              </c:numCache>
            </c:numRef>
          </c:val>
          <c:extLst>
            <c:ext xmlns:c16="http://schemas.microsoft.com/office/drawing/2014/chart" uri="{C3380CC4-5D6E-409C-BE32-E72D297353CC}">
              <c16:uniqueId val="{00000016-ED03-4819-8C30-E32649D6A890}"/>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'F40'!$B$40</c:f>
              <c:strCache>
                <c:ptCount val="1"/>
                <c:pt idx="0">
                  <c:v>Nacional</c:v>
                </c:pt>
              </c:strCache>
            </c:strRef>
          </c:tx>
          <c:spPr>
            <a:ln w="57150">
              <a:solidFill>
                <a:srgbClr val="FF6C37"/>
              </a:solidFill>
              <a:prstDash val="sysDot"/>
            </a:ln>
          </c:spPr>
          <c:marker>
            <c:symbol val="none"/>
          </c:marker>
          <c:dLbls>
            <c:dLbl>
              <c:idx val="0"/>
              <c:layout>
                <c:manualLayout>
                  <c:x val="-5.931649831649824E-2"/>
                  <c:y val="0.36371016211941476"/>
                </c:manualLayout>
              </c:layout>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7-ED03-4819-8C30-E32649D6A890}"/>
                </c:ext>
              </c:extLst>
            </c:dLbl>
            <c:dLbl>
              <c:idx val="1"/>
              <c:delete val="1"/>
              <c:extLst>
                <c:ext xmlns:c15="http://schemas.microsoft.com/office/drawing/2012/chart" uri="{CE6537A1-D6FC-4f65-9D91-7224C49458BB}"/>
                <c:ext xmlns:c16="http://schemas.microsoft.com/office/drawing/2014/chart" uri="{C3380CC4-5D6E-409C-BE32-E72D297353CC}">
                  <c16:uniqueId val="{00000018-ED03-4819-8C30-E32649D6A890}"/>
                </c:ext>
              </c:extLst>
            </c:dLbl>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'F40'!$D$40:$D$41</c:f>
              <c:numCache>
                <c:formatCode>0.00%</c:formatCode>
                <c:ptCount val="2"/>
                <c:pt idx="0">
                  <c:v>4.58E-2</c:v>
                </c:pt>
                <c:pt idx="1">
                  <c:v>4.58E-2</c:v>
                </c:pt>
              </c:numCache>
            </c:numRef>
          </c:xVal>
          <c:yVal>
            <c:numRef>
              <c:f>'F40'!$C$40:$C$41</c:f>
              <c:numCache>
                <c:formatCode>General</c:formatCode>
                <c:ptCount val="2"/>
                <c:pt idx="0">
                  <c:v>1</c:v>
                </c:pt>
                <c:pt idx="1">
                  <c:v>0</c:v>
                </c:pt>
              </c:numCache>
            </c:numRef>
          </c:yVal>
          <c:smooth val="0"/>
          <c:extLst>
            <c:ext xmlns:c16="http://schemas.microsoft.com/office/drawing/2014/chart" uri="{C3380CC4-5D6E-409C-BE32-E72D297353CC}">
              <c16:uniqueId val="{00000019-ED03-4819-8C30-E32649D6A890}"/>
            </c:ext>
          </c:extLst>
        </c:ser>
        <c:dLbls>
          <c:showLegendKey val="0"/>
          <c:showVal val="0"/>
          <c:showCatName val="0"/>
          <c:showSerName val="0"/>
          <c:showPercent val="0"/>
          <c:showBubbleSize val="0"/>
        </c:dLbls>
        <c:axId val="454604320"/>
        <c:axId val="454608912"/>
      </c:scatterChart>
      <c:valAx>
        <c:axId val="403253368"/>
        <c:scaling>
          <c:orientation val="minMax"/>
          <c:max val="7.0000000000000007E-2"/>
          <c:min val="0"/>
        </c:scaling>
        <c:delete val="0"/>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54608912"/>
        <c:scaling>
          <c:orientation val="minMax"/>
          <c:max val="1"/>
        </c:scaling>
        <c:delete val="1"/>
        <c:axPos val="l"/>
        <c:numFmt formatCode="General" sourceLinked="1"/>
        <c:majorTickMark val="out"/>
        <c:minorTickMark val="none"/>
        <c:tickLblPos val="nextTo"/>
        <c:crossAx val="454604320"/>
        <c:crosses val="autoZero"/>
        <c:crossBetween val="midCat"/>
      </c:valAx>
      <c:valAx>
        <c:axId val="454604320"/>
        <c:scaling>
          <c:orientation val="minMax"/>
        </c:scaling>
        <c:delete val="1"/>
        <c:axPos val="b"/>
        <c:numFmt formatCode="0.00%" sourceLinked="1"/>
        <c:majorTickMark val="out"/>
        <c:minorTickMark val="none"/>
        <c:tickLblPos val="nextTo"/>
        <c:crossAx val="4546089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2"/>
            <c:invertIfNegative val="0"/>
            <c:bubble3D val="0"/>
            <c:extLst>
              <c:ext xmlns:c16="http://schemas.microsoft.com/office/drawing/2014/chart" uri="{C3380CC4-5D6E-409C-BE32-E72D297353CC}">
                <c16:uniqueId val="{00000000-F3D4-43D8-9AD7-1936830BAEE9}"/>
              </c:ext>
            </c:extLst>
          </c:dPt>
          <c:dPt>
            <c:idx val="3"/>
            <c:invertIfNegative val="0"/>
            <c:bubble3D val="0"/>
            <c:extLst>
              <c:ext xmlns:c16="http://schemas.microsoft.com/office/drawing/2014/chart" uri="{C3380CC4-5D6E-409C-BE32-E72D297353CC}">
                <c16:uniqueId val="{00000001-F3D4-43D8-9AD7-1936830BAEE9}"/>
              </c:ext>
            </c:extLst>
          </c:dPt>
          <c:dPt>
            <c:idx val="4"/>
            <c:invertIfNegative val="0"/>
            <c:bubble3D val="0"/>
            <c:extLst>
              <c:ext xmlns:c16="http://schemas.microsoft.com/office/drawing/2014/chart" uri="{C3380CC4-5D6E-409C-BE32-E72D297353CC}">
                <c16:uniqueId val="{00000002-F3D4-43D8-9AD7-1936830BAEE9}"/>
              </c:ext>
            </c:extLst>
          </c:dPt>
          <c:dPt>
            <c:idx val="5"/>
            <c:invertIfNegative val="0"/>
            <c:bubble3D val="0"/>
            <c:extLst>
              <c:ext xmlns:c16="http://schemas.microsoft.com/office/drawing/2014/chart" uri="{C3380CC4-5D6E-409C-BE32-E72D297353CC}">
                <c16:uniqueId val="{00000003-F3D4-43D8-9AD7-1936830BAEE9}"/>
              </c:ext>
            </c:extLst>
          </c:dPt>
          <c:dPt>
            <c:idx val="6"/>
            <c:invertIfNegative val="0"/>
            <c:bubble3D val="0"/>
            <c:extLst>
              <c:ext xmlns:c16="http://schemas.microsoft.com/office/drawing/2014/chart" uri="{C3380CC4-5D6E-409C-BE32-E72D297353CC}">
                <c16:uniqueId val="{00000004-F3D4-43D8-9AD7-1936830BAEE9}"/>
              </c:ext>
            </c:extLst>
          </c:dPt>
          <c:dPt>
            <c:idx val="8"/>
            <c:invertIfNegative val="0"/>
            <c:bubble3D val="0"/>
            <c:extLst>
              <c:ext xmlns:c16="http://schemas.microsoft.com/office/drawing/2014/chart" uri="{C3380CC4-5D6E-409C-BE32-E72D297353CC}">
                <c16:uniqueId val="{00000005-F3D4-43D8-9AD7-1936830BAEE9}"/>
              </c:ext>
            </c:extLst>
          </c:dPt>
          <c:dPt>
            <c:idx val="10"/>
            <c:invertIfNegative val="0"/>
            <c:bubble3D val="0"/>
            <c:extLst>
              <c:ext xmlns:c16="http://schemas.microsoft.com/office/drawing/2014/chart" uri="{C3380CC4-5D6E-409C-BE32-E72D297353CC}">
                <c16:uniqueId val="{00000006-F3D4-43D8-9AD7-1936830BAEE9}"/>
              </c:ext>
            </c:extLst>
          </c:dPt>
          <c:dPt>
            <c:idx val="11"/>
            <c:invertIfNegative val="0"/>
            <c:bubble3D val="0"/>
            <c:extLst>
              <c:ext xmlns:c16="http://schemas.microsoft.com/office/drawing/2014/chart" uri="{C3380CC4-5D6E-409C-BE32-E72D297353CC}">
                <c16:uniqueId val="{00000007-F3D4-43D8-9AD7-1936830BAEE9}"/>
              </c:ext>
            </c:extLst>
          </c:dPt>
          <c:dPt>
            <c:idx val="13"/>
            <c:invertIfNegative val="0"/>
            <c:bubble3D val="0"/>
            <c:extLst>
              <c:ext xmlns:c16="http://schemas.microsoft.com/office/drawing/2014/chart" uri="{C3380CC4-5D6E-409C-BE32-E72D297353CC}">
                <c16:uniqueId val="{00000008-F3D4-43D8-9AD7-1936830BAEE9}"/>
              </c:ext>
            </c:extLst>
          </c:dPt>
          <c:dPt>
            <c:idx val="15"/>
            <c:invertIfNegative val="0"/>
            <c:bubble3D val="0"/>
            <c:extLst>
              <c:ext xmlns:c16="http://schemas.microsoft.com/office/drawing/2014/chart" uri="{C3380CC4-5D6E-409C-BE32-E72D297353CC}">
                <c16:uniqueId val="{00000009-F3D4-43D8-9AD7-1936830BAEE9}"/>
              </c:ext>
            </c:extLst>
          </c:dPt>
          <c:dPt>
            <c:idx val="16"/>
            <c:invertIfNegative val="0"/>
            <c:bubble3D val="0"/>
            <c:extLst>
              <c:ext xmlns:c16="http://schemas.microsoft.com/office/drawing/2014/chart" uri="{C3380CC4-5D6E-409C-BE32-E72D297353CC}">
                <c16:uniqueId val="{0000000A-F3D4-43D8-9AD7-1936830BAEE9}"/>
              </c:ext>
            </c:extLst>
          </c:dPt>
          <c:dPt>
            <c:idx val="20"/>
            <c:invertIfNegative val="0"/>
            <c:bubble3D val="0"/>
            <c:extLst>
              <c:ext xmlns:c16="http://schemas.microsoft.com/office/drawing/2014/chart" uri="{C3380CC4-5D6E-409C-BE32-E72D297353CC}">
                <c16:uniqueId val="{0000000B-F3D4-43D8-9AD7-1936830BAEE9}"/>
              </c:ext>
            </c:extLst>
          </c:dPt>
          <c:dPt>
            <c:idx val="21"/>
            <c:invertIfNegative val="0"/>
            <c:bubble3D val="0"/>
            <c:spPr>
              <a:solidFill>
                <a:srgbClr val="FBBB27"/>
              </a:solidFill>
              <a:ln>
                <a:noFill/>
              </a:ln>
              <a:effectLst/>
            </c:spPr>
            <c:extLst>
              <c:ext xmlns:c16="http://schemas.microsoft.com/office/drawing/2014/chart" uri="{C3380CC4-5D6E-409C-BE32-E72D297353CC}">
                <c16:uniqueId val="{0000000D-F3D4-43D8-9AD7-1936830BAEE9}"/>
              </c:ext>
            </c:extLst>
          </c:dPt>
          <c:dPt>
            <c:idx val="22"/>
            <c:invertIfNegative val="0"/>
            <c:bubble3D val="0"/>
            <c:extLst>
              <c:ext xmlns:c16="http://schemas.microsoft.com/office/drawing/2014/chart" uri="{C3380CC4-5D6E-409C-BE32-E72D297353CC}">
                <c16:uniqueId val="{0000000E-F3D4-43D8-9AD7-1936830BAEE9}"/>
              </c:ext>
            </c:extLst>
          </c:dPt>
          <c:dPt>
            <c:idx val="23"/>
            <c:invertIfNegative val="0"/>
            <c:bubble3D val="0"/>
            <c:extLst>
              <c:ext xmlns:c16="http://schemas.microsoft.com/office/drawing/2014/chart" uri="{C3380CC4-5D6E-409C-BE32-E72D297353CC}">
                <c16:uniqueId val="{0000000F-F3D4-43D8-9AD7-1936830BAEE9}"/>
              </c:ext>
            </c:extLst>
          </c:dPt>
          <c:dPt>
            <c:idx val="25"/>
            <c:invertIfNegative val="0"/>
            <c:bubble3D val="0"/>
            <c:extLst>
              <c:ext xmlns:c16="http://schemas.microsoft.com/office/drawing/2014/chart" uri="{C3380CC4-5D6E-409C-BE32-E72D297353CC}">
                <c16:uniqueId val="{00000010-F3D4-43D8-9AD7-1936830BAEE9}"/>
              </c:ext>
            </c:extLst>
          </c:dPt>
          <c:dPt>
            <c:idx val="26"/>
            <c:invertIfNegative val="0"/>
            <c:bubble3D val="0"/>
            <c:extLst>
              <c:ext xmlns:c16="http://schemas.microsoft.com/office/drawing/2014/chart" uri="{C3380CC4-5D6E-409C-BE32-E72D297353CC}">
                <c16:uniqueId val="{00000011-F3D4-43D8-9AD7-1936830BAEE9}"/>
              </c:ext>
            </c:extLst>
          </c:dPt>
          <c:dPt>
            <c:idx val="27"/>
            <c:invertIfNegative val="0"/>
            <c:bubble3D val="0"/>
            <c:extLst>
              <c:ext xmlns:c16="http://schemas.microsoft.com/office/drawing/2014/chart" uri="{C3380CC4-5D6E-409C-BE32-E72D297353CC}">
                <c16:uniqueId val="{00000012-F3D4-43D8-9AD7-1936830BAEE9}"/>
              </c:ext>
            </c:extLst>
          </c:dPt>
          <c:dPt>
            <c:idx val="28"/>
            <c:invertIfNegative val="0"/>
            <c:bubble3D val="0"/>
            <c:extLst>
              <c:ext xmlns:c16="http://schemas.microsoft.com/office/drawing/2014/chart" uri="{C3380CC4-5D6E-409C-BE32-E72D297353CC}">
                <c16:uniqueId val="{00000013-F3D4-43D8-9AD7-1936830BAEE9}"/>
              </c:ext>
            </c:extLst>
          </c:dPt>
          <c:dPt>
            <c:idx val="29"/>
            <c:invertIfNegative val="0"/>
            <c:bubble3D val="0"/>
            <c:extLst>
              <c:ext xmlns:c16="http://schemas.microsoft.com/office/drawing/2014/chart" uri="{C3380CC4-5D6E-409C-BE32-E72D297353CC}">
                <c16:uniqueId val="{00000014-F3D4-43D8-9AD7-1936830BAEE9}"/>
              </c:ext>
            </c:extLst>
          </c:dPt>
          <c:dPt>
            <c:idx val="30"/>
            <c:invertIfNegative val="0"/>
            <c:bubble3D val="0"/>
            <c:extLst>
              <c:ext xmlns:c16="http://schemas.microsoft.com/office/drawing/2014/chart" uri="{C3380CC4-5D6E-409C-BE32-E72D297353CC}">
                <c16:uniqueId val="{00000015-F3D4-43D8-9AD7-1936830BAEE9}"/>
              </c:ext>
            </c:extLst>
          </c:dPt>
          <c:dPt>
            <c:idx val="31"/>
            <c:invertIfNegative val="0"/>
            <c:bubble3D val="0"/>
            <c:extLst>
              <c:ext xmlns:c16="http://schemas.microsoft.com/office/drawing/2014/chart" uri="{C3380CC4-5D6E-409C-BE32-E72D297353CC}">
                <c16:uniqueId val="{00000016-F3D4-43D8-9AD7-1936830BAEE9}"/>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'F41'!$B$7:$B$38</c:f>
              <c:strCache>
                <c:ptCount val="32"/>
                <c:pt idx="0">
                  <c:v>Tabasco</c:v>
                </c:pt>
                <c:pt idx="1">
                  <c:v>Tlaxcala</c:v>
                </c:pt>
                <c:pt idx="2">
                  <c:v>Baja California Sur</c:v>
                </c:pt>
                <c:pt idx="3">
                  <c:v>Sonora</c:v>
                </c:pt>
                <c:pt idx="4">
                  <c:v>Ciudad de México</c:v>
                </c:pt>
                <c:pt idx="5">
                  <c:v>Guerrero</c:v>
                </c:pt>
                <c:pt idx="6">
                  <c:v>Tamaulipas</c:v>
                </c:pt>
                <c:pt idx="7">
                  <c:v>Zacatecas</c:v>
                </c:pt>
                <c:pt idx="8">
                  <c:v>Quintana Roo</c:v>
                </c:pt>
                <c:pt idx="9">
                  <c:v>Coahuila</c:v>
                </c:pt>
                <c:pt idx="10">
                  <c:v>Campeche</c:v>
                </c:pt>
                <c:pt idx="11">
                  <c:v>Puebla</c:v>
                </c:pt>
                <c:pt idx="12">
                  <c:v>Sinaloa</c:v>
                </c:pt>
                <c:pt idx="13">
                  <c:v>Querétaro</c:v>
                </c:pt>
                <c:pt idx="14">
                  <c:v>Guanajuato</c:v>
                </c:pt>
                <c:pt idx="15">
                  <c:v>Aguascalientes</c:v>
                </c:pt>
                <c:pt idx="16">
                  <c:v>San Luis Potosí</c:v>
                </c:pt>
                <c:pt idx="17">
                  <c:v>Morelos</c:v>
                </c:pt>
                <c:pt idx="18">
                  <c:v>Yucatán</c:v>
                </c:pt>
                <c:pt idx="19">
                  <c:v>Oaxaca</c:v>
                </c:pt>
                <c:pt idx="20">
                  <c:v>Durango</c:v>
                </c:pt>
                <c:pt idx="21">
                  <c:v>Jalisco</c:v>
                </c:pt>
                <c:pt idx="22">
                  <c:v>Hidalgo</c:v>
                </c:pt>
                <c:pt idx="23">
                  <c:v>Estado de México</c:v>
                </c:pt>
                <c:pt idx="24">
                  <c:v>Chiapas</c:v>
                </c:pt>
                <c:pt idx="25">
                  <c:v>Chihuahua</c:v>
                </c:pt>
                <c:pt idx="26">
                  <c:v>Veracruz</c:v>
                </c:pt>
                <c:pt idx="27">
                  <c:v>Baja California</c:v>
                </c:pt>
                <c:pt idx="28">
                  <c:v>Colima</c:v>
                </c:pt>
                <c:pt idx="29">
                  <c:v>Nuevo León</c:v>
                </c:pt>
                <c:pt idx="30">
                  <c:v>Nayarit</c:v>
                </c:pt>
                <c:pt idx="31">
                  <c:v>Michoacán</c:v>
                </c:pt>
              </c:strCache>
            </c:strRef>
          </c:cat>
          <c:val>
            <c:numRef>
              <c:f>'F41'!$C$7:$C$38</c:f>
              <c:numCache>
                <c:formatCode>0.00%</c:formatCode>
                <c:ptCount val="32"/>
                <c:pt idx="0">
                  <c:v>8.7371452077334349E-2</c:v>
                </c:pt>
                <c:pt idx="1">
                  <c:v>9.2213602594097638E-2</c:v>
                </c:pt>
                <c:pt idx="2">
                  <c:v>9.5496246872393664E-2</c:v>
                </c:pt>
                <c:pt idx="3">
                  <c:v>9.6190314797330562E-2</c:v>
                </c:pt>
                <c:pt idx="4">
                  <c:v>0.10064835613640999</c:v>
                </c:pt>
                <c:pt idx="5">
                  <c:v>0.10132431240885821</c:v>
                </c:pt>
                <c:pt idx="6">
                  <c:v>0.10385629531970995</c:v>
                </c:pt>
                <c:pt idx="7">
                  <c:v>0.10391236559574106</c:v>
                </c:pt>
                <c:pt idx="8">
                  <c:v>0.1053215458970434</c:v>
                </c:pt>
                <c:pt idx="9">
                  <c:v>0.11161806991278732</c:v>
                </c:pt>
                <c:pt idx="10">
                  <c:v>0.11196649781834592</c:v>
                </c:pt>
                <c:pt idx="11">
                  <c:v>0.1125539671073631</c:v>
                </c:pt>
                <c:pt idx="12">
                  <c:v>0.11262279479248105</c:v>
                </c:pt>
                <c:pt idx="13">
                  <c:v>0.11555966853152741</c:v>
                </c:pt>
                <c:pt idx="14">
                  <c:v>0.1171253434791797</c:v>
                </c:pt>
                <c:pt idx="15">
                  <c:v>0.11733635801894386</c:v>
                </c:pt>
                <c:pt idx="16">
                  <c:v>0.11845568879789399</c:v>
                </c:pt>
                <c:pt idx="17">
                  <c:v>0.12057981328046892</c:v>
                </c:pt>
                <c:pt idx="18">
                  <c:v>0.12083418190705061</c:v>
                </c:pt>
                <c:pt idx="19">
                  <c:v>0.12173028930585089</c:v>
                </c:pt>
                <c:pt idx="20">
                  <c:v>0.12282007283933308</c:v>
                </c:pt>
                <c:pt idx="21">
                  <c:v>0.12387249466245187</c:v>
                </c:pt>
                <c:pt idx="22">
                  <c:v>0.13297687142501863</c:v>
                </c:pt>
                <c:pt idx="23">
                  <c:v>0.13323236016086057</c:v>
                </c:pt>
                <c:pt idx="24">
                  <c:v>0.13478007745593523</c:v>
                </c:pt>
                <c:pt idx="25">
                  <c:v>0.13515590867166133</c:v>
                </c:pt>
                <c:pt idx="26">
                  <c:v>0.13545724830838621</c:v>
                </c:pt>
                <c:pt idx="27">
                  <c:v>0.13826040772970549</c:v>
                </c:pt>
                <c:pt idx="28">
                  <c:v>0.13853570208947155</c:v>
                </c:pt>
                <c:pt idx="29">
                  <c:v>0.14095983466314319</c:v>
                </c:pt>
                <c:pt idx="30">
                  <c:v>0.14587941310550945</c:v>
                </c:pt>
                <c:pt idx="31">
                  <c:v>0.17001711951455165</c:v>
                </c:pt>
              </c:numCache>
            </c:numRef>
          </c:val>
          <c:extLst>
            <c:ext xmlns:c16="http://schemas.microsoft.com/office/drawing/2014/chart" uri="{C3380CC4-5D6E-409C-BE32-E72D297353CC}">
              <c16:uniqueId val="{00000017-F3D4-43D8-9AD7-1936830BAEE9}"/>
            </c:ext>
          </c:extLst>
        </c:ser>
        <c:dLbls>
          <c:showLegendKey val="0"/>
          <c:showVal val="0"/>
          <c:showCatName val="0"/>
          <c:showSerName val="0"/>
          <c:showPercent val="0"/>
          <c:showBubbleSize val="0"/>
        </c:dLbls>
        <c:gapWidth val="50"/>
        <c:axId val="403253696"/>
        <c:axId val="403253368"/>
      </c:barChart>
      <c:scatterChart>
        <c:scatterStyle val="lineMarker"/>
        <c:varyColors val="0"/>
        <c:ser>
          <c:idx val="1"/>
          <c:order val="1"/>
          <c:tx>
            <c:strRef>
              <c:f>'F41'!$B$40</c:f>
              <c:strCache>
                <c:ptCount val="1"/>
                <c:pt idx="0">
                  <c:v>Nacional</c:v>
                </c:pt>
              </c:strCache>
            </c:strRef>
          </c:tx>
          <c:spPr>
            <a:ln w="57150">
              <a:solidFill>
                <a:srgbClr val="FF6C37"/>
              </a:solidFill>
              <a:prstDash val="sysDot"/>
            </a:ln>
          </c:spPr>
          <c:marker>
            <c:symbol val="none"/>
          </c:marker>
          <c:dPt>
            <c:idx val="0"/>
            <c:bubble3D val="0"/>
            <c:extLst>
              <c:ext xmlns:c16="http://schemas.microsoft.com/office/drawing/2014/chart" uri="{C3380CC4-5D6E-409C-BE32-E72D297353CC}">
                <c16:uniqueId val="{00000018-F3D4-43D8-9AD7-1936830BAEE9}"/>
              </c:ext>
            </c:extLst>
          </c:dPt>
          <c:dLbls>
            <c:dLbl>
              <c:idx val="0"/>
              <c:layout>
                <c:manualLayout>
                  <c:x val="-5.8617003367003366E-2"/>
                  <c:y val="0.2333301851823642"/>
                </c:manualLayout>
              </c:layout>
              <c:spPr>
                <a:solidFill>
                  <a:srgbClr val="FF6C37"/>
                </a:solidFill>
                <a:ln>
                  <a:noFill/>
                </a:ln>
                <a:effectLst/>
              </c:spPr>
              <c:txPr>
                <a:bodyPr rot="-5400000" vert="horz" wrap="square" lIns="38100" tIns="19050" rIns="38100" bIns="19050" anchor="ctr">
                  <a:spAutoFit/>
                </a:bodyPr>
                <a:lstStyle/>
                <a:p>
                  <a:pPr>
                    <a:defRPr b="1">
                      <a:solidFill>
                        <a:schemeClr val="bg1"/>
                      </a:solidFill>
                    </a:defRPr>
                  </a:pPr>
                  <a:endParaRPr lang="es-MX"/>
                </a:p>
              </c:txPr>
              <c:showLegendKey val="0"/>
              <c:showVal val="0"/>
              <c:showCatName val="1"/>
              <c:showSerName val="1"/>
              <c:showPercent val="0"/>
              <c:showBubbleSize val="0"/>
              <c:extLst>
                <c:ext xmlns:c15="http://schemas.microsoft.com/office/drawing/2012/chart" uri="{CE6537A1-D6FC-4f65-9D91-7224C49458BB}"/>
                <c:ext xmlns:c16="http://schemas.microsoft.com/office/drawing/2014/chart" uri="{C3380CC4-5D6E-409C-BE32-E72D297353CC}">
                  <c16:uniqueId val="{00000018-F3D4-43D8-9AD7-1936830BAEE9}"/>
                </c:ext>
              </c:extLst>
            </c:dLbl>
            <c:dLbl>
              <c:idx val="1"/>
              <c:delete val="1"/>
              <c:extLst>
                <c:ext xmlns:c15="http://schemas.microsoft.com/office/drawing/2012/chart" uri="{CE6537A1-D6FC-4f65-9D91-7224C49458BB}"/>
                <c:ext xmlns:c16="http://schemas.microsoft.com/office/drawing/2014/chart" uri="{C3380CC4-5D6E-409C-BE32-E72D297353CC}">
                  <c16:uniqueId val="{00000019-F3D4-43D8-9AD7-1936830BAEE9}"/>
                </c:ext>
              </c:extLst>
            </c:dLbl>
            <c:spPr>
              <a:noFill/>
              <a:ln>
                <a:noFill/>
              </a:ln>
              <a:effectLst/>
            </c:spPr>
            <c:showLegendKey val="0"/>
            <c:showVal val="0"/>
            <c:showCatName val="1"/>
            <c:showSerName val="1"/>
            <c:showPercent val="0"/>
            <c:showBubbleSize val="0"/>
            <c:showLeaderLines val="0"/>
            <c:extLst>
              <c:ext xmlns:c15="http://schemas.microsoft.com/office/drawing/2012/chart" uri="{CE6537A1-D6FC-4f65-9D91-7224C49458BB}">
                <c15:showLeaderLines val="0"/>
              </c:ext>
            </c:extLst>
          </c:dLbls>
          <c:xVal>
            <c:numRef>
              <c:f>'F41'!$D$40:$D$41</c:f>
              <c:numCache>
                <c:formatCode>0.00%</c:formatCode>
                <c:ptCount val="2"/>
                <c:pt idx="0">
                  <c:v>0.1176</c:v>
                </c:pt>
                <c:pt idx="1">
                  <c:v>0.1176</c:v>
                </c:pt>
              </c:numCache>
            </c:numRef>
          </c:xVal>
          <c:yVal>
            <c:numRef>
              <c:f>'F41'!$C$40:$C$41</c:f>
              <c:numCache>
                <c:formatCode>General</c:formatCode>
                <c:ptCount val="2"/>
                <c:pt idx="0">
                  <c:v>1</c:v>
                </c:pt>
                <c:pt idx="1">
                  <c:v>0</c:v>
                </c:pt>
              </c:numCache>
            </c:numRef>
          </c:yVal>
          <c:smooth val="0"/>
          <c:extLst>
            <c:ext xmlns:c16="http://schemas.microsoft.com/office/drawing/2014/chart" uri="{C3380CC4-5D6E-409C-BE32-E72D297353CC}">
              <c16:uniqueId val="{0000001A-F3D4-43D8-9AD7-1936830BAEE9}"/>
            </c:ext>
          </c:extLst>
        </c:ser>
        <c:dLbls>
          <c:showLegendKey val="0"/>
          <c:showVal val="0"/>
          <c:showCatName val="0"/>
          <c:showSerName val="0"/>
          <c:showPercent val="0"/>
          <c:showBubbleSize val="0"/>
        </c:dLbls>
        <c:axId val="448630488"/>
        <c:axId val="448631472"/>
      </c:scatterChart>
      <c:valAx>
        <c:axId val="403253368"/>
        <c:scaling>
          <c:orientation val="minMax"/>
        </c:scaling>
        <c:delete val="0"/>
        <c:axPos val="t"/>
        <c:numFmt formatCode="0.00%" sourceLinked="1"/>
        <c:majorTickMark val="out"/>
        <c:minorTickMark val="none"/>
        <c:tickLblPos val="nextTo"/>
        <c:crossAx val="403253696"/>
        <c:crosses val="max"/>
        <c:crossBetween val="between"/>
      </c:valAx>
      <c:catAx>
        <c:axId val="403253696"/>
        <c:scaling>
          <c:orientation val="minMax"/>
        </c:scaling>
        <c:delete val="0"/>
        <c:axPos val="l"/>
        <c:numFmt formatCode="General" sourceLinked="1"/>
        <c:majorTickMark val="out"/>
        <c:minorTickMark val="none"/>
        <c:tickLblPos val="low"/>
        <c:crossAx val="403253368"/>
        <c:crosses val="autoZero"/>
        <c:auto val="1"/>
        <c:lblAlgn val="ctr"/>
        <c:lblOffset val="100"/>
        <c:noMultiLvlLbl val="0"/>
      </c:catAx>
      <c:valAx>
        <c:axId val="448631472"/>
        <c:scaling>
          <c:orientation val="minMax"/>
          <c:max val="1"/>
        </c:scaling>
        <c:delete val="1"/>
        <c:axPos val="l"/>
        <c:numFmt formatCode="General" sourceLinked="1"/>
        <c:majorTickMark val="out"/>
        <c:minorTickMark val="none"/>
        <c:tickLblPos val="nextTo"/>
        <c:crossAx val="448630488"/>
        <c:crosses val="autoZero"/>
        <c:crossBetween val="midCat"/>
      </c:valAx>
      <c:valAx>
        <c:axId val="448630488"/>
        <c:scaling>
          <c:orientation val="minMax"/>
        </c:scaling>
        <c:delete val="1"/>
        <c:axPos val="b"/>
        <c:numFmt formatCode="0.00%" sourceLinked="1"/>
        <c:majorTickMark val="out"/>
        <c:minorTickMark val="none"/>
        <c:tickLblPos val="nextTo"/>
        <c:crossAx val="44863147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'F42'!$A$7:$B$7</c:f>
              <c:strCache>
                <c:ptCount val="2"/>
                <c:pt idx="0">
                  <c:v>octubre</c:v>
                </c:pt>
                <c:pt idx="1">
                  <c:v>2022</c:v>
                </c:pt>
              </c:strCache>
            </c:strRef>
          </c:tx>
          <c:spPr>
            <a:solidFill>
              <a:srgbClr val="AFB7BC"/>
            </a:solidFill>
          </c:spPr>
          <c:invertIfNegative val="0"/>
          <c:dPt>
            <c:idx val="24"/>
            <c:invertIfNegative val="0"/>
            <c:bubble3D val="0"/>
            <c:spPr>
              <a:solidFill>
                <a:srgbClr val="303233"/>
              </a:solidFill>
            </c:spPr>
            <c:extLst>
              <c:ext xmlns:c16="http://schemas.microsoft.com/office/drawing/2014/chart" uri="{C3380CC4-5D6E-409C-BE32-E72D297353CC}">
                <c16:uniqueId val="{00000001-B60B-431F-9516-18E4D7F6EB12}"/>
              </c:ext>
            </c:extLst>
          </c:dPt>
          <c:dLbls>
            <c:spPr>
              <a:noFill/>
              <a:ln>
                <a:noFill/>
              </a:ln>
              <a:effectLst/>
            </c:spPr>
            <c:txPr>
              <a:bodyPr rot="0" vert="horz"/>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'F42'!$C$6:$E$6</c:f>
              <c:strCache>
                <c:ptCount val="3"/>
                <c:pt idx="0">
                  <c:v>Regular</c:v>
                </c:pt>
                <c:pt idx="1">
                  <c:v>Premium</c:v>
                </c:pt>
                <c:pt idx="2">
                  <c:v>Diésel</c:v>
                </c:pt>
              </c:strCache>
            </c:strRef>
          </c:cat>
          <c:val>
            <c:numRef>
              <c:f>'F42'!$C$7:$E$7</c:f>
              <c:numCache>
                <c:formatCode>0.00</c:formatCode>
                <c:ptCount val="3"/>
                <c:pt idx="0">
                  <c:v>22.54</c:v>
                </c:pt>
                <c:pt idx="1">
                  <c:v>24.91</c:v>
                </c:pt>
                <c:pt idx="2">
                  <c:v>23.99</c:v>
                </c:pt>
              </c:numCache>
            </c:numRef>
          </c:val>
          <c:extLst>
            <c:ext xmlns:c16="http://schemas.microsoft.com/office/drawing/2014/chart" uri="{C3380CC4-5D6E-409C-BE32-E72D297353CC}">
              <c16:uniqueId val="{00000002-B60B-431F-9516-18E4D7F6EB12}"/>
            </c:ext>
          </c:extLst>
        </c:ser>
        <c:ser>
          <c:idx val="1"/>
          <c:order val="1"/>
          <c:tx>
            <c:strRef>
              <c:f>'F42'!$A$8:$B$8</c:f>
              <c:strCache>
                <c:ptCount val="2"/>
                <c:pt idx="0">
                  <c:v>noviembre</c:v>
                </c:pt>
                <c:pt idx="1">
                  <c:v>2022</c:v>
                </c:pt>
              </c:strCache>
            </c:strRef>
          </c:tx>
          <c:spPr>
            <a:solidFill>
              <a:srgbClr val="FFC000"/>
            </a:solidFill>
          </c:spPr>
          <c:invertIfNegative val="0"/>
          <c:dPt>
            <c:idx val="24"/>
            <c:invertIfNegative val="0"/>
            <c:bubble3D val="0"/>
            <c:extLst>
              <c:ext xmlns:c16="http://schemas.microsoft.com/office/drawing/2014/chart" uri="{C3380CC4-5D6E-409C-BE32-E72D297353CC}">
                <c16:uniqueId val="{00000003-B60B-431F-9516-18E4D7F6EB12}"/>
              </c:ext>
            </c:extLst>
          </c:dPt>
          <c:dLbls>
            <c:spPr>
              <a:noFill/>
              <a:ln>
                <a:noFill/>
              </a:ln>
              <a:effectLst/>
            </c:spPr>
            <c:txPr>
              <a:bodyPr rot="0" vert="horz"/>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'F42'!$C$6:$E$6</c:f>
              <c:strCache>
                <c:ptCount val="3"/>
                <c:pt idx="0">
                  <c:v>Regular</c:v>
                </c:pt>
                <c:pt idx="1">
                  <c:v>Premium</c:v>
                </c:pt>
                <c:pt idx="2">
                  <c:v>Diésel</c:v>
                </c:pt>
              </c:strCache>
            </c:strRef>
          </c:cat>
          <c:val>
            <c:numRef>
              <c:f>'F42'!$C$8:$E$8</c:f>
              <c:numCache>
                <c:formatCode>0.00</c:formatCode>
                <c:ptCount val="3"/>
                <c:pt idx="0">
                  <c:v>22.37</c:v>
                </c:pt>
                <c:pt idx="1">
                  <c:v>24.87</c:v>
                </c:pt>
                <c:pt idx="2">
                  <c:v>23.92</c:v>
                </c:pt>
              </c:numCache>
            </c:numRef>
          </c:val>
          <c:extLst>
            <c:ext xmlns:c16="http://schemas.microsoft.com/office/drawing/2014/chart" uri="{C3380CC4-5D6E-409C-BE32-E72D297353CC}">
              <c16:uniqueId val="{00000004-B60B-431F-9516-18E4D7F6EB12}"/>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nextTo"/>
        <c:crossAx val="183675904"/>
        <c:crosses val="autoZero"/>
        <c:auto val="1"/>
        <c:lblAlgn val="ctr"/>
        <c:lblOffset val="100"/>
        <c:noMultiLvlLbl val="0"/>
      </c:catAx>
      <c:valAx>
        <c:axId val="183675904"/>
        <c:scaling>
          <c:orientation val="minMax"/>
          <c:max val="25.41"/>
          <c:min val="15.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Jalisco</c:v>
          </c:tx>
          <c:spPr>
            <a:solidFill>
              <a:srgbClr val="AFB7BC"/>
            </a:solidFill>
          </c:spPr>
          <c:invertIfNegative val="0"/>
          <c:dPt>
            <c:idx val="0"/>
            <c:invertIfNegative val="0"/>
            <c:bubble3D val="0"/>
            <c:extLst>
              <c:ext xmlns:c16="http://schemas.microsoft.com/office/drawing/2014/chart" uri="{C3380CC4-5D6E-409C-BE32-E72D297353CC}">
                <c16:uniqueId val="{00000000-06BA-49D2-A323-7AC738AB7AD5}"/>
              </c:ext>
            </c:extLst>
          </c:dPt>
          <c:dPt>
            <c:idx val="1"/>
            <c:invertIfNegative val="0"/>
            <c:bubble3D val="0"/>
            <c:extLst>
              <c:ext xmlns:c16="http://schemas.microsoft.com/office/drawing/2014/chart" uri="{C3380CC4-5D6E-409C-BE32-E72D297353CC}">
                <c16:uniqueId val="{00000001-06BA-49D2-A323-7AC738AB7AD5}"/>
              </c:ext>
            </c:extLst>
          </c:dPt>
          <c:dPt>
            <c:idx val="2"/>
            <c:invertIfNegative val="0"/>
            <c:bubble3D val="0"/>
            <c:extLst>
              <c:ext xmlns:c16="http://schemas.microsoft.com/office/drawing/2014/chart" uri="{C3380CC4-5D6E-409C-BE32-E72D297353CC}">
                <c16:uniqueId val="{00000002-06BA-49D2-A323-7AC738AB7AD5}"/>
              </c:ext>
            </c:extLst>
          </c:dPt>
          <c:dPt>
            <c:idx val="3"/>
            <c:invertIfNegative val="0"/>
            <c:bubble3D val="0"/>
            <c:extLst>
              <c:ext xmlns:c16="http://schemas.microsoft.com/office/drawing/2014/chart" uri="{C3380CC4-5D6E-409C-BE32-E72D297353CC}">
                <c16:uniqueId val="{00000003-06BA-49D2-A323-7AC738AB7AD5}"/>
              </c:ext>
            </c:extLst>
          </c:dPt>
          <c:dPt>
            <c:idx val="4"/>
            <c:invertIfNegative val="0"/>
            <c:bubble3D val="0"/>
            <c:extLst>
              <c:ext xmlns:c16="http://schemas.microsoft.com/office/drawing/2014/chart" uri="{C3380CC4-5D6E-409C-BE32-E72D297353CC}">
                <c16:uniqueId val="{00000004-06BA-49D2-A323-7AC738AB7AD5}"/>
              </c:ext>
            </c:extLst>
          </c:dPt>
          <c:dPt>
            <c:idx val="5"/>
            <c:invertIfNegative val="0"/>
            <c:bubble3D val="0"/>
            <c:extLst>
              <c:ext xmlns:c16="http://schemas.microsoft.com/office/drawing/2014/chart" uri="{C3380CC4-5D6E-409C-BE32-E72D297353CC}">
                <c16:uniqueId val="{00000005-06BA-49D2-A323-7AC738AB7AD5}"/>
              </c:ext>
            </c:extLst>
          </c:dPt>
          <c:dPt>
            <c:idx val="6"/>
            <c:invertIfNegative val="0"/>
            <c:bubble3D val="0"/>
            <c:extLst>
              <c:ext xmlns:c16="http://schemas.microsoft.com/office/drawing/2014/chart" uri="{C3380CC4-5D6E-409C-BE32-E72D297353CC}">
                <c16:uniqueId val="{00000006-06BA-49D2-A323-7AC738AB7AD5}"/>
              </c:ext>
            </c:extLst>
          </c:dPt>
          <c:dPt>
            <c:idx val="7"/>
            <c:invertIfNegative val="0"/>
            <c:bubble3D val="0"/>
            <c:extLst>
              <c:ext xmlns:c16="http://schemas.microsoft.com/office/drawing/2014/chart" uri="{C3380CC4-5D6E-409C-BE32-E72D297353CC}">
                <c16:uniqueId val="{00000007-06BA-49D2-A323-7AC738AB7AD5}"/>
              </c:ext>
            </c:extLst>
          </c:dPt>
          <c:dPt>
            <c:idx val="8"/>
            <c:invertIfNegative val="0"/>
            <c:bubble3D val="0"/>
            <c:extLst>
              <c:ext xmlns:c16="http://schemas.microsoft.com/office/drawing/2014/chart" uri="{C3380CC4-5D6E-409C-BE32-E72D297353CC}">
                <c16:uniqueId val="{00000008-06BA-49D2-A323-7AC738AB7AD5}"/>
              </c:ext>
            </c:extLst>
          </c:dPt>
          <c:dPt>
            <c:idx val="9"/>
            <c:invertIfNegative val="0"/>
            <c:bubble3D val="0"/>
            <c:extLst>
              <c:ext xmlns:c16="http://schemas.microsoft.com/office/drawing/2014/chart" uri="{C3380CC4-5D6E-409C-BE32-E72D297353CC}">
                <c16:uniqueId val="{00000009-06BA-49D2-A323-7AC738AB7AD5}"/>
              </c:ext>
            </c:extLst>
          </c:dPt>
          <c:dPt>
            <c:idx val="10"/>
            <c:invertIfNegative val="0"/>
            <c:bubble3D val="0"/>
            <c:spPr>
              <a:solidFill>
                <a:srgbClr val="595959"/>
              </a:solidFill>
            </c:spPr>
            <c:extLst>
              <c:ext xmlns:c16="http://schemas.microsoft.com/office/drawing/2014/chart" uri="{C3380CC4-5D6E-409C-BE32-E72D297353CC}">
                <c16:uniqueId val="{0000000B-06BA-49D2-A323-7AC738AB7AD5}"/>
              </c:ext>
            </c:extLst>
          </c:dPt>
          <c:dPt>
            <c:idx val="11"/>
            <c:invertIfNegative val="0"/>
            <c:bubble3D val="0"/>
            <c:extLst>
              <c:ext xmlns:c16="http://schemas.microsoft.com/office/drawing/2014/chart" uri="{C3380CC4-5D6E-409C-BE32-E72D297353CC}">
                <c16:uniqueId val="{0000000C-06BA-49D2-A323-7AC738AB7AD5}"/>
              </c:ext>
            </c:extLst>
          </c:dPt>
          <c:dPt>
            <c:idx val="12"/>
            <c:invertIfNegative val="0"/>
            <c:bubble3D val="0"/>
            <c:extLst>
              <c:ext xmlns:c16="http://schemas.microsoft.com/office/drawing/2014/chart" uri="{C3380CC4-5D6E-409C-BE32-E72D297353CC}">
                <c16:uniqueId val="{0000000D-06BA-49D2-A323-7AC738AB7AD5}"/>
              </c:ext>
            </c:extLst>
          </c:dPt>
          <c:dPt>
            <c:idx val="13"/>
            <c:invertIfNegative val="0"/>
            <c:bubble3D val="0"/>
            <c:extLst>
              <c:ext xmlns:c16="http://schemas.microsoft.com/office/drawing/2014/chart" uri="{C3380CC4-5D6E-409C-BE32-E72D297353CC}">
                <c16:uniqueId val="{0000000E-06BA-49D2-A323-7AC738AB7AD5}"/>
              </c:ext>
            </c:extLst>
          </c:dPt>
          <c:dPt>
            <c:idx val="14"/>
            <c:invertIfNegative val="0"/>
            <c:bubble3D val="0"/>
            <c:extLst>
              <c:ext xmlns:c16="http://schemas.microsoft.com/office/drawing/2014/chart" uri="{C3380CC4-5D6E-409C-BE32-E72D297353CC}">
                <c16:uniqueId val="{0000000F-06BA-49D2-A323-7AC738AB7AD5}"/>
              </c:ext>
            </c:extLst>
          </c:dPt>
          <c:dPt>
            <c:idx val="15"/>
            <c:invertIfNegative val="0"/>
            <c:bubble3D val="0"/>
            <c:extLst>
              <c:ext xmlns:c16="http://schemas.microsoft.com/office/drawing/2014/chart" uri="{C3380CC4-5D6E-409C-BE32-E72D297353CC}">
                <c16:uniqueId val="{00000010-06BA-49D2-A323-7AC738AB7AD5}"/>
              </c:ext>
            </c:extLst>
          </c:dPt>
          <c:dPt>
            <c:idx val="16"/>
            <c:invertIfNegative val="0"/>
            <c:bubble3D val="0"/>
            <c:extLst>
              <c:ext xmlns:c16="http://schemas.microsoft.com/office/drawing/2014/chart" uri="{C3380CC4-5D6E-409C-BE32-E72D297353CC}">
                <c16:uniqueId val="{00000011-06BA-49D2-A323-7AC738AB7AD5}"/>
              </c:ext>
            </c:extLst>
          </c:dPt>
          <c:dPt>
            <c:idx val="17"/>
            <c:invertIfNegative val="0"/>
            <c:bubble3D val="0"/>
            <c:extLst>
              <c:ext xmlns:c16="http://schemas.microsoft.com/office/drawing/2014/chart" uri="{C3380CC4-5D6E-409C-BE32-E72D297353CC}">
                <c16:uniqueId val="{00000012-06BA-49D2-A323-7AC738AB7AD5}"/>
              </c:ext>
            </c:extLst>
          </c:dPt>
          <c:dPt>
            <c:idx val="18"/>
            <c:invertIfNegative val="0"/>
            <c:bubble3D val="0"/>
            <c:extLst>
              <c:ext xmlns:c16="http://schemas.microsoft.com/office/drawing/2014/chart" uri="{C3380CC4-5D6E-409C-BE32-E72D297353CC}">
                <c16:uniqueId val="{00000013-06BA-49D2-A323-7AC738AB7AD5}"/>
              </c:ext>
            </c:extLst>
          </c:dPt>
          <c:dPt>
            <c:idx val="19"/>
            <c:invertIfNegative val="0"/>
            <c:bubble3D val="0"/>
            <c:extLst>
              <c:ext xmlns:c16="http://schemas.microsoft.com/office/drawing/2014/chart" uri="{C3380CC4-5D6E-409C-BE32-E72D297353CC}">
                <c16:uniqueId val="{00000014-06BA-49D2-A323-7AC738AB7AD5}"/>
              </c:ext>
            </c:extLst>
          </c:dPt>
          <c:dPt>
            <c:idx val="20"/>
            <c:invertIfNegative val="0"/>
            <c:bubble3D val="0"/>
            <c:extLst>
              <c:ext xmlns:c16="http://schemas.microsoft.com/office/drawing/2014/chart" uri="{C3380CC4-5D6E-409C-BE32-E72D297353CC}">
                <c16:uniqueId val="{00000015-06BA-49D2-A323-7AC738AB7AD5}"/>
              </c:ext>
            </c:extLst>
          </c:dPt>
          <c:dPt>
            <c:idx val="21"/>
            <c:invertIfNegative val="0"/>
            <c:bubble3D val="0"/>
            <c:extLst>
              <c:ext xmlns:c16="http://schemas.microsoft.com/office/drawing/2014/chart" uri="{C3380CC4-5D6E-409C-BE32-E72D297353CC}">
                <c16:uniqueId val="{00000016-06BA-49D2-A323-7AC738AB7AD5}"/>
              </c:ext>
            </c:extLst>
          </c:dPt>
          <c:dPt>
            <c:idx val="22"/>
            <c:invertIfNegative val="0"/>
            <c:bubble3D val="0"/>
            <c:spPr>
              <a:solidFill>
                <a:srgbClr val="595959"/>
              </a:solidFill>
            </c:spPr>
            <c:extLst>
              <c:ext xmlns:c16="http://schemas.microsoft.com/office/drawing/2014/chart" uri="{C3380CC4-5D6E-409C-BE32-E72D297353CC}">
                <c16:uniqueId val="{00000018-06BA-49D2-A323-7AC738AB7AD5}"/>
              </c:ext>
            </c:extLst>
          </c:dPt>
          <c:dPt>
            <c:idx val="23"/>
            <c:invertIfNegative val="0"/>
            <c:bubble3D val="0"/>
            <c:extLst>
              <c:ext xmlns:c16="http://schemas.microsoft.com/office/drawing/2014/chart" uri="{C3380CC4-5D6E-409C-BE32-E72D297353CC}">
                <c16:uniqueId val="{00000019-06BA-49D2-A323-7AC738AB7AD5}"/>
              </c:ext>
            </c:extLst>
          </c:dPt>
          <c:dPt>
            <c:idx val="24"/>
            <c:invertIfNegative val="0"/>
            <c:bubble3D val="0"/>
            <c:extLst>
              <c:ext xmlns:c16="http://schemas.microsoft.com/office/drawing/2014/chart" uri="{C3380CC4-5D6E-409C-BE32-E72D297353CC}">
                <c16:uniqueId val="{0000001A-06BA-49D2-A323-7AC738AB7AD5}"/>
              </c:ext>
            </c:extLst>
          </c:dPt>
          <c:dPt>
            <c:idx val="25"/>
            <c:invertIfNegative val="0"/>
            <c:bubble3D val="0"/>
            <c:extLst>
              <c:ext xmlns:c16="http://schemas.microsoft.com/office/drawing/2014/chart" uri="{C3380CC4-5D6E-409C-BE32-E72D297353CC}">
                <c16:uniqueId val="{0000001B-06BA-49D2-A323-7AC738AB7AD5}"/>
              </c:ext>
            </c:extLst>
          </c:dPt>
          <c:dPt>
            <c:idx val="26"/>
            <c:invertIfNegative val="0"/>
            <c:bubble3D val="0"/>
            <c:extLst>
              <c:ext xmlns:c16="http://schemas.microsoft.com/office/drawing/2014/chart" uri="{C3380CC4-5D6E-409C-BE32-E72D297353CC}">
                <c16:uniqueId val="{0000001C-06BA-49D2-A323-7AC738AB7AD5}"/>
              </c:ext>
            </c:extLst>
          </c:dPt>
          <c:dPt>
            <c:idx val="27"/>
            <c:invertIfNegative val="0"/>
            <c:bubble3D val="0"/>
            <c:extLst>
              <c:ext xmlns:c16="http://schemas.microsoft.com/office/drawing/2014/chart" uri="{C3380CC4-5D6E-409C-BE32-E72D297353CC}">
                <c16:uniqueId val="{0000001D-06BA-49D2-A323-7AC738AB7AD5}"/>
              </c:ext>
            </c:extLst>
          </c:dPt>
          <c:dPt>
            <c:idx val="28"/>
            <c:invertIfNegative val="0"/>
            <c:bubble3D val="0"/>
            <c:extLst>
              <c:ext xmlns:c16="http://schemas.microsoft.com/office/drawing/2014/chart" uri="{C3380CC4-5D6E-409C-BE32-E72D297353CC}">
                <c16:uniqueId val="{0000001E-06BA-49D2-A323-7AC738AB7AD5}"/>
              </c:ext>
            </c:extLst>
          </c:dPt>
          <c:dPt>
            <c:idx val="29"/>
            <c:invertIfNegative val="0"/>
            <c:bubble3D val="0"/>
            <c:extLst>
              <c:ext xmlns:c16="http://schemas.microsoft.com/office/drawing/2014/chart" uri="{C3380CC4-5D6E-409C-BE32-E72D297353CC}">
                <c16:uniqueId val="{0000001F-06BA-49D2-A323-7AC738AB7AD5}"/>
              </c:ext>
            </c:extLst>
          </c:dPt>
          <c:dPt>
            <c:idx val="30"/>
            <c:invertIfNegative val="0"/>
            <c:bubble3D val="0"/>
            <c:extLst>
              <c:ext xmlns:c16="http://schemas.microsoft.com/office/drawing/2014/chart" uri="{C3380CC4-5D6E-409C-BE32-E72D297353CC}">
                <c16:uniqueId val="{00000020-06BA-49D2-A323-7AC738AB7AD5}"/>
              </c:ext>
            </c:extLst>
          </c:dPt>
          <c:dPt>
            <c:idx val="31"/>
            <c:invertIfNegative val="0"/>
            <c:bubble3D val="0"/>
            <c:extLst>
              <c:ext xmlns:c16="http://schemas.microsoft.com/office/drawing/2014/chart" uri="{C3380CC4-5D6E-409C-BE32-E72D297353CC}">
                <c16:uniqueId val="{00000021-06BA-49D2-A323-7AC738AB7AD5}"/>
              </c:ext>
            </c:extLst>
          </c:dPt>
          <c:dPt>
            <c:idx val="32"/>
            <c:invertIfNegative val="0"/>
            <c:bubble3D val="0"/>
            <c:extLst>
              <c:ext xmlns:c16="http://schemas.microsoft.com/office/drawing/2014/chart" uri="{C3380CC4-5D6E-409C-BE32-E72D297353CC}">
                <c16:uniqueId val="{00000022-06BA-49D2-A323-7AC738AB7AD5}"/>
              </c:ext>
            </c:extLst>
          </c:dPt>
          <c:dPt>
            <c:idx val="33"/>
            <c:invertIfNegative val="0"/>
            <c:bubble3D val="0"/>
            <c:extLst>
              <c:ext xmlns:c16="http://schemas.microsoft.com/office/drawing/2014/chart" uri="{C3380CC4-5D6E-409C-BE32-E72D297353CC}">
                <c16:uniqueId val="{00000023-06BA-49D2-A323-7AC738AB7AD5}"/>
              </c:ext>
            </c:extLst>
          </c:dPt>
          <c:dPt>
            <c:idx val="34"/>
            <c:invertIfNegative val="0"/>
            <c:bubble3D val="0"/>
            <c:spPr>
              <a:solidFill>
                <a:srgbClr val="595959"/>
              </a:solidFill>
            </c:spPr>
            <c:extLst>
              <c:ext xmlns:c16="http://schemas.microsoft.com/office/drawing/2014/chart" uri="{C3380CC4-5D6E-409C-BE32-E72D297353CC}">
                <c16:uniqueId val="{00000025-06BA-49D2-A323-7AC738AB7AD5}"/>
              </c:ext>
            </c:extLst>
          </c:dPt>
          <c:dPt>
            <c:idx val="35"/>
            <c:invertIfNegative val="0"/>
            <c:bubble3D val="0"/>
            <c:extLst>
              <c:ext xmlns:c16="http://schemas.microsoft.com/office/drawing/2014/chart" uri="{C3380CC4-5D6E-409C-BE32-E72D297353CC}">
                <c16:uniqueId val="{00000026-06BA-49D2-A323-7AC738AB7AD5}"/>
              </c:ext>
            </c:extLst>
          </c:dPt>
          <c:dPt>
            <c:idx val="36"/>
            <c:invertIfNegative val="0"/>
            <c:bubble3D val="0"/>
            <c:extLst>
              <c:ext xmlns:c16="http://schemas.microsoft.com/office/drawing/2014/chart" uri="{C3380CC4-5D6E-409C-BE32-E72D297353CC}">
                <c16:uniqueId val="{00000027-06BA-49D2-A323-7AC738AB7AD5}"/>
              </c:ext>
            </c:extLst>
          </c:dPt>
          <c:dPt>
            <c:idx val="37"/>
            <c:invertIfNegative val="0"/>
            <c:bubble3D val="0"/>
            <c:extLst>
              <c:ext xmlns:c16="http://schemas.microsoft.com/office/drawing/2014/chart" uri="{C3380CC4-5D6E-409C-BE32-E72D297353CC}">
                <c16:uniqueId val="{00000028-06BA-49D2-A323-7AC738AB7AD5}"/>
              </c:ext>
            </c:extLst>
          </c:dPt>
          <c:dPt>
            <c:idx val="38"/>
            <c:invertIfNegative val="0"/>
            <c:bubble3D val="0"/>
            <c:extLst>
              <c:ext xmlns:c16="http://schemas.microsoft.com/office/drawing/2014/chart" uri="{C3380CC4-5D6E-409C-BE32-E72D297353CC}">
                <c16:uniqueId val="{00000029-06BA-49D2-A323-7AC738AB7AD5}"/>
              </c:ext>
            </c:extLst>
          </c:dPt>
          <c:dPt>
            <c:idx val="39"/>
            <c:invertIfNegative val="0"/>
            <c:bubble3D val="0"/>
            <c:extLst>
              <c:ext xmlns:c16="http://schemas.microsoft.com/office/drawing/2014/chart" uri="{C3380CC4-5D6E-409C-BE32-E72D297353CC}">
                <c16:uniqueId val="{0000002A-06BA-49D2-A323-7AC738AB7AD5}"/>
              </c:ext>
            </c:extLst>
          </c:dPt>
          <c:dPt>
            <c:idx val="40"/>
            <c:invertIfNegative val="0"/>
            <c:bubble3D val="0"/>
            <c:extLst>
              <c:ext xmlns:c16="http://schemas.microsoft.com/office/drawing/2014/chart" uri="{C3380CC4-5D6E-409C-BE32-E72D297353CC}">
                <c16:uniqueId val="{0000002B-06BA-49D2-A323-7AC738AB7AD5}"/>
              </c:ext>
            </c:extLst>
          </c:dPt>
          <c:dPt>
            <c:idx val="41"/>
            <c:invertIfNegative val="0"/>
            <c:bubble3D val="0"/>
            <c:extLst>
              <c:ext xmlns:c16="http://schemas.microsoft.com/office/drawing/2014/chart" uri="{C3380CC4-5D6E-409C-BE32-E72D297353CC}">
                <c16:uniqueId val="{0000002C-06BA-49D2-A323-7AC738AB7AD5}"/>
              </c:ext>
            </c:extLst>
          </c:dPt>
          <c:dPt>
            <c:idx val="42"/>
            <c:invertIfNegative val="0"/>
            <c:bubble3D val="0"/>
            <c:extLst>
              <c:ext xmlns:c16="http://schemas.microsoft.com/office/drawing/2014/chart" uri="{C3380CC4-5D6E-409C-BE32-E72D297353CC}">
                <c16:uniqueId val="{0000002D-06BA-49D2-A323-7AC738AB7AD5}"/>
              </c:ext>
            </c:extLst>
          </c:dPt>
          <c:dPt>
            <c:idx val="43"/>
            <c:invertIfNegative val="0"/>
            <c:bubble3D val="0"/>
            <c:extLst>
              <c:ext xmlns:c16="http://schemas.microsoft.com/office/drawing/2014/chart" uri="{C3380CC4-5D6E-409C-BE32-E72D297353CC}">
                <c16:uniqueId val="{0000002E-06BA-49D2-A323-7AC738AB7AD5}"/>
              </c:ext>
            </c:extLst>
          </c:dPt>
          <c:dPt>
            <c:idx val="44"/>
            <c:invertIfNegative val="0"/>
            <c:bubble3D val="0"/>
            <c:extLst>
              <c:ext xmlns:c16="http://schemas.microsoft.com/office/drawing/2014/chart" uri="{C3380CC4-5D6E-409C-BE32-E72D297353CC}">
                <c16:uniqueId val="{0000002F-06BA-49D2-A323-7AC738AB7AD5}"/>
              </c:ext>
            </c:extLst>
          </c:dPt>
          <c:dPt>
            <c:idx val="45"/>
            <c:invertIfNegative val="0"/>
            <c:bubble3D val="0"/>
            <c:extLst>
              <c:ext xmlns:c16="http://schemas.microsoft.com/office/drawing/2014/chart" uri="{C3380CC4-5D6E-409C-BE32-E72D297353CC}">
                <c16:uniqueId val="{00000030-06BA-49D2-A323-7AC738AB7AD5}"/>
              </c:ext>
            </c:extLst>
          </c:dPt>
          <c:dPt>
            <c:idx val="46"/>
            <c:invertIfNegative val="0"/>
            <c:bubble3D val="0"/>
            <c:spPr>
              <a:solidFill>
                <a:srgbClr val="595959"/>
              </a:solidFill>
            </c:spPr>
            <c:extLst>
              <c:ext xmlns:c16="http://schemas.microsoft.com/office/drawing/2014/chart" uri="{C3380CC4-5D6E-409C-BE32-E72D297353CC}">
                <c16:uniqueId val="{00000032-06BA-49D2-A323-7AC738AB7AD5}"/>
              </c:ext>
            </c:extLst>
          </c:dPt>
          <c:dPt>
            <c:idx val="47"/>
            <c:invertIfNegative val="0"/>
            <c:bubble3D val="0"/>
            <c:extLst>
              <c:ext xmlns:c16="http://schemas.microsoft.com/office/drawing/2014/chart" uri="{C3380CC4-5D6E-409C-BE32-E72D297353CC}">
                <c16:uniqueId val="{00000033-06BA-49D2-A323-7AC738AB7AD5}"/>
              </c:ext>
            </c:extLst>
          </c:dPt>
          <c:dPt>
            <c:idx val="48"/>
            <c:invertIfNegative val="0"/>
            <c:bubble3D val="0"/>
            <c:extLst>
              <c:ext xmlns:c16="http://schemas.microsoft.com/office/drawing/2014/chart" uri="{C3380CC4-5D6E-409C-BE32-E72D297353CC}">
                <c16:uniqueId val="{00000034-06BA-49D2-A323-7AC738AB7AD5}"/>
              </c:ext>
            </c:extLst>
          </c:dPt>
          <c:dPt>
            <c:idx val="49"/>
            <c:invertIfNegative val="0"/>
            <c:bubble3D val="0"/>
            <c:extLst>
              <c:ext xmlns:c16="http://schemas.microsoft.com/office/drawing/2014/chart" uri="{C3380CC4-5D6E-409C-BE32-E72D297353CC}">
                <c16:uniqueId val="{00000035-06BA-49D2-A323-7AC738AB7AD5}"/>
              </c:ext>
            </c:extLst>
          </c:dPt>
          <c:dPt>
            <c:idx val="50"/>
            <c:invertIfNegative val="0"/>
            <c:bubble3D val="0"/>
            <c:extLst>
              <c:ext xmlns:c16="http://schemas.microsoft.com/office/drawing/2014/chart" uri="{C3380CC4-5D6E-409C-BE32-E72D297353CC}">
                <c16:uniqueId val="{00000036-06BA-49D2-A323-7AC738AB7AD5}"/>
              </c:ext>
            </c:extLst>
          </c:dPt>
          <c:dPt>
            <c:idx val="51"/>
            <c:invertIfNegative val="0"/>
            <c:bubble3D val="0"/>
            <c:extLst>
              <c:ext xmlns:c16="http://schemas.microsoft.com/office/drawing/2014/chart" uri="{C3380CC4-5D6E-409C-BE32-E72D297353CC}">
                <c16:uniqueId val="{00000037-06BA-49D2-A323-7AC738AB7AD5}"/>
              </c:ext>
            </c:extLst>
          </c:dPt>
          <c:dPt>
            <c:idx val="52"/>
            <c:invertIfNegative val="0"/>
            <c:bubble3D val="0"/>
            <c:extLst>
              <c:ext xmlns:c16="http://schemas.microsoft.com/office/drawing/2014/chart" uri="{C3380CC4-5D6E-409C-BE32-E72D297353CC}">
                <c16:uniqueId val="{00000038-06BA-49D2-A323-7AC738AB7AD5}"/>
              </c:ext>
            </c:extLst>
          </c:dPt>
          <c:dPt>
            <c:idx val="53"/>
            <c:invertIfNegative val="0"/>
            <c:bubble3D val="0"/>
            <c:extLst>
              <c:ext xmlns:c16="http://schemas.microsoft.com/office/drawing/2014/chart" uri="{C3380CC4-5D6E-409C-BE32-E72D297353CC}">
                <c16:uniqueId val="{00000039-06BA-49D2-A323-7AC738AB7AD5}"/>
              </c:ext>
            </c:extLst>
          </c:dPt>
          <c:dPt>
            <c:idx val="54"/>
            <c:invertIfNegative val="0"/>
            <c:bubble3D val="0"/>
            <c:extLst>
              <c:ext xmlns:c16="http://schemas.microsoft.com/office/drawing/2014/chart" uri="{C3380CC4-5D6E-409C-BE32-E72D297353CC}">
                <c16:uniqueId val="{0000003A-06BA-49D2-A323-7AC738AB7AD5}"/>
              </c:ext>
            </c:extLst>
          </c:dPt>
          <c:dPt>
            <c:idx val="55"/>
            <c:invertIfNegative val="0"/>
            <c:bubble3D val="0"/>
            <c:extLst>
              <c:ext xmlns:c16="http://schemas.microsoft.com/office/drawing/2014/chart" uri="{C3380CC4-5D6E-409C-BE32-E72D297353CC}">
                <c16:uniqueId val="{0000003B-06BA-49D2-A323-7AC738AB7AD5}"/>
              </c:ext>
            </c:extLst>
          </c:dPt>
          <c:dPt>
            <c:idx val="56"/>
            <c:invertIfNegative val="0"/>
            <c:bubble3D val="0"/>
            <c:extLst>
              <c:ext xmlns:c16="http://schemas.microsoft.com/office/drawing/2014/chart" uri="{C3380CC4-5D6E-409C-BE32-E72D297353CC}">
                <c16:uniqueId val="{0000003C-06BA-49D2-A323-7AC738AB7AD5}"/>
              </c:ext>
            </c:extLst>
          </c:dPt>
          <c:dPt>
            <c:idx val="58"/>
            <c:invertIfNegative val="0"/>
            <c:bubble3D val="0"/>
            <c:spPr>
              <a:solidFill>
                <a:srgbClr val="595959"/>
              </a:solidFill>
            </c:spPr>
            <c:extLst>
              <c:ext xmlns:c16="http://schemas.microsoft.com/office/drawing/2014/chart" uri="{C3380CC4-5D6E-409C-BE32-E72D297353CC}">
                <c16:uniqueId val="{0000003E-06BA-49D2-A323-7AC738AB7AD5}"/>
              </c:ext>
            </c:extLst>
          </c:dPt>
          <c:dPt>
            <c:idx val="70"/>
            <c:invertIfNegative val="0"/>
            <c:bubble3D val="0"/>
            <c:spPr>
              <a:solidFill>
                <a:srgbClr val="595959"/>
              </a:solidFill>
            </c:spPr>
            <c:extLst>
              <c:ext xmlns:c16="http://schemas.microsoft.com/office/drawing/2014/chart" uri="{C3380CC4-5D6E-409C-BE32-E72D297353CC}">
                <c16:uniqueId val="{00000040-06BA-49D2-A323-7AC738AB7AD5}"/>
              </c:ext>
            </c:extLst>
          </c:dPt>
          <c:dLbls>
            <c:dLbl>
              <c:idx val="10"/>
              <c:layout>
                <c:manualLayout>
                  <c:x val="-1.4966332485914559E-2"/>
                  <c:y val="-1.0583318634279675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6BA-49D2-A323-7AC738AB7AD5}"/>
                </c:ext>
              </c:extLst>
            </c:dLbl>
            <c:dLbl>
              <c:idx val="22"/>
              <c:layout>
                <c:manualLayout>
                  <c:x val="-8.5521899919512156E-3"/>
                  <c:y val="-1.41110915123729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6BA-49D2-A323-7AC738AB7AD5}"/>
                </c:ext>
              </c:extLst>
            </c:dLbl>
            <c:dLbl>
              <c:idx val="34"/>
              <c:layout>
                <c:manualLayout>
                  <c:x val="-6.4141424939633826E-3"/>
                  <c:y val="-3.1749955902839022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06BA-49D2-A323-7AC738AB7AD5}"/>
                </c:ext>
              </c:extLst>
            </c:dLbl>
            <c:dLbl>
              <c:idx val="46"/>
              <c:layout>
                <c:manualLayout>
                  <c:x val="-1.2828284987926765E-2"/>
                  <c:y val="-5.6444366049491629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06BA-49D2-A323-7AC738AB7AD5}"/>
                </c:ext>
              </c:extLst>
            </c:dLbl>
            <c:dLbl>
              <c:idx val="58"/>
              <c:layout>
                <c:manualLayout>
                  <c:x val="-1.4966332485914717E-2"/>
                  <c:y val="-4.9388820293305165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06BA-49D2-A323-7AC738AB7AD5}"/>
                </c:ext>
              </c:extLst>
            </c:dLbl>
            <c:dLbl>
              <c:idx val="70"/>
              <c:layout>
                <c:manualLayout>
                  <c:x val="-1.0690237489938971E-2"/>
                  <c:y val="-2.4694410146652575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06BA-49D2-A323-7AC738AB7AD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'F43-44'!$A$7:$B$77</c:f>
              <c:multiLvlStrCache>
                <c:ptCount val="7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lvl>
                <c:lvl>
                  <c:pt idx="0">
                    <c:v>2017</c:v>
                  </c:pt>
                  <c:pt idx="12">
                    <c:v>2018</c:v>
                  </c:pt>
                  <c:pt idx="24">
                    <c:v>2019</c:v>
                  </c:pt>
                  <c:pt idx="36">
                    <c:v>2020</c:v>
                  </c:pt>
                  <c:pt idx="48">
                    <c:v>2021</c:v>
                  </c:pt>
                  <c:pt idx="60">
                    <c:v>2022</c:v>
                  </c:pt>
                </c:lvl>
              </c:multiLvlStrCache>
            </c:multiLvlStrRef>
          </c:cat>
          <c:val>
            <c:numRef>
              <c:f>'F43-44'!$G$7:$G$77</c:f>
              <c:numCache>
                <c:formatCode>0.00</c:formatCode>
                <c:ptCount val="71"/>
                <c:pt idx="0">
                  <c:v>22.151389967139899</c:v>
                </c:pt>
                <c:pt idx="1">
                  <c:v>22.008123163652101</c:v>
                </c:pt>
                <c:pt idx="2">
                  <c:v>21.754789798832</c:v>
                </c:pt>
                <c:pt idx="3">
                  <c:v>21.729674974134699</c:v>
                </c:pt>
                <c:pt idx="4">
                  <c:v>21.600545872165</c:v>
                </c:pt>
                <c:pt idx="5">
                  <c:v>21.385323777140002</c:v>
                </c:pt>
                <c:pt idx="6">
                  <c:v>21.1849453033321</c:v>
                </c:pt>
                <c:pt idx="7">
                  <c:v>21.164519952755001</c:v>
                </c:pt>
                <c:pt idx="8">
                  <c:v>21.3912853251027</c:v>
                </c:pt>
                <c:pt idx="9">
                  <c:v>21.424976098498899</c:v>
                </c:pt>
                <c:pt idx="10">
                  <c:v>21.3087378136761</c:v>
                </c:pt>
                <c:pt idx="11">
                  <c:v>21.373447775559399</c:v>
                </c:pt>
                <c:pt idx="12">
                  <c:v>22.044372348233601</c:v>
                </c:pt>
                <c:pt idx="13">
                  <c:v>22.975618386414698</c:v>
                </c:pt>
                <c:pt idx="14">
                  <c:v>23.2115831794599</c:v>
                </c:pt>
                <c:pt idx="15">
                  <c:v>23.402352281652199</c:v>
                </c:pt>
                <c:pt idx="16">
                  <c:v>23.739573237317401</c:v>
                </c:pt>
                <c:pt idx="17">
                  <c:v>24.015972004759</c:v>
                </c:pt>
                <c:pt idx="18">
                  <c:v>24.2381617443551</c:v>
                </c:pt>
                <c:pt idx="19">
                  <c:v>24.6174166904276</c:v>
                </c:pt>
                <c:pt idx="20">
                  <c:v>24.838177120604701</c:v>
                </c:pt>
                <c:pt idx="21">
                  <c:v>25.017129070827</c:v>
                </c:pt>
                <c:pt idx="22">
                  <c:v>24.858736535582398</c:v>
                </c:pt>
                <c:pt idx="23">
                  <c:v>24.401727793588101</c:v>
                </c:pt>
                <c:pt idx="24">
                  <c:v>24.309237478518501</c:v>
                </c:pt>
                <c:pt idx="25">
                  <c:v>24.8150879790687</c:v>
                </c:pt>
                <c:pt idx="26">
                  <c:v>25.295872128036201</c:v>
                </c:pt>
                <c:pt idx="27">
                  <c:v>25.141824656072501</c:v>
                </c:pt>
                <c:pt idx="28">
                  <c:v>25.217474931233401</c:v>
                </c:pt>
                <c:pt idx="29">
                  <c:v>25.027942729158401</c:v>
                </c:pt>
                <c:pt idx="30">
                  <c:v>24.9462245058028</c:v>
                </c:pt>
                <c:pt idx="31">
                  <c:v>24.779130108889099</c:v>
                </c:pt>
                <c:pt idx="32">
                  <c:v>24.6912370422307</c:v>
                </c:pt>
                <c:pt idx="33">
                  <c:v>24.5341408917789</c:v>
                </c:pt>
                <c:pt idx="34">
                  <c:v>24.325934775607202</c:v>
                </c:pt>
                <c:pt idx="35">
                  <c:v>24.351651651900401</c:v>
                </c:pt>
                <c:pt idx="36">
                  <c:v>24.358409884803201</c:v>
                </c:pt>
                <c:pt idx="37">
                  <c:v>24.079555896745799</c:v>
                </c:pt>
                <c:pt idx="38">
                  <c:v>22.4206265697741</c:v>
                </c:pt>
                <c:pt idx="39">
                  <c:v>19.0812832707437</c:v>
                </c:pt>
                <c:pt idx="40">
                  <c:v>20.215957234135001</c:v>
                </c:pt>
                <c:pt idx="41">
                  <c:v>21.6863220528612</c:v>
                </c:pt>
                <c:pt idx="42">
                  <c:v>22.735769004308501</c:v>
                </c:pt>
                <c:pt idx="43">
                  <c:v>22.6049921043636</c:v>
                </c:pt>
                <c:pt idx="44">
                  <c:v>22.3937695245668</c:v>
                </c:pt>
                <c:pt idx="45">
                  <c:v>22.059383662374401</c:v>
                </c:pt>
                <c:pt idx="46">
                  <c:v>21.180188443857599</c:v>
                </c:pt>
                <c:pt idx="47">
                  <c:v>21.264357585125701</c:v>
                </c:pt>
                <c:pt idx="48">
                  <c:v>22.1880176375392</c:v>
                </c:pt>
                <c:pt idx="49">
                  <c:v>22.956818145832301</c:v>
                </c:pt>
                <c:pt idx="50">
                  <c:v>23.319562575506598</c:v>
                </c:pt>
                <c:pt idx="51">
                  <c:v>23.282131689379501</c:v>
                </c:pt>
                <c:pt idx="52">
                  <c:v>23.294764799081701</c:v>
                </c:pt>
                <c:pt idx="53">
                  <c:v>23.173704391311698</c:v>
                </c:pt>
                <c:pt idx="54">
                  <c:v>22.946217621353401</c:v>
                </c:pt>
                <c:pt idx="55">
                  <c:v>22.813824547219699</c:v>
                </c:pt>
                <c:pt idx="56">
                  <c:v>22.5896267693428</c:v>
                </c:pt>
                <c:pt idx="57">
                  <c:v>22.306832581021101</c:v>
                </c:pt>
                <c:pt idx="58">
                  <c:v>22.029994178294</c:v>
                </c:pt>
                <c:pt idx="59">
                  <c:v>22.316265151511299</c:v>
                </c:pt>
                <c:pt idx="60">
                  <c:v>22.6055642333564</c:v>
                </c:pt>
                <c:pt idx="61">
                  <c:v>22.606931328610901</c:v>
                </c:pt>
                <c:pt idx="62">
                  <c:v>22.9746567500518</c:v>
                </c:pt>
                <c:pt idx="63">
                  <c:v>23.081898771242599</c:v>
                </c:pt>
                <c:pt idx="64">
                  <c:v>23.2568405918745</c:v>
                </c:pt>
                <c:pt idx="65">
                  <c:v>23.315905363321601</c:v>
                </c:pt>
                <c:pt idx="66">
                  <c:v>23.0994925048056</c:v>
                </c:pt>
                <c:pt idx="67">
                  <c:v>22.913728089197601</c:v>
                </c:pt>
                <c:pt idx="68">
                  <c:v>22.430983294250101</c:v>
                </c:pt>
                <c:pt idx="69">
                  <c:v>22.541141544906701</c:v>
                </c:pt>
                <c:pt idx="70">
                  <c:v>22.369370548367701</c:v>
                </c:pt>
              </c:numCache>
            </c:numRef>
          </c:val>
          <c:extLst>
            <c:ext xmlns:c16="http://schemas.microsoft.com/office/drawing/2014/chart" uri="{C3380CC4-5D6E-409C-BE32-E72D297353CC}">
              <c16:uniqueId val="{00000041-06BA-49D2-A323-7AC738AB7AD5}"/>
            </c:ext>
          </c:extLst>
        </c:ser>
        <c:ser>
          <c:idx val="1"/>
          <c:order val="1"/>
          <c:tx>
            <c:v>Nacional</c:v>
          </c:tx>
          <c:spPr>
            <a:solidFill>
              <a:srgbClr val="E5D8B7"/>
            </a:solidFill>
          </c:spPr>
          <c:invertIfNegative val="0"/>
          <c:dPt>
            <c:idx val="0"/>
            <c:invertIfNegative val="0"/>
            <c:bubble3D val="0"/>
            <c:extLst>
              <c:ext xmlns:c16="http://schemas.microsoft.com/office/drawing/2014/chart" uri="{C3380CC4-5D6E-409C-BE32-E72D297353CC}">
                <c16:uniqueId val="{00000042-06BA-49D2-A323-7AC738AB7AD5}"/>
              </c:ext>
            </c:extLst>
          </c:dPt>
          <c:dPt>
            <c:idx val="1"/>
            <c:invertIfNegative val="0"/>
            <c:bubble3D val="0"/>
            <c:extLst>
              <c:ext xmlns:c16="http://schemas.microsoft.com/office/drawing/2014/chart" uri="{C3380CC4-5D6E-409C-BE32-E72D297353CC}">
                <c16:uniqueId val="{00000043-06BA-49D2-A323-7AC738AB7AD5}"/>
              </c:ext>
            </c:extLst>
          </c:dPt>
          <c:dPt>
            <c:idx val="2"/>
            <c:invertIfNegative val="0"/>
            <c:bubble3D val="0"/>
            <c:extLst>
              <c:ext xmlns:c16="http://schemas.microsoft.com/office/drawing/2014/chart" uri="{C3380CC4-5D6E-409C-BE32-E72D297353CC}">
                <c16:uniqueId val="{00000044-06BA-49D2-A323-7AC738AB7AD5}"/>
              </c:ext>
            </c:extLst>
          </c:dPt>
          <c:dPt>
            <c:idx val="3"/>
            <c:invertIfNegative val="0"/>
            <c:bubble3D val="0"/>
            <c:extLst>
              <c:ext xmlns:c16="http://schemas.microsoft.com/office/drawing/2014/chart" uri="{C3380CC4-5D6E-409C-BE32-E72D297353CC}">
                <c16:uniqueId val="{00000045-06BA-49D2-A323-7AC738AB7AD5}"/>
              </c:ext>
            </c:extLst>
          </c:dPt>
          <c:dPt>
            <c:idx val="4"/>
            <c:invertIfNegative val="0"/>
            <c:bubble3D val="0"/>
            <c:extLst>
              <c:ext xmlns:c16="http://schemas.microsoft.com/office/drawing/2014/chart" uri="{C3380CC4-5D6E-409C-BE32-E72D297353CC}">
                <c16:uniqueId val="{00000046-06BA-49D2-A323-7AC738AB7AD5}"/>
              </c:ext>
            </c:extLst>
          </c:dPt>
          <c:dPt>
            <c:idx val="5"/>
            <c:invertIfNegative val="0"/>
            <c:bubble3D val="0"/>
            <c:extLst>
              <c:ext xmlns:c16="http://schemas.microsoft.com/office/drawing/2014/chart" uri="{C3380CC4-5D6E-409C-BE32-E72D297353CC}">
                <c16:uniqueId val="{00000047-06BA-49D2-A323-7AC738AB7AD5}"/>
              </c:ext>
            </c:extLst>
          </c:dPt>
          <c:dPt>
            <c:idx val="6"/>
            <c:invertIfNegative val="0"/>
            <c:bubble3D val="0"/>
            <c:extLst>
              <c:ext xmlns:c16="http://schemas.microsoft.com/office/drawing/2014/chart" uri="{C3380CC4-5D6E-409C-BE32-E72D297353CC}">
                <c16:uniqueId val="{00000048-06BA-49D2-A323-7AC738AB7AD5}"/>
              </c:ext>
            </c:extLst>
          </c:dPt>
          <c:dPt>
            <c:idx val="7"/>
            <c:invertIfNegative val="0"/>
            <c:bubble3D val="0"/>
            <c:extLst>
              <c:ext xmlns:c16="http://schemas.microsoft.com/office/drawing/2014/chart" uri="{C3380CC4-5D6E-409C-BE32-E72D297353CC}">
                <c16:uniqueId val="{00000049-06BA-49D2-A323-7AC738AB7AD5}"/>
              </c:ext>
            </c:extLst>
          </c:dPt>
          <c:dPt>
            <c:idx val="8"/>
            <c:invertIfNegative val="0"/>
            <c:bubble3D val="0"/>
            <c:extLst>
              <c:ext xmlns:c16="http://schemas.microsoft.com/office/drawing/2014/chart" uri="{C3380CC4-5D6E-409C-BE32-E72D297353CC}">
                <c16:uniqueId val="{0000004A-06BA-49D2-A323-7AC738AB7AD5}"/>
              </c:ext>
            </c:extLst>
          </c:dPt>
          <c:dPt>
            <c:idx val="9"/>
            <c:invertIfNegative val="0"/>
            <c:bubble3D val="0"/>
            <c:extLst>
              <c:ext xmlns:c16="http://schemas.microsoft.com/office/drawing/2014/chart" uri="{C3380CC4-5D6E-409C-BE32-E72D297353CC}">
                <c16:uniqueId val="{0000004B-06BA-49D2-A323-7AC738AB7AD5}"/>
              </c:ext>
            </c:extLst>
          </c:dPt>
          <c:dPt>
            <c:idx val="10"/>
            <c:invertIfNegative val="0"/>
            <c:bubble3D val="0"/>
            <c:spPr>
              <a:solidFill>
                <a:srgbClr val="FFC000"/>
              </a:solidFill>
            </c:spPr>
            <c:extLst>
              <c:ext xmlns:c16="http://schemas.microsoft.com/office/drawing/2014/chart" uri="{C3380CC4-5D6E-409C-BE32-E72D297353CC}">
                <c16:uniqueId val="{0000004D-06BA-49D2-A323-7AC738AB7AD5}"/>
              </c:ext>
            </c:extLst>
          </c:dPt>
          <c:dPt>
            <c:idx val="11"/>
            <c:invertIfNegative val="0"/>
            <c:bubble3D val="0"/>
            <c:extLst>
              <c:ext xmlns:c16="http://schemas.microsoft.com/office/drawing/2014/chart" uri="{C3380CC4-5D6E-409C-BE32-E72D297353CC}">
                <c16:uniqueId val="{0000004E-06BA-49D2-A323-7AC738AB7AD5}"/>
              </c:ext>
            </c:extLst>
          </c:dPt>
          <c:dPt>
            <c:idx val="12"/>
            <c:invertIfNegative val="0"/>
            <c:bubble3D val="0"/>
            <c:extLst>
              <c:ext xmlns:c16="http://schemas.microsoft.com/office/drawing/2014/chart" uri="{C3380CC4-5D6E-409C-BE32-E72D297353CC}">
                <c16:uniqueId val="{0000004F-06BA-49D2-A323-7AC738AB7AD5}"/>
              </c:ext>
            </c:extLst>
          </c:dPt>
          <c:dPt>
            <c:idx val="13"/>
            <c:invertIfNegative val="0"/>
            <c:bubble3D val="0"/>
            <c:extLst>
              <c:ext xmlns:c16="http://schemas.microsoft.com/office/drawing/2014/chart" uri="{C3380CC4-5D6E-409C-BE32-E72D297353CC}">
                <c16:uniqueId val="{00000050-06BA-49D2-A323-7AC738AB7AD5}"/>
              </c:ext>
            </c:extLst>
          </c:dPt>
          <c:dPt>
            <c:idx val="14"/>
            <c:invertIfNegative val="0"/>
            <c:bubble3D val="0"/>
            <c:extLst>
              <c:ext xmlns:c16="http://schemas.microsoft.com/office/drawing/2014/chart" uri="{C3380CC4-5D6E-409C-BE32-E72D297353CC}">
                <c16:uniqueId val="{00000051-06BA-49D2-A323-7AC738AB7AD5}"/>
              </c:ext>
            </c:extLst>
          </c:dPt>
          <c:dPt>
            <c:idx val="15"/>
            <c:invertIfNegative val="0"/>
            <c:bubble3D val="0"/>
            <c:extLst>
              <c:ext xmlns:c16="http://schemas.microsoft.com/office/drawing/2014/chart" uri="{C3380CC4-5D6E-409C-BE32-E72D297353CC}">
                <c16:uniqueId val="{00000052-06BA-49D2-A323-7AC738AB7AD5}"/>
              </c:ext>
            </c:extLst>
          </c:dPt>
          <c:dPt>
            <c:idx val="16"/>
            <c:invertIfNegative val="0"/>
            <c:bubble3D val="0"/>
            <c:extLst>
              <c:ext xmlns:c16="http://schemas.microsoft.com/office/drawing/2014/chart" uri="{C3380CC4-5D6E-409C-BE32-E72D297353CC}">
                <c16:uniqueId val="{00000053-06BA-49D2-A323-7AC738AB7AD5}"/>
              </c:ext>
            </c:extLst>
          </c:dPt>
          <c:dPt>
            <c:idx val="17"/>
            <c:invertIfNegative val="0"/>
            <c:bubble3D val="0"/>
            <c:extLst>
              <c:ext xmlns:c16="http://schemas.microsoft.com/office/drawing/2014/chart" uri="{C3380CC4-5D6E-409C-BE32-E72D297353CC}">
                <c16:uniqueId val="{00000054-06BA-49D2-A323-7AC738AB7AD5}"/>
              </c:ext>
            </c:extLst>
          </c:dPt>
          <c:dPt>
            <c:idx val="18"/>
            <c:invertIfNegative val="0"/>
            <c:bubble3D val="0"/>
            <c:extLst>
              <c:ext xmlns:c16="http://schemas.microsoft.com/office/drawing/2014/chart" uri="{C3380CC4-5D6E-409C-BE32-E72D297353CC}">
                <c16:uniqueId val="{00000055-06BA-49D2-A323-7AC738AB7AD5}"/>
              </c:ext>
            </c:extLst>
          </c:dPt>
          <c:dPt>
            <c:idx val="19"/>
            <c:invertIfNegative val="0"/>
            <c:bubble3D val="0"/>
            <c:extLst>
              <c:ext xmlns:c16="http://schemas.microsoft.com/office/drawing/2014/chart" uri="{C3380CC4-5D6E-409C-BE32-E72D297353CC}">
                <c16:uniqueId val="{00000056-06BA-49D2-A323-7AC738AB7AD5}"/>
              </c:ext>
            </c:extLst>
          </c:dPt>
          <c:dPt>
            <c:idx val="20"/>
            <c:invertIfNegative val="0"/>
            <c:bubble3D val="0"/>
            <c:extLst>
              <c:ext xmlns:c16="http://schemas.microsoft.com/office/drawing/2014/chart" uri="{C3380CC4-5D6E-409C-BE32-E72D297353CC}">
                <c16:uniqueId val="{00000057-06BA-49D2-A323-7AC738AB7AD5}"/>
              </c:ext>
            </c:extLst>
          </c:dPt>
          <c:dPt>
            <c:idx val="21"/>
            <c:invertIfNegative val="0"/>
            <c:bubble3D val="0"/>
            <c:extLst>
              <c:ext xmlns:c16="http://schemas.microsoft.com/office/drawing/2014/chart" uri="{C3380CC4-5D6E-409C-BE32-E72D297353CC}">
                <c16:uniqueId val="{00000058-06BA-49D2-A323-7AC738AB7AD5}"/>
              </c:ext>
            </c:extLst>
          </c:dPt>
          <c:dPt>
            <c:idx val="22"/>
            <c:invertIfNegative val="0"/>
            <c:bubble3D val="0"/>
            <c:spPr>
              <a:solidFill>
                <a:srgbClr val="FFC000"/>
              </a:solidFill>
            </c:spPr>
            <c:extLst>
              <c:ext xmlns:c16="http://schemas.microsoft.com/office/drawing/2014/chart" uri="{C3380CC4-5D6E-409C-BE32-E72D297353CC}">
                <c16:uniqueId val="{0000005A-06BA-49D2-A323-7AC738AB7AD5}"/>
              </c:ext>
            </c:extLst>
          </c:dPt>
          <c:dPt>
            <c:idx val="23"/>
            <c:invertIfNegative val="0"/>
            <c:bubble3D val="0"/>
            <c:extLst>
              <c:ext xmlns:c16="http://schemas.microsoft.com/office/drawing/2014/chart" uri="{C3380CC4-5D6E-409C-BE32-E72D297353CC}">
                <c16:uniqueId val="{0000005B-06BA-49D2-A323-7AC738AB7AD5}"/>
              </c:ext>
            </c:extLst>
          </c:dPt>
          <c:dPt>
            <c:idx val="24"/>
            <c:invertIfNegative val="0"/>
            <c:bubble3D val="0"/>
            <c:extLst>
              <c:ext xmlns:c16="http://schemas.microsoft.com/office/drawing/2014/chart" uri="{C3380CC4-5D6E-409C-BE32-E72D297353CC}">
                <c16:uniqueId val="{0000005C-06BA-49D2-A323-7AC738AB7AD5}"/>
              </c:ext>
            </c:extLst>
          </c:dPt>
          <c:dPt>
            <c:idx val="25"/>
            <c:invertIfNegative val="0"/>
            <c:bubble3D val="0"/>
            <c:extLst>
              <c:ext xmlns:c16="http://schemas.microsoft.com/office/drawing/2014/chart" uri="{C3380CC4-5D6E-409C-BE32-E72D297353CC}">
                <c16:uniqueId val="{0000005D-06BA-49D2-A323-7AC738AB7AD5}"/>
              </c:ext>
            </c:extLst>
          </c:dPt>
          <c:dPt>
            <c:idx val="26"/>
            <c:invertIfNegative val="0"/>
            <c:bubble3D val="0"/>
            <c:extLst>
              <c:ext xmlns:c16="http://schemas.microsoft.com/office/drawing/2014/chart" uri="{C3380CC4-5D6E-409C-BE32-E72D297353CC}">
                <c16:uniqueId val="{0000005E-06BA-49D2-A323-7AC738AB7AD5}"/>
              </c:ext>
            </c:extLst>
          </c:dPt>
          <c:dPt>
            <c:idx val="27"/>
            <c:invertIfNegative val="0"/>
            <c:bubble3D val="0"/>
            <c:extLst>
              <c:ext xmlns:c16="http://schemas.microsoft.com/office/drawing/2014/chart" uri="{C3380CC4-5D6E-409C-BE32-E72D297353CC}">
                <c16:uniqueId val="{0000005F-06BA-49D2-A323-7AC738AB7AD5}"/>
              </c:ext>
            </c:extLst>
          </c:dPt>
          <c:dPt>
            <c:idx val="28"/>
            <c:invertIfNegative val="0"/>
            <c:bubble3D val="0"/>
            <c:extLst>
              <c:ext xmlns:c16="http://schemas.microsoft.com/office/drawing/2014/chart" uri="{C3380CC4-5D6E-409C-BE32-E72D297353CC}">
                <c16:uniqueId val="{00000060-06BA-49D2-A323-7AC738AB7AD5}"/>
              </c:ext>
            </c:extLst>
          </c:dPt>
          <c:dPt>
            <c:idx val="29"/>
            <c:invertIfNegative val="0"/>
            <c:bubble3D val="0"/>
            <c:extLst>
              <c:ext xmlns:c16="http://schemas.microsoft.com/office/drawing/2014/chart" uri="{C3380CC4-5D6E-409C-BE32-E72D297353CC}">
                <c16:uniqueId val="{00000061-06BA-49D2-A323-7AC738AB7AD5}"/>
              </c:ext>
            </c:extLst>
          </c:dPt>
          <c:dPt>
            <c:idx val="30"/>
            <c:invertIfNegative val="0"/>
            <c:bubble3D val="0"/>
            <c:extLst>
              <c:ext xmlns:c16="http://schemas.microsoft.com/office/drawing/2014/chart" uri="{C3380CC4-5D6E-409C-BE32-E72D297353CC}">
                <c16:uniqueId val="{00000062-06BA-49D2-A323-7AC738AB7AD5}"/>
              </c:ext>
            </c:extLst>
          </c:dPt>
          <c:dPt>
            <c:idx val="31"/>
            <c:invertIfNegative val="0"/>
            <c:bubble3D val="0"/>
            <c:extLst>
              <c:ext xmlns:c16="http://schemas.microsoft.com/office/drawing/2014/chart" uri="{C3380CC4-5D6E-409C-BE32-E72D297353CC}">
                <c16:uniqueId val="{00000063-06BA-49D2-A323-7AC738AB7AD5}"/>
              </c:ext>
            </c:extLst>
          </c:dPt>
          <c:dPt>
            <c:idx val="32"/>
            <c:invertIfNegative val="0"/>
            <c:bubble3D val="0"/>
            <c:extLst>
              <c:ext xmlns:c16="http://schemas.microsoft.com/office/drawing/2014/chart" uri="{C3380CC4-5D6E-409C-BE32-E72D297353CC}">
                <c16:uniqueId val="{00000064-06BA-49D2-A323-7AC738AB7AD5}"/>
              </c:ext>
            </c:extLst>
          </c:dPt>
          <c:dPt>
            <c:idx val="33"/>
            <c:invertIfNegative val="0"/>
            <c:bubble3D val="0"/>
            <c:extLst>
              <c:ext xmlns:c16="http://schemas.microsoft.com/office/drawing/2014/chart" uri="{C3380CC4-5D6E-409C-BE32-E72D297353CC}">
                <c16:uniqueId val="{00000065-06BA-49D2-A323-7AC738AB7AD5}"/>
              </c:ext>
            </c:extLst>
          </c:dPt>
          <c:dPt>
            <c:idx val="34"/>
            <c:invertIfNegative val="0"/>
            <c:bubble3D val="0"/>
            <c:spPr>
              <a:solidFill>
                <a:srgbClr val="FFC000"/>
              </a:solidFill>
            </c:spPr>
            <c:extLst>
              <c:ext xmlns:c16="http://schemas.microsoft.com/office/drawing/2014/chart" uri="{C3380CC4-5D6E-409C-BE32-E72D297353CC}">
                <c16:uniqueId val="{00000067-06BA-49D2-A323-7AC738AB7AD5}"/>
              </c:ext>
            </c:extLst>
          </c:dPt>
          <c:dPt>
            <c:idx val="35"/>
            <c:invertIfNegative val="0"/>
            <c:bubble3D val="0"/>
            <c:extLst>
              <c:ext xmlns:c16="http://schemas.microsoft.com/office/drawing/2014/chart" uri="{C3380CC4-5D6E-409C-BE32-E72D297353CC}">
                <c16:uniqueId val="{00000068-06BA-49D2-A323-7AC738AB7AD5}"/>
              </c:ext>
            </c:extLst>
          </c:dPt>
          <c:dPt>
            <c:idx val="36"/>
            <c:invertIfNegative val="0"/>
            <c:bubble3D val="0"/>
            <c:extLst>
              <c:ext xmlns:c16="http://schemas.microsoft.com/office/drawing/2014/chart" uri="{C3380CC4-5D6E-409C-BE32-E72D297353CC}">
                <c16:uniqueId val="{00000069-06BA-49D2-A323-7AC738AB7AD5}"/>
              </c:ext>
            </c:extLst>
          </c:dPt>
          <c:dPt>
            <c:idx val="37"/>
            <c:invertIfNegative val="0"/>
            <c:bubble3D val="0"/>
            <c:extLst>
              <c:ext xmlns:c16="http://schemas.microsoft.com/office/drawing/2014/chart" uri="{C3380CC4-5D6E-409C-BE32-E72D297353CC}">
                <c16:uniqueId val="{0000006A-06BA-49D2-A323-7AC738AB7AD5}"/>
              </c:ext>
            </c:extLst>
          </c:dPt>
          <c:dPt>
            <c:idx val="38"/>
            <c:invertIfNegative val="0"/>
            <c:bubble3D val="0"/>
            <c:extLst>
              <c:ext xmlns:c16="http://schemas.microsoft.com/office/drawing/2014/chart" uri="{C3380CC4-5D6E-409C-BE32-E72D297353CC}">
                <c16:uniqueId val="{0000006B-06BA-49D2-A323-7AC738AB7AD5}"/>
              </c:ext>
            </c:extLst>
          </c:dPt>
          <c:dPt>
            <c:idx val="39"/>
            <c:invertIfNegative val="0"/>
            <c:bubble3D val="0"/>
            <c:extLst>
              <c:ext xmlns:c16="http://schemas.microsoft.com/office/drawing/2014/chart" uri="{C3380CC4-5D6E-409C-BE32-E72D297353CC}">
                <c16:uniqueId val="{0000006C-06BA-49D2-A323-7AC738AB7AD5}"/>
              </c:ext>
            </c:extLst>
          </c:dPt>
          <c:dPt>
            <c:idx val="40"/>
            <c:invertIfNegative val="0"/>
            <c:bubble3D val="0"/>
            <c:extLst>
              <c:ext xmlns:c16="http://schemas.microsoft.com/office/drawing/2014/chart" uri="{C3380CC4-5D6E-409C-BE32-E72D297353CC}">
                <c16:uniqueId val="{0000006D-06BA-49D2-A323-7AC738AB7AD5}"/>
              </c:ext>
            </c:extLst>
          </c:dPt>
          <c:dPt>
            <c:idx val="41"/>
            <c:invertIfNegative val="0"/>
            <c:bubble3D val="0"/>
            <c:extLst>
              <c:ext xmlns:c16="http://schemas.microsoft.com/office/drawing/2014/chart" uri="{C3380CC4-5D6E-409C-BE32-E72D297353CC}">
                <c16:uniqueId val="{0000006E-06BA-49D2-A323-7AC738AB7AD5}"/>
              </c:ext>
            </c:extLst>
          </c:dPt>
          <c:dPt>
            <c:idx val="42"/>
            <c:invertIfNegative val="0"/>
            <c:bubble3D val="0"/>
            <c:extLst>
              <c:ext xmlns:c16="http://schemas.microsoft.com/office/drawing/2014/chart" uri="{C3380CC4-5D6E-409C-BE32-E72D297353CC}">
                <c16:uniqueId val="{0000006F-06BA-49D2-A323-7AC738AB7AD5}"/>
              </c:ext>
            </c:extLst>
          </c:dPt>
          <c:dPt>
            <c:idx val="43"/>
            <c:invertIfNegative val="0"/>
            <c:bubble3D val="0"/>
            <c:extLst>
              <c:ext xmlns:c16="http://schemas.microsoft.com/office/drawing/2014/chart" uri="{C3380CC4-5D6E-409C-BE32-E72D297353CC}">
                <c16:uniqueId val="{00000070-06BA-49D2-A323-7AC738AB7AD5}"/>
              </c:ext>
            </c:extLst>
          </c:dPt>
          <c:dPt>
            <c:idx val="44"/>
            <c:invertIfNegative val="0"/>
            <c:bubble3D val="0"/>
            <c:extLst>
              <c:ext xmlns:c16="http://schemas.microsoft.com/office/drawing/2014/chart" uri="{C3380CC4-5D6E-409C-BE32-E72D297353CC}">
                <c16:uniqueId val="{00000071-06BA-49D2-A323-7AC738AB7AD5}"/>
              </c:ext>
            </c:extLst>
          </c:dPt>
          <c:dPt>
            <c:idx val="45"/>
            <c:invertIfNegative val="0"/>
            <c:bubble3D val="0"/>
            <c:extLst>
              <c:ext xmlns:c16="http://schemas.microsoft.com/office/drawing/2014/chart" uri="{C3380CC4-5D6E-409C-BE32-E72D297353CC}">
                <c16:uniqueId val="{00000072-06BA-49D2-A323-7AC738AB7AD5}"/>
              </c:ext>
            </c:extLst>
          </c:dPt>
          <c:dPt>
            <c:idx val="46"/>
            <c:invertIfNegative val="0"/>
            <c:bubble3D val="0"/>
            <c:spPr>
              <a:solidFill>
                <a:srgbClr val="FFC000"/>
              </a:solidFill>
            </c:spPr>
            <c:extLst>
              <c:ext xmlns:c16="http://schemas.microsoft.com/office/drawing/2014/chart" uri="{C3380CC4-5D6E-409C-BE32-E72D297353CC}">
                <c16:uniqueId val="{00000074-06BA-49D2-A323-7AC738AB7AD5}"/>
              </c:ext>
            </c:extLst>
          </c:dPt>
          <c:dPt>
            <c:idx val="47"/>
            <c:invertIfNegative val="0"/>
            <c:bubble3D val="0"/>
            <c:extLst>
              <c:ext xmlns:c16="http://schemas.microsoft.com/office/drawing/2014/chart" uri="{C3380CC4-5D6E-409C-BE32-E72D297353CC}">
                <c16:uniqueId val="{00000075-06BA-49D2-A323-7AC738AB7AD5}"/>
              </c:ext>
            </c:extLst>
          </c:dPt>
          <c:dPt>
            <c:idx val="48"/>
            <c:invertIfNegative val="0"/>
            <c:bubble3D val="0"/>
            <c:extLst>
              <c:ext xmlns:c16="http://schemas.microsoft.com/office/drawing/2014/chart" uri="{C3380CC4-5D6E-409C-BE32-E72D297353CC}">
                <c16:uniqueId val="{00000076-06BA-49D2-A323-7AC738AB7AD5}"/>
              </c:ext>
            </c:extLst>
          </c:dPt>
          <c:dPt>
            <c:idx val="49"/>
            <c:invertIfNegative val="0"/>
            <c:bubble3D val="0"/>
            <c:extLst>
              <c:ext xmlns:c16="http://schemas.microsoft.com/office/drawing/2014/chart" uri="{C3380CC4-5D6E-409C-BE32-E72D297353CC}">
                <c16:uniqueId val="{00000077-06BA-49D2-A323-7AC738AB7AD5}"/>
              </c:ext>
            </c:extLst>
          </c:dPt>
          <c:dPt>
            <c:idx val="50"/>
            <c:invertIfNegative val="0"/>
            <c:bubble3D val="0"/>
            <c:extLst>
              <c:ext xmlns:c16="http://schemas.microsoft.com/office/drawing/2014/chart" uri="{C3380CC4-5D6E-409C-BE32-E72D297353CC}">
                <c16:uniqueId val="{00000078-06BA-49D2-A323-7AC738AB7AD5}"/>
              </c:ext>
            </c:extLst>
          </c:dPt>
          <c:dPt>
            <c:idx val="51"/>
            <c:invertIfNegative val="0"/>
            <c:bubble3D val="0"/>
            <c:extLst>
              <c:ext xmlns:c16="http://schemas.microsoft.com/office/drawing/2014/chart" uri="{C3380CC4-5D6E-409C-BE32-E72D297353CC}">
                <c16:uniqueId val="{00000079-06BA-49D2-A323-7AC738AB7AD5}"/>
              </c:ext>
            </c:extLst>
          </c:dPt>
          <c:dPt>
            <c:idx val="52"/>
            <c:invertIfNegative val="0"/>
            <c:bubble3D val="0"/>
            <c:extLst>
              <c:ext xmlns:c16="http://schemas.microsoft.com/office/drawing/2014/chart" uri="{C3380CC4-5D6E-409C-BE32-E72D297353CC}">
                <c16:uniqueId val="{0000007A-06BA-49D2-A323-7AC738AB7AD5}"/>
              </c:ext>
            </c:extLst>
          </c:dPt>
          <c:dPt>
            <c:idx val="53"/>
            <c:invertIfNegative val="0"/>
            <c:bubble3D val="0"/>
            <c:extLst>
              <c:ext xmlns:c16="http://schemas.microsoft.com/office/drawing/2014/chart" uri="{C3380CC4-5D6E-409C-BE32-E72D297353CC}">
                <c16:uniqueId val="{0000007B-06BA-49D2-A323-7AC738AB7AD5}"/>
              </c:ext>
            </c:extLst>
          </c:dPt>
          <c:dPt>
            <c:idx val="54"/>
            <c:invertIfNegative val="0"/>
            <c:bubble3D val="0"/>
            <c:extLst>
              <c:ext xmlns:c16="http://schemas.microsoft.com/office/drawing/2014/chart" uri="{C3380CC4-5D6E-409C-BE32-E72D297353CC}">
                <c16:uniqueId val="{0000007C-06BA-49D2-A323-7AC738AB7AD5}"/>
              </c:ext>
            </c:extLst>
          </c:dPt>
          <c:dPt>
            <c:idx val="55"/>
            <c:invertIfNegative val="0"/>
            <c:bubble3D val="0"/>
            <c:extLst>
              <c:ext xmlns:c16="http://schemas.microsoft.com/office/drawing/2014/chart" uri="{C3380CC4-5D6E-409C-BE32-E72D297353CC}">
                <c16:uniqueId val="{0000007D-06BA-49D2-A323-7AC738AB7AD5}"/>
              </c:ext>
            </c:extLst>
          </c:dPt>
          <c:dPt>
            <c:idx val="56"/>
            <c:invertIfNegative val="0"/>
            <c:bubble3D val="0"/>
            <c:extLst>
              <c:ext xmlns:c16="http://schemas.microsoft.com/office/drawing/2014/chart" uri="{C3380CC4-5D6E-409C-BE32-E72D297353CC}">
                <c16:uniqueId val="{0000007E-06BA-49D2-A323-7AC738AB7AD5}"/>
              </c:ext>
            </c:extLst>
          </c:dPt>
          <c:dPt>
            <c:idx val="58"/>
            <c:invertIfNegative val="0"/>
            <c:bubble3D val="0"/>
            <c:spPr>
              <a:solidFill>
                <a:srgbClr val="FFC000"/>
              </a:solidFill>
            </c:spPr>
            <c:extLst>
              <c:ext xmlns:c16="http://schemas.microsoft.com/office/drawing/2014/chart" uri="{C3380CC4-5D6E-409C-BE32-E72D297353CC}">
                <c16:uniqueId val="{00000080-06BA-49D2-A323-7AC738AB7AD5}"/>
              </c:ext>
            </c:extLst>
          </c:dPt>
          <c:dPt>
            <c:idx val="70"/>
            <c:invertIfNegative val="0"/>
            <c:bubble3D val="0"/>
            <c:spPr>
              <a:solidFill>
                <a:srgbClr val="FBBB27"/>
              </a:solidFill>
            </c:spPr>
            <c:extLst>
              <c:ext xmlns:c16="http://schemas.microsoft.com/office/drawing/2014/chart" uri="{C3380CC4-5D6E-409C-BE32-E72D297353CC}">
                <c16:uniqueId val="{00000082-06BA-49D2-A323-7AC738AB7AD5}"/>
              </c:ext>
            </c:extLst>
          </c:dPt>
          <c:dLbls>
            <c:dLbl>
              <c:idx val="10"/>
              <c:layout>
                <c:manualLayout>
                  <c:x val="0"/>
                  <c:y val="-2.4694410146652607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06BA-49D2-A323-7AC738AB7AD5}"/>
                </c:ext>
              </c:extLst>
            </c:dLbl>
            <c:dLbl>
              <c:idx val="22"/>
              <c:layout>
                <c:manualLayout>
                  <c:x val="8.5521899919511774E-3"/>
                  <c:y val="-3.1749955902839022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A-06BA-49D2-A323-7AC738AB7AD5}"/>
                </c:ext>
              </c:extLst>
            </c:dLbl>
            <c:dLbl>
              <c:idx val="34"/>
              <c:layout>
                <c:manualLayout>
                  <c:x val="1.0690237489938971E-2"/>
                  <c:y val="-6.7027684683771294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7-06BA-49D2-A323-7AC738AB7AD5}"/>
                </c:ext>
              </c:extLst>
            </c:dLbl>
            <c:dLbl>
              <c:idx val="46"/>
              <c:layout>
                <c:manualLayout>
                  <c:x val="0"/>
                  <c:y val="-5.9972138927584857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4-06BA-49D2-A323-7AC738AB7AD5}"/>
                </c:ext>
              </c:extLst>
            </c:dLbl>
            <c:dLbl>
              <c:idx val="58"/>
              <c:layout>
                <c:manualLayout>
                  <c:x val="0"/>
                  <c:y val="-4.2333274537118729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0-06BA-49D2-A323-7AC738AB7AD5}"/>
                </c:ext>
              </c:extLst>
            </c:dLbl>
            <c:dLbl>
              <c:idx val="70"/>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2-06BA-49D2-A323-7AC738AB7AD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'F43-44'!$H$7:$H$77</c:f>
              <c:numCache>
                <c:formatCode>0.00</c:formatCode>
                <c:ptCount val="71"/>
                <c:pt idx="0">
                  <c:v>21.5437594493315</c:v>
                </c:pt>
                <c:pt idx="1">
                  <c:v>21.213762001715001</c:v>
                </c:pt>
                <c:pt idx="2">
                  <c:v>20.9950155592967</c:v>
                </c:pt>
                <c:pt idx="3">
                  <c:v>20.961352160202999</c:v>
                </c:pt>
                <c:pt idx="4">
                  <c:v>20.852437990999899</c:v>
                </c:pt>
                <c:pt idx="5">
                  <c:v>20.6627001289093</c:v>
                </c:pt>
                <c:pt idx="6">
                  <c:v>20.4653584238803</c:v>
                </c:pt>
                <c:pt idx="7">
                  <c:v>20.464987380856901</c:v>
                </c:pt>
                <c:pt idx="8">
                  <c:v>20.697268610204301</c:v>
                </c:pt>
                <c:pt idx="9">
                  <c:v>20.7406032261697</c:v>
                </c:pt>
                <c:pt idx="10">
                  <c:v>20.658205809938899</c:v>
                </c:pt>
                <c:pt idx="11">
                  <c:v>20.7172037365482</c:v>
                </c:pt>
                <c:pt idx="12">
                  <c:v>21.305580313314401</c:v>
                </c:pt>
                <c:pt idx="13">
                  <c:v>22.044466060081302</c:v>
                </c:pt>
                <c:pt idx="14">
                  <c:v>22.262665918971202</c:v>
                </c:pt>
                <c:pt idx="15">
                  <c:v>22.468315804175301</c:v>
                </c:pt>
                <c:pt idx="16">
                  <c:v>22.769103884343298</c:v>
                </c:pt>
                <c:pt idx="17">
                  <c:v>22.943279171483301</c:v>
                </c:pt>
                <c:pt idx="18">
                  <c:v>23.269353713278299</c:v>
                </c:pt>
                <c:pt idx="19">
                  <c:v>23.785972490725101</c:v>
                </c:pt>
                <c:pt idx="20">
                  <c:v>24.007303505279499</c:v>
                </c:pt>
                <c:pt idx="21">
                  <c:v>24.1337997202521</c:v>
                </c:pt>
                <c:pt idx="22">
                  <c:v>23.8992560436605</c:v>
                </c:pt>
                <c:pt idx="23">
                  <c:v>23.365689314716001</c:v>
                </c:pt>
                <c:pt idx="24">
                  <c:v>22.9933042053568</c:v>
                </c:pt>
                <c:pt idx="25">
                  <c:v>23.515719872434001</c:v>
                </c:pt>
                <c:pt idx="26">
                  <c:v>24.037226189113301</c:v>
                </c:pt>
                <c:pt idx="27">
                  <c:v>23.757668192993702</c:v>
                </c:pt>
                <c:pt idx="28">
                  <c:v>23.729206172804901</c:v>
                </c:pt>
                <c:pt idx="29">
                  <c:v>23.577163649377901</c:v>
                </c:pt>
                <c:pt idx="30">
                  <c:v>23.572977029366399</c:v>
                </c:pt>
                <c:pt idx="31">
                  <c:v>23.438115959466</c:v>
                </c:pt>
                <c:pt idx="32">
                  <c:v>23.4783986146102</c:v>
                </c:pt>
                <c:pt idx="33">
                  <c:v>23.303090092358801</c:v>
                </c:pt>
                <c:pt idx="34">
                  <c:v>23.107281940649301</c:v>
                </c:pt>
                <c:pt idx="35">
                  <c:v>23.123936907422198</c:v>
                </c:pt>
                <c:pt idx="36">
                  <c:v>23.1033069502571</c:v>
                </c:pt>
                <c:pt idx="37">
                  <c:v>22.8738040918801</c:v>
                </c:pt>
                <c:pt idx="38">
                  <c:v>21.092806731640302</c:v>
                </c:pt>
                <c:pt idx="39">
                  <c:v>17.992426523359001</c:v>
                </c:pt>
                <c:pt idx="40">
                  <c:v>19.291344064923599</c:v>
                </c:pt>
                <c:pt idx="41">
                  <c:v>20.837642672263598</c:v>
                </c:pt>
                <c:pt idx="42">
                  <c:v>21.8124634226421</c:v>
                </c:pt>
                <c:pt idx="43">
                  <c:v>21.7269717126145</c:v>
                </c:pt>
                <c:pt idx="44">
                  <c:v>21.6008743516912</c:v>
                </c:pt>
                <c:pt idx="45">
                  <c:v>21.304770245802001</c:v>
                </c:pt>
                <c:pt idx="46">
                  <c:v>20.5120778042909</c:v>
                </c:pt>
                <c:pt idx="47">
                  <c:v>20.655542796429099</c:v>
                </c:pt>
                <c:pt idx="48">
                  <c:v>21.635215785516699</c:v>
                </c:pt>
                <c:pt idx="49">
                  <c:v>22.437752869832799</c:v>
                </c:pt>
                <c:pt idx="50">
                  <c:v>22.654152835104998</c:v>
                </c:pt>
                <c:pt idx="51">
                  <c:v>22.6716572232896</c:v>
                </c:pt>
                <c:pt idx="52">
                  <c:v>22.6664979897315</c:v>
                </c:pt>
                <c:pt idx="53">
                  <c:v>22.5967435530454</c:v>
                </c:pt>
                <c:pt idx="54">
                  <c:v>22.480755539064202</c:v>
                </c:pt>
                <c:pt idx="55">
                  <c:v>22.459190652422599</c:v>
                </c:pt>
                <c:pt idx="56">
                  <c:v>22.196669823843902</c:v>
                </c:pt>
                <c:pt idx="57">
                  <c:v>21.945200535140899</c:v>
                </c:pt>
                <c:pt idx="58">
                  <c:v>21.6292886065301</c:v>
                </c:pt>
                <c:pt idx="59">
                  <c:v>21.778226958731299</c:v>
                </c:pt>
                <c:pt idx="60">
                  <c:v>22.050089812902598</c:v>
                </c:pt>
                <c:pt idx="61">
                  <c:v>22.0821680626829</c:v>
                </c:pt>
                <c:pt idx="62">
                  <c:v>22.3098201474257</c:v>
                </c:pt>
                <c:pt idx="63">
                  <c:v>22.396256371783998</c:v>
                </c:pt>
                <c:pt idx="64">
                  <c:v>22.551318034042001</c:v>
                </c:pt>
                <c:pt idx="65">
                  <c:v>22.5631422564635</c:v>
                </c:pt>
                <c:pt idx="66">
                  <c:v>22.374220963663301</c:v>
                </c:pt>
                <c:pt idx="67">
                  <c:v>22.320040387013702</c:v>
                </c:pt>
                <c:pt idx="68">
                  <c:v>21.942593575313602</c:v>
                </c:pt>
                <c:pt idx="69">
                  <c:v>22.019134019520202</c:v>
                </c:pt>
                <c:pt idx="70">
                  <c:v>21.789423268410001</c:v>
                </c:pt>
              </c:numCache>
            </c:numRef>
          </c:val>
          <c:extLst>
            <c:ext xmlns:c16="http://schemas.microsoft.com/office/drawing/2014/chart" uri="{C3380CC4-5D6E-409C-BE32-E72D297353CC}">
              <c16:uniqueId val="{00000083-06BA-49D2-A323-7AC738AB7AD5}"/>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tickLblSkip val="1"/>
        <c:tickMarkSkip val="2"/>
        <c:noMultiLvlLbl val="0"/>
      </c:catAx>
      <c:valAx>
        <c:axId val="183675904"/>
        <c:scaling>
          <c:orientation val="minMax"/>
          <c:max val="26.295872128036201"/>
          <c:min val="14.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Jalisco</c:v>
          </c:tx>
          <c:spPr>
            <a:solidFill>
              <a:srgbClr val="AFB7BC"/>
            </a:solidFill>
          </c:spPr>
          <c:invertIfNegative val="0"/>
          <c:dPt>
            <c:idx val="0"/>
            <c:invertIfNegative val="0"/>
            <c:bubble3D val="0"/>
            <c:extLst>
              <c:ext xmlns:c16="http://schemas.microsoft.com/office/drawing/2014/chart" uri="{C3380CC4-5D6E-409C-BE32-E72D297353CC}">
                <c16:uniqueId val="{00000000-E721-47F1-A336-9F6BD697F57C}"/>
              </c:ext>
            </c:extLst>
          </c:dPt>
          <c:dPt>
            <c:idx val="1"/>
            <c:invertIfNegative val="0"/>
            <c:bubble3D val="0"/>
            <c:extLst>
              <c:ext xmlns:c16="http://schemas.microsoft.com/office/drawing/2014/chart" uri="{C3380CC4-5D6E-409C-BE32-E72D297353CC}">
                <c16:uniqueId val="{00000001-E721-47F1-A336-9F6BD697F57C}"/>
              </c:ext>
            </c:extLst>
          </c:dPt>
          <c:dPt>
            <c:idx val="2"/>
            <c:invertIfNegative val="0"/>
            <c:bubble3D val="0"/>
            <c:extLst>
              <c:ext xmlns:c16="http://schemas.microsoft.com/office/drawing/2014/chart" uri="{C3380CC4-5D6E-409C-BE32-E72D297353CC}">
                <c16:uniqueId val="{00000002-E721-47F1-A336-9F6BD697F57C}"/>
              </c:ext>
            </c:extLst>
          </c:dPt>
          <c:dPt>
            <c:idx val="3"/>
            <c:invertIfNegative val="0"/>
            <c:bubble3D val="0"/>
            <c:extLst>
              <c:ext xmlns:c16="http://schemas.microsoft.com/office/drawing/2014/chart" uri="{C3380CC4-5D6E-409C-BE32-E72D297353CC}">
                <c16:uniqueId val="{00000003-E721-47F1-A336-9F6BD697F57C}"/>
              </c:ext>
            </c:extLst>
          </c:dPt>
          <c:dPt>
            <c:idx val="4"/>
            <c:invertIfNegative val="0"/>
            <c:bubble3D val="0"/>
            <c:extLst>
              <c:ext xmlns:c16="http://schemas.microsoft.com/office/drawing/2014/chart" uri="{C3380CC4-5D6E-409C-BE32-E72D297353CC}">
                <c16:uniqueId val="{00000004-E721-47F1-A336-9F6BD697F57C}"/>
              </c:ext>
            </c:extLst>
          </c:dPt>
          <c:dPt>
            <c:idx val="5"/>
            <c:invertIfNegative val="0"/>
            <c:bubble3D val="0"/>
            <c:extLst>
              <c:ext xmlns:c16="http://schemas.microsoft.com/office/drawing/2014/chart" uri="{C3380CC4-5D6E-409C-BE32-E72D297353CC}">
                <c16:uniqueId val="{00000005-E721-47F1-A336-9F6BD697F57C}"/>
              </c:ext>
            </c:extLst>
          </c:dPt>
          <c:dPt>
            <c:idx val="6"/>
            <c:invertIfNegative val="0"/>
            <c:bubble3D val="0"/>
            <c:extLst>
              <c:ext xmlns:c16="http://schemas.microsoft.com/office/drawing/2014/chart" uri="{C3380CC4-5D6E-409C-BE32-E72D297353CC}">
                <c16:uniqueId val="{00000006-E721-47F1-A336-9F6BD697F57C}"/>
              </c:ext>
            </c:extLst>
          </c:dPt>
          <c:dPt>
            <c:idx val="7"/>
            <c:invertIfNegative val="0"/>
            <c:bubble3D val="0"/>
            <c:extLst>
              <c:ext xmlns:c16="http://schemas.microsoft.com/office/drawing/2014/chart" uri="{C3380CC4-5D6E-409C-BE32-E72D297353CC}">
                <c16:uniqueId val="{00000007-E721-47F1-A336-9F6BD697F57C}"/>
              </c:ext>
            </c:extLst>
          </c:dPt>
          <c:dPt>
            <c:idx val="8"/>
            <c:invertIfNegative val="0"/>
            <c:bubble3D val="0"/>
            <c:extLst>
              <c:ext xmlns:c16="http://schemas.microsoft.com/office/drawing/2014/chart" uri="{C3380CC4-5D6E-409C-BE32-E72D297353CC}">
                <c16:uniqueId val="{00000008-E721-47F1-A336-9F6BD697F57C}"/>
              </c:ext>
            </c:extLst>
          </c:dPt>
          <c:dPt>
            <c:idx val="9"/>
            <c:invertIfNegative val="0"/>
            <c:bubble3D val="0"/>
            <c:extLst>
              <c:ext xmlns:c16="http://schemas.microsoft.com/office/drawing/2014/chart" uri="{C3380CC4-5D6E-409C-BE32-E72D297353CC}">
                <c16:uniqueId val="{00000009-E721-47F1-A336-9F6BD697F57C}"/>
              </c:ext>
            </c:extLst>
          </c:dPt>
          <c:dPt>
            <c:idx val="10"/>
            <c:invertIfNegative val="0"/>
            <c:bubble3D val="0"/>
            <c:spPr>
              <a:solidFill>
                <a:srgbClr val="595959"/>
              </a:solidFill>
            </c:spPr>
            <c:extLst>
              <c:ext xmlns:c16="http://schemas.microsoft.com/office/drawing/2014/chart" uri="{C3380CC4-5D6E-409C-BE32-E72D297353CC}">
                <c16:uniqueId val="{0000000B-E721-47F1-A336-9F6BD697F57C}"/>
              </c:ext>
            </c:extLst>
          </c:dPt>
          <c:dPt>
            <c:idx val="11"/>
            <c:invertIfNegative val="0"/>
            <c:bubble3D val="0"/>
            <c:extLst>
              <c:ext xmlns:c16="http://schemas.microsoft.com/office/drawing/2014/chart" uri="{C3380CC4-5D6E-409C-BE32-E72D297353CC}">
                <c16:uniqueId val="{0000000C-E721-47F1-A336-9F6BD697F57C}"/>
              </c:ext>
            </c:extLst>
          </c:dPt>
          <c:dPt>
            <c:idx val="12"/>
            <c:invertIfNegative val="0"/>
            <c:bubble3D val="0"/>
            <c:extLst>
              <c:ext xmlns:c16="http://schemas.microsoft.com/office/drawing/2014/chart" uri="{C3380CC4-5D6E-409C-BE32-E72D297353CC}">
                <c16:uniqueId val="{0000000D-E721-47F1-A336-9F6BD697F57C}"/>
              </c:ext>
            </c:extLst>
          </c:dPt>
          <c:dPt>
            <c:idx val="13"/>
            <c:invertIfNegative val="0"/>
            <c:bubble3D val="0"/>
            <c:extLst>
              <c:ext xmlns:c16="http://schemas.microsoft.com/office/drawing/2014/chart" uri="{C3380CC4-5D6E-409C-BE32-E72D297353CC}">
                <c16:uniqueId val="{0000000E-E721-47F1-A336-9F6BD697F57C}"/>
              </c:ext>
            </c:extLst>
          </c:dPt>
          <c:dPt>
            <c:idx val="14"/>
            <c:invertIfNegative val="0"/>
            <c:bubble3D val="0"/>
            <c:extLst>
              <c:ext xmlns:c16="http://schemas.microsoft.com/office/drawing/2014/chart" uri="{C3380CC4-5D6E-409C-BE32-E72D297353CC}">
                <c16:uniqueId val="{0000000F-E721-47F1-A336-9F6BD697F57C}"/>
              </c:ext>
            </c:extLst>
          </c:dPt>
          <c:dPt>
            <c:idx val="15"/>
            <c:invertIfNegative val="0"/>
            <c:bubble3D val="0"/>
            <c:extLst>
              <c:ext xmlns:c16="http://schemas.microsoft.com/office/drawing/2014/chart" uri="{C3380CC4-5D6E-409C-BE32-E72D297353CC}">
                <c16:uniqueId val="{00000010-E721-47F1-A336-9F6BD697F57C}"/>
              </c:ext>
            </c:extLst>
          </c:dPt>
          <c:dPt>
            <c:idx val="16"/>
            <c:invertIfNegative val="0"/>
            <c:bubble3D val="0"/>
            <c:extLst>
              <c:ext xmlns:c16="http://schemas.microsoft.com/office/drawing/2014/chart" uri="{C3380CC4-5D6E-409C-BE32-E72D297353CC}">
                <c16:uniqueId val="{00000011-E721-47F1-A336-9F6BD697F57C}"/>
              </c:ext>
            </c:extLst>
          </c:dPt>
          <c:dPt>
            <c:idx val="17"/>
            <c:invertIfNegative val="0"/>
            <c:bubble3D val="0"/>
            <c:extLst>
              <c:ext xmlns:c16="http://schemas.microsoft.com/office/drawing/2014/chart" uri="{C3380CC4-5D6E-409C-BE32-E72D297353CC}">
                <c16:uniqueId val="{00000012-E721-47F1-A336-9F6BD697F57C}"/>
              </c:ext>
            </c:extLst>
          </c:dPt>
          <c:dPt>
            <c:idx val="18"/>
            <c:invertIfNegative val="0"/>
            <c:bubble3D val="0"/>
            <c:extLst>
              <c:ext xmlns:c16="http://schemas.microsoft.com/office/drawing/2014/chart" uri="{C3380CC4-5D6E-409C-BE32-E72D297353CC}">
                <c16:uniqueId val="{00000013-E721-47F1-A336-9F6BD697F57C}"/>
              </c:ext>
            </c:extLst>
          </c:dPt>
          <c:dPt>
            <c:idx val="19"/>
            <c:invertIfNegative val="0"/>
            <c:bubble3D val="0"/>
            <c:extLst>
              <c:ext xmlns:c16="http://schemas.microsoft.com/office/drawing/2014/chart" uri="{C3380CC4-5D6E-409C-BE32-E72D297353CC}">
                <c16:uniqueId val="{00000014-E721-47F1-A336-9F6BD697F57C}"/>
              </c:ext>
            </c:extLst>
          </c:dPt>
          <c:dPt>
            <c:idx val="20"/>
            <c:invertIfNegative val="0"/>
            <c:bubble3D val="0"/>
            <c:extLst>
              <c:ext xmlns:c16="http://schemas.microsoft.com/office/drawing/2014/chart" uri="{C3380CC4-5D6E-409C-BE32-E72D297353CC}">
                <c16:uniqueId val="{00000015-E721-47F1-A336-9F6BD697F57C}"/>
              </c:ext>
            </c:extLst>
          </c:dPt>
          <c:dPt>
            <c:idx val="21"/>
            <c:invertIfNegative val="0"/>
            <c:bubble3D val="0"/>
            <c:extLst>
              <c:ext xmlns:c16="http://schemas.microsoft.com/office/drawing/2014/chart" uri="{C3380CC4-5D6E-409C-BE32-E72D297353CC}">
                <c16:uniqueId val="{00000016-E721-47F1-A336-9F6BD697F57C}"/>
              </c:ext>
            </c:extLst>
          </c:dPt>
          <c:dPt>
            <c:idx val="22"/>
            <c:invertIfNegative val="0"/>
            <c:bubble3D val="0"/>
            <c:spPr>
              <a:solidFill>
                <a:srgbClr val="595959"/>
              </a:solidFill>
            </c:spPr>
            <c:extLst>
              <c:ext xmlns:c16="http://schemas.microsoft.com/office/drawing/2014/chart" uri="{C3380CC4-5D6E-409C-BE32-E72D297353CC}">
                <c16:uniqueId val="{00000018-E721-47F1-A336-9F6BD697F57C}"/>
              </c:ext>
            </c:extLst>
          </c:dPt>
          <c:dPt>
            <c:idx val="23"/>
            <c:invertIfNegative val="0"/>
            <c:bubble3D val="0"/>
            <c:extLst>
              <c:ext xmlns:c16="http://schemas.microsoft.com/office/drawing/2014/chart" uri="{C3380CC4-5D6E-409C-BE32-E72D297353CC}">
                <c16:uniqueId val="{00000019-E721-47F1-A336-9F6BD697F57C}"/>
              </c:ext>
            </c:extLst>
          </c:dPt>
          <c:dPt>
            <c:idx val="24"/>
            <c:invertIfNegative val="0"/>
            <c:bubble3D val="0"/>
            <c:extLst>
              <c:ext xmlns:c16="http://schemas.microsoft.com/office/drawing/2014/chart" uri="{C3380CC4-5D6E-409C-BE32-E72D297353CC}">
                <c16:uniqueId val="{0000001A-E721-47F1-A336-9F6BD697F57C}"/>
              </c:ext>
            </c:extLst>
          </c:dPt>
          <c:dPt>
            <c:idx val="25"/>
            <c:invertIfNegative val="0"/>
            <c:bubble3D val="0"/>
            <c:extLst>
              <c:ext xmlns:c16="http://schemas.microsoft.com/office/drawing/2014/chart" uri="{C3380CC4-5D6E-409C-BE32-E72D297353CC}">
                <c16:uniqueId val="{0000001B-E721-47F1-A336-9F6BD697F57C}"/>
              </c:ext>
            </c:extLst>
          </c:dPt>
          <c:dPt>
            <c:idx val="26"/>
            <c:invertIfNegative val="0"/>
            <c:bubble3D val="0"/>
            <c:extLst>
              <c:ext xmlns:c16="http://schemas.microsoft.com/office/drawing/2014/chart" uri="{C3380CC4-5D6E-409C-BE32-E72D297353CC}">
                <c16:uniqueId val="{0000001C-E721-47F1-A336-9F6BD697F57C}"/>
              </c:ext>
            </c:extLst>
          </c:dPt>
          <c:dPt>
            <c:idx val="27"/>
            <c:invertIfNegative val="0"/>
            <c:bubble3D val="0"/>
            <c:extLst>
              <c:ext xmlns:c16="http://schemas.microsoft.com/office/drawing/2014/chart" uri="{C3380CC4-5D6E-409C-BE32-E72D297353CC}">
                <c16:uniqueId val="{0000001D-E721-47F1-A336-9F6BD697F57C}"/>
              </c:ext>
            </c:extLst>
          </c:dPt>
          <c:dPt>
            <c:idx val="28"/>
            <c:invertIfNegative val="0"/>
            <c:bubble3D val="0"/>
            <c:extLst>
              <c:ext xmlns:c16="http://schemas.microsoft.com/office/drawing/2014/chart" uri="{C3380CC4-5D6E-409C-BE32-E72D297353CC}">
                <c16:uniqueId val="{0000001E-E721-47F1-A336-9F6BD697F57C}"/>
              </c:ext>
            </c:extLst>
          </c:dPt>
          <c:dPt>
            <c:idx val="29"/>
            <c:invertIfNegative val="0"/>
            <c:bubble3D val="0"/>
            <c:extLst>
              <c:ext xmlns:c16="http://schemas.microsoft.com/office/drawing/2014/chart" uri="{C3380CC4-5D6E-409C-BE32-E72D297353CC}">
                <c16:uniqueId val="{0000001F-E721-47F1-A336-9F6BD697F57C}"/>
              </c:ext>
            </c:extLst>
          </c:dPt>
          <c:dPt>
            <c:idx val="30"/>
            <c:invertIfNegative val="0"/>
            <c:bubble3D val="0"/>
            <c:extLst>
              <c:ext xmlns:c16="http://schemas.microsoft.com/office/drawing/2014/chart" uri="{C3380CC4-5D6E-409C-BE32-E72D297353CC}">
                <c16:uniqueId val="{00000020-E721-47F1-A336-9F6BD697F57C}"/>
              </c:ext>
            </c:extLst>
          </c:dPt>
          <c:dPt>
            <c:idx val="31"/>
            <c:invertIfNegative val="0"/>
            <c:bubble3D val="0"/>
            <c:extLst>
              <c:ext xmlns:c16="http://schemas.microsoft.com/office/drawing/2014/chart" uri="{C3380CC4-5D6E-409C-BE32-E72D297353CC}">
                <c16:uniqueId val="{00000021-E721-47F1-A336-9F6BD697F57C}"/>
              </c:ext>
            </c:extLst>
          </c:dPt>
          <c:dPt>
            <c:idx val="32"/>
            <c:invertIfNegative val="0"/>
            <c:bubble3D val="0"/>
            <c:extLst>
              <c:ext xmlns:c16="http://schemas.microsoft.com/office/drawing/2014/chart" uri="{C3380CC4-5D6E-409C-BE32-E72D297353CC}">
                <c16:uniqueId val="{00000022-E721-47F1-A336-9F6BD697F57C}"/>
              </c:ext>
            </c:extLst>
          </c:dPt>
          <c:dPt>
            <c:idx val="33"/>
            <c:invertIfNegative val="0"/>
            <c:bubble3D val="0"/>
            <c:extLst>
              <c:ext xmlns:c16="http://schemas.microsoft.com/office/drawing/2014/chart" uri="{C3380CC4-5D6E-409C-BE32-E72D297353CC}">
                <c16:uniqueId val="{00000023-E721-47F1-A336-9F6BD697F57C}"/>
              </c:ext>
            </c:extLst>
          </c:dPt>
          <c:dPt>
            <c:idx val="34"/>
            <c:invertIfNegative val="0"/>
            <c:bubble3D val="0"/>
            <c:spPr>
              <a:solidFill>
                <a:srgbClr val="595959"/>
              </a:solidFill>
            </c:spPr>
            <c:extLst>
              <c:ext xmlns:c16="http://schemas.microsoft.com/office/drawing/2014/chart" uri="{C3380CC4-5D6E-409C-BE32-E72D297353CC}">
                <c16:uniqueId val="{00000025-E721-47F1-A336-9F6BD697F57C}"/>
              </c:ext>
            </c:extLst>
          </c:dPt>
          <c:dPt>
            <c:idx val="35"/>
            <c:invertIfNegative val="0"/>
            <c:bubble3D val="0"/>
            <c:extLst>
              <c:ext xmlns:c16="http://schemas.microsoft.com/office/drawing/2014/chart" uri="{C3380CC4-5D6E-409C-BE32-E72D297353CC}">
                <c16:uniqueId val="{00000026-E721-47F1-A336-9F6BD697F57C}"/>
              </c:ext>
            </c:extLst>
          </c:dPt>
          <c:dPt>
            <c:idx val="36"/>
            <c:invertIfNegative val="0"/>
            <c:bubble3D val="0"/>
            <c:extLst>
              <c:ext xmlns:c16="http://schemas.microsoft.com/office/drawing/2014/chart" uri="{C3380CC4-5D6E-409C-BE32-E72D297353CC}">
                <c16:uniqueId val="{00000027-E721-47F1-A336-9F6BD697F57C}"/>
              </c:ext>
            </c:extLst>
          </c:dPt>
          <c:dPt>
            <c:idx val="37"/>
            <c:invertIfNegative val="0"/>
            <c:bubble3D val="0"/>
            <c:extLst>
              <c:ext xmlns:c16="http://schemas.microsoft.com/office/drawing/2014/chart" uri="{C3380CC4-5D6E-409C-BE32-E72D297353CC}">
                <c16:uniqueId val="{00000028-E721-47F1-A336-9F6BD697F57C}"/>
              </c:ext>
            </c:extLst>
          </c:dPt>
          <c:dPt>
            <c:idx val="38"/>
            <c:invertIfNegative val="0"/>
            <c:bubble3D val="0"/>
            <c:extLst>
              <c:ext xmlns:c16="http://schemas.microsoft.com/office/drawing/2014/chart" uri="{C3380CC4-5D6E-409C-BE32-E72D297353CC}">
                <c16:uniqueId val="{00000029-E721-47F1-A336-9F6BD697F57C}"/>
              </c:ext>
            </c:extLst>
          </c:dPt>
          <c:dPt>
            <c:idx val="39"/>
            <c:invertIfNegative val="0"/>
            <c:bubble3D val="0"/>
            <c:extLst>
              <c:ext xmlns:c16="http://schemas.microsoft.com/office/drawing/2014/chart" uri="{C3380CC4-5D6E-409C-BE32-E72D297353CC}">
                <c16:uniqueId val="{0000002A-E721-47F1-A336-9F6BD697F57C}"/>
              </c:ext>
            </c:extLst>
          </c:dPt>
          <c:dPt>
            <c:idx val="40"/>
            <c:invertIfNegative val="0"/>
            <c:bubble3D val="0"/>
            <c:extLst>
              <c:ext xmlns:c16="http://schemas.microsoft.com/office/drawing/2014/chart" uri="{C3380CC4-5D6E-409C-BE32-E72D297353CC}">
                <c16:uniqueId val="{0000002B-E721-47F1-A336-9F6BD697F57C}"/>
              </c:ext>
            </c:extLst>
          </c:dPt>
          <c:dPt>
            <c:idx val="41"/>
            <c:invertIfNegative val="0"/>
            <c:bubble3D val="0"/>
            <c:extLst>
              <c:ext xmlns:c16="http://schemas.microsoft.com/office/drawing/2014/chart" uri="{C3380CC4-5D6E-409C-BE32-E72D297353CC}">
                <c16:uniqueId val="{0000002C-E721-47F1-A336-9F6BD697F57C}"/>
              </c:ext>
            </c:extLst>
          </c:dPt>
          <c:dPt>
            <c:idx val="42"/>
            <c:invertIfNegative val="0"/>
            <c:bubble3D val="0"/>
            <c:extLst>
              <c:ext xmlns:c16="http://schemas.microsoft.com/office/drawing/2014/chart" uri="{C3380CC4-5D6E-409C-BE32-E72D297353CC}">
                <c16:uniqueId val="{0000002D-E721-47F1-A336-9F6BD697F57C}"/>
              </c:ext>
            </c:extLst>
          </c:dPt>
          <c:dPt>
            <c:idx val="43"/>
            <c:invertIfNegative val="0"/>
            <c:bubble3D val="0"/>
            <c:extLst>
              <c:ext xmlns:c16="http://schemas.microsoft.com/office/drawing/2014/chart" uri="{C3380CC4-5D6E-409C-BE32-E72D297353CC}">
                <c16:uniqueId val="{0000002E-E721-47F1-A336-9F6BD697F57C}"/>
              </c:ext>
            </c:extLst>
          </c:dPt>
          <c:dPt>
            <c:idx val="44"/>
            <c:invertIfNegative val="0"/>
            <c:bubble3D val="0"/>
            <c:extLst>
              <c:ext xmlns:c16="http://schemas.microsoft.com/office/drawing/2014/chart" uri="{C3380CC4-5D6E-409C-BE32-E72D297353CC}">
                <c16:uniqueId val="{0000002F-E721-47F1-A336-9F6BD697F57C}"/>
              </c:ext>
            </c:extLst>
          </c:dPt>
          <c:dPt>
            <c:idx val="45"/>
            <c:invertIfNegative val="0"/>
            <c:bubble3D val="0"/>
            <c:extLst>
              <c:ext xmlns:c16="http://schemas.microsoft.com/office/drawing/2014/chart" uri="{C3380CC4-5D6E-409C-BE32-E72D297353CC}">
                <c16:uniqueId val="{00000030-E721-47F1-A336-9F6BD697F57C}"/>
              </c:ext>
            </c:extLst>
          </c:dPt>
          <c:dPt>
            <c:idx val="46"/>
            <c:invertIfNegative val="0"/>
            <c:bubble3D val="0"/>
            <c:spPr>
              <a:solidFill>
                <a:srgbClr val="595959"/>
              </a:solidFill>
            </c:spPr>
            <c:extLst>
              <c:ext xmlns:c16="http://schemas.microsoft.com/office/drawing/2014/chart" uri="{C3380CC4-5D6E-409C-BE32-E72D297353CC}">
                <c16:uniqueId val="{00000032-E721-47F1-A336-9F6BD697F57C}"/>
              </c:ext>
            </c:extLst>
          </c:dPt>
          <c:dPt>
            <c:idx val="47"/>
            <c:invertIfNegative val="0"/>
            <c:bubble3D val="0"/>
            <c:extLst>
              <c:ext xmlns:c16="http://schemas.microsoft.com/office/drawing/2014/chart" uri="{C3380CC4-5D6E-409C-BE32-E72D297353CC}">
                <c16:uniqueId val="{00000033-E721-47F1-A336-9F6BD697F57C}"/>
              </c:ext>
            </c:extLst>
          </c:dPt>
          <c:dPt>
            <c:idx val="48"/>
            <c:invertIfNegative val="0"/>
            <c:bubble3D val="0"/>
            <c:extLst>
              <c:ext xmlns:c16="http://schemas.microsoft.com/office/drawing/2014/chart" uri="{C3380CC4-5D6E-409C-BE32-E72D297353CC}">
                <c16:uniqueId val="{00000034-E721-47F1-A336-9F6BD697F57C}"/>
              </c:ext>
            </c:extLst>
          </c:dPt>
          <c:dPt>
            <c:idx val="49"/>
            <c:invertIfNegative val="0"/>
            <c:bubble3D val="0"/>
            <c:extLst>
              <c:ext xmlns:c16="http://schemas.microsoft.com/office/drawing/2014/chart" uri="{C3380CC4-5D6E-409C-BE32-E72D297353CC}">
                <c16:uniqueId val="{00000035-E721-47F1-A336-9F6BD697F57C}"/>
              </c:ext>
            </c:extLst>
          </c:dPt>
          <c:dPt>
            <c:idx val="50"/>
            <c:invertIfNegative val="0"/>
            <c:bubble3D val="0"/>
            <c:extLst>
              <c:ext xmlns:c16="http://schemas.microsoft.com/office/drawing/2014/chart" uri="{C3380CC4-5D6E-409C-BE32-E72D297353CC}">
                <c16:uniqueId val="{00000036-E721-47F1-A336-9F6BD697F57C}"/>
              </c:ext>
            </c:extLst>
          </c:dPt>
          <c:dPt>
            <c:idx val="51"/>
            <c:invertIfNegative val="0"/>
            <c:bubble3D val="0"/>
            <c:extLst>
              <c:ext xmlns:c16="http://schemas.microsoft.com/office/drawing/2014/chart" uri="{C3380CC4-5D6E-409C-BE32-E72D297353CC}">
                <c16:uniqueId val="{00000037-E721-47F1-A336-9F6BD697F57C}"/>
              </c:ext>
            </c:extLst>
          </c:dPt>
          <c:dPt>
            <c:idx val="52"/>
            <c:invertIfNegative val="0"/>
            <c:bubble3D val="0"/>
            <c:extLst>
              <c:ext xmlns:c16="http://schemas.microsoft.com/office/drawing/2014/chart" uri="{C3380CC4-5D6E-409C-BE32-E72D297353CC}">
                <c16:uniqueId val="{00000038-E721-47F1-A336-9F6BD697F57C}"/>
              </c:ext>
            </c:extLst>
          </c:dPt>
          <c:dPt>
            <c:idx val="53"/>
            <c:invertIfNegative val="0"/>
            <c:bubble3D val="0"/>
            <c:extLst>
              <c:ext xmlns:c16="http://schemas.microsoft.com/office/drawing/2014/chart" uri="{C3380CC4-5D6E-409C-BE32-E72D297353CC}">
                <c16:uniqueId val="{00000039-E721-47F1-A336-9F6BD697F57C}"/>
              </c:ext>
            </c:extLst>
          </c:dPt>
          <c:dPt>
            <c:idx val="54"/>
            <c:invertIfNegative val="0"/>
            <c:bubble3D val="0"/>
            <c:extLst>
              <c:ext xmlns:c16="http://schemas.microsoft.com/office/drawing/2014/chart" uri="{C3380CC4-5D6E-409C-BE32-E72D297353CC}">
                <c16:uniqueId val="{0000003A-E721-47F1-A336-9F6BD697F57C}"/>
              </c:ext>
            </c:extLst>
          </c:dPt>
          <c:dPt>
            <c:idx val="55"/>
            <c:invertIfNegative val="0"/>
            <c:bubble3D val="0"/>
            <c:extLst>
              <c:ext xmlns:c16="http://schemas.microsoft.com/office/drawing/2014/chart" uri="{C3380CC4-5D6E-409C-BE32-E72D297353CC}">
                <c16:uniqueId val="{0000003B-E721-47F1-A336-9F6BD697F57C}"/>
              </c:ext>
            </c:extLst>
          </c:dPt>
          <c:dPt>
            <c:idx val="56"/>
            <c:invertIfNegative val="0"/>
            <c:bubble3D val="0"/>
            <c:extLst>
              <c:ext xmlns:c16="http://schemas.microsoft.com/office/drawing/2014/chart" uri="{C3380CC4-5D6E-409C-BE32-E72D297353CC}">
                <c16:uniqueId val="{0000003C-E721-47F1-A336-9F6BD697F57C}"/>
              </c:ext>
            </c:extLst>
          </c:dPt>
          <c:dPt>
            <c:idx val="58"/>
            <c:invertIfNegative val="0"/>
            <c:bubble3D val="0"/>
            <c:spPr>
              <a:solidFill>
                <a:srgbClr val="595959"/>
              </a:solidFill>
            </c:spPr>
            <c:extLst>
              <c:ext xmlns:c16="http://schemas.microsoft.com/office/drawing/2014/chart" uri="{C3380CC4-5D6E-409C-BE32-E72D297353CC}">
                <c16:uniqueId val="{0000003E-E721-47F1-A336-9F6BD697F57C}"/>
              </c:ext>
            </c:extLst>
          </c:dPt>
          <c:dPt>
            <c:idx val="70"/>
            <c:invertIfNegative val="0"/>
            <c:bubble3D val="0"/>
            <c:spPr>
              <a:solidFill>
                <a:srgbClr val="595959"/>
              </a:solidFill>
            </c:spPr>
            <c:extLst>
              <c:ext xmlns:c16="http://schemas.microsoft.com/office/drawing/2014/chart" uri="{C3380CC4-5D6E-409C-BE32-E72D297353CC}">
                <c16:uniqueId val="{00000040-E721-47F1-A336-9F6BD697F57C}"/>
              </c:ext>
            </c:extLst>
          </c:dPt>
          <c:dLbls>
            <c:dLbl>
              <c:idx val="10"/>
              <c:layout>
                <c:manualLayout>
                  <c:x val="-1.0690237489938971E-2"/>
                  <c:y val="-3.8805501659025472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721-47F1-A336-9F6BD697F57C}"/>
                </c:ext>
              </c:extLst>
            </c:dLbl>
            <c:dLbl>
              <c:idx val="22"/>
              <c:layout>
                <c:manualLayout>
                  <c:x val="-1.0690237489939011E-2"/>
                  <c:y val="-3.1749955902839022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721-47F1-A336-9F6BD697F57C}"/>
                </c:ext>
              </c:extLst>
            </c:dLbl>
            <c:dLbl>
              <c:idx val="34"/>
              <c:layout>
                <c:manualLayout>
                  <c:x val="-1.4966332485914559E-2"/>
                  <c:y val="-3.1749955902839022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E721-47F1-A336-9F6BD697F57C}"/>
                </c:ext>
              </c:extLst>
            </c:dLbl>
            <c:dLbl>
              <c:idx val="46"/>
              <c:layout>
                <c:manualLayout>
                  <c:x val="-8.5521899919511774E-3"/>
                  <c:y val="-4.9388820293305151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E721-47F1-A336-9F6BD697F57C}"/>
                </c:ext>
              </c:extLst>
            </c:dLbl>
            <c:dLbl>
              <c:idx val="58"/>
              <c:layout>
                <c:manualLayout>
                  <c:x val="-1.9242427481890305E-2"/>
                  <c:y val="-3.5277728780932251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E721-47F1-A336-9F6BD697F57C}"/>
                </c:ext>
              </c:extLst>
            </c:dLbl>
            <c:dLbl>
              <c:idx val="70"/>
              <c:layout>
                <c:manualLayout>
                  <c:x val="-1.7104379983902511E-2"/>
                  <c:y val="-2.116663726855935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E721-47F1-A336-9F6BD697F57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'F43-44'!$A$7:$B$77</c:f>
              <c:multiLvlStrCache>
                <c:ptCount val="7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lvl>
                <c:lvl>
                  <c:pt idx="0">
                    <c:v>2017</c:v>
                  </c:pt>
                  <c:pt idx="12">
                    <c:v>2018</c:v>
                  </c:pt>
                  <c:pt idx="24">
                    <c:v>2019</c:v>
                  </c:pt>
                  <c:pt idx="36">
                    <c:v>2020</c:v>
                  </c:pt>
                  <c:pt idx="48">
                    <c:v>2021</c:v>
                  </c:pt>
                  <c:pt idx="60">
                    <c:v>2022</c:v>
                  </c:pt>
                </c:lvl>
              </c:multiLvlStrCache>
            </c:multiLvlStrRef>
          </c:cat>
          <c:val>
            <c:numRef>
              <c:f>'F43-44'!$E$7:$E$77</c:f>
              <c:numCache>
                <c:formatCode>0.00</c:formatCode>
                <c:ptCount val="71"/>
                <c:pt idx="0">
                  <c:v>16.456392632160899</c:v>
                </c:pt>
                <c:pt idx="1">
                  <c:v>16.4444385250086</c:v>
                </c:pt>
                <c:pt idx="2">
                  <c:v>16.3548961058288</c:v>
                </c:pt>
                <c:pt idx="3">
                  <c:v>16.356097215837099</c:v>
                </c:pt>
                <c:pt idx="4">
                  <c:v>16.239453203925699</c:v>
                </c:pt>
                <c:pt idx="5">
                  <c:v>16.1180677380863</c:v>
                </c:pt>
                <c:pt idx="6">
                  <c:v>16.0274208341791</c:v>
                </c:pt>
                <c:pt idx="7">
                  <c:v>16.091090318572199</c:v>
                </c:pt>
                <c:pt idx="8">
                  <c:v>16.314386868657198</c:v>
                </c:pt>
                <c:pt idx="9">
                  <c:v>16.442916139327501</c:v>
                </c:pt>
                <c:pt idx="10">
                  <c:v>16.522304881777099</c:v>
                </c:pt>
                <c:pt idx="11">
                  <c:v>16.6704789181466</c:v>
                </c:pt>
                <c:pt idx="12">
                  <c:v>17.285123927708</c:v>
                </c:pt>
                <c:pt idx="13">
                  <c:v>18.083951641280098</c:v>
                </c:pt>
                <c:pt idx="14">
                  <c:v>18.328773522058398</c:v>
                </c:pt>
                <c:pt idx="15">
                  <c:v>18.4167612007118</c:v>
                </c:pt>
                <c:pt idx="16">
                  <c:v>18.651850570488801</c:v>
                </c:pt>
                <c:pt idx="17">
                  <c:v>18.941898614520198</c:v>
                </c:pt>
                <c:pt idx="18">
                  <c:v>19.2196076400867</c:v>
                </c:pt>
                <c:pt idx="19">
                  <c:v>19.634224926422402</c:v>
                </c:pt>
                <c:pt idx="20">
                  <c:v>19.894079386652599</c:v>
                </c:pt>
                <c:pt idx="21">
                  <c:v>20.141253942115199</c:v>
                </c:pt>
                <c:pt idx="22">
                  <c:v>20.1839990142598</c:v>
                </c:pt>
                <c:pt idx="23">
                  <c:v>19.951792481530902</c:v>
                </c:pt>
                <c:pt idx="24">
                  <c:v>19.893147122035298</c:v>
                </c:pt>
                <c:pt idx="25">
                  <c:v>20.301391729917601</c:v>
                </c:pt>
                <c:pt idx="26">
                  <c:v>20.774428473064201</c:v>
                </c:pt>
                <c:pt idx="27">
                  <c:v>20.658890675713199</c:v>
                </c:pt>
                <c:pt idx="28">
                  <c:v>20.6614093159045</c:v>
                </c:pt>
                <c:pt idx="29">
                  <c:v>20.5192302672233</c:v>
                </c:pt>
                <c:pt idx="30">
                  <c:v>20.529053710272301</c:v>
                </c:pt>
                <c:pt idx="31">
                  <c:v>20.3882030396639</c:v>
                </c:pt>
                <c:pt idx="32">
                  <c:v>20.369187842913199</c:v>
                </c:pt>
                <c:pt idx="33">
                  <c:v>20.348828349988999</c:v>
                </c:pt>
                <c:pt idx="34">
                  <c:v>20.338896361588901</c:v>
                </c:pt>
                <c:pt idx="35">
                  <c:v>20.4740419699867</c:v>
                </c:pt>
                <c:pt idx="36">
                  <c:v>20.578899950059501</c:v>
                </c:pt>
                <c:pt idx="37">
                  <c:v>20.427785187324002</c:v>
                </c:pt>
                <c:pt idx="38">
                  <c:v>19.011364567898699</c:v>
                </c:pt>
                <c:pt idx="39">
                  <c:v>16.015786981416198</c:v>
                </c:pt>
                <c:pt idx="40">
                  <c:v>17.033472637366302</c:v>
                </c:pt>
                <c:pt idx="41">
                  <c:v>18.372366603082298</c:v>
                </c:pt>
                <c:pt idx="42">
                  <c:v>19.387937529456401</c:v>
                </c:pt>
                <c:pt idx="43">
                  <c:v>19.352307462252199</c:v>
                </c:pt>
                <c:pt idx="44">
                  <c:v>19.215378131058799</c:v>
                </c:pt>
                <c:pt idx="45">
                  <c:v>19.0440042103472</c:v>
                </c:pt>
                <c:pt idx="46">
                  <c:v>18.298773726712302</c:v>
                </c:pt>
                <c:pt idx="47">
                  <c:v>18.441531287921698</c:v>
                </c:pt>
                <c:pt idx="48">
                  <c:v>19.407933711383599</c:v>
                </c:pt>
                <c:pt idx="49">
                  <c:v>20.2074004150879</c:v>
                </c:pt>
                <c:pt idx="50">
                  <c:v>20.696419481761101</c:v>
                </c:pt>
                <c:pt idx="51">
                  <c:v>20.730829735878501</c:v>
                </c:pt>
                <c:pt idx="52">
                  <c:v>20.784416803161701</c:v>
                </c:pt>
                <c:pt idx="53">
                  <c:v>20.786572084234201</c:v>
                </c:pt>
                <c:pt idx="54">
                  <c:v>20.703444618766301</c:v>
                </c:pt>
                <c:pt idx="55">
                  <c:v>20.6232831107389</c:v>
                </c:pt>
                <c:pt idx="56">
                  <c:v>20.546471879437199</c:v>
                </c:pt>
                <c:pt idx="57">
                  <c:v>20.459216329717201</c:v>
                </c:pt>
                <c:pt idx="58">
                  <c:v>20.4366281700018</c:v>
                </c:pt>
                <c:pt idx="59">
                  <c:v>20.777291779911401</c:v>
                </c:pt>
                <c:pt idx="60">
                  <c:v>21.171153207334399</c:v>
                </c:pt>
                <c:pt idx="61">
                  <c:v>21.348090005392599</c:v>
                </c:pt>
                <c:pt idx="62">
                  <c:v>21.9101389749714</c:v>
                </c:pt>
                <c:pt idx="63">
                  <c:v>22.1314881199953</c:v>
                </c:pt>
                <c:pt idx="64">
                  <c:v>22.338542680459302</c:v>
                </c:pt>
                <c:pt idx="65">
                  <c:v>22.5843976774147</c:v>
                </c:pt>
                <c:pt idx="66">
                  <c:v>22.540508142899</c:v>
                </c:pt>
                <c:pt idx="67">
                  <c:v>22.514728752485599</c:v>
                </c:pt>
                <c:pt idx="68">
                  <c:v>22.177115486464199</c:v>
                </c:pt>
                <c:pt idx="69">
                  <c:v>22.4121530526896</c:v>
                </c:pt>
                <c:pt idx="70">
                  <c:v>22.369370548367701</c:v>
                </c:pt>
              </c:numCache>
            </c:numRef>
          </c:val>
          <c:extLst>
            <c:ext xmlns:c16="http://schemas.microsoft.com/office/drawing/2014/chart" uri="{C3380CC4-5D6E-409C-BE32-E72D297353CC}">
              <c16:uniqueId val="{00000041-E721-47F1-A336-9F6BD697F57C}"/>
            </c:ext>
          </c:extLst>
        </c:ser>
        <c:ser>
          <c:idx val="1"/>
          <c:order val="1"/>
          <c:tx>
            <c:v>Nacional</c:v>
          </c:tx>
          <c:spPr>
            <a:solidFill>
              <a:srgbClr val="E5D8B7"/>
            </a:solidFill>
          </c:spPr>
          <c:invertIfNegative val="0"/>
          <c:dPt>
            <c:idx val="0"/>
            <c:invertIfNegative val="0"/>
            <c:bubble3D val="0"/>
            <c:extLst>
              <c:ext xmlns:c16="http://schemas.microsoft.com/office/drawing/2014/chart" uri="{C3380CC4-5D6E-409C-BE32-E72D297353CC}">
                <c16:uniqueId val="{00000042-E721-47F1-A336-9F6BD697F57C}"/>
              </c:ext>
            </c:extLst>
          </c:dPt>
          <c:dPt>
            <c:idx val="1"/>
            <c:invertIfNegative val="0"/>
            <c:bubble3D val="0"/>
            <c:extLst>
              <c:ext xmlns:c16="http://schemas.microsoft.com/office/drawing/2014/chart" uri="{C3380CC4-5D6E-409C-BE32-E72D297353CC}">
                <c16:uniqueId val="{00000043-E721-47F1-A336-9F6BD697F57C}"/>
              </c:ext>
            </c:extLst>
          </c:dPt>
          <c:dPt>
            <c:idx val="2"/>
            <c:invertIfNegative val="0"/>
            <c:bubble3D val="0"/>
            <c:extLst>
              <c:ext xmlns:c16="http://schemas.microsoft.com/office/drawing/2014/chart" uri="{C3380CC4-5D6E-409C-BE32-E72D297353CC}">
                <c16:uniqueId val="{00000044-E721-47F1-A336-9F6BD697F57C}"/>
              </c:ext>
            </c:extLst>
          </c:dPt>
          <c:dPt>
            <c:idx val="3"/>
            <c:invertIfNegative val="0"/>
            <c:bubble3D val="0"/>
            <c:extLst>
              <c:ext xmlns:c16="http://schemas.microsoft.com/office/drawing/2014/chart" uri="{C3380CC4-5D6E-409C-BE32-E72D297353CC}">
                <c16:uniqueId val="{00000045-E721-47F1-A336-9F6BD697F57C}"/>
              </c:ext>
            </c:extLst>
          </c:dPt>
          <c:dPt>
            <c:idx val="4"/>
            <c:invertIfNegative val="0"/>
            <c:bubble3D val="0"/>
            <c:extLst>
              <c:ext xmlns:c16="http://schemas.microsoft.com/office/drawing/2014/chart" uri="{C3380CC4-5D6E-409C-BE32-E72D297353CC}">
                <c16:uniqueId val="{00000046-E721-47F1-A336-9F6BD697F57C}"/>
              </c:ext>
            </c:extLst>
          </c:dPt>
          <c:dPt>
            <c:idx val="5"/>
            <c:invertIfNegative val="0"/>
            <c:bubble3D val="0"/>
            <c:extLst>
              <c:ext xmlns:c16="http://schemas.microsoft.com/office/drawing/2014/chart" uri="{C3380CC4-5D6E-409C-BE32-E72D297353CC}">
                <c16:uniqueId val="{00000047-E721-47F1-A336-9F6BD697F57C}"/>
              </c:ext>
            </c:extLst>
          </c:dPt>
          <c:dPt>
            <c:idx val="6"/>
            <c:invertIfNegative val="0"/>
            <c:bubble3D val="0"/>
            <c:extLst>
              <c:ext xmlns:c16="http://schemas.microsoft.com/office/drawing/2014/chart" uri="{C3380CC4-5D6E-409C-BE32-E72D297353CC}">
                <c16:uniqueId val="{00000048-E721-47F1-A336-9F6BD697F57C}"/>
              </c:ext>
            </c:extLst>
          </c:dPt>
          <c:dPt>
            <c:idx val="7"/>
            <c:invertIfNegative val="0"/>
            <c:bubble3D val="0"/>
            <c:extLst>
              <c:ext xmlns:c16="http://schemas.microsoft.com/office/drawing/2014/chart" uri="{C3380CC4-5D6E-409C-BE32-E72D297353CC}">
                <c16:uniqueId val="{00000049-E721-47F1-A336-9F6BD697F57C}"/>
              </c:ext>
            </c:extLst>
          </c:dPt>
          <c:dPt>
            <c:idx val="8"/>
            <c:invertIfNegative val="0"/>
            <c:bubble3D val="0"/>
            <c:extLst>
              <c:ext xmlns:c16="http://schemas.microsoft.com/office/drawing/2014/chart" uri="{C3380CC4-5D6E-409C-BE32-E72D297353CC}">
                <c16:uniqueId val="{0000004A-E721-47F1-A336-9F6BD697F57C}"/>
              </c:ext>
            </c:extLst>
          </c:dPt>
          <c:dPt>
            <c:idx val="9"/>
            <c:invertIfNegative val="0"/>
            <c:bubble3D val="0"/>
            <c:extLst>
              <c:ext xmlns:c16="http://schemas.microsoft.com/office/drawing/2014/chart" uri="{C3380CC4-5D6E-409C-BE32-E72D297353CC}">
                <c16:uniqueId val="{0000004B-E721-47F1-A336-9F6BD697F57C}"/>
              </c:ext>
            </c:extLst>
          </c:dPt>
          <c:dPt>
            <c:idx val="10"/>
            <c:invertIfNegative val="0"/>
            <c:bubble3D val="0"/>
            <c:spPr>
              <a:solidFill>
                <a:srgbClr val="FFC000"/>
              </a:solidFill>
            </c:spPr>
            <c:extLst>
              <c:ext xmlns:c16="http://schemas.microsoft.com/office/drawing/2014/chart" uri="{C3380CC4-5D6E-409C-BE32-E72D297353CC}">
                <c16:uniqueId val="{0000004D-E721-47F1-A336-9F6BD697F57C}"/>
              </c:ext>
            </c:extLst>
          </c:dPt>
          <c:dPt>
            <c:idx val="11"/>
            <c:invertIfNegative val="0"/>
            <c:bubble3D val="0"/>
            <c:extLst>
              <c:ext xmlns:c16="http://schemas.microsoft.com/office/drawing/2014/chart" uri="{C3380CC4-5D6E-409C-BE32-E72D297353CC}">
                <c16:uniqueId val="{0000004E-E721-47F1-A336-9F6BD697F57C}"/>
              </c:ext>
            </c:extLst>
          </c:dPt>
          <c:dPt>
            <c:idx val="12"/>
            <c:invertIfNegative val="0"/>
            <c:bubble3D val="0"/>
            <c:extLst>
              <c:ext xmlns:c16="http://schemas.microsoft.com/office/drawing/2014/chart" uri="{C3380CC4-5D6E-409C-BE32-E72D297353CC}">
                <c16:uniqueId val="{0000004F-E721-47F1-A336-9F6BD697F57C}"/>
              </c:ext>
            </c:extLst>
          </c:dPt>
          <c:dPt>
            <c:idx val="13"/>
            <c:invertIfNegative val="0"/>
            <c:bubble3D val="0"/>
            <c:extLst>
              <c:ext xmlns:c16="http://schemas.microsoft.com/office/drawing/2014/chart" uri="{C3380CC4-5D6E-409C-BE32-E72D297353CC}">
                <c16:uniqueId val="{00000050-E721-47F1-A336-9F6BD697F57C}"/>
              </c:ext>
            </c:extLst>
          </c:dPt>
          <c:dPt>
            <c:idx val="14"/>
            <c:invertIfNegative val="0"/>
            <c:bubble3D val="0"/>
            <c:extLst>
              <c:ext xmlns:c16="http://schemas.microsoft.com/office/drawing/2014/chart" uri="{C3380CC4-5D6E-409C-BE32-E72D297353CC}">
                <c16:uniqueId val="{00000051-E721-47F1-A336-9F6BD697F57C}"/>
              </c:ext>
            </c:extLst>
          </c:dPt>
          <c:dPt>
            <c:idx val="15"/>
            <c:invertIfNegative val="0"/>
            <c:bubble3D val="0"/>
            <c:extLst>
              <c:ext xmlns:c16="http://schemas.microsoft.com/office/drawing/2014/chart" uri="{C3380CC4-5D6E-409C-BE32-E72D297353CC}">
                <c16:uniqueId val="{00000052-E721-47F1-A336-9F6BD697F57C}"/>
              </c:ext>
            </c:extLst>
          </c:dPt>
          <c:dPt>
            <c:idx val="16"/>
            <c:invertIfNegative val="0"/>
            <c:bubble3D val="0"/>
            <c:extLst>
              <c:ext xmlns:c16="http://schemas.microsoft.com/office/drawing/2014/chart" uri="{C3380CC4-5D6E-409C-BE32-E72D297353CC}">
                <c16:uniqueId val="{00000053-E721-47F1-A336-9F6BD697F57C}"/>
              </c:ext>
            </c:extLst>
          </c:dPt>
          <c:dPt>
            <c:idx val="17"/>
            <c:invertIfNegative val="0"/>
            <c:bubble3D val="0"/>
            <c:extLst>
              <c:ext xmlns:c16="http://schemas.microsoft.com/office/drawing/2014/chart" uri="{C3380CC4-5D6E-409C-BE32-E72D297353CC}">
                <c16:uniqueId val="{00000054-E721-47F1-A336-9F6BD697F57C}"/>
              </c:ext>
            </c:extLst>
          </c:dPt>
          <c:dPt>
            <c:idx val="18"/>
            <c:invertIfNegative val="0"/>
            <c:bubble3D val="0"/>
            <c:extLst>
              <c:ext xmlns:c16="http://schemas.microsoft.com/office/drawing/2014/chart" uri="{C3380CC4-5D6E-409C-BE32-E72D297353CC}">
                <c16:uniqueId val="{00000055-E721-47F1-A336-9F6BD697F57C}"/>
              </c:ext>
            </c:extLst>
          </c:dPt>
          <c:dPt>
            <c:idx val="19"/>
            <c:invertIfNegative val="0"/>
            <c:bubble3D val="0"/>
            <c:extLst>
              <c:ext xmlns:c16="http://schemas.microsoft.com/office/drawing/2014/chart" uri="{C3380CC4-5D6E-409C-BE32-E72D297353CC}">
                <c16:uniqueId val="{00000056-E721-47F1-A336-9F6BD697F57C}"/>
              </c:ext>
            </c:extLst>
          </c:dPt>
          <c:dPt>
            <c:idx val="20"/>
            <c:invertIfNegative val="0"/>
            <c:bubble3D val="0"/>
            <c:extLst>
              <c:ext xmlns:c16="http://schemas.microsoft.com/office/drawing/2014/chart" uri="{C3380CC4-5D6E-409C-BE32-E72D297353CC}">
                <c16:uniqueId val="{00000057-E721-47F1-A336-9F6BD697F57C}"/>
              </c:ext>
            </c:extLst>
          </c:dPt>
          <c:dPt>
            <c:idx val="21"/>
            <c:invertIfNegative val="0"/>
            <c:bubble3D val="0"/>
            <c:extLst>
              <c:ext xmlns:c16="http://schemas.microsoft.com/office/drawing/2014/chart" uri="{C3380CC4-5D6E-409C-BE32-E72D297353CC}">
                <c16:uniqueId val="{00000058-E721-47F1-A336-9F6BD697F57C}"/>
              </c:ext>
            </c:extLst>
          </c:dPt>
          <c:dPt>
            <c:idx val="22"/>
            <c:invertIfNegative val="0"/>
            <c:bubble3D val="0"/>
            <c:spPr>
              <a:solidFill>
                <a:srgbClr val="FFC000"/>
              </a:solidFill>
            </c:spPr>
            <c:extLst>
              <c:ext xmlns:c16="http://schemas.microsoft.com/office/drawing/2014/chart" uri="{C3380CC4-5D6E-409C-BE32-E72D297353CC}">
                <c16:uniqueId val="{0000005A-E721-47F1-A336-9F6BD697F57C}"/>
              </c:ext>
            </c:extLst>
          </c:dPt>
          <c:dPt>
            <c:idx val="23"/>
            <c:invertIfNegative val="0"/>
            <c:bubble3D val="0"/>
            <c:extLst>
              <c:ext xmlns:c16="http://schemas.microsoft.com/office/drawing/2014/chart" uri="{C3380CC4-5D6E-409C-BE32-E72D297353CC}">
                <c16:uniqueId val="{0000005B-E721-47F1-A336-9F6BD697F57C}"/>
              </c:ext>
            </c:extLst>
          </c:dPt>
          <c:dPt>
            <c:idx val="24"/>
            <c:invertIfNegative val="0"/>
            <c:bubble3D val="0"/>
            <c:extLst>
              <c:ext xmlns:c16="http://schemas.microsoft.com/office/drawing/2014/chart" uri="{C3380CC4-5D6E-409C-BE32-E72D297353CC}">
                <c16:uniqueId val="{0000005C-E721-47F1-A336-9F6BD697F57C}"/>
              </c:ext>
            </c:extLst>
          </c:dPt>
          <c:dPt>
            <c:idx val="25"/>
            <c:invertIfNegative val="0"/>
            <c:bubble3D val="0"/>
            <c:extLst>
              <c:ext xmlns:c16="http://schemas.microsoft.com/office/drawing/2014/chart" uri="{C3380CC4-5D6E-409C-BE32-E72D297353CC}">
                <c16:uniqueId val="{0000005D-E721-47F1-A336-9F6BD697F57C}"/>
              </c:ext>
            </c:extLst>
          </c:dPt>
          <c:dPt>
            <c:idx val="26"/>
            <c:invertIfNegative val="0"/>
            <c:bubble3D val="0"/>
            <c:extLst>
              <c:ext xmlns:c16="http://schemas.microsoft.com/office/drawing/2014/chart" uri="{C3380CC4-5D6E-409C-BE32-E72D297353CC}">
                <c16:uniqueId val="{0000005E-E721-47F1-A336-9F6BD697F57C}"/>
              </c:ext>
            </c:extLst>
          </c:dPt>
          <c:dPt>
            <c:idx val="27"/>
            <c:invertIfNegative val="0"/>
            <c:bubble3D val="0"/>
            <c:extLst>
              <c:ext xmlns:c16="http://schemas.microsoft.com/office/drawing/2014/chart" uri="{C3380CC4-5D6E-409C-BE32-E72D297353CC}">
                <c16:uniqueId val="{0000005F-E721-47F1-A336-9F6BD697F57C}"/>
              </c:ext>
            </c:extLst>
          </c:dPt>
          <c:dPt>
            <c:idx val="28"/>
            <c:invertIfNegative val="0"/>
            <c:bubble3D val="0"/>
            <c:extLst>
              <c:ext xmlns:c16="http://schemas.microsoft.com/office/drawing/2014/chart" uri="{C3380CC4-5D6E-409C-BE32-E72D297353CC}">
                <c16:uniqueId val="{00000060-E721-47F1-A336-9F6BD697F57C}"/>
              </c:ext>
            </c:extLst>
          </c:dPt>
          <c:dPt>
            <c:idx val="29"/>
            <c:invertIfNegative val="0"/>
            <c:bubble3D val="0"/>
            <c:extLst>
              <c:ext xmlns:c16="http://schemas.microsoft.com/office/drawing/2014/chart" uri="{C3380CC4-5D6E-409C-BE32-E72D297353CC}">
                <c16:uniqueId val="{00000061-E721-47F1-A336-9F6BD697F57C}"/>
              </c:ext>
            </c:extLst>
          </c:dPt>
          <c:dPt>
            <c:idx val="30"/>
            <c:invertIfNegative val="0"/>
            <c:bubble3D val="0"/>
            <c:extLst>
              <c:ext xmlns:c16="http://schemas.microsoft.com/office/drawing/2014/chart" uri="{C3380CC4-5D6E-409C-BE32-E72D297353CC}">
                <c16:uniqueId val="{00000062-E721-47F1-A336-9F6BD697F57C}"/>
              </c:ext>
            </c:extLst>
          </c:dPt>
          <c:dPt>
            <c:idx val="31"/>
            <c:invertIfNegative val="0"/>
            <c:bubble3D val="0"/>
            <c:extLst>
              <c:ext xmlns:c16="http://schemas.microsoft.com/office/drawing/2014/chart" uri="{C3380CC4-5D6E-409C-BE32-E72D297353CC}">
                <c16:uniqueId val="{00000063-E721-47F1-A336-9F6BD697F57C}"/>
              </c:ext>
            </c:extLst>
          </c:dPt>
          <c:dPt>
            <c:idx val="32"/>
            <c:invertIfNegative val="0"/>
            <c:bubble3D val="0"/>
            <c:extLst>
              <c:ext xmlns:c16="http://schemas.microsoft.com/office/drawing/2014/chart" uri="{C3380CC4-5D6E-409C-BE32-E72D297353CC}">
                <c16:uniqueId val="{00000064-E721-47F1-A336-9F6BD697F57C}"/>
              </c:ext>
            </c:extLst>
          </c:dPt>
          <c:dPt>
            <c:idx val="33"/>
            <c:invertIfNegative val="0"/>
            <c:bubble3D val="0"/>
            <c:extLst>
              <c:ext xmlns:c16="http://schemas.microsoft.com/office/drawing/2014/chart" uri="{C3380CC4-5D6E-409C-BE32-E72D297353CC}">
                <c16:uniqueId val="{00000065-E721-47F1-A336-9F6BD697F57C}"/>
              </c:ext>
            </c:extLst>
          </c:dPt>
          <c:dPt>
            <c:idx val="34"/>
            <c:invertIfNegative val="0"/>
            <c:bubble3D val="0"/>
            <c:spPr>
              <a:solidFill>
                <a:srgbClr val="FFC000"/>
              </a:solidFill>
            </c:spPr>
            <c:extLst>
              <c:ext xmlns:c16="http://schemas.microsoft.com/office/drawing/2014/chart" uri="{C3380CC4-5D6E-409C-BE32-E72D297353CC}">
                <c16:uniqueId val="{00000067-E721-47F1-A336-9F6BD697F57C}"/>
              </c:ext>
            </c:extLst>
          </c:dPt>
          <c:dPt>
            <c:idx val="35"/>
            <c:invertIfNegative val="0"/>
            <c:bubble3D val="0"/>
            <c:extLst>
              <c:ext xmlns:c16="http://schemas.microsoft.com/office/drawing/2014/chart" uri="{C3380CC4-5D6E-409C-BE32-E72D297353CC}">
                <c16:uniqueId val="{00000068-E721-47F1-A336-9F6BD697F57C}"/>
              </c:ext>
            </c:extLst>
          </c:dPt>
          <c:dPt>
            <c:idx val="36"/>
            <c:invertIfNegative val="0"/>
            <c:bubble3D val="0"/>
            <c:extLst>
              <c:ext xmlns:c16="http://schemas.microsoft.com/office/drawing/2014/chart" uri="{C3380CC4-5D6E-409C-BE32-E72D297353CC}">
                <c16:uniqueId val="{00000069-E721-47F1-A336-9F6BD697F57C}"/>
              </c:ext>
            </c:extLst>
          </c:dPt>
          <c:dPt>
            <c:idx val="37"/>
            <c:invertIfNegative val="0"/>
            <c:bubble3D val="0"/>
            <c:extLst>
              <c:ext xmlns:c16="http://schemas.microsoft.com/office/drawing/2014/chart" uri="{C3380CC4-5D6E-409C-BE32-E72D297353CC}">
                <c16:uniqueId val="{0000006A-E721-47F1-A336-9F6BD697F57C}"/>
              </c:ext>
            </c:extLst>
          </c:dPt>
          <c:dPt>
            <c:idx val="38"/>
            <c:invertIfNegative val="0"/>
            <c:bubble3D val="0"/>
            <c:extLst>
              <c:ext xmlns:c16="http://schemas.microsoft.com/office/drawing/2014/chart" uri="{C3380CC4-5D6E-409C-BE32-E72D297353CC}">
                <c16:uniqueId val="{0000006B-E721-47F1-A336-9F6BD697F57C}"/>
              </c:ext>
            </c:extLst>
          </c:dPt>
          <c:dPt>
            <c:idx val="39"/>
            <c:invertIfNegative val="0"/>
            <c:bubble3D val="0"/>
            <c:extLst>
              <c:ext xmlns:c16="http://schemas.microsoft.com/office/drawing/2014/chart" uri="{C3380CC4-5D6E-409C-BE32-E72D297353CC}">
                <c16:uniqueId val="{0000006C-E721-47F1-A336-9F6BD697F57C}"/>
              </c:ext>
            </c:extLst>
          </c:dPt>
          <c:dPt>
            <c:idx val="40"/>
            <c:invertIfNegative val="0"/>
            <c:bubble3D val="0"/>
            <c:extLst>
              <c:ext xmlns:c16="http://schemas.microsoft.com/office/drawing/2014/chart" uri="{C3380CC4-5D6E-409C-BE32-E72D297353CC}">
                <c16:uniqueId val="{0000006D-E721-47F1-A336-9F6BD697F57C}"/>
              </c:ext>
            </c:extLst>
          </c:dPt>
          <c:dPt>
            <c:idx val="41"/>
            <c:invertIfNegative val="0"/>
            <c:bubble3D val="0"/>
            <c:extLst>
              <c:ext xmlns:c16="http://schemas.microsoft.com/office/drawing/2014/chart" uri="{C3380CC4-5D6E-409C-BE32-E72D297353CC}">
                <c16:uniqueId val="{0000006E-E721-47F1-A336-9F6BD697F57C}"/>
              </c:ext>
            </c:extLst>
          </c:dPt>
          <c:dPt>
            <c:idx val="42"/>
            <c:invertIfNegative val="0"/>
            <c:bubble3D val="0"/>
            <c:extLst>
              <c:ext xmlns:c16="http://schemas.microsoft.com/office/drawing/2014/chart" uri="{C3380CC4-5D6E-409C-BE32-E72D297353CC}">
                <c16:uniqueId val="{0000006F-E721-47F1-A336-9F6BD697F57C}"/>
              </c:ext>
            </c:extLst>
          </c:dPt>
          <c:dPt>
            <c:idx val="43"/>
            <c:invertIfNegative val="0"/>
            <c:bubble3D val="0"/>
            <c:extLst>
              <c:ext xmlns:c16="http://schemas.microsoft.com/office/drawing/2014/chart" uri="{C3380CC4-5D6E-409C-BE32-E72D297353CC}">
                <c16:uniqueId val="{00000070-E721-47F1-A336-9F6BD697F57C}"/>
              </c:ext>
            </c:extLst>
          </c:dPt>
          <c:dPt>
            <c:idx val="44"/>
            <c:invertIfNegative val="0"/>
            <c:bubble3D val="0"/>
            <c:extLst>
              <c:ext xmlns:c16="http://schemas.microsoft.com/office/drawing/2014/chart" uri="{C3380CC4-5D6E-409C-BE32-E72D297353CC}">
                <c16:uniqueId val="{00000071-E721-47F1-A336-9F6BD697F57C}"/>
              </c:ext>
            </c:extLst>
          </c:dPt>
          <c:dPt>
            <c:idx val="45"/>
            <c:invertIfNegative val="0"/>
            <c:bubble3D val="0"/>
            <c:extLst>
              <c:ext xmlns:c16="http://schemas.microsoft.com/office/drawing/2014/chart" uri="{C3380CC4-5D6E-409C-BE32-E72D297353CC}">
                <c16:uniqueId val="{00000072-E721-47F1-A336-9F6BD697F57C}"/>
              </c:ext>
            </c:extLst>
          </c:dPt>
          <c:dPt>
            <c:idx val="46"/>
            <c:invertIfNegative val="0"/>
            <c:bubble3D val="0"/>
            <c:spPr>
              <a:solidFill>
                <a:srgbClr val="FFC000"/>
              </a:solidFill>
            </c:spPr>
            <c:extLst>
              <c:ext xmlns:c16="http://schemas.microsoft.com/office/drawing/2014/chart" uri="{C3380CC4-5D6E-409C-BE32-E72D297353CC}">
                <c16:uniqueId val="{00000074-E721-47F1-A336-9F6BD697F57C}"/>
              </c:ext>
            </c:extLst>
          </c:dPt>
          <c:dPt>
            <c:idx val="47"/>
            <c:invertIfNegative val="0"/>
            <c:bubble3D val="0"/>
            <c:extLst>
              <c:ext xmlns:c16="http://schemas.microsoft.com/office/drawing/2014/chart" uri="{C3380CC4-5D6E-409C-BE32-E72D297353CC}">
                <c16:uniqueId val="{00000075-E721-47F1-A336-9F6BD697F57C}"/>
              </c:ext>
            </c:extLst>
          </c:dPt>
          <c:dPt>
            <c:idx val="48"/>
            <c:invertIfNegative val="0"/>
            <c:bubble3D val="0"/>
            <c:extLst>
              <c:ext xmlns:c16="http://schemas.microsoft.com/office/drawing/2014/chart" uri="{C3380CC4-5D6E-409C-BE32-E72D297353CC}">
                <c16:uniqueId val="{00000076-E721-47F1-A336-9F6BD697F57C}"/>
              </c:ext>
            </c:extLst>
          </c:dPt>
          <c:dPt>
            <c:idx val="49"/>
            <c:invertIfNegative val="0"/>
            <c:bubble3D val="0"/>
            <c:extLst>
              <c:ext xmlns:c16="http://schemas.microsoft.com/office/drawing/2014/chart" uri="{C3380CC4-5D6E-409C-BE32-E72D297353CC}">
                <c16:uniqueId val="{00000077-E721-47F1-A336-9F6BD697F57C}"/>
              </c:ext>
            </c:extLst>
          </c:dPt>
          <c:dPt>
            <c:idx val="50"/>
            <c:invertIfNegative val="0"/>
            <c:bubble3D val="0"/>
            <c:extLst>
              <c:ext xmlns:c16="http://schemas.microsoft.com/office/drawing/2014/chart" uri="{C3380CC4-5D6E-409C-BE32-E72D297353CC}">
                <c16:uniqueId val="{00000078-E721-47F1-A336-9F6BD697F57C}"/>
              </c:ext>
            </c:extLst>
          </c:dPt>
          <c:dPt>
            <c:idx val="51"/>
            <c:invertIfNegative val="0"/>
            <c:bubble3D val="0"/>
            <c:extLst>
              <c:ext xmlns:c16="http://schemas.microsoft.com/office/drawing/2014/chart" uri="{C3380CC4-5D6E-409C-BE32-E72D297353CC}">
                <c16:uniqueId val="{00000079-E721-47F1-A336-9F6BD697F57C}"/>
              </c:ext>
            </c:extLst>
          </c:dPt>
          <c:dPt>
            <c:idx val="52"/>
            <c:invertIfNegative val="0"/>
            <c:bubble3D val="0"/>
            <c:extLst>
              <c:ext xmlns:c16="http://schemas.microsoft.com/office/drawing/2014/chart" uri="{C3380CC4-5D6E-409C-BE32-E72D297353CC}">
                <c16:uniqueId val="{0000007A-E721-47F1-A336-9F6BD697F57C}"/>
              </c:ext>
            </c:extLst>
          </c:dPt>
          <c:dPt>
            <c:idx val="53"/>
            <c:invertIfNegative val="0"/>
            <c:bubble3D val="0"/>
            <c:extLst>
              <c:ext xmlns:c16="http://schemas.microsoft.com/office/drawing/2014/chart" uri="{C3380CC4-5D6E-409C-BE32-E72D297353CC}">
                <c16:uniqueId val="{0000007B-E721-47F1-A336-9F6BD697F57C}"/>
              </c:ext>
            </c:extLst>
          </c:dPt>
          <c:dPt>
            <c:idx val="54"/>
            <c:invertIfNegative val="0"/>
            <c:bubble3D val="0"/>
            <c:extLst>
              <c:ext xmlns:c16="http://schemas.microsoft.com/office/drawing/2014/chart" uri="{C3380CC4-5D6E-409C-BE32-E72D297353CC}">
                <c16:uniqueId val="{0000007C-E721-47F1-A336-9F6BD697F57C}"/>
              </c:ext>
            </c:extLst>
          </c:dPt>
          <c:dPt>
            <c:idx val="55"/>
            <c:invertIfNegative val="0"/>
            <c:bubble3D val="0"/>
            <c:extLst>
              <c:ext xmlns:c16="http://schemas.microsoft.com/office/drawing/2014/chart" uri="{C3380CC4-5D6E-409C-BE32-E72D297353CC}">
                <c16:uniqueId val="{0000007D-E721-47F1-A336-9F6BD697F57C}"/>
              </c:ext>
            </c:extLst>
          </c:dPt>
          <c:dPt>
            <c:idx val="56"/>
            <c:invertIfNegative val="0"/>
            <c:bubble3D val="0"/>
            <c:extLst>
              <c:ext xmlns:c16="http://schemas.microsoft.com/office/drawing/2014/chart" uri="{C3380CC4-5D6E-409C-BE32-E72D297353CC}">
                <c16:uniqueId val="{0000007E-E721-47F1-A336-9F6BD697F57C}"/>
              </c:ext>
            </c:extLst>
          </c:dPt>
          <c:dPt>
            <c:idx val="58"/>
            <c:invertIfNegative val="0"/>
            <c:bubble3D val="0"/>
            <c:spPr>
              <a:solidFill>
                <a:srgbClr val="FFC000"/>
              </a:solidFill>
            </c:spPr>
            <c:extLst>
              <c:ext xmlns:c16="http://schemas.microsoft.com/office/drawing/2014/chart" uri="{C3380CC4-5D6E-409C-BE32-E72D297353CC}">
                <c16:uniqueId val="{00000080-E721-47F1-A336-9F6BD697F57C}"/>
              </c:ext>
            </c:extLst>
          </c:dPt>
          <c:dPt>
            <c:idx val="70"/>
            <c:invertIfNegative val="0"/>
            <c:bubble3D val="0"/>
            <c:spPr>
              <a:solidFill>
                <a:srgbClr val="FBBB27"/>
              </a:solidFill>
            </c:spPr>
            <c:extLst>
              <c:ext xmlns:c16="http://schemas.microsoft.com/office/drawing/2014/chart" uri="{C3380CC4-5D6E-409C-BE32-E72D297353CC}">
                <c16:uniqueId val="{00000082-E721-47F1-A336-9F6BD697F57C}"/>
              </c:ext>
            </c:extLst>
          </c:dPt>
          <c:dLbls>
            <c:dLbl>
              <c:idx val="10"/>
              <c:layout>
                <c:manualLayout>
                  <c:x val="0"/>
                  <c:y val="-4.2333274537118701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E721-47F1-A336-9F6BD697F57C}"/>
                </c:ext>
              </c:extLst>
            </c:dLbl>
            <c:dLbl>
              <c:idx val="22"/>
              <c:layout>
                <c:manualLayout>
                  <c:x val="6.4141424939633826E-3"/>
                  <c:y val="-4.9388820293305179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A-E721-47F1-A336-9F6BD697F57C}"/>
                </c:ext>
              </c:extLst>
            </c:dLbl>
            <c:dLbl>
              <c:idx val="34"/>
              <c:layout>
                <c:manualLayout>
                  <c:x val="2.1380474979877944E-3"/>
                  <c:y val="-8.8194321952330623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7-E721-47F1-A336-9F6BD697F57C}"/>
                </c:ext>
              </c:extLst>
            </c:dLbl>
            <c:dLbl>
              <c:idx val="46"/>
              <c:layout>
                <c:manualLayout>
                  <c:x val="4.2760949959755887E-3"/>
                  <c:y val="-7.0555457561864501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4-E721-47F1-A336-9F6BD697F57C}"/>
                </c:ext>
              </c:extLst>
            </c:dLbl>
            <c:dLbl>
              <c:idx val="58"/>
              <c:layout>
                <c:manualLayout>
                  <c:x val="0"/>
                  <c:y val="-5.2916593171398373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0-E721-47F1-A336-9F6BD697F57C}"/>
                </c:ext>
              </c:extLst>
            </c:dLbl>
            <c:dLbl>
              <c:idx val="70"/>
              <c:layout>
                <c:manualLayout>
                  <c:x val="-1.5678833862017123E-16"/>
                  <c:y val="-3.5277728780932265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2-E721-47F1-A336-9F6BD697F57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'F43-44'!$F$7:$F$77</c:f>
              <c:numCache>
                <c:formatCode>0.00</c:formatCode>
                <c:ptCount val="71"/>
                <c:pt idx="0">
                  <c:v>16.004980490928599</c:v>
                </c:pt>
                <c:pt idx="1">
                  <c:v>15.8508929874362</c:v>
                </c:pt>
                <c:pt idx="2">
                  <c:v>15.7837102260116</c:v>
                </c:pt>
                <c:pt idx="3">
                  <c:v>15.777774592384599</c:v>
                </c:pt>
                <c:pt idx="4">
                  <c:v>15.6770200598946</c:v>
                </c:pt>
                <c:pt idx="5">
                  <c:v>15.573428010733799</c:v>
                </c:pt>
                <c:pt idx="6">
                  <c:v>15.4830190630821</c:v>
                </c:pt>
                <c:pt idx="7">
                  <c:v>15.559245428145999</c:v>
                </c:pt>
                <c:pt idx="8">
                  <c:v>15.7850845379142</c:v>
                </c:pt>
                <c:pt idx="9">
                  <c:v>15.9176840132329</c:v>
                </c:pt>
                <c:pt idx="10">
                  <c:v>16.017897338022902</c:v>
                </c:pt>
                <c:pt idx="11">
                  <c:v>16.1586334483668</c:v>
                </c:pt>
                <c:pt idx="12">
                  <c:v>16.705832683727301</c:v>
                </c:pt>
                <c:pt idx="13">
                  <c:v>17.3510480320334</c:v>
                </c:pt>
                <c:pt idx="14">
                  <c:v>17.579471355799399</c:v>
                </c:pt>
                <c:pt idx="15">
                  <c:v>17.681710016479698</c:v>
                </c:pt>
                <c:pt idx="16">
                  <c:v>17.889366376945802</c:v>
                </c:pt>
                <c:pt idx="17">
                  <c:v>18.095843377263801</c:v>
                </c:pt>
                <c:pt idx="18">
                  <c:v>18.451393019182198</c:v>
                </c:pt>
                <c:pt idx="19">
                  <c:v>18.971086196797899</c:v>
                </c:pt>
                <c:pt idx="20">
                  <c:v>19.228593123981401</c:v>
                </c:pt>
                <c:pt idx="21">
                  <c:v>19.430086776846899</c:v>
                </c:pt>
                <c:pt idx="22">
                  <c:v>19.404950840373999</c:v>
                </c:pt>
                <c:pt idx="23">
                  <c:v>19.104687517973002</c:v>
                </c:pt>
                <c:pt idx="24">
                  <c:v>18.816270308070301</c:v>
                </c:pt>
                <c:pt idx="25">
                  <c:v>19.238369871747899</c:v>
                </c:pt>
                <c:pt idx="26">
                  <c:v>19.740755868351499</c:v>
                </c:pt>
                <c:pt idx="27">
                  <c:v>19.521537383341101</c:v>
                </c:pt>
                <c:pt idx="28">
                  <c:v>19.4420275152358</c:v>
                </c:pt>
                <c:pt idx="29">
                  <c:v>19.3298048986649</c:v>
                </c:pt>
                <c:pt idx="30">
                  <c:v>19.3989640169521</c:v>
                </c:pt>
                <c:pt idx="31">
                  <c:v>19.284820126811301</c:v>
                </c:pt>
                <c:pt idx="32">
                  <c:v>19.3686493233951</c:v>
                </c:pt>
                <c:pt idx="33">
                  <c:v>19.327784184716901</c:v>
                </c:pt>
                <c:pt idx="34">
                  <c:v>19.319981613210199</c:v>
                </c:pt>
                <c:pt idx="35">
                  <c:v>19.4418210937631</c:v>
                </c:pt>
                <c:pt idx="36">
                  <c:v>19.5185418298373</c:v>
                </c:pt>
                <c:pt idx="37">
                  <c:v>19.404890954363701</c:v>
                </c:pt>
                <c:pt idx="38">
                  <c:v>17.885451920244002</c:v>
                </c:pt>
                <c:pt idx="39">
                  <c:v>15.1018600996677</c:v>
                </c:pt>
                <c:pt idx="40">
                  <c:v>16.2544161259429</c:v>
                </c:pt>
                <c:pt idx="41">
                  <c:v>17.653376602343201</c:v>
                </c:pt>
                <c:pt idx="42">
                  <c:v>18.600588267834599</c:v>
                </c:pt>
                <c:pt idx="43">
                  <c:v>18.600627457198101</c:v>
                </c:pt>
                <c:pt idx="44">
                  <c:v>18.535020116818199</c:v>
                </c:pt>
                <c:pt idx="45">
                  <c:v>18.392541717000199</c:v>
                </c:pt>
                <c:pt idx="46">
                  <c:v>17.721554810542202</c:v>
                </c:pt>
                <c:pt idx="47">
                  <c:v>17.913536170770701</c:v>
                </c:pt>
                <c:pt idx="48">
                  <c:v>18.924396070714401</c:v>
                </c:pt>
                <c:pt idx="49">
                  <c:v>19.7505008653741</c:v>
                </c:pt>
                <c:pt idx="50">
                  <c:v>20.1058595572337</c:v>
                </c:pt>
                <c:pt idx="51">
                  <c:v>20.187252266965601</c:v>
                </c:pt>
                <c:pt idx="52">
                  <c:v>20.223854833905801</c:v>
                </c:pt>
                <c:pt idx="53">
                  <c:v>20.269044206434099</c:v>
                </c:pt>
                <c:pt idx="54">
                  <c:v>20.283476997007099</c:v>
                </c:pt>
                <c:pt idx="55">
                  <c:v>20.302700509696901</c:v>
                </c:pt>
                <c:pt idx="56">
                  <c:v>20.189056552793598</c:v>
                </c:pt>
                <c:pt idx="57">
                  <c:v>20.127537314709301</c:v>
                </c:pt>
                <c:pt idx="58">
                  <c:v>20.0649044777706</c:v>
                </c:pt>
                <c:pt idx="59">
                  <c:v>20.276357755143799</c:v>
                </c:pt>
                <c:pt idx="60">
                  <c:v>20.6509258006312</c:v>
                </c:pt>
                <c:pt idx="61">
                  <c:v>20.852547586578002</c:v>
                </c:pt>
                <c:pt idx="62">
                  <c:v>21.276107201715298</c:v>
                </c:pt>
                <c:pt idx="63">
                  <c:v>21.474077446438098</c:v>
                </c:pt>
                <c:pt idx="64">
                  <c:v>21.660877728166799</c:v>
                </c:pt>
                <c:pt idx="65">
                  <c:v>21.855251581766399</c:v>
                </c:pt>
                <c:pt idx="66">
                  <c:v>21.832787439704699</c:v>
                </c:pt>
                <c:pt idx="67">
                  <c:v>21.931379001352902</c:v>
                </c:pt>
                <c:pt idx="68">
                  <c:v>21.6942532303975</c:v>
                </c:pt>
                <c:pt idx="69">
                  <c:v>21.893132641486801</c:v>
                </c:pt>
                <c:pt idx="70">
                  <c:v>21.789423268410001</c:v>
                </c:pt>
              </c:numCache>
            </c:numRef>
          </c:val>
          <c:extLst>
            <c:ext xmlns:c16="http://schemas.microsoft.com/office/drawing/2014/chart" uri="{C3380CC4-5D6E-409C-BE32-E72D297353CC}">
              <c16:uniqueId val="{00000083-E721-47F1-A336-9F6BD697F57C}"/>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low"/>
        <c:spPr>
          <a:ln/>
        </c:spPr>
        <c:crossAx val="183675904"/>
        <c:crosses val="autoZero"/>
        <c:auto val="1"/>
        <c:lblAlgn val="ctr"/>
        <c:lblOffset val="100"/>
        <c:tickLblSkip val="1"/>
        <c:tickMarkSkip val="2"/>
        <c:noMultiLvlLbl val="0"/>
      </c:catAx>
      <c:valAx>
        <c:axId val="183675904"/>
        <c:scaling>
          <c:orientation val="minMax"/>
          <c:max val="24.5843976774147"/>
          <c:min val="14.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610101621912639E-2"/>
          <c:y val="5.9821388888888889E-2"/>
          <c:w val="0.9099976445252036"/>
          <c:h val="0.72585100439866268"/>
        </c:manualLayout>
      </c:layout>
      <c:barChart>
        <c:barDir val="col"/>
        <c:grouping val="clustered"/>
        <c:varyColors val="0"/>
        <c:ser>
          <c:idx val="0"/>
          <c:order val="0"/>
          <c:tx>
            <c:v>Jalisco</c:v>
          </c:tx>
          <c:spPr>
            <a:solidFill>
              <a:srgbClr val="AFB7BC"/>
            </a:solidFill>
          </c:spPr>
          <c:invertIfNegative val="0"/>
          <c:dPt>
            <c:idx val="0"/>
            <c:invertIfNegative val="0"/>
            <c:bubble3D val="0"/>
            <c:extLst>
              <c:ext xmlns:c16="http://schemas.microsoft.com/office/drawing/2014/chart" uri="{C3380CC4-5D6E-409C-BE32-E72D297353CC}">
                <c16:uniqueId val="{00000000-8B92-4508-B491-C745168CA253}"/>
              </c:ext>
            </c:extLst>
          </c:dPt>
          <c:dPt>
            <c:idx val="1"/>
            <c:invertIfNegative val="0"/>
            <c:bubble3D val="0"/>
            <c:extLst>
              <c:ext xmlns:c16="http://schemas.microsoft.com/office/drawing/2014/chart" uri="{C3380CC4-5D6E-409C-BE32-E72D297353CC}">
                <c16:uniqueId val="{00000001-8B92-4508-B491-C745168CA253}"/>
              </c:ext>
            </c:extLst>
          </c:dPt>
          <c:dPt>
            <c:idx val="2"/>
            <c:invertIfNegative val="0"/>
            <c:bubble3D val="0"/>
            <c:extLst>
              <c:ext xmlns:c16="http://schemas.microsoft.com/office/drawing/2014/chart" uri="{C3380CC4-5D6E-409C-BE32-E72D297353CC}">
                <c16:uniqueId val="{00000002-8B92-4508-B491-C745168CA253}"/>
              </c:ext>
            </c:extLst>
          </c:dPt>
          <c:dPt>
            <c:idx val="3"/>
            <c:invertIfNegative val="0"/>
            <c:bubble3D val="0"/>
            <c:extLst>
              <c:ext xmlns:c16="http://schemas.microsoft.com/office/drawing/2014/chart" uri="{C3380CC4-5D6E-409C-BE32-E72D297353CC}">
                <c16:uniqueId val="{00000003-8B92-4508-B491-C745168CA253}"/>
              </c:ext>
            </c:extLst>
          </c:dPt>
          <c:dPt>
            <c:idx val="4"/>
            <c:invertIfNegative val="0"/>
            <c:bubble3D val="0"/>
            <c:extLst>
              <c:ext xmlns:c16="http://schemas.microsoft.com/office/drawing/2014/chart" uri="{C3380CC4-5D6E-409C-BE32-E72D297353CC}">
                <c16:uniqueId val="{00000004-8B92-4508-B491-C745168CA253}"/>
              </c:ext>
            </c:extLst>
          </c:dPt>
          <c:dPt>
            <c:idx val="5"/>
            <c:invertIfNegative val="0"/>
            <c:bubble3D val="0"/>
            <c:extLst>
              <c:ext xmlns:c16="http://schemas.microsoft.com/office/drawing/2014/chart" uri="{C3380CC4-5D6E-409C-BE32-E72D297353CC}">
                <c16:uniqueId val="{00000005-8B92-4508-B491-C745168CA253}"/>
              </c:ext>
            </c:extLst>
          </c:dPt>
          <c:dPt>
            <c:idx val="6"/>
            <c:invertIfNegative val="0"/>
            <c:bubble3D val="0"/>
            <c:extLst>
              <c:ext xmlns:c16="http://schemas.microsoft.com/office/drawing/2014/chart" uri="{C3380CC4-5D6E-409C-BE32-E72D297353CC}">
                <c16:uniqueId val="{00000006-8B92-4508-B491-C745168CA253}"/>
              </c:ext>
            </c:extLst>
          </c:dPt>
          <c:dPt>
            <c:idx val="7"/>
            <c:invertIfNegative val="0"/>
            <c:bubble3D val="0"/>
            <c:extLst>
              <c:ext xmlns:c16="http://schemas.microsoft.com/office/drawing/2014/chart" uri="{C3380CC4-5D6E-409C-BE32-E72D297353CC}">
                <c16:uniqueId val="{00000007-8B92-4508-B491-C745168CA253}"/>
              </c:ext>
            </c:extLst>
          </c:dPt>
          <c:dPt>
            <c:idx val="8"/>
            <c:invertIfNegative val="0"/>
            <c:bubble3D val="0"/>
            <c:extLst>
              <c:ext xmlns:c16="http://schemas.microsoft.com/office/drawing/2014/chart" uri="{C3380CC4-5D6E-409C-BE32-E72D297353CC}">
                <c16:uniqueId val="{00000008-8B92-4508-B491-C745168CA253}"/>
              </c:ext>
            </c:extLst>
          </c:dPt>
          <c:dPt>
            <c:idx val="9"/>
            <c:invertIfNegative val="0"/>
            <c:bubble3D val="0"/>
            <c:extLst>
              <c:ext xmlns:c16="http://schemas.microsoft.com/office/drawing/2014/chart" uri="{C3380CC4-5D6E-409C-BE32-E72D297353CC}">
                <c16:uniqueId val="{00000009-8B92-4508-B491-C745168CA253}"/>
              </c:ext>
            </c:extLst>
          </c:dPt>
          <c:dPt>
            <c:idx val="10"/>
            <c:invertIfNegative val="0"/>
            <c:bubble3D val="0"/>
            <c:spPr>
              <a:solidFill>
                <a:srgbClr val="595959"/>
              </a:solidFill>
            </c:spPr>
            <c:extLst>
              <c:ext xmlns:c16="http://schemas.microsoft.com/office/drawing/2014/chart" uri="{C3380CC4-5D6E-409C-BE32-E72D297353CC}">
                <c16:uniqueId val="{0000000B-8B92-4508-B491-C745168CA253}"/>
              </c:ext>
            </c:extLst>
          </c:dPt>
          <c:dPt>
            <c:idx val="11"/>
            <c:invertIfNegative val="0"/>
            <c:bubble3D val="0"/>
            <c:extLst>
              <c:ext xmlns:c16="http://schemas.microsoft.com/office/drawing/2014/chart" uri="{C3380CC4-5D6E-409C-BE32-E72D297353CC}">
                <c16:uniqueId val="{0000000C-8B92-4508-B491-C745168CA253}"/>
              </c:ext>
            </c:extLst>
          </c:dPt>
          <c:dPt>
            <c:idx val="12"/>
            <c:invertIfNegative val="0"/>
            <c:bubble3D val="0"/>
            <c:extLst>
              <c:ext xmlns:c16="http://schemas.microsoft.com/office/drawing/2014/chart" uri="{C3380CC4-5D6E-409C-BE32-E72D297353CC}">
                <c16:uniqueId val="{0000000D-8B92-4508-B491-C745168CA253}"/>
              </c:ext>
            </c:extLst>
          </c:dPt>
          <c:dPt>
            <c:idx val="13"/>
            <c:invertIfNegative val="0"/>
            <c:bubble3D val="0"/>
            <c:extLst>
              <c:ext xmlns:c16="http://schemas.microsoft.com/office/drawing/2014/chart" uri="{C3380CC4-5D6E-409C-BE32-E72D297353CC}">
                <c16:uniqueId val="{0000000E-8B92-4508-B491-C745168CA253}"/>
              </c:ext>
            </c:extLst>
          </c:dPt>
          <c:dPt>
            <c:idx val="14"/>
            <c:invertIfNegative val="0"/>
            <c:bubble3D val="0"/>
            <c:extLst>
              <c:ext xmlns:c16="http://schemas.microsoft.com/office/drawing/2014/chart" uri="{C3380CC4-5D6E-409C-BE32-E72D297353CC}">
                <c16:uniqueId val="{0000000F-8B92-4508-B491-C745168CA253}"/>
              </c:ext>
            </c:extLst>
          </c:dPt>
          <c:dPt>
            <c:idx val="15"/>
            <c:invertIfNegative val="0"/>
            <c:bubble3D val="0"/>
            <c:extLst>
              <c:ext xmlns:c16="http://schemas.microsoft.com/office/drawing/2014/chart" uri="{C3380CC4-5D6E-409C-BE32-E72D297353CC}">
                <c16:uniqueId val="{00000010-8B92-4508-B491-C745168CA253}"/>
              </c:ext>
            </c:extLst>
          </c:dPt>
          <c:dPt>
            <c:idx val="16"/>
            <c:invertIfNegative val="0"/>
            <c:bubble3D val="0"/>
            <c:extLst>
              <c:ext xmlns:c16="http://schemas.microsoft.com/office/drawing/2014/chart" uri="{C3380CC4-5D6E-409C-BE32-E72D297353CC}">
                <c16:uniqueId val="{00000011-8B92-4508-B491-C745168CA253}"/>
              </c:ext>
            </c:extLst>
          </c:dPt>
          <c:dPt>
            <c:idx val="17"/>
            <c:invertIfNegative val="0"/>
            <c:bubble3D val="0"/>
            <c:extLst>
              <c:ext xmlns:c16="http://schemas.microsoft.com/office/drawing/2014/chart" uri="{C3380CC4-5D6E-409C-BE32-E72D297353CC}">
                <c16:uniqueId val="{00000012-8B92-4508-B491-C745168CA253}"/>
              </c:ext>
            </c:extLst>
          </c:dPt>
          <c:dPt>
            <c:idx val="18"/>
            <c:invertIfNegative val="0"/>
            <c:bubble3D val="0"/>
            <c:extLst>
              <c:ext xmlns:c16="http://schemas.microsoft.com/office/drawing/2014/chart" uri="{C3380CC4-5D6E-409C-BE32-E72D297353CC}">
                <c16:uniqueId val="{00000013-8B92-4508-B491-C745168CA253}"/>
              </c:ext>
            </c:extLst>
          </c:dPt>
          <c:dPt>
            <c:idx val="19"/>
            <c:invertIfNegative val="0"/>
            <c:bubble3D val="0"/>
            <c:extLst>
              <c:ext xmlns:c16="http://schemas.microsoft.com/office/drawing/2014/chart" uri="{C3380CC4-5D6E-409C-BE32-E72D297353CC}">
                <c16:uniqueId val="{00000014-8B92-4508-B491-C745168CA253}"/>
              </c:ext>
            </c:extLst>
          </c:dPt>
          <c:dPt>
            <c:idx val="20"/>
            <c:invertIfNegative val="0"/>
            <c:bubble3D val="0"/>
            <c:extLst>
              <c:ext xmlns:c16="http://schemas.microsoft.com/office/drawing/2014/chart" uri="{C3380CC4-5D6E-409C-BE32-E72D297353CC}">
                <c16:uniqueId val="{00000015-8B92-4508-B491-C745168CA253}"/>
              </c:ext>
            </c:extLst>
          </c:dPt>
          <c:dPt>
            <c:idx val="21"/>
            <c:invertIfNegative val="0"/>
            <c:bubble3D val="0"/>
            <c:extLst>
              <c:ext xmlns:c16="http://schemas.microsoft.com/office/drawing/2014/chart" uri="{C3380CC4-5D6E-409C-BE32-E72D297353CC}">
                <c16:uniqueId val="{00000016-8B92-4508-B491-C745168CA253}"/>
              </c:ext>
            </c:extLst>
          </c:dPt>
          <c:dPt>
            <c:idx val="22"/>
            <c:invertIfNegative val="0"/>
            <c:bubble3D val="0"/>
            <c:spPr>
              <a:solidFill>
                <a:srgbClr val="595959"/>
              </a:solidFill>
            </c:spPr>
            <c:extLst>
              <c:ext xmlns:c16="http://schemas.microsoft.com/office/drawing/2014/chart" uri="{C3380CC4-5D6E-409C-BE32-E72D297353CC}">
                <c16:uniqueId val="{00000018-8B92-4508-B491-C745168CA253}"/>
              </c:ext>
            </c:extLst>
          </c:dPt>
          <c:dPt>
            <c:idx val="23"/>
            <c:invertIfNegative val="0"/>
            <c:bubble3D val="0"/>
            <c:extLst>
              <c:ext xmlns:c16="http://schemas.microsoft.com/office/drawing/2014/chart" uri="{C3380CC4-5D6E-409C-BE32-E72D297353CC}">
                <c16:uniqueId val="{00000019-8B92-4508-B491-C745168CA253}"/>
              </c:ext>
            </c:extLst>
          </c:dPt>
          <c:dPt>
            <c:idx val="24"/>
            <c:invertIfNegative val="0"/>
            <c:bubble3D val="0"/>
            <c:extLst>
              <c:ext xmlns:c16="http://schemas.microsoft.com/office/drawing/2014/chart" uri="{C3380CC4-5D6E-409C-BE32-E72D297353CC}">
                <c16:uniqueId val="{0000001A-8B92-4508-B491-C745168CA253}"/>
              </c:ext>
            </c:extLst>
          </c:dPt>
          <c:dPt>
            <c:idx val="25"/>
            <c:invertIfNegative val="0"/>
            <c:bubble3D val="0"/>
            <c:extLst>
              <c:ext xmlns:c16="http://schemas.microsoft.com/office/drawing/2014/chart" uri="{C3380CC4-5D6E-409C-BE32-E72D297353CC}">
                <c16:uniqueId val="{0000001B-8B92-4508-B491-C745168CA253}"/>
              </c:ext>
            </c:extLst>
          </c:dPt>
          <c:dPt>
            <c:idx val="26"/>
            <c:invertIfNegative val="0"/>
            <c:bubble3D val="0"/>
            <c:extLst>
              <c:ext xmlns:c16="http://schemas.microsoft.com/office/drawing/2014/chart" uri="{C3380CC4-5D6E-409C-BE32-E72D297353CC}">
                <c16:uniqueId val="{0000001C-8B92-4508-B491-C745168CA253}"/>
              </c:ext>
            </c:extLst>
          </c:dPt>
          <c:dPt>
            <c:idx val="27"/>
            <c:invertIfNegative val="0"/>
            <c:bubble3D val="0"/>
            <c:extLst>
              <c:ext xmlns:c16="http://schemas.microsoft.com/office/drawing/2014/chart" uri="{C3380CC4-5D6E-409C-BE32-E72D297353CC}">
                <c16:uniqueId val="{0000001D-8B92-4508-B491-C745168CA253}"/>
              </c:ext>
            </c:extLst>
          </c:dPt>
          <c:dPt>
            <c:idx val="28"/>
            <c:invertIfNegative val="0"/>
            <c:bubble3D val="0"/>
            <c:extLst>
              <c:ext xmlns:c16="http://schemas.microsoft.com/office/drawing/2014/chart" uri="{C3380CC4-5D6E-409C-BE32-E72D297353CC}">
                <c16:uniqueId val="{0000001E-8B92-4508-B491-C745168CA253}"/>
              </c:ext>
            </c:extLst>
          </c:dPt>
          <c:dPt>
            <c:idx val="29"/>
            <c:invertIfNegative val="0"/>
            <c:bubble3D val="0"/>
            <c:extLst>
              <c:ext xmlns:c16="http://schemas.microsoft.com/office/drawing/2014/chart" uri="{C3380CC4-5D6E-409C-BE32-E72D297353CC}">
                <c16:uniqueId val="{0000001F-8B92-4508-B491-C745168CA253}"/>
              </c:ext>
            </c:extLst>
          </c:dPt>
          <c:dPt>
            <c:idx val="30"/>
            <c:invertIfNegative val="0"/>
            <c:bubble3D val="0"/>
            <c:extLst>
              <c:ext xmlns:c16="http://schemas.microsoft.com/office/drawing/2014/chart" uri="{C3380CC4-5D6E-409C-BE32-E72D297353CC}">
                <c16:uniqueId val="{00000020-8B92-4508-B491-C745168CA253}"/>
              </c:ext>
            </c:extLst>
          </c:dPt>
          <c:dPt>
            <c:idx val="31"/>
            <c:invertIfNegative val="0"/>
            <c:bubble3D val="0"/>
            <c:extLst>
              <c:ext xmlns:c16="http://schemas.microsoft.com/office/drawing/2014/chart" uri="{C3380CC4-5D6E-409C-BE32-E72D297353CC}">
                <c16:uniqueId val="{00000021-8B92-4508-B491-C745168CA253}"/>
              </c:ext>
            </c:extLst>
          </c:dPt>
          <c:dPt>
            <c:idx val="32"/>
            <c:invertIfNegative val="0"/>
            <c:bubble3D val="0"/>
            <c:extLst>
              <c:ext xmlns:c16="http://schemas.microsoft.com/office/drawing/2014/chart" uri="{C3380CC4-5D6E-409C-BE32-E72D297353CC}">
                <c16:uniqueId val="{00000022-8B92-4508-B491-C745168CA253}"/>
              </c:ext>
            </c:extLst>
          </c:dPt>
          <c:dPt>
            <c:idx val="33"/>
            <c:invertIfNegative val="0"/>
            <c:bubble3D val="0"/>
            <c:extLst>
              <c:ext xmlns:c16="http://schemas.microsoft.com/office/drawing/2014/chart" uri="{C3380CC4-5D6E-409C-BE32-E72D297353CC}">
                <c16:uniqueId val="{00000023-8B92-4508-B491-C745168CA253}"/>
              </c:ext>
            </c:extLst>
          </c:dPt>
          <c:dPt>
            <c:idx val="34"/>
            <c:invertIfNegative val="0"/>
            <c:bubble3D val="0"/>
            <c:spPr>
              <a:solidFill>
                <a:srgbClr val="595959"/>
              </a:solidFill>
            </c:spPr>
            <c:extLst>
              <c:ext xmlns:c16="http://schemas.microsoft.com/office/drawing/2014/chart" uri="{C3380CC4-5D6E-409C-BE32-E72D297353CC}">
                <c16:uniqueId val="{00000025-8B92-4508-B491-C745168CA253}"/>
              </c:ext>
            </c:extLst>
          </c:dPt>
          <c:dPt>
            <c:idx val="35"/>
            <c:invertIfNegative val="0"/>
            <c:bubble3D val="0"/>
            <c:extLst>
              <c:ext xmlns:c16="http://schemas.microsoft.com/office/drawing/2014/chart" uri="{C3380CC4-5D6E-409C-BE32-E72D297353CC}">
                <c16:uniqueId val="{00000026-8B92-4508-B491-C745168CA253}"/>
              </c:ext>
            </c:extLst>
          </c:dPt>
          <c:dPt>
            <c:idx val="36"/>
            <c:invertIfNegative val="0"/>
            <c:bubble3D val="0"/>
            <c:extLst>
              <c:ext xmlns:c16="http://schemas.microsoft.com/office/drawing/2014/chart" uri="{C3380CC4-5D6E-409C-BE32-E72D297353CC}">
                <c16:uniqueId val="{00000027-8B92-4508-B491-C745168CA253}"/>
              </c:ext>
            </c:extLst>
          </c:dPt>
          <c:dPt>
            <c:idx val="37"/>
            <c:invertIfNegative val="0"/>
            <c:bubble3D val="0"/>
            <c:extLst>
              <c:ext xmlns:c16="http://schemas.microsoft.com/office/drawing/2014/chart" uri="{C3380CC4-5D6E-409C-BE32-E72D297353CC}">
                <c16:uniqueId val="{00000028-8B92-4508-B491-C745168CA253}"/>
              </c:ext>
            </c:extLst>
          </c:dPt>
          <c:dPt>
            <c:idx val="38"/>
            <c:invertIfNegative val="0"/>
            <c:bubble3D val="0"/>
            <c:extLst>
              <c:ext xmlns:c16="http://schemas.microsoft.com/office/drawing/2014/chart" uri="{C3380CC4-5D6E-409C-BE32-E72D297353CC}">
                <c16:uniqueId val="{00000029-8B92-4508-B491-C745168CA253}"/>
              </c:ext>
            </c:extLst>
          </c:dPt>
          <c:dPt>
            <c:idx val="39"/>
            <c:invertIfNegative val="0"/>
            <c:bubble3D val="0"/>
            <c:extLst>
              <c:ext xmlns:c16="http://schemas.microsoft.com/office/drawing/2014/chart" uri="{C3380CC4-5D6E-409C-BE32-E72D297353CC}">
                <c16:uniqueId val="{0000002A-8B92-4508-B491-C745168CA253}"/>
              </c:ext>
            </c:extLst>
          </c:dPt>
          <c:dPt>
            <c:idx val="40"/>
            <c:invertIfNegative val="0"/>
            <c:bubble3D val="0"/>
            <c:extLst>
              <c:ext xmlns:c16="http://schemas.microsoft.com/office/drawing/2014/chart" uri="{C3380CC4-5D6E-409C-BE32-E72D297353CC}">
                <c16:uniqueId val="{0000002B-8B92-4508-B491-C745168CA253}"/>
              </c:ext>
            </c:extLst>
          </c:dPt>
          <c:dPt>
            <c:idx val="41"/>
            <c:invertIfNegative val="0"/>
            <c:bubble3D val="0"/>
            <c:extLst>
              <c:ext xmlns:c16="http://schemas.microsoft.com/office/drawing/2014/chart" uri="{C3380CC4-5D6E-409C-BE32-E72D297353CC}">
                <c16:uniqueId val="{0000002C-8B92-4508-B491-C745168CA253}"/>
              </c:ext>
            </c:extLst>
          </c:dPt>
          <c:dPt>
            <c:idx val="42"/>
            <c:invertIfNegative val="0"/>
            <c:bubble3D val="0"/>
            <c:extLst>
              <c:ext xmlns:c16="http://schemas.microsoft.com/office/drawing/2014/chart" uri="{C3380CC4-5D6E-409C-BE32-E72D297353CC}">
                <c16:uniqueId val="{0000002D-8B92-4508-B491-C745168CA253}"/>
              </c:ext>
            </c:extLst>
          </c:dPt>
          <c:dPt>
            <c:idx val="43"/>
            <c:invertIfNegative val="0"/>
            <c:bubble3D val="0"/>
            <c:extLst>
              <c:ext xmlns:c16="http://schemas.microsoft.com/office/drawing/2014/chart" uri="{C3380CC4-5D6E-409C-BE32-E72D297353CC}">
                <c16:uniqueId val="{0000002E-8B92-4508-B491-C745168CA253}"/>
              </c:ext>
            </c:extLst>
          </c:dPt>
          <c:dPt>
            <c:idx val="44"/>
            <c:invertIfNegative val="0"/>
            <c:bubble3D val="0"/>
            <c:extLst>
              <c:ext xmlns:c16="http://schemas.microsoft.com/office/drawing/2014/chart" uri="{C3380CC4-5D6E-409C-BE32-E72D297353CC}">
                <c16:uniqueId val="{0000002F-8B92-4508-B491-C745168CA253}"/>
              </c:ext>
            </c:extLst>
          </c:dPt>
          <c:dPt>
            <c:idx val="45"/>
            <c:invertIfNegative val="0"/>
            <c:bubble3D val="0"/>
            <c:extLst>
              <c:ext xmlns:c16="http://schemas.microsoft.com/office/drawing/2014/chart" uri="{C3380CC4-5D6E-409C-BE32-E72D297353CC}">
                <c16:uniqueId val="{00000030-8B92-4508-B491-C745168CA253}"/>
              </c:ext>
            </c:extLst>
          </c:dPt>
          <c:dPt>
            <c:idx val="46"/>
            <c:invertIfNegative val="0"/>
            <c:bubble3D val="0"/>
            <c:spPr>
              <a:solidFill>
                <a:srgbClr val="595959"/>
              </a:solidFill>
            </c:spPr>
            <c:extLst>
              <c:ext xmlns:c16="http://schemas.microsoft.com/office/drawing/2014/chart" uri="{C3380CC4-5D6E-409C-BE32-E72D297353CC}">
                <c16:uniqueId val="{00000032-8B92-4508-B491-C745168CA253}"/>
              </c:ext>
            </c:extLst>
          </c:dPt>
          <c:dPt>
            <c:idx val="47"/>
            <c:invertIfNegative val="0"/>
            <c:bubble3D val="0"/>
            <c:extLst>
              <c:ext xmlns:c16="http://schemas.microsoft.com/office/drawing/2014/chart" uri="{C3380CC4-5D6E-409C-BE32-E72D297353CC}">
                <c16:uniqueId val="{00000033-8B92-4508-B491-C745168CA253}"/>
              </c:ext>
            </c:extLst>
          </c:dPt>
          <c:dPt>
            <c:idx val="48"/>
            <c:invertIfNegative val="0"/>
            <c:bubble3D val="0"/>
            <c:extLst>
              <c:ext xmlns:c16="http://schemas.microsoft.com/office/drawing/2014/chart" uri="{C3380CC4-5D6E-409C-BE32-E72D297353CC}">
                <c16:uniqueId val="{00000034-8B92-4508-B491-C745168CA253}"/>
              </c:ext>
            </c:extLst>
          </c:dPt>
          <c:dPt>
            <c:idx val="49"/>
            <c:invertIfNegative val="0"/>
            <c:bubble3D val="0"/>
            <c:extLst>
              <c:ext xmlns:c16="http://schemas.microsoft.com/office/drawing/2014/chart" uri="{C3380CC4-5D6E-409C-BE32-E72D297353CC}">
                <c16:uniqueId val="{00000035-8B92-4508-B491-C745168CA253}"/>
              </c:ext>
            </c:extLst>
          </c:dPt>
          <c:dPt>
            <c:idx val="50"/>
            <c:invertIfNegative val="0"/>
            <c:bubble3D val="0"/>
            <c:extLst>
              <c:ext xmlns:c16="http://schemas.microsoft.com/office/drawing/2014/chart" uri="{C3380CC4-5D6E-409C-BE32-E72D297353CC}">
                <c16:uniqueId val="{00000036-8B92-4508-B491-C745168CA253}"/>
              </c:ext>
            </c:extLst>
          </c:dPt>
          <c:dPt>
            <c:idx val="51"/>
            <c:invertIfNegative val="0"/>
            <c:bubble3D val="0"/>
            <c:extLst>
              <c:ext xmlns:c16="http://schemas.microsoft.com/office/drawing/2014/chart" uri="{C3380CC4-5D6E-409C-BE32-E72D297353CC}">
                <c16:uniqueId val="{00000037-8B92-4508-B491-C745168CA253}"/>
              </c:ext>
            </c:extLst>
          </c:dPt>
          <c:dPt>
            <c:idx val="52"/>
            <c:invertIfNegative val="0"/>
            <c:bubble3D val="0"/>
            <c:extLst>
              <c:ext xmlns:c16="http://schemas.microsoft.com/office/drawing/2014/chart" uri="{C3380CC4-5D6E-409C-BE32-E72D297353CC}">
                <c16:uniqueId val="{00000038-8B92-4508-B491-C745168CA253}"/>
              </c:ext>
            </c:extLst>
          </c:dPt>
          <c:dPt>
            <c:idx val="53"/>
            <c:invertIfNegative val="0"/>
            <c:bubble3D val="0"/>
            <c:extLst>
              <c:ext xmlns:c16="http://schemas.microsoft.com/office/drawing/2014/chart" uri="{C3380CC4-5D6E-409C-BE32-E72D297353CC}">
                <c16:uniqueId val="{00000039-8B92-4508-B491-C745168CA253}"/>
              </c:ext>
            </c:extLst>
          </c:dPt>
          <c:dPt>
            <c:idx val="54"/>
            <c:invertIfNegative val="0"/>
            <c:bubble3D val="0"/>
            <c:extLst>
              <c:ext xmlns:c16="http://schemas.microsoft.com/office/drawing/2014/chart" uri="{C3380CC4-5D6E-409C-BE32-E72D297353CC}">
                <c16:uniqueId val="{0000003A-8B92-4508-B491-C745168CA253}"/>
              </c:ext>
            </c:extLst>
          </c:dPt>
          <c:dPt>
            <c:idx val="55"/>
            <c:invertIfNegative val="0"/>
            <c:bubble3D val="0"/>
            <c:extLst>
              <c:ext xmlns:c16="http://schemas.microsoft.com/office/drawing/2014/chart" uri="{C3380CC4-5D6E-409C-BE32-E72D297353CC}">
                <c16:uniqueId val="{0000003B-8B92-4508-B491-C745168CA253}"/>
              </c:ext>
            </c:extLst>
          </c:dPt>
          <c:dPt>
            <c:idx val="56"/>
            <c:invertIfNegative val="0"/>
            <c:bubble3D val="0"/>
            <c:extLst>
              <c:ext xmlns:c16="http://schemas.microsoft.com/office/drawing/2014/chart" uri="{C3380CC4-5D6E-409C-BE32-E72D297353CC}">
                <c16:uniqueId val="{0000003C-8B92-4508-B491-C745168CA253}"/>
              </c:ext>
            </c:extLst>
          </c:dPt>
          <c:dPt>
            <c:idx val="58"/>
            <c:invertIfNegative val="0"/>
            <c:bubble3D val="0"/>
            <c:spPr>
              <a:solidFill>
                <a:srgbClr val="595959"/>
              </a:solidFill>
            </c:spPr>
            <c:extLst>
              <c:ext xmlns:c16="http://schemas.microsoft.com/office/drawing/2014/chart" uri="{C3380CC4-5D6E-409C-BE32-E72D297353CC}">
                <c16:uniqueId val="{0000003E-8B92-4508-B491-C745168CA253}"/>
              </c:ext>
            </c:extLst>
          </c:dPt>
          <c:dPt>
            <c:idx val="70"/>
            <c:invertIfNegative val="0"/>
            <c:bubble3D val="0"/>
            <c:spPr>
              <a:solidFill>
                <a:srgbClr val="595959"/>
              </a:solidFill>
            </c:spPr>
            <c:extLst>
              <c:ext xmlns:c16="http://schemas.microsoft.com/office/drawing/2014/chart" uri="{C3380CC4-5D6E-409C-BE32-E72D297353CC}">
                <c16:uniqueId val="{00000040-8B92-4508-B491-C745168CA253}"/>
              </c:ext>
            </c:extLst>
          </c:dPt>
          <c:dLbls>
            <c:dLbl>
              <c:idx val="10"/>
              <c:layout>
                <c:manualLayout>
                  <c:x val="-1.2828284987926765E-2"/>
                  <c:y val="-2.4694410146652607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B92-4508-B491-C745168CA253}"/>
                </c:ext>
              </c:extLst>
            </c:dLbl>
            <c:dLbl>
              <c:idx val="22"/>
              <c:layout>
                <c:manualLayout>
                  <c:x val="-1.2828284987926765E-2"/>
                  <c:y val="-4.5861047415211922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B92-4508-B491-C745168CA253}"/>
                </c:ext>
              </c:extLst>
            </c:dLbl>
            <c:dLbl>
              <c:idx val="34"/>
              <c:layout>
                <c:manualLayout>
                  <c:x val="-8.5521899919512555E-3"/>
                  <c:y val="-3.1749955902839022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8B92-4508-B491-C745168CA253}"/>
                </c:ext>
              </c:extLst>
            </c:dLbl>
            <c:dLbl>
              <c:idx val="46"/>
              <c:layout>
                <c:manualLayout>
                  <c:x val="-1.2828284987926843E-2"/>
                  <c:y val="-4.9388820293305151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8B92-4508-B491-C745168CA253}"/>
                </c:ext>
              </c:extLst>
            </c:dLbl>
            <c:dLbl>
              <c:idx val="58"/>
              <c:layout>
                <c:manualLayout>
                  <c:x val="-2.1380474979877943E-2"/>
                  <c:y val="-6.7027684683771294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8B92-4508-B491-C745168CA253}"/>
                </c:ext>
              </c:extLst>
            </c:dLbl>
            <c:dLbl>
              <c:idx val="70"/>
              <c:layout>
                <c:manualLayout>
                  <c:x val="-1.7104379983902355E-2"/>
                  <c:y val="-1.7638864390466157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8B92-4508-B491-C745168CA25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'F45-46'!$A$7:$B$77</c:f>
              <c:multiLvlStrCache>
                <c:ptCount val="7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lvl>
                <c:lvl>
                  <c:pt idx="0">
                    <c:v>2017</c:v>
                  </c:pt>
                  <c:pt idx="12">
                    <c:v>2018</c:v>
                  </c:pt>
                  <c:pt idx="24">
                    <c:v>2019</c:v>
                  </c:pt>
                  <c:pt idx="36">
                    <c:v>2020</c:v>
                  </c:pt>
                  <c:pt idx="48">
                    <c:v>2021</c:v>
                  </c:pt>
                  <c:pt idx="60">
                    <c:v>2022</c:v>
                  </c:pt>
                </c:lvl>
              </c:multiLvlStrCache>
            </c:multiLvlStrRef>
          </c:cat>
          <c:val>
            <c:numRef>
              <c:f>'F45-46'!$G$7:$G$77</c:f>
              <c:numCache>
                <c:formatCode>0.00</c:formatCode>
                <c:ptCount val="71"/>
                <c:pt idx="0">
                  <c:v>24.639402250073299</c:v>
                </c:pt>
                <c:pt idx="1">
                  <c:v>24.4817798301941</c:v>
                </c:pt>
                <c:pt idx="2">
                  <c:v>24.215616045796398</c:v>
                </c:pt>
                <c:pt idx="3">
                  <c:v>24.154380731112798</c:v>
                </c:pt>
                <c:pt idx="4">
                  <c:v>24.086344545493599</c:v>
                </c:pt>
                <c:pt idx="5">
                  <c:v>23.853569323746999</c:v>
                </c:pt>
                <c:pt idx="6">
                  <c:v>23.6298547659012</c:v>
                </c:pt>
                <c:pt idx="7">
                  <c:v>23.6155614458293</c:v>
                </c:pt>
                <c:pt idx="8">
                  <c:v>23.869279959476899</c:v>
                </c:pt>
                <c:pt idx="9">
                  <c:v>23.838915481637201</c:v>
                </c:pt>
                <c:pt idx="10">
                  <c:v>23.7258522675663</c:v>
                </c:pt>
                <c:pt idx="11">
                  <c:v>23.749800042470302</c:v>
                </c:pt>
                <c:pt idx="12">
                  <c:v>24.262394912868299</c:v>
                </c:pt>
                <c:pt idx="13">
                  <c:v>24.9940923501734</c:v>
                </c:pt>
                <c:pt idx="14">
                  <c:v>25.117319450799201</c:v>
                </c:pt>
                <c:pt idx="15">
                  <c:v>25.273074839202099</c:v>
                </c:pt>
                <c:pt idx="16">
                  <c:v>25.577707870784401</c:v>
                </c:pt>
                <c:pt idx="17">
                  <c:v>25.8489908716119</c:v>
                </c:pt>
                <c:pt idx="18">
                  <c:v>26.0445311198886</c:v>
                </c:pt>
                <c:pt idx="19">
                  <c:v>26.333010339167</c:v>
                </c:pt>
                <c:pt idx="20">
                  <c:v>26.514544337678799</c:v>
                </c:pt>
                <c:pt idx="21">
                  <c:v>26.684351420325001</c:v>
                </c:pt>
                <c:pt idx="22">
                  <c:v>26.502660797455299</c:v>
                </c:pt>
                <c:pt idx="23">
                  <c:v>26.032135872497999</c:v>
                </c:pt>
                <c:pt idx="24">
                  <c:v>25.791969651676698</c:v>
                </c:pt>
                <c:pt idx="25">
                  <c:v>25.942872706305099</c:v>
                </c:pt>
                <c:pt idx="26">
                  <c:v>26.353586733174801</c:v>
                </c:pt>
                <c:pt idx="27">
                  <c:v>26.4627350737324</c:v>
                </c:pt>
                <c:pt idx="28">
                  <c:v>26.566102076268699</c:v>
                </c:pt>
                <c:pt idx="29">
                  <c:v>26.529583867204899</c:v>
                </c:pt>
                <c:pt idx="30">
                  <c:v>26.447491423316102</c:v>
                </c:pt>
                <c:pt idx="31">
                  <c:v>26.4309416942457</c:v>
                </c:pt>
                <c:pt idx="32">
                  <c:v>26.369882773675901</c:v>
                </c:pt>
                <c:pt idx="33">
                  <c:v>26.217953777650798</c:v>
                </c:pt>
                <c:pt idx="34">
                  <c:v>25.965088890502901</c:v>
                </c:pt>
                <c:pt idx="35">
                  <c:v>25.8819561552883</c:v>
                </c:pt>
                <c:pt idx="36">
                  <c:v>25.816224824852</c:v>
                </c:pt>
                <c:pt idx="37">
                  <c:v>25.3821889849286</c:v>
                </c:pt>
                <c:pt idx="38">
                  <c:v>23.739595787813801</c:v>
                </c:pt>
                <c:pt idx="39">
                  <c:v>20.583976877719198</c:v>
                </c:pt>
                <c:pt idx="40">
                  <c:v>21.099582921613401</c:v>
                </c:pt>
                <c:pt idx="41">
                  <c:v>22.249158681905001</c:v>
                </c:pt>
                <c:pt idx="42">
                  <c:v>23.146366749534799</c:v>
                </c:pt>
                <c:pt idx="43">
                  <c:v>23.030978447275199</c:v>
                </c:pt>
                <c:pt idx="44">
                  <c:v>22.848599487831699</c:v>
                </c:pt>
                <c:pt idx="45">
                  <c:v>22.575193072332301</c:v>
                </c:pt>
                <c:pt idx="46">
                  <c:v>21.845566405432201</c:v>
                </c:pt>
                <c:pt idx="47">
                  <c:v>21.874927088330601</c:v>
                </c:pt>
                <c:pt idx="48">
                  <c:v>22.714293736057002</c:v>
                </c:pt>
                <c:pt idx="49">
                  <c:v>23.6706395700621</c:v>
                </c:pt>
                <c:pt idx="50">
                  <c:v>24.991990488087001</c:v>
                </c:pt>
                <c:pt idx="51">
                  <c:v>25.144498697284</c:v>
                </c:pt>
                <c:pt idx="52">
                  <c:v>25.237454301190901</c:v>
                </c:pt>
                <c:pt idx="53">
                  <c:v>25.175283779523198</c:v>
                </c:pt>
                <c:pt idx="54">
                  <c:v>25.0783953647001</c:v>
                </c:pt>
                <c:pt idx="55">
                  <c:v>25.075776183321</c:v>
                </c:pt>
                <c:pt idx="56">
                  <c:v>24.9305862954132</c:v>
                </c:pt>
                <c:pt idx="57">
                  <c:v>24.725767085876701</c:v>
                </c:pt>
                <c:pt idx="58">
                  <c:v>24.472389585771701</c:v>
                </c:pt>
                <c:pt idx="59">
                  <c:v>24.628439650053799</c:v>
                </c:pt>
                <c:pt idx="60">
                  <c:v>24.874548883940101</c:v>
                </c:pt>
                <c:pt idx="61">
                  <c:v>24.867335584829501</c:v>
                </c:pt>
                <c:pt idx="62">
                  <c:v>25.036954803546699</c:v>
                </c:pt>
                <c:pt idx="63">
                  <c:v>25.178665297839402</c:v>
                </c:pt>
                <c:pt idx="64">
                  <c:v>25.443148559525302</c:v>
                </c:pt>
                <c:pt idx="65">
                  <c:v>25.472751608018299</c:v>
                </c:pt>
                <c:pt idx="66">
                  <c:v>25.264690273502001</c:v>
                </c:pt>
                <c:pt idx="67">
                  <c:v>25.1325552792667</c:v>
                </c:pt>
                <c:pt idx="68">
                  <c:v>24.9272214717186</c:v>
                </c:pt>
                <c:pt idx="69">
                  <c:v>24.9147307651935</c:v>
                </c:pt>
                <c:pt idx="70">
                  <c:v>24.871984842716099</c:v>
                </c:pt>
              </c:numCache>
            </c:numRef>
          </c:val>
          <c:extLst>
            <c:ext xmlns:c16="http://schemas.microsoft.com/office/drawing/2014/chart" uri="{C3380CC4-5D6E-409C-BE32-E72D297353CC}">
              <c16:uniqueId val="{00000041-8B92-4508-B491-C745168CA253}"/>
            </c:ext>
          </c:extLst>
        </c:ser>
        <c:ser>
          <c:idx val="1"/>
          <c:order val="1"/>
          <c:tx>
            <c:v>Nacional</c:v>
          </c:tx>
          <c:spPr>
            <a:solidFill>
              <a:srgbClr val="E5D8B7"/>
            </a:solidFill>
          </c:spPr>
          <c:invertIfNegative val="0"/>
          <c:dPt>
            <c:idx val="0"/>
            <c:invertIfNegative val="0"/>
            <c:bubble3D val="0"/>
            <c:extLst>
              <c:ext xmlns:c16="http://schemas.microsoft.com/office/drawing/2014/chart" uri="{C3380CC4-5D6E-409C-BE32-E72D297353CC}">
                <c16:uniqueId val="{00000042-8B92-4508-B491-C745168CA253}"/>
              </c:ext>
            </c:extLst>
          </c:dPt>
          <c:dPt>
            <c:idx val="1"/>
            <c:invertIfNegative val="0"/>
            <c:bubble3D val="0"/>
            <c:extLst>
              <c:ext xmlns:c16="http://schemas.microsoft.com/office/drawing/2014/chart" uri="{C3380CC4-5D6E-409C-BE32-E72D297353CC}">
                <c16:uniqueId val="{00000043-8B92-4508-B491-C745168CA253}"/>
              </c:ext>
            </c:extLst>
          </c:dPt>
          <c:dPt>
            <c:idx val="2"/>
            <c:invertIfNegative val="0"/>
            <c:bubble3D val="0"/>
            <c:extLst>
              <c:ext xmlns:c16="http://schemas.microsoft.com/office/drawing/2014/chart" uri="{C3380CC4-5D6E-409C-BE32-E72D297353CC}">
                <c16:uniqueId val="{00000044-8B92-4508-B491-C745168CA253}"/>
              </c:ext>
            </c:extLst>
          </c:dPt>
          <c:dPt>
            <c:idx val="3"/>
            <c:invertIfNegative val="0"/>
            <c:bubble3D val="0"/>
            <c:extLst>
              <c:ext xmlns:c16="http://schemas.microsoft.com/office/drawing/2014/chart" uri="{C3380CC4-5D6E-409C-BE32-E72D297353CC}">
                <c16:uniqueId val="{00000045-8B92-4508-B491-C745168CA253}"/>
              </c:ext>
            </c:extLst>
          </c:dPt>
          <c:dPt>
            <c:idx val="4"/>
            <c:invertIfNegative val="0"/>
            <c:bubble3D val="0"/>
            <c:extLst>
              <c:ext xmlns:c16="http://schemas.microsoft.com/office/drawing/2014/chart" uri="{C3380CC4-5D6E-409C-BE32-E72D297353CC}">
                <c16:uniqueId val="{00000046-8B92-4508-B491-C745168CA253}"/>
              </c:ext>
            </c:extLst>
          </c:dPt>
          <c:dPt>
            <c:idx val="5"/>
            <c:invertIfNegative val="0"/>
            <c:bubble3D val="0"/>
            <c:extLst>
              <c:ext xmlns:c16="http://schemas.microsoft.com/office/drawing/2014/chart" uri="{C3380CC4-5D6E-409C-BE32-E72D297353CC}">
                <c16:uniqueId val="{00000047-8B92-4508-B491-C745168CA253}"/>
              </c:ext>
            </c:extLst>
          </c:dPt>
          <c:dPt>
            <c:idx val="6"/>
            <c:invertIfNegative val="0"/>
            <c:bubble3D val="0"/>
            <c:extLst>
              <c:ext xmlns:c16="http://schemas.microsoft.com/office/drawing/2014/chart" uri="{C3380CC4-5D6E-409C-BE32-E72D297353CC}">
                <c16:uniqueId val="{00000048-8B92-4508-B491-C745168CA253}"/>
              </c:ext>
            </c:extLst>
          </c:dPt>
          <c:dPt>
            <c:idx val="7"/>
            <c:invertIfNegative val="0"/>
            <c:bubble3D val="0"/>
            <c:extLst>
              <c:ext xmlns:c16="http://schemas.microsoft.com/office/drawing/2014/chart" uri="{C3380CC4-5D6E-409C-BE32-E72D297353CC}">
                <c16:uniqueId val="{00000049-8B92-4508-B491-C745168CA253}"/>
              </c:ext>
            </c:extLst>
          </c:dPt>
          <c:dPt>
            <c:idx val="8"/>
            <c:invertIfNegative val="0"/>
            <c:bubble3D val="0"/>
            <c:extLst>
              <c:ext xmlns:c16="http://schemas.microsoft.com/office/drawing/2014/chart" uri="{C3380CC4-5D6E-409C-BE32-E72D297353CC}">
                <c16:uniqueId val="{0000004A-8B92-4508-B491-C745168CA253}"/>
              </c:ext>
            </c:extLst>
          </c:dPt>
          <c:dPt>
            <c:idx val="9"/>
            <c:invertIfNegative val="0"/>
            <c:bubble3D val="0"/>
            <c:extLst>
              <c:ext xmlns:c16="http://schemas.microsoft.com/office/drawing/2014/chart" uri="{C3380CC4-5D6E-409C-BE32-E72D297353CC}">
                <c16:uniqueId val="{0000004B-8B92-4508-B491-C745168CA253}"/>
              </c:ext>
            </c:extLst>
          </c:dPt>
          <c:dPt>
            <c:idx val="10"/>
            <c:invertIfNegative val="0"/>
            <c:bubble3D val="0"/>
            <c:spPr>
              <a:solidFill>
                <a:srgbClr val="FFC000"/>
              </a:solidFill>
            </c:spPr>
            <c:extLst>
              <c:ext xmlns:c16="http://schemas.microsoft.com/office/drawing/2014/chart" uri="{C3380CC4-5D6E-409C-BE32-E72D297353CC}">
                <c16:uniqueId val="{0000004D-8B92-4508-B491-C745168CA253}"/>
              </c:ext>
            </c:extLst>
          </c:dPt>
          <c:dPt>
            <c:idx val="11"/>
            <c:invertIfNegative val="0"/>
            <c:bubble3D val="0"/>
            <c:extLst>
              <c:ext xmlns:c16="http://schemas.microsoft.com/office/drawing/2014/chart" uri="{C3380CC4-5D6E-409C-BE32-E72D297353CC}">
                <c16:uniqueId val="{0000004E-8B92-4508-B491-C745168CA253}"/>
              </c:ext>
            </c:extLst>
          </c:dPt>
          <c:dPt>
            <c:idx val="12"/>
            <c:invertIfNegative val="0"/>
            <c:bubble3D val="0"/>
            <c:extLst>
              <c:ext xmlns:c16="http://schemas.microsoft.com/office/drawing/2014/chart" uri="{C3380CC4-5D6E-409C-BE32-E72D297353CC}">
                <c16:uniqueId val="{0000004F-8B92-4508-B491-C745168CA253}"/>
              </c:ext>
            </c:extLst>
          </c:dPt>
          <c:dPt>
            <c:idx val="13"/>
            <c:invertIfNegative val="0"/>
            <c:bubble3D val="0"/>
            <c:extLst>
              <c:ext xmlns:c16="http://schemas.microsoft.com/office/drawing/2014/chart" uri="{C3380CC4-5D6E-409C-BE32-E72D297353CC}">
                <c16:uniqueId val="{00000050-8B92-4508-B491-C745168CA253}"/>
              </c:ext>
            </c:extLst>
          </c:dPt>
          <c:dPt>
            <c:idx val="14"/>
            <c:invertIfNegative val="0"/>
            <c:bubble3D val="0"/>
            <c:extLst>
              <c:ext xmlns:c16="http://schemas.microsoft.com/office/drawing/2014/chart" uri="{C3380CC4-5D6E-409C-BE32-E72D297353CC}">
                <c16:uniqueId val="{00000051-8B92-4508-B491-C745168CA253}"/>
              </c:ext>
            </c:extLst>
          </c:dPt>
          <c:dPt>
            <c:idx val="15"/>
            <c:invertIfNegative val="0"/>
            <c:bubble3D val="0"/>
            <c:extLst>
              <c:ext xmlns:c16="http://schemas.microsoft.com/office/drawing/2014/chart" uri="{C3380CC4-5D6E-409C-BE32-E72D297353CC}">
                <c16:uniqueId val="{00000052-8B92-4508-B491-C745168CA253}"/>
              </c:ext>
            </c:extLst>
          </c:dPt>
          <c:dPt>
            <c:idx val="16"/>
            <c:invertIfNegative val="0"/>
            <c:bubble3D val="0"/>
            <c:extLst>
              <c:ext xmlns:c16="http://schemas.microsoft.com/office/drawing/2014/chart" uri="{C3380CC4-5D6E-409C-BE32-E72D297353CC}">
                <c16:uniqueId val="{00000053-8B92-4508-B491-C745168CA253}"/>
              </c:ext>
            </c:extLst>
          </c:dPt>
          <c:dPt>
            <c:idx val="17"/>
            <c:invertIfNegative val="0"/>
            <c:bubble3D val="0"/>
            <c:extLst>
              <c:ext xmlns:c16="http://schemas.microsoft.com/office/drawing/2014/chart" uri="{C3380CC4-5D6E-409C-BE32-E72D297353CC}">
                <c16:uniqueId val="{00000054-8B92-4508-B491-C745168CA253}"/>
              </c:ext>
            </c:extLst>
          </c:dPt>
          <c:dPt>
            <c:idx val="18"/>
            <c:invertIfNegative val="0"/>
            <c:bubble3D val="0"/>
            <c:extLst>
              <c:ext xmlns:c16="http://schemas.microsoft.com/office/drawing/2014/chart" uri="{C3380CC4-5D6E-409C-BE32-E72D297353CC}">
                <c16:uniqueId val="{00000055-8B92-4508-B491-C745168CA253}"/>
              </c:ext>
            </c:extLst>
          </c:dPt>
          <c:dPt>
            <c:idx val="19"/>
            <c:invertIfNegative val="0"/>
            <c:bubble3D val="0"/>
            <c:extLst>
              <c:ext xmlns:c16="http://schemas.microsoft.com/office/drawing/2014/chart" uri="{C3380CC4-5D6E-409C-BE32-E72D297353CC}">
                <c16:uniqueId val="{00000056-8B92-4508-B491-C745168CA253}"/>
              </c:ext>
            </c:extLst>
          </c:dPt>
          <c:dPt>
            <c:idx val="20"/>
            <c:invertIfNegative val="0"/>
            <c:bubble3D val="0"/>
            <c:extLst>
              <c:ext xmlns:c16="http://schemas.microsoft.com/office/drawing/2014/chart" uri="{C3380CC4-5D6E-409C-BE32-E72D297353CC}">
                <c16:uniqueId val="{00000057-8B92-4508-B491-C745168CA253}"/>
              </c:ext>
            </c:extLst>
          </c:dPt>
          <c:dPt>
            <c:idx val="21"/>
            <c:invertIfNegative val="0"/>
            <c:bubble3D val="0"/>
            <c:extLst>
              <c:ext xmlns:c16="http://schemas.microsoft.com/office/drawing/2014/chart" uri="{C3380CC4-5D6E-409C-BE32-E72D297353CC}">
                <c16:uniqueId val="{00000058-8B92-4508-B491-C745168CA253}"/>
              </c:ext>
            </c:extLst>
          </c:dPt>
          <c:dPt>
            <c:idx val="22"/>
            <c:invertIfNegative val="0"/>
            <c:bubble3D val="0"/>
            <c:spPr>
              <a:solidFill>
                <a:srgbClr val="FFC000"/>
              </a:solidFill>
            </c:spPr>
            <c:extLst>
              <c:ext xmlns:c16="http://schemas.microsoft.com/office/drawing/2014/chart" uri="{C3380CC4-5D6E-409C-BE32-E72D297353CC}">
                <c16:uniqueId val="{0000005A-8B92-4508-B491-C745168CA253}"/>
              </c:ext>
            </c:extLst>
          </c:dPt>
          <c:dPt>
            <c:idx val="23"/>
            <c:invertIfNegative val="0"/>
            <c:bubble3D val="0"/>
            <c:extLst>
              <c:ext xmlns:c16="http://schemas.microsoft.com/office/drawing/2014/chart" uri="{C3380CC4-5D6E-409C-BE32-E72D297353CC}">
                <c16:uniqueId val="{0000005B-8B92-4508-B491-C745168CA253}"/>
              </c:ext>
            </c:extLst>
          </c:dPt>
          <c:dPt>
            <c:idx val="24"/>
            <c:invertIfNegative val="0"/>
            <c:bubble3D val="0"/>
            <c:extLst>
              <c:ext xmlns:c16="http://schemas.microsoft.com/office/drawing/2014/chart" uri="{C3380CC4-5D6E-409C-BE32-E72D297353CC}">
                <c16:uniqueId val="{0000005C-8B92-4508-B491-C745168CA253}"/>
              </c:ext>
            </c:extLst>
          </c:dPt>
          <c:dPt>
            <c:idx val="25"/>
            <c:invertIfNegative val="0"/>
            <c:bubble3D val="0"/>
            <c:extLst>
              <c:ext xmlns:c16="http://schemas.microsoft.com/office/drawing/2014/chart" uri="{C3380CC4-5D6E-409C-BE32-E72D297353CC}">
                <c16:uniqueId val="{0000005D-8B92-4508-B491-C745168CA253}"/>
              </c:ext>
            </c:extLst>
          </c:dPt>
          <c:dPt>
            <c:idx val="26"/>
            <c:invertIfNegative val="0"/>
            <c:bubble3D val="0"/>
            <c:extLst>
              <c:ext xmlns:c16="http://schemas.microsoft.com/office/drawing/2014/chart" uri="{C3380CC4-5D6E-409C-BE32-E72D297353CC}">
                <c16:uniqueId val="{0000005E-8B92-4508-B491-C745168CA253}"/>
              </c:ext>
            </c:extLst>
          </c:dPt>
          <c:dPt>
            <c:idx val="27"/>
            <c:invertIfNegative val="0"/>
            <c:bubble3D val="0"/>
            <c:extLst>
              <c:ext xmlns:c16="http://schemas.microsoft.com/office/drawing/2014/chart" uri="{C3380CC4-5D6E-409C-BE32-E72D297353CC}">
                <c16:uniqueId val="{0000005F-8B92-4508-B491-C745168CA253}"/>
              </c:ext>
            </c:extLst>
          </c:dPt>
          <c:dPt>
            <c:idx val="28"/>
            <c:invertIfNegative val="0"/>
            <c:bubble3D val="0"/>
            <c:extLst>
              <c:ext xmlns:c16="http://schemas.microsoft.com/office/drawing/2014/chart" uri="{C3380CC4-5D6E-409C-BE32-E72D297353CC}">
                <c16:uniqueId val="{00000060-8B92-4508-B491-C745168CA253}"/>
              </c:ext>
            </c:extLst>
          </c:dPt>
          <c:dPt>
            <c:idx val="29"/>
            <c:invertIfNegative val="0"/>
            <c:bubble3D val="0"/>
            <c:extLst>
              <c:ext xmlns:c16="http://schemas.microsoft.com/office/drawing/2014/chart" uri="{C3380CC4-5D6E-409C-BE32-E72D297353CC}">
                <c16:uniqueId val="{00000061-8B92-4508-B491-C745168CA253}"/>
              </c:ext>
            </c:extLst>
          </c:dPt>
          <c:dPt>
            <c:idx val="30"/>
            <c:invertIfNegative val="0"/>
            <c:bubble3D val="0"/>
            <c:extLst>
              <c:ext xmlns:c16="http://schemas.microsoft.com/office/drawing/2014/chart" uri="{C3380CC4-5D6E-409C-BE32-E72D297353CC}">
                <c16:uniqueId val="{00000062-8B92-4508-B491-C745168CA253}"/>
              </c:ext>
            </c:extLst>
          </c:dPt>
          <c:dPt>
            <c:idx val="31"/>
            <c:invertIfNegative val="0"/>
            <c:bubble3D val="0"/>
            <c:extLst>
              <c:ext xmlns:c16="http://schemas.microsoft.com/office/drawing/2014/chart" uri="{C3380CC4-5D6E-409C-BE32-E72D297353CC}">
                <c16:uniqueId val="{00000063-8B92-4508-B491-C745168CA253}"/>
              </c:ext>
            </c:extLst>
          </c:dPt>
          <c:dPt>
            <c:idx val="32"/>
            <c:invertIfNegative val="0"/>
            <c:bubble3D val="0"/>
            <c:extLst>
              <c:ext xmlns:c16="http://schemas.microsoft.com/office/drawing/2014/chart" uri="{C3380CC4-5D6E-409C-BE32-E72D297353CC}">
                <c16:uniqueId val="{00000064-8B92-4508-B491-C745168CA253}"/>
              </c:ext>
            </c:extLst>
          </c:dPt>
          <c:dPt>
            <c:idx val="33"/>
            <c:invertIfNegative val="0"/>
            <c:bubble3D val="0"/>
            <c:extLst>
              <c:ext xmlns:c16="http://schemas.microsoft.com/office/drawing/2014/chart" uri="{C3380CC4-5D6E-409C-BE32-E72D297353CC}">
                <c16:uniqueId val="{00000065-8B92-4508-B491-C745168CA253}"/>
              </c:ext>
            </c:extLst>
          </c:dPt>
          <c:dPt>
            <c:idx val="34"/>
            <c:invertIfNegative val="0"/>
            <c:bubble3D val="0"/>
            <c:spPr>
              <a:solidFill>
                <a:srgbClr val="FFC000"/>
              </a:solidFill>
            </c:spPr>
            <c:extLst>
              <c:ext xmlns:c16="http://schemas.microsoft.com/office/drawing/2014/chart" uri="{C3380CC4-5D6E-409C-BE32-E72D297353CC}">
                <c16:uniqueId val="{00000067-8B92-4508-B491-C745168CA253}"/>
              </c:ext>
            </c:extLst>
          </c:dPt>
          <c:dPt>
            <c:idx val="35"/>
            <c:invertIfNegative val="0"/>
            <c:bubble3D val="0"/>
            <c:extLst>
              <c:ext xmlns:c16="http://schemas.microsoft.com/office/drawing/2014/chart" uri="{C3380CC4-5D6E-409C-BE32-E72D297353CC}">
                <c16:uniqueId val="{00000068-8B92-4508-B491-C745168CA253}"/>
              </c:ext>
            </c:extLst>
          </c:dPt>
          <c:dPt>
            <c:idx val="36"/>
            <c:invertIfNegative val="0"/>
            <c:bubble3D val="0"/>
            <c:extLst>
              <c:ext xmlns:c16="http://schemas.microsoft.com/office/drawing/2014/chart" uri="{C3380CC4-5D6E-409C-BE32-E72D297353CC}">
                <c16:uniqueId val="{00000069-8B92-4508-B491-C745168CA253}"/>
              </c:ext>
            </c:extLst>
          </c:dPt>
          <c:dPt>
            <c:idx val="37"/>
            <c:invertIfNegative val="0"/>
            <c:bubble3D val="0"/>
            <c:extLst>
              <c:ext xmlns:c16="http://schemas.microsoft.com/office/drawing/2014/chart" uri="{C3380CC4-5D6E-409C-BE32-E72D297353CC}">
                <c16:uniqueId val="{0000006A-8B92-4508-B491-C745168CA253}"/>
              </c:ext>
            </c:extLst>
          </c:dPt>
          <c:dPt>
            <c:idx val="38"/>
            <c:invertIfNegative val="0"/>
            <c:bubble3D val="0"/>
            <c:extLst>
              <c:ext xmlns:c16="http://schemas.microsoft.com/office/drawing/2014/chart" uri="{C3380CC4-5D6E-409C-BE32-E72D297353CC}">
                <c16:uniqueId val="{0000006B-8B92-4508-B491-C745168CA253}"/>
              </c:ext>
            </c:extLst>
          </c:dPt>
          <c:dPt>
            <c:idx val="39"/>
            <c:invertIfNegative val="0"/>
            <c:bubble3D val="0"/>
            <c:extLst>
              <c:ext xmlns:c16="http://schemas.microsoft.com/office/drawing/2014/chart" uri="{C3380CC4-5D6E-409C-BE32-E72D297353CC}">
                <c16:uniqueId val="{0000006C-8B92-4508-B491-C745168CA253}"/>
              </c:ext>
            </c:extLst>
          </c:dPt>
          <c:dPt>
            <c:idx val="40"/>
            <c:invertIfNegative val="0"/>
            <c:bubble3D val="0"/>
            <c:extLst>
              <c:ext xmlns:c16="http://schemas.microsoft.com/office/drawing/2014/chart" uri="{C3380CC4-5D6E-409C-BE32-E72D297353CC}">
                <c16:uniqueId val="{0000006D-8B92-4508-B491-C745168CA253}"/>
              </c:ext>
            </c:extLst>
          </c:dPt>
          <c:dPt>
            <c:idx val="41"/>
            <c:invertIfNegative val="0"/>
            <c:bubble3D val="0"/>
            <c:extLst>
              <c:ext xmlns:c16="http://schemas.microsoft.com/office/drawing/2014/chart" uri="{C3380CC4-5D6E-409C-BE32-E72D297353CC}">
                <c16:uniqueId val="{0000006E-8B92-4508-B491-C745168CA253}"/>
              </c:ext>
            </c:extLst>
          </c:dPt>
          <c:dPt>
            <c:idx val="42"/>
            <c:invertIfNegative val="0"/>
            <c:bubble3D val="0"/>
            <c:extLst>
              <c:ext xmlns:c16="http://schemas.microsoft.com/office/drawing/2014/chart" uri="{C3380CC4-5D6E-409C-BE32-E72D297353CC}">
                <c16:uniqueId val="{0000006F-8B92-4508-B491-C745168CA253}"/>
              </c:ext>
            </c:extLst>
          </c:dPt>
          <c:dPt>
            <c:idx val="43"/>
            <c:invertIfNegative val="0"/>
            <c:bubble3D val="0"/>
            <c:extLst>
              <c:ext xmlns:c16="http://schemas.microsoft.com/office/drawing/2014/chart" uri="{C3380CC4-5D6E-409C-BE32-E72D297353CC}">
                <c16:uniqueId val="{00000070-8B92-4508-B491-C745168CA253}"/>
              </c:ext>
            </c:extLst>
          </c:dPt>
          <c:dPt>
            <c:idx val="44"/>
            <c:invertIfNegative val="0"/>
            <c:bubble3D val="0"/>
            <c:extLst>
              <c:ext xmlns:c16="http://schemas.microsoft.com/office/drawing/2014/chart" uri="{C3380CC4-5D6E-409C-BE32-E72D297353CC}">
                <c16:uniqueId val="{00000071-8B92-4508-B491-C745168CA253}"/>
              </c:ext>
            </c:extLst>
          </c:dPt>
          <c:dPt>
            <c:idx val="45"/>
            <c:invertIfNegative val="0"/>
            <c:bubble3D val="0"/>
            <c:extLst>
              <c:ext xmlns:c16="http://schemas.microsoft.com/office/drawing/2014/chart" uri="{C3380CC4-5D6E-409C-BE32-E72D297353CC}">
                <c16:uniqueId val="{00000072-8B92-4508-B491-C745168CA253}"/>
              </c:ext>
            </c:extLst>
          </c:dPt>
          <c:dPt>
            <c:idx val="46"/>
            <c:invertIfNegative val="0"/>
            <c:bubble3D val="0"/>
            <c:spPr>
              <a:solidFill>
                <a:srgbClr val="FFC000"/>
              </a:solidFill>
            </c:spPr>
            <c:extLst>
              <c:ext xmlns:c16="http://schemas.microsoft.com/office/drawing/2014/chart" uri="{C3380CC4-5D6E-409C-BE32-E72D297353CC}">
                <c16:uniqueId val="{00000074-8B92-4508-B491-C745168CA253}"/>
              </c:ext>
            </c:extLst>
          </c:dPt>
          <c:dPt>
            <c:idx val="47"/>
            <c:invertIfNegative val="0"/>
            <c:bubble3D val="0"/>
            <c:extLst>
              <c:ext xmlns:c16="http://schemas.microsoft.com/office/drawing/2014/chart" uri="{C3380CC4-5D6E-409C-BE32-E72D297353CC}">
                <c16:uniqueId val="{00000075-8B92-4508-B491-C745168CA253}"/>
              </c:ext>
            </c:extLst>
          </c:dPt>
          <c:dPt>
            <c:idx val="48"/>
            <c:invertIfNegative val="0"/>
            <c:bubble3D val="0"/>
            <c:extLst>
              <c:ext xmlns:c16="http://schemas.microsoft.com/office/drawing/2014/chart" uri="{C3380CC4-5D6E-409C-BE32-E72D297353CC}">
                <c16:uniqueId val="{00000076-8B92-4508-B491-C745168CA253}"/>
              </c:ext>
            </c:extLst>
          </c:dPt>
          <c:dPt>
            <c:idx val="49"/>
            <c:invertIfNegative val="0"/>
            <c:bubble3D val="0"/>
            <c:extLst>
              <c:ext xmlns:c16="http://schemas.microsoft.com/office/drawing/2014/chart" uri="{C3380CC4-5D6E-409C-BE32-E72D297353CC}">
                <c16:uniqueId val="{00000077-8B92-4508-B491-C745168CA253}"/>
              </c:ext>
            </c:extLst>
          </c:dPt>
          <c:dPt>
            <c:idx val="50"/>
            <c:invertIfNegative val="0"/>
            <c:bubble3D val="0"/>
            <c:extLst>
              <c:ext xmlns:c16="http://schemas.microsoft.com/office/drawing/2014/chart" uri="{C3380CC4-5D6E-409C-BE32-E72D297353CC}">
                <c16:uniqueId val="{00000078-8B92-4508-B491-C745168CA253}"/>
              </c:ext>
            </c:extLst>
          </c:dPt>
          <c:dPt>
            <c:idx val="51"/>
            <c:invertIfNegative val="0"/>
            <c:bubble3D val="0"/>
            <c:extLst>
              <c:ext xmlns:c16="http://schemas.microsoft.com/office/drawing/2014/chart" uri="{C3380CC4-5D6E-409C-BE32-E72D297353CC}">
                <c16:uniqueId val="{00000079-8B92-4508-B491-C745168CA253}"/>
              </c:ext>
            </c:extLst>
          </c:dPt>
          <c:dPt>
            <c:idx val="52"/>
            <c:invertIfNegative val="0"/>
            <c:bubble3D val="0"/>
            <c:extLst>
              <c:ext xmlns:c16="http://schemas.microsoft.com/office/drawing/2014/chart" uri="{C3380CC4-5D6E-409C-BE32-E72D297353CC}">
                <c16:uniqueId val="{0000007A-8B92-4508-B491-C745168CA253}"/>
              </c:ext>
            </c:extLst>
          </c:dPt>
          <c:dPt>
            <c:idx val="53"/>
            <c:invertIfNegative val="0"/>
            <c:bubble3D val="0"/>
            <c:extLst>
              <c:ext xmlns:c16="http://schemas.microsoft.com/office/drawing/2014/chart" uri="{C3380CC4-5D6E-409C-BE32-E72D297353CC}">
                <c16:uniqueId val="{0000007B-8B92-4508-B491-C745168CA253}"/>
              </c:ext>
            </c:extLst>
          </c:dPt>
          <c:dPt>
            <c:idx val="54"/>
            <c:invertIfNegative val="0"/>
            <c:bubble3D val="0"/>
            <c:extLst>
              <c:ext xmlns:c16="http://schemas.microsoft.com/office/drawing/2014/chart" uri="{C3380CC4-5D6E-409C-BE32-E72D297353CC}">
                <c16:uniqueId val="{0000007C-8B92-4508-B491-C745168CA253}"/>
              </c:ext>
            </c:extLst>
          </c:dPt>
          <c:dPt>
            <c:idx val="55"/>
            <c:invertIfNegative val="0"/>
            <c:bubble3D val="0"/>
            <c:extLst>
              <c:ext xmlns:c16="http://schemas.microsoft.com/office/drawing/2014/chart" uri="{C3380CC4-5D6E-409C-BE32-E72D297353CC}">
                <c16:uniqueId val="{0000007D-8B92-4508-B491-C745168CA253}"/>
              </c:ext>
            </c:extLst>
          </c:dPt>
          <c:dPt>
            <c:idx val="56"/>
            <c:invertIfNegative val="0"/>
            <c:bubble3D val="0"/>
            <c:extLst>
              <c:ext xmlns:c16="http://schemas.microsoft.com/office/drawing/2014/chart" uri="{C3380CC4-5D6E-409C-BE32-E72D297353CC}">
                <c16:uniqueId val="{0000007E-8B92-4508-B491-C745168CA253}"/>
              </c:ext>
            </c:extLst>
          </c:dPt>
          <c:dPt>
            <c:idx val="58"/>
            <c:invertIfNegative val="0"/>
            <c:bubble3D val="0"/>
            <c:spPr>
              <a:solidFill>
                <a:srgbClr val="FFC000"/>
              </a:solidFill>
            </c:spPr>
            <c:extLst>
              <c:ext xmlns:c16="http://schemas.microsoft.com/office/drawing/2014/chart" uri="{C3380CC4-5D6E-409C-BE32-E72D297353CC}">
                <c16:uniqueId val="{00000080-8B92-4508-B491-C745168CA253}"/>
              </c:ext>
            </c:extLst>
          </c:dPt>
          <c:dPt>
            <c:idx val="70"/>
            <c:invertIfNegative val="0"/>
            <c:bubble3D val="0"/>
            <c:spPr>
              <a:solidFill>
                <a:srgbClr val="FBBB27"/>
              </a:solidFill>
            </c:spPr>
            <c:extLst>
              <c:ext xmlns:c16="http://schemas.microsoft.com/office/drawing/2014/chart" uri="{C3380CC4-5D6E-409C-BE32-E72D297353CC}">
                <c16:uniqueId val="{00000082-8B92-4508-B491-C745168CA253}"/>
              </c:ext>
            </c:extLst>
          </c:dPt>
          <c:dLbls>
            <c:dLbl>
              <c:idx val="10"/>
              <c:layout>
                <c:manualLayout>
                  <c:x val="0"/>
                  <c:y val="-5.2916593171398407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8B92-4508-B491-C745168CA253}"/>
                </c:ext>
              </c:extLst>
            </c:dLbl>
            <c:dLbl>
              <c:idx val="22"/>
              <c:layout>
                <c:manualLayout>
                  <c:x val="4.2760949959755887E-3"/>
                  <c:y val="-5.2916593171398379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A-8B92-4508-B491-C745168CA253}"/>
                </c:ext>
              </c:extLst>
            </c:dLbl>
            <c:dLbl>
              <c:idx val="34"/>
              <c:layout>
                <c:manualLayout>
                  <c:x val="8.5521899919510994E-3"/>
                  <c:y val="-7.7611003318050945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7-8B92-4508-B491-C745168CA253}"/>
                </c:ext>
              </c:extLst>
            </c:dLbl>
            <c:dLbl>
              <c:idx val="46"/>
              <c:layout>
                <c:manualLayout>
                  <c:x val="6.4141424939633826E-3"/>
                  <c:y val="-6.3499911805678044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4-8B92-4508-B491-C745168CA253}"/>
                </c:ext>
              </c:extLst>
            </c:dLbl>
            <c:dLbl>
              <c:idx val="58"/>
              <c:layout>
                <c:manualLayout>
                  <c:x val="0"/>
                  <c:y val="-5.2916593171398407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0-8B92-4508-B491-C745168CA253}"/>
                </c:ext>
              </c:extLst>
            </c:dLbl>
            <c:dLbl>
              <c:idx val="70"/>
              <c:layout>
                <c:manualLayout>
                  <c:x val="-2.1380474979877944E-3"/>
                  <c:y val="-4.2333274537118701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2-8B92-4508-B491-C745168CA25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'F45-46'!$H$7:$H$77</c:f>
              <c:numCache>
                <c:formatCode>0.00</c:formatCode>
                <c:ptCount val="71"/>
                <c:pt idx="0">
                  <c:v>23.982551087730801</c:v>
                </c:pt>
                <c:pt idx="1">
                  <c:v>23.7105821326907</c:v>
                </c:pt>
                <c:pt idx="2">
                  <c:v>23.461615147429999</c:v>
                </c:pt>
                <c:pt idx="3">
                  <c:v>23.3837835284194</c:v>
                </c:pt>
                <c:pt idx="4">
                  <c:v>23.318959287832001</c:v>
                </c:pt>
                <c:pt idx="5">
                  <c:v>23.090829986913</c:v>
                </c:pt>
                <c:pt idx="6">
                  <c:v>22.8710721452175</c:v>
                </c:pt>
                <c:pt idx="7">
                  <c:v>22.872400173722699</c:v>
                </c:pt>
                <c:pt idx="8">
                  <c:v>23.128121286168401</c:v>
                </c:pt>
                <c:pt idx="9">
                  <c:v>23.115400031658901</c:v>
                </c:pt>
                <c:pt idx="10">
                  <c:v>23.025025877983602</c:v>
                </c:pt>
                <c:pt idx="11">
                  <c:v>23.0463927826105</c:v>
                </c:pt>
                <c:pt idx="12">
                  <c:v>23.539393349975899</c:v>
                </c:pt>
                <c:pt idx="13">
                  <c:v>24.1403210804338</c:v>
                </c:pt>
                <c:pt idx="14">
                  <c:v>24.260333317061502</c:v>
                </c:pt>
                <c:pt idx="15">
                  <c:v>24.439385449379699</c:v>
                </c:pt>
                <c:pt idx="16">
                  <c:v>24.684292367229201</c:v>
                </c:pt>
                <c:pt idx="17">
                  <c:v>24.867743349791301</c:v>
                </c:pt>
                <c:pt idx="18">
                  <c:v>25.1803860045727</c:v>
                </c:pt>
                <c:pt idx="19">
                  <c:v>25.664531843215599</c:v>
                </c:pt>
                <c:pt idx="20">
                  <c:v>25.844824545930901</c:v>
                </c:pt>
                <c:pt idx="21">
                  <c:v>26.009920799492701</c:v>
                </c:pt>
                <c:pt idx="22">
                  <c:v>25.794808934484301</c:v>
                </c:pt>
                <c:pt idx="23">
                  <c:v>25.256961454975201</c:v>
                </c:pt>
                <c:pt idx="24">
                  <c:v>24.6840746609153</c:v>
                </c:pt>
                <c:pt idx="25">
                  <c:v>24.673525749193701</c:v>
                </c:pt>
                <c:pt idx="26">
                  <c:v>25.374022662533999</c:v>
                </c:pt>
                <c:pt idx="27">
                  <c:v>25.486367846426099</c:v>
                </c:pt>
                <c:pt idx="28">
                  <c:v>25.565656445790999</c:v>
                </c:pt>
                <c:pt idx="29">
                  <c:v>25.555901513703201</c:v>
                </c:pt>
                <c:pt idx="30">
                  <c:v>25.477623801070301</c:v>
                </c:pt>
                <c:pt idx="31">
                  <c:v>25.454894433824599</c:v>
                </c:pt>
                <c:pt idx="32">
                  <c:v>25.388066760812801</c:v>
                </c:pt>
                <c:pt idx="33">
                  <c:v>25.190209142142699</c:v>
                </c:pt>
                <c:pt idx="34">
                  <c:v>24.794869148821899</c:v>
                </c:pt>
                <c:pt idx="35">
                  <c:v>24.711650872839598</c:v>
                </c:pt>
                <c:pt idx="36">
                  <c:v>24.652250475010401</c:v>
                </c:pt>
                <c:pt idx="37">
                  <c:v>24.172195411499501</c:v>
                </c:pt>
                <c:pt idx="38">
                  <c:v>22.535312310940999</c:v>
                </c:pt>
                <c:pt idx="39">
                  <c:v>19.592471472216999</c:v>
                </c:pt>
                <c:pt idx="40">
                  <c:v>20.249759695927999</c:v>
                </c:pt>
                <c:pt idx="41">
                  <c:v>21.437811073961299</c:v>
                </c:pt>
                <c:pt idx="42">
                  <c:v>22.370849594671501</c:v>
                </c:pt>
                <c:pt idx="43">
                  <c:v>22.2947931999439</c:v>
                </c:pt>
                <c:pt idx="44">
                  <c:v>22.1952848299842</c:v>
                </c:pt>
                <c:pt idx="45">
                  <c:v>21.9260661507622</c:v>
                </c:pt>
                <c:pt idx="46">
                  <c:v>21.239577703553898</c:v>
                </c:pt>
                <c:pt idx="47">
                  <c:v>21.309216326369601</c:v>
                </c:pt>
                <c:pt idx="48">
                  <c:v>22.221958596952199</c:v>
                </c:pt>
                <c:pt idx="49">
                  <c:v>23.197556582432</c:v>
                </c:pt>
                <c:pt idx="50">
                  <c:v>24.327530387490398</c:v>
                </c:pt>
                <c:pt idx="51">
                  <c:v>24.577073469855598</c:v>
                </c:pt>
                <c:pt idx="52">
                  <c:v>24.674041086368</c:v>
                </c:pt>
                <c:pt idx="53">
                  <c:v>24.672416904810898</c:v>
                </c:pt>
                <c:pt idx="54">
                  <c:v>24.614050806588502</c:v>
                </c:pt>
                <c:pt idx="55">
                  <c:v>24.6597273942184</c:v>
                </c:pt>
                <c:pt idx="56">
                  <c:v>24.521702522934099</c:v>
                </c:pt>
                <c:pt idx="57">
                  <c:v>24.378204603179601</c:v>
                </c:pt>
                <c:pt idx="58">
                  <c:v>24.019922336715599</c:v>
                </c:pt>
                <c:pt idx="59">
                  <c:v>24.111881649189002</c:v>
                </c:pt>
                <c:pt idx="60">
                  <c:v>24.2811487067253</c:v>
                </c:pt>
                <c:pt idx="61">
                  <c:v>24.306474038981701</c:v>
                </c:pt>
                <c:pt idx="62">
                  <c:v>24.376350428311198</c:v>
                </c:pt>
                <c:pt idx="63">
                  <c:v>24.4301066638387</c:v>
                </c:pt>
                <c:pt idx="64">
                  <c:v>24.666079043726299</c:v>
                </c:pt>
                <c:pt idx="65">
                  <c:v>24.622852254881</c:v>
                </c:pt>
                <c:pt idx="66">
                  <c:v>24.475806666689401</c:v>
                </c:pt>
                <c:pt idx="67">
                  <c:v>24.418410470762101</c:v>
                </c:pt>
                <c:pt idx="68">
                  <c:v>24.249274214125901</c:v>
                </c:pt>
                <c:pt idx="69">
                  <c:v>24.275641613646801</c:v>
                </c:pt>
                <c:pt idx="70">
                  <c:v>24.1276350351351</c:v>
                </c:pt>
              </c:numCache>
            </c:numRef>
          </c:val>
          <c:extLst>
            <c:ext xmlns:c16="http://schemas.microsoft.com/office/drawing/2014/chart" uri="{C3380CC4-5D6E-409C-BE32-E72D297353CC}">
              <c16:uniqueId val="{00000083-8B92-4508-B491-C745168CA253}"/>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nextTo"/>
        <c:txPr>
          <a:bodyPr rot="-5400000" vert="horz"/>
          <a:lstStyle/>
          <a:p>
            <a:pPr>
              <a:defRPr/>
            </a:pPr>
            <a:endParaRPr lang="es-MX"/>
          </a:p>
        </c:txPr>
        <c:crossAx val="183675904"/>
        <c:crosses val="autoZero"/>
        <c:auto val="1"/>
        <c:lblAlgn val="ctr"/>
        <c:lblOffset val="100"/>
        <c:tickLblSkip val="1"/>
        <c:noMultiLvlLbl val="0"/>
      </c:catAx>
      <c:valAx>
        <c:axId val="183675904"/>
        <c:scaling>
          <c:orientation val="minMax"/>
          <c:max val="28.184351420325001"/>
          <c:min val="16.5"/>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610101621912639E-2"/>
          <c:y val="5.9821388888888889E-2"/>
          <c:w val="0.9099976445252036"/>
          <c:h val="0.72585100439866268"/>
        </c:manualLayout>
      </c:layout>
      <c:barChart>
        <c:barDir val="col"/>
        <c:grouping val="clustered"/>
        <c:varyColors val="0"/>
        <c:ser>
          <c:idx val="0"/>
          <c:order val="0"/>
          <c:tx>
            <c:v>Jalisco</c:v>
          </c:tx>
          <c:spPr>
            <a:solidFill>
              <a:srgbClr val="AFB7BC"/>
            </a:solidFill>
          </c:spPr>
          <c:invertIfNegative val="0"/>
          <c:dPt>
            <c:idx val="0"/>
            <c:invertIfNegative val="0"/>
            <c:bubble3D val="0"/>
            <c:extLst>
              <c:ext xmlns:c16="http://schemas.microsoft.com/office/drawing/2014/chart" uri="{C3380CC4-5D6E-409C-BE32-E72D297353CC}">
                <c16:uniqueId val="{00000000-395F-485E-9CEC-4BB4A0E0AF99}"/>
              </c:ext>
            </c:extLst>
          </c:dPt>
          <c:dPt>
            <c:idx val="1"/>
            <c:invertIfNegative val="0"/>
            <c:bubble3D val="0"/>
            <c:extLst>
              <c:ext xmlns:c16="http://schemas.microsoft.com/office/drawing/2014/chart" uri="{C3380CC4-5D6E-409C-BE32-E72D297353CC}">
                <c16:uniqueId val="{00000001-395F-485E-9CEC-4BB4A0E0AF99}"/>
              </c:ext>
            </c:extLst>
          </c:dPt>
          <c:dPt>
            <c:idx val="2"/>
            <c:invertIfNegative val="0"/>
            <c:bubble3D val="0"/>
            <c:extLst>
              <c:ext xmlns:c16="http://schemas.microsoft.com/office/drawing/2014/chart" uri="{C3380CC4-5D6E-409C-BE32-E72D297353CC}">
                <c16:uniqueId val="{00000002-395F-485E-9CEC-4BB4A0E0AF99}"/>
              </c:ext>
            </c:extLst>
          </c:dPt>
          <c:dPt>
            <c:idx val="3"/>
            <c:invertIfNegative val="0"/>
            <c:bubble3D val="0"/>
            <c:extLst>
              <c:ext xmlns:c16="http://schemas.microsoft.com/office/drawing/2014/chart" uri="{C3380CC4-5D6E-409C-BE32-E72D297353CC}">
                <c16:uniqueId val="{00000003-395F-485E-9CEC-4BB4A0E0AF99}"/>
              </c:ext>
            </c:extLst>
          </c:dPt>
          <c:dPt>
            <c:idx val="4"/>
            <c:invertIfNegative val="0"/>
            <c:bubble3D val="0"/>
            <c:extLst>
              <c:ext xmlns:c16="http://schemas.microsoft.com/office/drawing/2014/chart" uri="{C3380CC4-5D6E-409C-BE32-E72D297353CC}">
                <c16:uniqueId val="{00000004-395F-485E-9CEC-4BB4A0E0AF99}"/>
              </c:ext>
            </c:extLst>
          </c:dPt>
          <c:dPt>
            <c:idx val="5"/>
            <c:invertIfNegative val="0"/>
            <c:bubble3D val="0"/>
            <c:extLst>
              <c:ext xmlns:c16="http://schemas.microsoft.com/office/drawing/2014/chart" uri="{C3380CC4-5D6E-409C-BE32-E72D297353CC}">
                <c16:uniqueId val="{00000005-395F-485E-9CEC-4BB4A0E0AF99}"/>
              </c:ext>
            </c:extLst>
          </c:dPt>
          <c:dPt>
            <c:idx val="6"/>
            <c:invertIfNegative val="0"/>
            <c:bubble3D val="0"/>
            <c:extLst>
              <c:ext xmlns:c16="http://schemas.microsoft.com/office/drawing/2014/chart" uri="{C3380CC4-5D6E-409C-BE32-E72D297353CC}">
                <c16:uniqueId val="{00000006-395F-485E-9CEC-4BB4A0E0AF99}"/>
              </c:ext>
            </c:extLst>
          </c:dPt>
          <c:dPt>
            <c:idx val="7"/>
            <c:invertIfNegative val="0"/>
            <c:bubble3D val="0"/>
            <c:extLst>
              <c:ext xmlns:c16="http://schemas.microsoft.com/office/drawing/2014/chart" uri="{C3380CC4-5D6E-409C-BE32-E72D297353CC}">
                <c16:uniqueId val="{00000007-395F-485E-9CEC-4BB4A0E0AF99}"/>
              </c:ext>
            </c:extLst>
          </c:dPt>
          <c:dPt>
            <c:idx val="8"/>
            <c:invertIfNegative val="0"/>
            <c:bubble3D val="0"/>
            <c:extLst>
              <c:ext xmlns:c16="http://schemas.microsoft.com/office/drawing/2014/chart" uri="{C3380CC4-5D6E-409C-BE32-E72D297353CC}">
                <c16:uniqueId val="{00000008-395F-485E-9CEC-4BB4A0E0AF99}"/>
              </c:ext>
            </c:extLst>
          </c:dPt>
          <c:dPt>
            <c:idx val="9"/>
            <c:invertIfNegative val="0"/>
            <c:bubble3D val="0"/>
            <c:extLst>
              <c:ext xmlns:c16="http://schemas.microsoft.com/office/drawing/2014/chart" uri="{C3380CC4-5D6E-409C-BE32-E72D297353CC}">
                <c16:uniqueId val="{00000009-395F-485E-9CEC-4BB4A0E0AF99}"/>
              </c:ext>
            </c:extLst>
          </c:dPt>
          <c:dPt>
            <c:idx val="10"/>
            <c:invertIfNegative val="0"/>
            <c:bubble3D val="0"/>
            <c:spPr>
              <a:solidFill>
                <a:srgbClr val="595959"/>
              </a:solidFill>
            </c:spPr>
            <c:extLst>
              <c:ext xmlns:c16="http://schemas.microsoft.com/office/drawing/2014/chart" uri="{C3380CC4-5D6E-409C-BE32-E72D297353CC}">
                <c16:uniqueId val="{0000000B-395F-485E-9CEC-4BB4A0E0AF99}"/>
              </c:ext>
            </c:extLst>
          </c:dPt>
          <c:dPt>
            <c:idx val="11"/>
            <c:invertIfNegative val="0"/>
            <c:bubble3D val="0"/>
            <c:extLst>
              <c:ext xmlns:c16="http://schemas.microsoft.com/office/drawing/2014/chart" uri="{C3380CC4-5D6E-409C-BE32-E72D297353CC}">
                <c16:uniqueId val="{0000000C-395F-485E-9CEC-4BB4A0E0AF99}"/>
              </c:ext>
            </c:extLst>
          </c:dPt>
          <c:dPt>
            <c:idx val="12"/>
            <c:invertIfNegative val="0"/>
            <c:bubble3D val="0"/>
            <c:extLst>
              <c:ext xmlns:c16="http://schemas.microsoft.com/office/drawing/2014/chart" uri="{C3380CC4-5D6E-409C-BE32-E72D297353CC}">
                <c16:uniqueId val="{0000000D-395F-485E-9CEC-4BB4A0E0AF99}"/>
              </c:ext>
            </c:extLst>
          </c:dPt>
          <c:dPt>
            <c:idx val="13"/>
            <c:invertIfNegative val="0"/>
            <c:bubble3D val="0"/>
            <c:extLst>
              <c:ext xmlns:c16="http://schemas.microsoft.com/office/drawing/2014/chart" uri="{C3380CC4-5D6E-409C-BE32-E72D297353CC}">
                <c16:uniqueId val="{0000000E-395F-485E-9CEC-4BB4A0E0AF99}"/>
              </c:ext>
            </c:extLst>
          </c:dPt>
          <c:dPt>
            <c:idx val="14"/>
            <c:invertIfNegative val="0"/>
            <c:bubble3D val="0"/>
            <c:extLst>
              <c:ext xmlns:c16="http://schemas.microsoft.com/office/drawing/2014/chart" uri="{C3380CC4-5D6E-409C-BE32-E72D297353CC}">
                <c16:uniqueId val="{0000000F-395F-485E-9CEC-4BB4A0E0AF99}"/>
              </c:ext>
            </c:extLst>
          </c:dPt>
          <c:dPt>
            <c:idx val="15"/>
            <c:invertIfNegative val="0"/>
            <c:bubble3D val="0"/>
            <c:extLst>
              <c:ext xmlns:c16="http://schemas.microsoft.com/office/drawing/2014/chart" uri="{C3380CC4-5D6E-409C-BE32-E72D297353CC}">
                <c16:uniqueId val="{00000010-395F-485E-9CEC-4BB4A0E0AF99}"/>
              </c:ext>
            </c:extLst>
          </c:dPt>
          <c:dPt>
            <c:idx val="16"/>
            <c:invertIfNegative val="0"/>
            <c:bubble3D val="0"/>
            <c:extLst>
              <c:ext xmlns:c16="http://schemas.microsoft.com/office/drawing/2014/chart" uri="{C3380CC4-5D6E-409C-BE32-E72D297353CC}">
                <c16:uniqueId val="{00000011-395F-485E-9CEC-4BB4A0E0AF99}"/>
              </c:ext>
            </c:extLst>
          </c:dPt>
          <c:dPt>
            <c:idx val="17"/>
            <c:invertIfNegative val="0"/>
            <c:bubble3D val="0"/>
            <c:extLst>
              <c:ext xmlns:c16="http://schemas.microsoft.com/office/drawing/2014/chart" uri="{C3380CC4-5D6E-409C-BE32-E72D297353CC}">
                <c16:uniqueId val="{00000012-395F-485E-9CEC-4BB4A0E0AF99}"/>
              </c:ext>
            </c:extLst>
          </c:dPt>
          <c:dPt>
            <c:idx val="18"/>
            <c:invertIfNegative val="0"/>
            <c:bubble3D val="0"/>
            <c:extLst>
              <c:ext xmlns:c16="http://schemas.microsoft.com/office/drawing/2014/chart" uri="{C3380CC4-5D6E-409C-BE32-E72D297353CC}">
                <c16:uniqueId val="{00000013-395F-485E-9CEC-4BB4A0E0AF99}"/>
              </c:ext>
            </c:extLst>
          </c:dPt>
          <c:dPt>
            <c:idx val="19"/>
            <c:invertIfNegative val="0"/>
            <c:bubble3D val="0"/>
            <c:extLst>
              <c:ext xmlns:c16="http://schemas.microsoft.com/office/drawing/2014/chart" uri="{C3380CC4-5D6E-409C-BE32-E72D297353CC}">
                <c16:uniqueId val="{00000014-395F-485E-9CEC-4BB4A0E0AF99}"/>
              </c:ext>
            </c:extLst>
          </c:dPt>
          <c:dPt>
            <c:idx val="20"/>
            <c:invertIfNegative val="0"/>
            <c:bubble3D val="0"/>
            <c:extLst>
              <c:ext xmlns:c16="http://schemas.microsoft.com/office/drawing/2014/chart" uri="{C3380CC4-5D6E-409C-BE32-E72D297353CC}">
                <c16:uniqueId val="{00000015-395F-485E-9CEC-4BB4A0E0AF99}"/>
              </c:ext>
            </c:extLst>
          </c:dPt>
          <c:dPt>
            <c:idx val="21"/>
            <c:invertIfNegative val="0"/>
            <c:bubble3D val="0"/>
            <c:extLst>
              <c:ext xmlns:c16="http://schemas.microsoft.com/office/drawing/2014/chart" uri="{C3380CC4-5D6E-409C-BE32-E72D297353CC}">
                <c16:uniqueId val="{00000016-395F-485E-9CEC-4BB4A0E0AF99}"/>
              </c:ext>
            </c:extLst>
          </c:dPt>
          <c:dPt>
            <c:idx val="22"/>
            <c:invertIfNegative val="0"/>
            <c:bubble3D val="0"/>
            <c:spPr>
              <a:solidFill>
                <a:srgbClr val="595959"/>
              </a:solidFill>
            </c:spPr>
            <c:extLst>
              <c:ext xmlns:c16="http://schemas.microsoft.com/office/drawing/2014/chart" uri="{C3380CC4-5D6E-409C-BE32-E72D297353CC}">
                <c16:uniqueId val="{00000018-395F-485E-9CEC-4BB4A0E0AF99}"/>
              </c:ext>
            </c:extLst>
          </c:dPt>
          <c:dPt>
            <c:idx val="23"/>
            <c:invertIfNegative val="0"/>
            <c:bubble3D val="0"/>
            <c:extLst>
              <c:ext xmlns:c16="http://schemas.microsoft.com/office/drawing/2014/chart" uri="{C3380CC4-5D6E-409C-BE32-E72D297353CC}">
                <c16:uniqueId val="{00000019-395F-485E-9CEC-4BB4A0E0AF99}"/>
              </c:ext>
            </c:extLst>
          </c:dPt>
          <c:dPt>
            <c:idx val="24"/>
            <c:invertIfNegative val="0"/>
            <c:bubble3D val="0"/>
            <c:extLst>
              <c:ext xmlns:c16="http://schemas.microsoft.com/office/drawing/2014/chart" uri="{C3380CC4-5D6E-409C-BE32-E72D297353CC}">
                <c16:uniqueId val="{0000001A-395F-485E-9CEC-4BB4A0E0AF99}"/>
              </c:ext>
            </c:extLst>
          </c:dPt>
          <c:dPt>
            <c:idx val="25"/>
            <c:invertIfNegative val="0"/>
            <c:bubble3D val="0"/>
            <c:extLst>
              <c:ext xmlns:c16="http://schemas.microsoft.com/office/drawing/2014/chart" uri="{C3380CC4-5D6E-409C-BE32-E72D297353CC}">
                <c16:uniqueId val="{0000001B-395F-485E-9CEC-4BB4A0E0AF99}"/>
              </c:ext>
            </c:extLst>
          </c:dPt>
          <c:dPt>
            <c:idx val="26"/>
            <c:invertIfNegative val="0"/>
            <c:bubble3D val="0"/>
            <c:extLst>
              <c:ext xmlns:c16="http://schemas.microsoft.com/office/drawing/2014/chart" uri="{C3380CC4-5D6E-409C-BE32-E72D297353CC}">
                <c16:uniqueId val="{0000001C-395F-485E-9CEC-4BB4A0E0AF99}"/>
              </c:ext>
            </c:extLst>
          </c:dPt>
          <c:dPt>
            <c:idx val="27"/>
            <c:invertIfNegative val="0"/>
            <c:bubble3D val="0"/>
            <c:extLst>
              <c:ext xmlns:c16="http://schemas.microsoft.com/office/drawing/2014/chart" uri="{C3380CC4-5D6E-409C-BE32-E72D297353CC}">
                <c16:uniqueId val="{0000001D-395F-485E-9CEC-4BB4A0E0AF99}"/>
              </c:ext>
            </c:extLst>
          </c:dPt>
          <c:dPt>
            <c:idx val="28"/>
            <c:invertIfNegative val="0"/>
            <c:bubble3D val="0"/>
            <c:extLst>
              <c:ext xmlns:c16="http://schemas.microsoft.com/office/drawing/2014/chart" uri="{C3380CC4-5D6E-409C-BE32-E72D297353CC}">
                <c16:uniqueId val="{0000001E-395F-485E-9CEC-4BB4A0E0AF99}"/>
              </c:ext>
            </c:extLst>
          </c:dPt>
          <c:dPt>
            <c:idx val="29"/>
            <c:invertIfNegative val="0"/>
            <c:bubble3D val="0"/>
            <c:extLst>
              <c:ext xmlns:c16="http://schemas.microsoft.com/office/drawing/2014/chart" uri="{C3380CC4-5D6E-409C-BE32-E72D297353CC}">
                <c16:uniqueId val="{0000001F-395F-485E-9CEC-4BB4A0E0AF99}"/>
              </c:ext>
            </c:extLst>
          </c:dPt>
          <c:dPt>
            <c:idx val="30"/>
            <c:invertIfNegative val="0"/>
            <c:bubble3D val="0"/>
            <c:extLst>
              <c:ext xmlns:c16="http://schemas.microsoft.com/office/drawing/2014/chart" uri="{C3380CC4-5D6E-409C-BE32-E72D297353CC}">
                <c16:uniqueId val="{00000020-395F-485E-9CEC-4BB4A0E0AF99}"/>
              </c:ext>
            </c:extLst>
          </c:dPt>
          <c:dPt>
            <c:idx val="31"/>
            <c:invertIfNegative val="0"/>
            <c:bubble3D val="0"/>
            <c:extLst>
              <c:ext xmlns:c16="http://schemas.microsoft.com/office/drawing/2014/chart" uri="{C3380CC4-5D6E-409C-BE32-E72D297353CC}">
                <c16:uniqueId val="{00000021-395F-485E-9CEC-4BB4A0E0AF99}"/>
              </c:ext>
            </c:extLst>
          </c:dPt>
          <c:dPt>
            <c:idx val="32"/>
            <c:invertIfNegative val="0"/>
            <c:bubble3D val="0"/>
            <c:extLst>
              <c:ext xmlns:c16="http://schemas.microsoft.com/office/drawing/2014/chart" uri="{C3380CC4-5D6E-409C-BE32-E72D297353CC}">
                <c16:uniqueId val="{00000022-395F-485E-9CEC-4BB4A0E0AF99}"/>
              </c:ext>
            </c:extLst>
          </c:dPt>
          <c:dPt>
            <c:idx val="33"/>
            <c:invertIfNegative val="0"/>
            <c:bubble3D val="0"/>
            <c:extLst>
              <c:ext xmlns:c16="http://schemas.microsoft.com/office/drawing/2014/chart" uri="{C3380CC4-5D6E-409C-BE32-E72D297353CC}">
                <c16:uniqueId val="{00000023-395F-485E-9CEC-4BB4A0E0AF99}"/>
              </c:ext>
            </c:extLst>
          </c:dPt>
          <c:dPt>
            <c:idx val="34"/>
            <c:invertIfNegative val="0"/>
            <c:bubble3D val="0"/>
            <c:spPr>
              <a:solidFill>
                <a:srgbClr val="595959"/>
              </a:solidFill>
            </c:spPr>
            <c:extLst>
              <c:ext xmlns:c16="http://schemas.microsoft.com/office/drawing/2014/chart" uri="{C3380CC4-5D6E-409C-BE32-E72D297353CC}">
                <c16:uniqueId val="{00000025-395F-485E-9CEC-4BB4A0E0AF99}"/>
              </c:ext>
            </c:extLst>
          </c:dPt>
          <c:dPt>
            <c:idx val="35"/>
            <c:invertIfNegative val="0"/>
            <c:bubble3D val="0"/>
            <c:extLst>
              <c:ext xmlns:c16="http://schemas.microsoft.com/office/drawing/2014/chart" uri="{C3380CC4-5D6E-409C-BE32-E72D297353CC}">
                <c16:uniqueId val="{00000026-395F-485E-9CEC-4BB4A0E0AF99}"/>
              </c:ext>
            </c:extLst>
          </c:dPt>
          <c:dPt>
            <c:idx val="36"/>
            <c:invertIfNegative val="0"/>
            <c:bubble3D val="0"/>
            <c:extLst>
              <c:ext xmlns:c16="http://schemas.microsoft.com/office/drawing/2014/chart" uri="{C3380CC4-5D6E-409C-BE32-E72D297353CC}">
                <c16:uniqueId val="{00000027-395F-485E-9CEC-4BB4A0E0AF99}"/>
              </c:ext>
            </c:extLst>
          </c:dPt>
          <c:dPt>
            <c:idx val="37"/>
            <c:invertIfNegative val="0"/>
            <c:bubble3D val="0"/>
            <c:extLst>
              <c:ext xmlns:c16="http://schemas.microsoft.com/office/drawing/2014/chart" uri="{C3380CC4-5D6E-409C-BE32-E72D297353CC}">
                <c16:uniqueId val="{00000028-395F-485E-9CEC-4BB4A0E0AF99}"/>
              </c:ext>
            </c:extLst>
          </c:dPt>
          <c:dPt>
            <c:idx val="38"/>
            <c:invertIfNegative val="0"/>
            <c:bubble3D val="0"/>
            <c:extLst>
              <c:ext xmlns:c16="http://schemas.microsoft.com/office/drawing/2014/chart" uri="{C3380CC4-5D6E-409C-BE32-E72D297353CC}">
                <c16:uniqueId val="{00000029-395F-485E-9CEC-4BB4A0E0AF99}"/>
              </c:ext>
            </c:extLst>
          </c:dPt>
          <c:dPt>
            <c:idx val="39"/>
            <c:invertIfNegative val="0"/>
            <c:bubble3D val="0"/>
            <c:extLst>
              <c:ext xmlns:c16="http://schemas.microsoft.com/office/drawing/2014/chart" uri="{C3380CC4-5D6E-409C-BE32-E72D297353CC}">
                <c16:uniqueId val="{0000002A-395F-485E-9CEC-4BB4A0E0AF99}"/>
              </c:ext>
            </c:extLst>
          </c:dPt>
          <c:dPt>
            <c:idx val="40"/>
            <c:invertIfNegative val="0"/>
            <c:bubble3D val="0"/>
            <c:extLst>
              <c:ext xmlns:c16="http://schemas.microsoft.com/office/drawing/2014/chart" uri="{C3380CC4-5D6E-409C-BE32-E72D297353CC}">
                <c16:uniqueId val="{0000002B-395F-485E-9CEC-4BB4A0E0AF99}"/>
              </c:ext>
            </c:extLst>
          </c:dPt>
          <c:dPt>
            <c:idx val="41"/>
            <c:invertIfNegative val="0"/>
            <c:bubble3D val="0"/>
            <c:extLst>
              <c:ext xmlns:c16="http://schemas.microsoft.com/office/drawing/2014/chart" uri="{C3380CC4-5D6E-409C-BE32-E72D297353CC}">
                <c16:uniqueId val="{0000002C-395F-485E-9CEC-4BB4A0E0AF99}"/>
              </c:ext>
            </c:extLst>
          </c:dPt>
          <c:dPt>
            <c:idx val="42"/>
            <c:invertIfNegative val="0"/>
            <c:bubble3D val="0"/>
            <c:extLst>
              <c:ext xmlns:c16="http://schemas.microsoft.com/office/drawing/2014/chart" uri="{C3380CC4-5D6E-409C-BE32-E72D297353CC}">
                <c16:uniqueId val="{0000002D-395F-485E-9CEC-4BB4A0E0AF99}"/>
              </c:ext>
            </c:extLst>
          </c:dPt>
          <c:dPt>
            <c:idx val="43"/>
            <c:invertIfNegative val="0"/>
            <c:bubble3D val="0"/>
            <c:extLst>
              <c:ext xmlns:c16="http://schemas.microsoft.com/office/drawing/2014/chart" uri="{C3380CC4-5D6E-409C-BE32-E72D297353CC}">
                <c16:uniqueId val="{0000002E-395F-485E-9CEC-4BB4A0E0AF99}"/>
              </c:ext>
            </c:extLst>
          </c:dPt>
          <c:dPt>
            <c:idx val="44"/>
            <c:invertIfNegative val="0"/>
            <c:bubble3D val="0"/>
            <c:extLst>
              <c:ext xmlns:c16="http://schemas.microsoft.com/office/drawing/2014/chart" uri="{C3380CC4-5D6E-409C-BE32-E72D297353CC}">
                <c16:uniqueId val="{0000002F-395F-485E-9CEC-4BB4A0E0AF99}"/>
              </c:ext>
            </c:extLst>
          </c:dPt>
          <c:dPt>
            <c:idx val="45"/>
            <c:invertIfNegative val="0"/>
            <c:bubble3D val="0"/>
            <c:extLst>
              <c:ext xmlns:c16="http://schemas.microsoft.com/office/drawing/2014/chart" uri="{C3380CC4-5D6E-409C-BE32-E72D297353CC}">
                <c16:uniqueId val="{00000030-395F-485E-9CEC-4BB4A0E0AF99}"/>
              </c:ext>
            </c:extLst>
          </c:dPt>
          <c:dPt>
            <c:idx val="46"/>
            <c:invertIfNegative val="0"/>
            <c:bubble3D val="0"/>
            <c:spPr>
              <a:solidFill>
                <a:srgbClr val="595959"/>
              </a:solidFill>
            </c:spPr>
            <c:extLst>
              <c:ext xmlns:c16="http://schemas.microsoft.com/office/drawing/2014/chart" uri="{C3380CC4-5D6E-409C-BE32-E72D297353CC}">
                <c16:uniqueId val="{00000032-395F-485E-9CEC-4BB4A0E0AF99}"/>
              </c:ext>
            </c:extLst>
          </c:dPt>
          <c:dPt>
            <c:idx val="47"/>
            <c:invertIfNegative val="0"/>
            <c:bubble3D val="0"/>
            <c:extLst>
              <c:ext xmlns:c16="http://schemas.microsoft.com/office/drawing/2014/chart" uri="{C3380CC4-5D6E-409C-BE32-E72D297353CC}">
                <c16:uniqueId val="{00000033-395F-485E-9CEC-4BB4A0E0AF99}"/>
              </c:ext>
            </c:extLst>
          </c:dPt>
          <c:dPt>
            <c:idx val="48"/>
            <c:invertIfNegative val="0"/>
            <c:bubble3D val="0"/>
            <c:extLst>
              <c:ext xmlns:c16="http://schemas.microsoft.com/office/drawing/2014/chart" uri="{C3380CC4-5D6E-409C-BE32-E72D297353CC}">
                <c16:uniqueId val="{00000034-395F-485E-9CEC-4BB4A0E0AF99}"/>
              </c:ext>
            </c:extLst>
          </c:dPt>
          <c:dPt>
            <c:idx val="49"/>
            <c:invertIfNegative val="0"/>
            <c:bubble3D val="0"/>
            <c:extLst>
              <c:ext xmlns:c16="http://schemas.microsoft.com/office/drawing/2014/chart" uri="{C3380CC4-5D6E-409C-BE32-E72D297353CC}">
                <c16:uniqueId val="{00000035-395F-485E-9CEC-4BB4A0E0AF99}"/>
              </c:ext>
            </c:extLst>
          </c:dPt>
          <c:dPt>
            <c:idx val="50"/>
            <c:invertIfNegative val="0"/>
            <c:bubble3D val="0"/>
            <c:extLst>
              <c:ext xmlns:c16="http://schemas.microsoft.com/office/drawing/2014/chart" uri="{C3380CC4-5D6E-409C-BE32-E72D297353CC}">
                <c16:uniqueId val="{00000036-395F-485E-9CEC-4BB4A0E0AF99}"/>
              </c:ext>
            </c:extLst>
          </c:dPt>
          <c:dPt>
            <c:idx val="51"/>
            <c:invertIfNegative val="0"/>
            <c:bubble3D val="0"/>
            <c:extLst>
              <c:ext xmlns:c16="http://schemas.microsoft.com/office/drawing/2014/chart" uri="{C3380CC4-5D6E-409C-BE32-E72D297353CC}">
                <c16:uniqueId val="{00000037-395F-485E-9CEC-4BB4A0E0AF99}"/>
              </c:ext>
            </c:extLst>
          </c:dPt>
          <c:dPt>
            <c:idx val="52"/>
            <c:invertIfNegative val="0"/>
            <c:bubble3D val="0"/>
            <c:extLst>
              <c:ext xmlns:c16="http://schemas.microsoft.com/office/drawing/2014/chart" uri="{C3380CC4-5D6E-409C-BE32-E72D297353CC}">
                <c16:uniqueId val="{00000038-395F-485E-9CEC-4BB4A0E0AF99}"/>
              </c:ext>
            </c:extLst>
          </c:dPt>
          <c:dPt>
            <c:idx val="53"/>
            <c:invertIfNegative val="0"/>
            <c:bubble3D val="0"/>
            <c:extLst>
              <c:ext xmlns:c16="http://schemas.microsoft.com/office/drawing/2014/chart" uri="{C3380CC4-5D6E-409C-BE32-E72D297353CC}">
                <c16:uniqueId val="{00000039-395F-485E-9CEC-4BB4A0E0AF99}"/>
              </c:ext>
            </c:extLst>
          </c:dPt>
          <c:dPt>
            <c:idx val="54"/>
            <c:invertIfNegative val="0"/>
            <c:bubble3D val="0"/>
            <c:extLst>
              <c:ext xmlns:c16="http://schemas.microsoft.com/office/drawing/2014/chart" uri="{C3380CC4-5D6E-409C-BE32-E72D297353CC}">
                <c16:uniqueId val="{0000003A-395F-485E-9CEC-4BB4A0E0AF99}"/>
              </c:ext>
            </c:extLst>
          </c:dPt>
          <c:dPt>
            <c:idx val="55"/>
            <c:invertIfNegative val="0"/>
            <c:bubble3D val="0"/>
            <c:extLst>
              <c:ext xmlns:c16="http://schemas.microsoft.com/office/drawing/2014/chart" uri="{C3380CC4-5D6E-409C-BE32-E72D297353CC}">
                <c16:uniqueId val="{0000003B-395F-485E-9CEC-4BB4A0E0AF99}"/>
              </c:ext>
            </c:extLst>
          </c:dPt>
          <c:dPt>
            <c:idx val="56"/>
            <c:invertIfNegative val="0"/>
            <c:bubble3D val="0"/>
            <c:extLst>
              <c:ext xmlns:c16="http://schemas.microsoft.com/office/drawing/2014/chart" uri="{C3380CC4-5D6E-409C-BE32-E72D297353CC}">
                <c16:uniqueId val="{0000003C-395F-485E-9CEC-4BB4A0E0AF99}"/>
              </c:ext>
            </c:extLst>
          </c:dPt>
          <c:dPt>
            <c:idx val="58"/>
            <c:invertIfNegative val="0"/>
            <c:bubble3D val="0"/>
            <c:spPr>
              <a:solidFill>
                <a:srgbClr val="595959"/>
              </a:solidFill>
            </c:spPr>
            <c:extLst>
              <c:ext xmlns:c16="http://schemas.microsoft.com/office/drawing/2014/chart" uri="{C3380CC4-5D6E-409C-BE32-E72D297353CC}">
                <c16:uniqueId val="{0000003E-395F-485E-9CEC-4BB4A0E0AF99}"/>
              </c:ext>
            </c:extLst>
          </c:dPt>
          <c:dPt>
            <c:idx val="70"/>
            <c:invertIfNegative val="0"/>
            <c:bubble3D val="0"/>
            <c:spPr>
              <a:solidFill>
                <a:srgbClr val="595959"/>
              </a:solidFill>
            </c:spPr>
            <c:extLst>
              <c:ext xmlns:c16="http://schemas.microsoft.com/office/drawing/2014/chart" uri="{C3380CC4-5D6E-409C-BE32-E72D297353CC}">
                <c16:uniqueId val="{00000040-395F-485E-9CEC-4BB4A0E0AF99}"/>
              </c:ext>
            </c:extLst>
          </c:dPt>
          <c:dLbls>
            <c:dLbl>
              <c:idx val="10"/>
              <c:layout>
                <c:manualLayout>
                  <c:x val="-1.2828284987926765E-2"/>
                  <c:y val="-1.4111091512372964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95F-485E-9CEC-4BB4A0E0AF99}"/>
                </c:ext>
              </c:extLst>
            </c:dLbl>
            <c:dLbl>
              <c:idx val="22"/>
              <c:layout>
                <c:manualLayout>
                  <c:x val="-1.2828284987926765E-2"/>
                  <c:y val="-2.116663726855935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95F-485E-9CEC-4BB4A0E0AF99}"/>
                </c:ext>
              </c:extLst>
            </c:dLbl>
            <c:dLbl>
              <c:idx val="34"/>
              <c:layout>
                <c:manualLayout>
                  <c:x val="-1.2828284987926843E-2"/>
                  <c:y val="-2.1166637268559382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395F-485E-9CEC-4BB4A0E0AF99}"/>
                </c:ext>
              </c:extLst>
            </c:dLbl>
            <c:dLbl>
              <c:idx val="46"/>
              <c:layout>
                <c:manualLayout>
                  <c:x val="-1.0690237489938971E-2"/>
                  <c:y val="-5.2916593171398373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395F-485E-9CEC-4BB4A0E0AF99}"/>
                </c:ext>
              </c:extLst>
            </c:dLbl>
            <c:dLbl>
              <c:idx val="58"/>
              <c:layout>
                <c:manualLayout>
                  <c:x val="-1.2828284987926765E-2"/>
                  <c:y val="-3.1749955902839022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395F-485E-9CEC-4BB4A0E0AF99}"/>
                </c:ext>
              </c:extLst>
            </c:dLbl>
            <c:dLbl>
              <c:idx val="70"/>
              <c:layout>
                <c:manualLayout>
                  <c:x val="-1.4966332485914559E-2"/>
                  <c:y val="-2.116663726855935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395F-485E-9CEC-4BB4A0E0AF9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'F45-46'!$A$7:$B$77</c:f>
              <c:multiLvlStrCache>
                <c:ptCount val="7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lvl>
                <c:lvl>
                  <c:pt idx="0">
                    <c:v>2017</c:v>
                  </c:pt>
                  <c:pt idx="12">
                    <c:v>2018</c:v>
                  </c:pt>
                  <c:pt idx="24">
                    <c:v>2019</c:v>
                  </c:pt>
                  <c:pt idx="36">
                    <c:v>2020</c:v>
                  </c:pt>
                  <c:pt idx="48">
                    <c:v>2021</c:v>
                  </c:pt>
                  <c:pt idx="60">
                    <c:v>2022</c:v>
                  </c:pt>
                </c:lvl>
              </c:multiLvlStrCache>
            </c:multiLvlStrRef>
          </c:cat>
          <c:val>
            <c:numRef>
              <c:f>'F45-46'!$E$7:$E$77</c:f>
              <c:numCache>
                <c:formatCode>0.00</c:formatCode>
                <c:ptCount val="71"/>
                <c:pt idx="0">
                  <c:v>18.304750999844799</c:v>
                </c:pt>
                <c:pt idx="1">
                  <c:v>18.292751290365601</c:v>
                </c:pt>
                <c:pt idx="2">
                  <c:v>18.2049051372082</c:v>
                </c:pt>
                <c:pt idx="3">
                  <c:v>18.1811923048406</c:v>
                </c:pt>
                <c:pt idx="4">
                  <c:v>18.108295383600399</c:v>
                </c:pt>
                <c:pt idx="5">
                  <c:v>17.9783785441807</c:v>
                </c:pt>
                <c:pt idx="6">
                  <c:v>17.8771113713502</c:v>
                </c:pt>
                <c:pt idx="7">
                  <c:v>17.9545830945797</c:v>
                </c:pt>
                <c:pt idx="8">
                  <c:v>18.2042669066836</c:v>
                </c:pt>
                <c:pt idx="9">
                  <c:v>18.295529773988399</c:v>
                </c:pt>
                <c:pt idx="10">
                  <c:v>18.396479799622</c:v>
                </c:pt>
                <c:pt idx="11">
                  <c:v>18.523943589996499</c:v>
                </c:pt>
                <c:pt idx="12">
                  <c:v>19.024288658666499</c:v>
                </c:pt>
                <c:pt idx="13">
                  <c:v>19.672678653362599</c:v>
                </c:pt>
                <c:pt idx="14">
                  <c:v>19.833617385576499</c:v>
                </c:pt>
                <c:pt idx="15">
                  <c:v>19.888948705648801</c:v>
                </c:pt>
                <c:pt idx="16">
                  <c:v>20.096047236078999</c:v>
                </c:pt>
                <c:pt idx="17">
                  <c:v>20.387638871360501</c:v>
                </c:pt>
                <c:pt idx="18">
                  <c:v>20.651965053037301</c:v>
                </c:pt>
                <c:pt idx="19">
                  <c:v>21.002538750951</c:v>
                </c:pt>
                <c:pt idx="20">
                  <c:v>21.2367617556413</c:v>
                </c:pt>
                <c:pt idx="21">
                  <c:v>21.483532211701601</c:v>
                </c:pt>
                <c:pt idx="22">
                  <c:v>21.518779872235601</c:v>
                </c:pt>
                <c:pt idx="23">
                  <c:v>21.284876922345301</c:v>
                </c:pt>
                <c:pt idx="24">
                  <c:v>21.106521638174598</c:v>
                </c:pt>
                <c:pt idx="25">
                  <c:v>21.224040062011198</c:v>
                </c:pt>
                <c:pt idx="26">
                  <c:v>21.643084682984501</c:v>
                </c:pt>
                <c:pt idx="27">
                  <c:v>21.744275061458499</c:v>
                </c:pt>
                <c:pt idx="28">
                  <c:v>21.766378688694498</c:v>
                </c:pt>
                <c:pt idx="29">
                  <c:v>21.750355039393</c:v>
                </c:pt>
                <c:pt idx="30">
                  <c:v>21.764494735663401</c:v>
                </c:pt>
                <c:pt idx="31">
                  <c:v>21.747309264843199</c:v>
                </c:pt>
                <c:pt idx="32">
                  <c:v>21.753996962319899</c:v>
                </c:pt>
                <c:pt idx="33">
                  <c:v>21.745397300140802</c:v>
                </c:pt>
                <c:pt idx="34">
                  <c:v>21.709391924084802</c:v>
                </c:pt>
                <c:pt idx="35">
                  <c:v>21.760670042574901</c:v>
                </c:pt>
                <c:pt idx="36">
                  <c:v>21.810516789534901</c:v>
                </c:pt>
                <c:pt idx="37">
                  <c:v>21.5328682302756</c:v>
                </c:pt>
                <c:pt idx="38">
                  <c:v>20.1297724134579</c:v>
                </c:pt>
                <c:pt idx="39">
                  <c:v>17.277065919848901</c:v>
                </c:pt>
                <c:pt idx="40">
                  <c:v>17.7779940960842</c:v>
                </c:pt>
                <c:pt idx="41">
                  <c:v>18.849194387029701</c:v>
                </c:pt>
                <c:pt idx="42">
                  <c:v>19.738074946522701</c:v>
                </c:pt>
                <c:pt idx="43">
                  <c:v>19.716997644168</c:v>
                </c:pt>
                <c:pt idx="44">
                  <c:v>19.605653190373101</c:v>
                </c:pt>
                <c:pt idx="45">
                  <c:v>19.4893057076745</c:v>
                </c:pt>
                <c:pt idx="46">
                  <c:v>18.873631726388201</c:v>
                </c:pt>
                <c:pt idx="47">
                  <c:v>18.971048182646999</c:v>
                </c:pt>
                <c:pt idx="48">
                  <c:v>19.868269186177798</c:v>
                </c:pt>
                <c:pt idx="49">
                  <c:v>20.835731190400399</c:v>
                </c:pt>
                <c:pt idx="50">
                  <c:v>22.180721321458801</c:v>
                </c:pt>
                <c:pt idx="51">
                  <c:v>22.389114890420402</c:v>
                </c:pt>
                <c:pt idx="52">
                  <c:v>22.517753399569699</c:v>
                </c:pt>
                <c:pt idx="53">
                  <c:v>22.581968000779</c:v>
                </c:pt>
                <c:pt idx="54">
                  <c:v>22.627222408865599</c:v>
                </c:pt>
                <c:pt idx="55">
                  <c:v>22.668046314627201</c:v>
                </c:pt>
                <c:pt idx="56">
                  <c:v>22.675699580471299</c:v>
                </c:pt>
                <c:pt idx="57">
                  <c:v>22.677796853980698</c:v>
                </c:pt>
                <c:pt idx="58">
                  <c:v>22.702372154442902</c:v>
                </c:pt>
                <c:pt idx="59">
                  <c:v>22.9300141945325</c:v>
                </c:pt>
                <c:pt idx="60">
                  <c:v>23.296161951496501</c:v>
                </c:pt>
                <c:pt idx="61">
                  <c:v>23.4826262150575</c:v>
                </c:pt>
                <c:pt idx="62">
                  <c:v>23.876881610192001</c:v>
                </c:pt>
                <c:pt idx="63">
                  <c:v>24.141919061300499</c:v>
                </c:pt>
                <c:pt idx="64">
                  <c:v>24.4385241312958</c:v>
                </c:pt>
                <c:pt idx="65">
                  <c:v>24.673575539488901</c:v>
                </c:pt>
                <c:pt idx="66">
                  <c:v>24.653310314900502</c:v>
                </c:pt>
                <c:pt idx="67">
                  <c:v>24.694919253942999</c:v>
                </c:pt>
                <c:pt idx="68">
                  <c:v>24.6451019147556</c:v>
                </c:pt>
                <c:pt idx="69">
                  <c:v>24.772159744600099</c:v>
                </c:pt>
                <c:pt idx="70">
                  <c:v>24.871984842716099</c:v>
                </c:pt>
              </c:numCache>
            </c:numRef>
          </c:val>
          <c:extLst>
            <c:ext xmlns:c16="http://schemas.microsoft.com/office/drawing/2014/chart" uri="{C3380CC4-5D6E-409C-BE32-E72D297353CC}">
              <c16:uniqueId val="{00000041-395F-485E-9CEC-4BB4A0E0AF99}"/>
            </c:ext>
          </c:extLst>
        </c:ser>
        <c:ser>
          <c:idx val="1"/>
          <c:order val="1"/>
          <c:tx>
            <c:v>Nacional</c:v>
          </c:tx>
          <c:spPr>
            <a:solidFill>
              <a:srgbClr val="E5D8B7"/>
            </a:solidFill>
          </c:spPr>
          <c:invertIfNegative val="0"/>
          <c:dPt>
            <c:idx val="0"/>
            <c:invertIfNegative val="0"/>
            <c:bubble3D val="0"/>
            <c:extLst>
              <c:ext xmlns:c16="http://schemas.microsoft.com/office/drawing/2014/chart" uri="{C3380CC4-5D6E-409C-BE32-E72D297353CC}">
                <c16:uniqueId val="{00000042-395F-485E-9CEC-4BB4A0E0AF99}"/>
              </c:ext>
            </c:extLst>
          </c:dPt>
          <c:dPt>
            <c:idx val="1"/>
            <c:invertIfNegative val="0"/>
            <c:bubble3D val="0"/>
            <c:extLst>
              <c:ext xmlns:c16="http://schemas.microsoft.com/office/drawing/2014/chart" uri="{C3380CC4-5D6E-409C-BE32-E72D297353CC}">
                <c16:uniqueId val="{00000043-395F-485E-9CEC-4BB4A0E0AF99}"/>
              </c:ext>
            </c:extLst>
          </c:dPt>
          <c:dPt>
            <c:idx val="2"/>
            <c:invertIfNegative val="0"/>
            <c:bubble3D val="0"/>
            <c:extLst>
              <c:ext xmlns:c16="http://schemas.microsoft.com/office/drawing/2014/chart" uri="{C3380CC4-5D6E-409C-BE32-E72D297353CC}">
                <c16:uniqueId val="{00000044-395F-485E-9CEC-4BB4A0E0AF99}"/>
              </c:ext>
            </c:extLst>
          </c:dPt>
          <c:dPt>
            <c:idx val="3"/>
            <c:invertIfNegative val="0"/>
            <c:bubble3D val="0"/>
            <c:extLst>
              <c:ext xmlns:c16="http://schemas.microsoft.com/office/drawing/2014/chart" uri="{C3380CC4-5D6E-409C-BE32-E72D297353CC}">
                <c16:uniqueId val="{00000045-395F-485E-9CEC-4BB4A0E0AF99}"/>
              </c:ext>
            </c:extLst>
          </c:dPt>
          <c:dPt>
            <c:idx val="4"/>
            <c:invertIfNegative val="0"/>
            <c:bubble3D val="0"/>
            <c:extLst>
              <c:ext xmlns:c16="http://schemas.microsoft.com/office/drawing/2014/chart" uri="{C3380CC4-5D6E-409C-BE32-E72D297353CC}">
                <c16:uniqueId val="{00000046-395F-485E-9CEC-4BB4A0E0AF99}"/>
              </c:ext>
            </c:extLst>
          </c:dPt>
          <c:dPt>
            <c:idx val="5"/>
            <c:invertIfNegative val="0"/>
            <c:bubble3D val="0"/>
            <c:extLst>
              <c:ext xmlns:c16="http://schemas.microsoft.com/office/drawing/2014/chart" uri="{C3380CC4-5D6E-409C-BE32-E72D297353CC}">
                <c16:uniqueId val="{00000047-395F-485E-9CEC-4BB4A0E0AF99}"/>
              </c:ext>
            </c:extLst>
          </c:dPt>
          <c:dPt>
            <c:idx val="6"/>
            <c:invertIfNegative val="0"/>
            <c:bubble3D val="0"/>
            <c:extLst>
              <c:ext xmlns:c16="http://schemas.microsoft.com/office/drawing/2014/chart" uri="{C3380CC4-5D6E-409C-BE32-E72D297353CC}">
                <c16:uniqueId val="{00000048-395F-485E-9CEC-4BB4A0E0AF99}"/>
              </c:ext>
            </c:extLst>
          </c:dPt>
          <c:dPt>
            <c:idx val="7"/>
            <c:invertIfNegative val="0"/>
            <c:bubble3D val="0"/>
            <c:extLst>
              <c:ext xmlns:c16="http://schemas.microsoft.com/office/drawing/2014/chart" uri="{C3380CC4-5D6E-409C-BE32-E72D297353CC}">
                <c16:uniqueId val="{00000049-395F-485E-9CEC-4BB4A0E0AF99}"/>
              </c:ext>
            </c:extLst>
          </c:dPt>
          <c:dPt>
            <c:idx val="8"/>
            <c:invertIfNegative val="0"/>
            <c:bubble3D val="0"/>
            <c:extLst>
              <c:ext xmlns:c16="http://schemas.microsoft.com/office/drawing/2014/chart" uri="{C3380CC4-5D6E-409C-BE32-E72D297353CC}">
                <c16:uniqueId val="{0000004A-395F-485E-9CEC-4BB4A0E0AF99}"/>
              </c:ext>
            </c:extLst>
          </c:dPt>
          <c:dPt>
            <c:idx val="9"/>
            <c:invertIfNegative val="0"/>
            <c:bubble3D val="0"/>
            <c:extLst>
              <c:ext xmlns:c16="http://schemas.microsoft.com/office/drawing/2014/chart" uri="{C3380CC4-5D6E-409C-BE32-E72D297353CC}">
                <c16:uniqueId val="{0000004B-395F-485E-9CEC-4BB4A0E0AF99}"/>
              </c:ext>
            </c:extLst>
          </c:dPt>
          <c:dPt>
            <c:idx val="10"/>
            <c:invertIfNegative val="0"/>
            <c:bubble3D val="0"/>
            <c:spPr>
              <a:solidFill>
                <a:srgbClr val="FFC000"/>
              </a:solidFill>
            </c:spPr>
            <c:extLst>
              <c:ext xmlns:c16="http://schemas.microsoft.com/office/drawing/2014/chart" uri="{C3380CC4-5D6E-409C-BE32-E72D297353CC}">
                <c16:uniqueId val="{0000004D-395F-485E-9CEC-4BB4A0E0AF99}"/>
              </c:ext>
            </c:extLst>
          </c:dPt>
          <c:dPt>
            <c:idx val="11"/>
            <c:invertIfNegative val="0"/>
            <c:bubble3D val="0"/>
            <c:extLst>
              <c:ext xmlns:c16="http://schemas.microsoft.com/office/drawing/2014/chart" uri="{C3380CC4-5D6E-409C-BE32-E72D297353CC}">
                <c16:uniqueId val="{0000004E-395F-485E-9CEC-4BB4A0E0AF99}"/>
              </c:ext>
            </c:extLst>
          </c:dPt>
          <c:dPt>
            <c:idx val="12"/>
            <c:invertIfNegative val="0"/>
            <c:bubble3D val="0"/>
            <c:extLst>
              <c:ext xmlns:c16="http://schemas.microsoft.com/office/drawing/2014/chart" uri="{C3380CC4-5D6E-409C-BE32-E72D297353CC}">
                <c16:uniqueId val="{0000004F-395F-485E-9CEC-4BB4A0E0AF99}"/>
              </c:ext>
            </c:extLst>
          </c:dPt>
          <c:dPt>
            <c:idx val="13"/>
            <c:invertIfNegative val="0"/>
            <c:bubble3D val="0"/>
            <c:extLst>
              <c:ext xmlns:c16="http://schemas.microsoft.com/office/drawing/2014/chart" uri="{C3380CC4-5D6E-409C-BE32-E72D297353CC}">
                <c16:uniqueId val="{00000050-395F-485E-9CEC-4BB4A0E0AF99}"/>
              </c:ext>
            </c:extLst>
          </c:dPt>
          <c:dPt>
            <c:idx val="14"/>
            <c:invertIfNegative val="0"/>
            <c:bubble3D val="0"/>
            <c:extLst>
              <c:ext xmlns:c16="http://schemas.microsoft.com/office/drawing/2014/chart" uri="{C3380CC4-5D6E-409C-BE32-E72D297353CC}">
                <c16:uniqueId val="{00000051-395F-485E-9CEC-4BB4A0E0AF99}"/>
              </c:ext>
            </c:extLst>
          </c:dPt>
          <c:dPt>
            <c:idx val="15"/>
            <c:invertIfNegative val="0"/>
            <c:bubble3D val="0"/>
            <c:extLst>
              <c:ext xmlns:c16="http://schemas.microsoft.com/office/drawing/2014/chart" uri="{C3380CC4-5D6E-409C-BE32-E72D297353CC}">
                <c16:uniqueId val="{00000052-395F-485E-9CEC-4BB4A0E0AF99}"/>
              </c:ext>
            </c:extLst>
          </c:dPt>
          <c:dPt>
            <c:idx val="16"/>
            <c:invertIfNegative val="0"/>
            <c:bubble3D val="0"/>
            <c:extLst>
              <c:ext xmlns:c16="http://schemas.microsoft.com/office/drawing/2014/chart" uri="{C3380CC4-5D6E-409C-BE32-E72D297353CC}">
                <c16:uniqueId val="{00000053-395F-485E-9CEC-4BB4A0E0AF99}"/>
              </c:ext>
            </c:extLst>
          </c:dPt>
          <c:dPt>
            <c:idx val="17"/>
            <c:invertIfNegative val="0"/>
            <c:bubble3D val="0"/>
            <c:extLst>
              <c:ext xmlns:c16="http://schemas.microsoft.com/office/drawing/2014/chart" uri="{C3380CC4-5D6E-409C-BE32-E72D297353CC}">
                <c16:uniqueId val="{00000054-395F-485E-9CEC-4BB4A0E0AF99}"/>
              </c:ext>
            </c:extLst>
          </c:dPt>
          <c:dPt>
            <c:idx val="18"/>
            <c:invertIfNegative val="0"/>
            <c:bubble3D val="0"/>
            <c:extLst>
              <c:ext xmlns:c16="http://schemas.microsoft.com/office/drawing/2014/chart" uri="{C3380CC4-5D6E-409C-BE32-E72D297353CC}">
                <c16:uniqueId val="{00000055-395F-485E-9CEC-4BB4A0E0AF99}"/>
              </c:ext>
            </c:extLst>
          </c:dPt>
          <c:dPt>
            <c:idx val="19"/>
            <c:invertIfNegative val="0"/>
            <c:bubble3D val="0"/>
            <c:extLst>
              <c:ext xmlns:c16="http://schemas.microsoft.com/office/drawing/2014/chart" uri="{C3380CC4-5D6E-409C-BE32-E72D297353CC}">
                <c16:uniqueId val="{00000056-395F-485E-9CEC-4BB4A0E0AF99}"/>
              </c:ext>
            </c:extLst>
          </c:dPt>
          <c:dPt>
            <c:idx val="20"/>
            <c:invertIfNegative val="0"/>
            <c:bubble3D val="0"/>
            <c:extLst>
              <c:ext xmlns:c16="http://schemas.microsoft.com/office/drawing/2014/chart" uri="{C3380CC4-5D6E-409C-BE32-E72D297353CC}">
                <c16:uniqueId val="{00000057-395F-485E-9CEC-4BB4A0E0AF99}"/>
              </c:ext>
            </c:extLst>
          </c:dPt>
          <c:dPt>
            <c:idx val="21"/>
            <c:invertIfNegative val="0"/>
            <c:bubble3D val="0"/>
            <c:extLst>
              <c:ext xmlns:c16="http://schemas.microsoft.com/office/drawing/2014/chart" uri="{C3380CC4-5D6E-409C-BE32-E72D297353CC}">
                <c16:uniqueId val="{00000058-395F-485E-9CEC-4BB4A0E0AF99}"/>
              </c:ext>
            </c:extLst>
          </c:dPt>
          <c:dPt>
            <c:idx val="22"/>
            <c:invertIfNegative val="0"/>
            <c:bubble3D val="0"/>
            <c:spPr>
              <a:solidFill>
                <a:srgbClr val="FFC000"/>
              </a:solidFill>
            </c:spPr>
            <c:extLst>
              <c:ext xmlns:c16="http://schemas.microsoft.com/office/drawing/2014/chart" uri="{C3380CC4-5D6E-409C-BE32-E72D297353CC}">
                <c16:uniqueId val="{0000005A-395F-485E-9CEC-4BB4A0E0AF99}"/>
              </c:ext>
            </c:extLst>
          </c:dPt>
          <c:dPt>
            <c:idx val="23"/>
            <c:invertIfNegative val="0"/>
            <c:bubble3D val="0"/>
            <c:extLst>
              <c:ext xmlns:c16="http://schemas.microsoft.com/office/drawing/2014/chart" uri="{C3380CC4-5D6E-409C-BE32-E72D297353CC}">
                <c16:uniqueId val="{0000005B-395F-485E-9CEC-4BB4A0E0AF99}"/>
              </c:ext>
            </c:extLst>
          </c:dPt>
          <c:dPt>
            <c:idx val="24"/>
            <c:invertIfNegative val="0"/>
            <c:bubble3D val="0"/>
            <c:extLst>
              <c:ext xmlns:c16="http://schemas.microsoft.com/office/drawing/2014/chart" uri="{C3380CC4-5D6E-409C-BE32-E72D297353CC}">
                <c16:uniqueId val="{0000005C-395F-485E-9CEC-4BB4A0E0AF99}"/>
              </c:ext>
            </c:extLst>
          </c:dPt>
          <c:dPt>
            <c:idx val="25"/>
            <c:invertIfNegative val="0"/>
            <c:bubble3D val="0"/>
            <c:extLst>
              <c:ext xmlns:c16="http://schemas.microsoft.com/office/drawing/2014/chart" uri="{C3380CC4-5D6E-409C-BE32-E72D297353CC}">
                <c16:uniqueId val="{0000005D-395F-485E-9CEC-4BB4A0E0AF99}"/>
              </c:ext>
            </c:extLst>
          </c:dPt>
          <c:dPt>
            <c:idx val="26"/>
            <c:invertIfNegative val="0"/>
            <c:bubble3D val="0"/>
            <c:extLst>
              <c:ext xmlns:c16="http://schemas.microsoft.com/office/drawing/2014/chart" uri="{C3380CC4-5D6E-409C-BE32-E72D297353CC}">
                <c16:uniqueId val="{0000005E-395F-485E-9CEC-4BB4A0E0AF99}"/>
              </c:ext>
            </c:extLst>
          </c:dPt>
          <c:dPt>
            <c:idx val="27"/>
            <c:invertIfNegative val="0"/>
            <c:bubble3D val="0"/>
            <c:extLst>
              <c:ext xmlns:c16="http://schemas.microsoft.com/office/drawing/2014/chart" uri="{C3380CC4-5D6E-409C-BE32-E72D297353CC}">
                <c16:uniqueId val="{0000005F-395F-485E-9CEC-4BB4A0E0AF99}"/>
              </c:ext>
            </c:extLst>
          </c:dPt>
          <c:dPt>
            <c:idx val="28"/>
            <c:invertIfNegative val="0"/>
            <c:bubble3D val="0"/>
            <c:extLst>
              <c:ext xmlns:c16="http://schemas.microsoft.com/office/drawing/2014/chart" uri="{C3380CC4-5D6E-409C-BE32-E72D297353CC}">
                <c16:uniqueId val="{00000060-395F-485E-9CEC-4BB4A0E0AF99}"/>
              </c:ext>
            </c:extLst>
          </c:dPt>
          <c:dPt>
            <c:idx val="29"/>
            <c:invertIfNegative val="0"/>
            <c:bubble3D val="0"/>
            <c:extLst>
              <c:ext xmlns:c16="http://schemas.microsoft.com/office/drawing/2014/chart" uri="{C3380CC4-5D6E-409C-BE32-E72D297353CC}">
                <c16:uniqueId val="{00000061-395F-485E-9CEC-4BB4A0E0AF99}"/>
              </c:ext>
            </c:extLst>
          </c:dPt>
          <c:dPt>
            <c:idx val="30"/>
            <c:invertIfNegative val="0"/>
            <c:bubble3D val="0"/>
            <c:extLst>
              <c:ext xmlns:c16="http://schemas.microsoft.com/office/drawing/2014/chart" uri="{C3380CC4-5D6E-409C-BE32-E72D297353CC}">
                <c16:uniqueId val="{00000062-395F-485E-9CEC-4BB4A0E0AF99}"/>
              </c:ext>
            </c:extLst>
          </c:dPt>
          <c:dPt>
            <c:idx val="31"/>
            <c:invertIfNegative val="0"/>
            <c:bubble3D val="0"/>
            <c:extLst>
              <c:ext xmlns:c16="http://schemas.microsoft.com/office/drawing/2014/chart" uri="{C3380CC4-5D6E-409C-BE32-E72D297353CC}">
                <c16:uniqueId val="{00000063-395F-485E-9CEC-4BB4A0E0AF99}"/>
              </c:ext>
            </c:extLst>
          </c:dPt>
          <c:dPt>
            <c:idx val="32"/>
            <c:invertIfNegative val="0"/>
            <c:bubble3D val="0"/>
            <c:extLst>
              <c:ext xmlns:c16="http://schemas.microsoft.com/office/drawing/2014/chart" uri="{C3380CC4-5D6E-409C-BE32-E72D297353CC}">
                <c16:uniqueId val="{00000064-395F-485E-9CEC-4BB4A0E0AF99}"/>
              </c:ext>
            </c:extLst>
          </c:dPt>
          <c:dPt>
            <c:idx val="33"/>
            <c:invertIfNegative val="0"/>
            <c:bubble3D val="0"/>
            <c:extLst>
              <c:ext xmlns:c16="http://schemas.microsoft.com/office/drawing/2014/chart" uri="{C3380CC4-5D6E-409C-BE32-E72D297353CC}">
                <c16:uniqueId val="{00000065-395F-485E-9CEC-4BB4A0E0AF99}"/>
              </c:ext>
            </c:extLst>
          </c:dPt>
          <c:dPt>
            <c:idx val="34"/>
            <c:invertIfNegative val="0"/>
            <c:bubble3D val="0"/>
            <c:spPr>
              <a:solidFill>
                <a:srgbClr val="FFC000"/>
              </a:solidFill>
            </c:spPr>
            <c:extLst>
              <c:ext xmlns:c16="http://schemas.microsoft.com/office/drawing/2014/chart" uri="{C3380CC4-5D6E-409C-BE32-E72D297353CC}">
                <c16:uniqueId val="{00000067-395F-485E-9CEC-4BB4A0E0AF99}"/>
              </c:ext>
            </c:extLst>
          </c:dPt>
          <c:dPt>
            <c:idx val="35"/>
            <c:invertIfNegative val="0"/>
            <c:bubble3D val="0"/>
            <c:extLst>
              <c:ext xmlns:c16="http://schemas.microsoft.com/office/drawing/2014/chart" uri="{C3380CC4-5D6E-409C-BE32-E72D297353CC}">
                <c16:uniqueId val="{00000068-395F-485E-9CEC-4BB4A0E0AF99}"/>
              </c:ext>
            </c:extLst>
          </c:dPt>
          <c:dPt>
            <c:idx val="36"/>
            <c:invertIfNegative val="0"/>
            <c:bubble3D val="0"/>
            <c:extLst>
              <c:ext xmlns:c16="http://schemas.microsoft.com/office/drawing/2014/chart" uri="{C3380CC4-5D6E-409C-BE32-E72D297353CC}">
                <c16:uniqueId val="{00000069-395F-485E-9CEC-4BB4A0E0AF99}"/>
              </c:ext>
            </c:extLst>
          </c:dPt>
          <c:dPt>
            <c:idx val="37"/>
            <c:invertIfNegative val="0"/>
            <c:bubble3D val="0"/>
            <c:extLst>
              <c:ext xmlns:c16="http://schemas.microsoft.com/office/drawing/2014/chart" uri="{C3380CC4-5D6E-409C-BE32-E72D297353CC}">
                <c16:uniqueId val="{0000006A-395F-485E-9CEC-4BB4A0E0AF99}"/>
              </c:ext>
            </c:extLst>
          </c:dPt>
          <c:dPt>
            <c:idx val="38"/>
            <c:invertIfNegative val="0"/>
            <c:bubble3D val="0"/>
            <c:extLst>
              <c:ext xmlns:c16="http://schemas.microsoft.com/office/drawing/2014/chart" uri="{C3380CC4-5D6E-409C-BE32-E72D297353CC}">
                <c16:uniqueId val="{0000006B-395F-485E-9CEC-4BB4A0E0AF99}"/>
              </c:ext>
            </c:extLst>
          </c:dPt>
          <c:dPt>
            <c:idx val="39"/>
            <c:invertIfNegative val="0"/>
            <c:bubble3D val="0"/>
            <c:extLst>
              <c:ext xmlns:c16="http://schemas.microsoft.com/office/drawing/2014/chart" uri="{C3380CC4-5D6E-409C-BE32-E72D297353CC}">
                <c16:uniqueId val="{0000006C-395F-485E-9CEC-4BB4A0E0AF99}"/>
              </c:ext>
            </c:extLst>
          </c:dPt>
          <c:dPt>
            <c:idx val="40"/>
            <c:invertIfNegative val="0"/>
            <c:bubble3D val="0"/>
            <c:extLst>
              <c:ext xmlns:c16="http://schemas.microsoft.com/office/drawing/2014/chart" uri="{C3380CC4-5D6E-409C-BE32-E72D297353CC}">
                <c16:uniqueId val="{0000006D-395F-485E-9CEC-4BB4A0E0AF99}"/>
              </c:ext>
            </c:extLst>
          </c:dPt>
          <c:dPt>
            <c:idx val="41"/>
            <c:invertIfNegative val="0"/>
            <c:bubble3D val="0"/>
            <c:extLst>
              <c:ext xmlns:c16="http://schemas.microsoft.com/office/drawing/2014/chart" uri="{C3380CC4-5D6E-409C-BE32-E72D297353CC}">
                <c16:uniqueId val="{0000006E-395F-485E-9CEC-4BB4A0E0AF99}"/>
              </c:ext>
            </c:extLst>
          </c:dPt>
          <c:dPt>
            <c:idx val="42"/>
            <c:invertIfNegative val="0"/>
            <c:bubble3D val="0"/>
            <c:extLst>
              <c:ext xmlns:c16="http://schemas.microsoft.com/office/drawing/2014/chart" uri="{C3380CC4-5D6E-409C-BE32-E72D297353CC}">
                <c16:uniqueId val="{0000006F-395F-485E-9CEC-4BB4A0E0AF99}"/>
              </c:ext>
            </c:extLst>
          </c:dPt>
          <c:dPt>
            <c:idx val="43"/>
            <c:invertIfNegative val="0"/>
            <c:bubble3D val="0"/>
            <c:extLst>
              <c:ext xmlns:c16="http://schemas.microsoft.com/office/drawing/2014/chart" uri="{C3380CC4-5D6E-409C-BE32-E72D297353CC}">
                <c16:uniqueId val="{00000070-395F-485E-9CEC-4BB4A0E0AF99}"/>
              </c:ext>
            </c:extLst>
          </c:dPt>
          <c:dPt>
            <c:idx val="44"/>
            <c:invertIfNegative val="0"/>
            <c:bubble3D val="0"/>
            <c:extLst>
              <c:ext xmlns:c16="http://schemas.microsoft.com/office/drawing/2014/chart" uri="{C3380CC4-5D6E-409C-BE32-E72D297353CC}">
                <c16:uniqueId val="{00000071-395F-485E-9CEC-4BB4A0E0AF99}"/>
              </c:ext>
            </c:extLst>
          </c:dPt>
          <c:dPt>
            <c:idx val="45"/>
            <c:invertIfNegative val="0"/>
            <c:bubble3D val="0"/>
            <c:extLst>
              <c:ext xmlns:c16="http://schemas.microsoft.com/office/drawing/2014/chart" uri="{C3380CC4-5D6E-409C-BE32-E72D297353CC}">
                <c16:uniqueId val="{00000072-395F-485E-9CEC-4BB4A0E0AF99}"/>
              </c:ext>
            </c:extLst>
          </c:dPt>
          <c:dPt>
            <c:idx val="46"/>
            <c:invertIfNegative val="0"/>
            <c:bubble3D val="0"/>
            <c:spPr>
              <a:solidFill>
                <a:srgbClr val="FFC000"/>
              </a:solidFill>
            </c:spPr>
            <c:extLst>
              <c:ext xmlns:c16="http://schemas.microsoft.com/office/drawing/2014/chart" uri="{C3380CC4-5D6E-409C-BE32-E72D297353CC}">
                <c16:uniqueId val="{00000074-395F-485E-9CEC-4BB4A0E0AF99}"/>
              </c:ext>
            </c:extLst>
          </c:dPt>
          <c:dPt>
            <c:idx val="47"/>
            <c:invertIfNegative val="0"/>
            <c:bubble3D val="0"/>
            <c:extLst>
              <c:ext xmlns:c16="http://schemas.microsoft.com/office/drawing/2014/chart" uri="{C3380CC4-5D6E-409C-BE32-E72D297353CC}">
                <c16:uniqueId val="{00000075-395F-485E-9CEC-4BB4A0E0AF99}"/>
              </c:ext>
            </c:extLst>
          </c:dPt>
          <c:dPt>
            <c:idx val="48"/>
            <c:invertIfNegative val="0"/>
            <c:bubble3D val="0"/>
            <c:extLst>
              <c:ext xmlns:c16="http://schemas.microsoft.com/office/drawing/2014/chart" uri="{C3380CC4-5D6E-409C-BE32-E72D297353CC}">
                <c16:uniqueId val="{00000076-395F-485E-9CEC-4BB4A0E0AF99}"/>
              </c:ext>
            </c:extLst>
          </c:dPt>
          <c:dPt>
            <c:idx val="49"/>
            <c:invertIfNegative val="0"/>
            <c:bubble3D val="0"/>
            <c:extLst>
              <c:ext xmlns:c16="http://schemas.microsoft.com/office/drawing/2014/chart" uri="{C3380CC4-5D6E-409C-BE32-E72D297353CC}">
                <c16:uniqueId val="{00000077-395F-485E-9CEC-4BB4A0E0AF99}"/>
              </c:ext>
            </c:extLst>
          </c:dPt>
          <c:dPt>
            <c:idx val="50"/>
            <c:invertIfNegative val="0"/>
            <c:bubble3D val="0"/>
            <c:extLst>
              <c:ext xmlns:c16="http://schemas.microsoft.com/office/drawing/2014/chart" uri="{C3380CC4-5D6E-409C-BE32-E72D297353CC}">
                <c16:uniqueId val="{00000078-395F-485E-9CEC-4BB4A0E0AF99}"/>
              </c:ext>
            </c:extLst>
          </c:dPt>
          <c:dPt>
            <c:idx val="51"/>
            <c:invertIfNegative val="0"/>
            <c:bubble3D val="0"/>
            <c:extLst>
              <c:ext xmlns:c16="http://schemas.microsoft.com/office/drawing/2014/chart" uri="{C3380CC4-5D6E-409C-BE32-E72D297353CC}">
                <c16:uniqueId val="{00000079-395F-485E-9CEC-4BB4A0E0AF99}"/>
              </c:ext>
            </c:extLst>
          </c:dPt>
          <c:dPt>
            <c:idx val="52"/>
            <c:invertIfNegative val="0"/>
            <c:bubble3D val="0"/>
            <c:extLst>
              <c:ext xmlns:c16="http://schemas.microsoft.com/office/drawing/2014/chart" uri="{C3380CC4-5D6E-409C-BE32-E72D297353CC}">
                <c16:uniqueId val="{0000007A-395F-485E-9CEC-4BB4A0E0AF99}"/>
              </c:ext>
            </c:extLst>
          </c:dPt>
          <c:dPt>
            <c:idx val="53"/>
            <c:invertIfNegative val="0"/>
            <c:bubble3D val="0"/>
            <c:extLst>
              <c:ext xmlns:c16="http://schemas.microsoft.com/office/drawing/2014/chart" uri="{C3380CC4-5D6E-409C-BE32-E72D297353CC}">
                <c16:uniqueId val="{0000007B-395F-485E-9CEC-4BB4A0E0AF99}"/>
              </c:ext>
            </c:extLst>
          </c:dPt>
          <c:dPt>
            <c:idx val="54"/>
            <c:invertIfNegative val="0"/>
            <c:bubble3D val="0"/>
            <c:extLst>
              <c:ext xmlns:c16="http://schemas.microsoft.com/office/drawing/2014/chart" uri="{C3380CC4-5D6E-409C-BE32-E72D297353CC}">
                <c16:uniqueId val="{0000007C-395F-485E-9CEC-4BB4A0E0AF99}"/>
              </c:ext>
            </c:extLst>
          </c:dPt>
          <c:dPt>
            <c:idx val="55"/>
            <c:invertIfNegative val="0"/>
            <c:bubble3D val="0"/>
            <c:extLst>
              <c:ext xmlns:c16="http://schemas.microsoft.com/office/drawing/2014/chart" uri="{C3380CC4-5D6E-409C-BE32-E72D297353CC}">
                <c16:uniqueId val="{0000007D-395F-485E-9CEC-4BB4A0E0AF99}"/>
              </c:ext>
            </c:extLst>
          </c:dPt>
          <c:dPt>
            <c:idx val="56"/>
            <c:invertIfNegative val="0"/>
            <c:bubble3D val="0"/>
            <c:extLst>
              <c:ext xmlns:c16="http://schemas.microsoft.com/office/drawing/2014/chart" uri="{C3380CC4-5D6E-409C-BE32-E72D297353CC}">
                <c16:uniqueId val="{0000007E-395F-485E-9CEC-4BB4A0E0AF99}"/>
              </c:ext>
            </c:extLst>
          </c:dPt>
          <c:dPt>
            <c:idx val="58"/>
            <c:invertIfNegative val="0"/>
            <c:bubble3D val="0"/>
            <c:spPr>
              <a:solidFill>
                <a:srgbClr val="FFC000"/>
              </a:solidFill>
            </c:spPr>
            <c:extLst>
              <c:ext xmlns:c16="http://schemas.microsoft.com/office/drawing/2014/chart" uri="{C3380CC4-5D6E-409C-BE32-E72D297353CC}">
                <c16:uniqueId val="{00000080-395F-485E-9CEC-4BB4A0E0AF99}"/>
              </c:ext>
            </c:extLst>
          </c:dPt>
          <c:dPt>
            <c:idx val="70"/>
            <c:invertIfNegative val="0"/>
            <c:bubble3D val="0"/>
            <c:spPr>
              <a:solidFill>
                <a:srgbClr val="FBBB27"/>
              </a:solidFill>
            </c:spPr>
            <c:extLst>
              <c:ext xmlns:c16="http://schemas.microsoft.com/office/drawing/2014/chart" uri="{C3380CC4-5D6E-409C-BE32-E72D297353CC}">
                <c16:uniqueId val="{00000082-395F-485E-9CEC-4BB4A0E0AF99}"/>
              </c:ext>
            </c:extLst>
          </c:dPt>
          <c:dLbls>
            <c:dLbl>
              <c:idx val="10"/>
              <c:layout>
                <c:manualLayout>
                  <c:x val="0"/>
                  <c:y val="-2.8222183024745801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395F-485E-9CEC-4BB4A0E0AF99}"/>
                </c:ext>
              </c:extLst>
            </c:dLbl>
            <c:dLbl>
              <c:idx val="22"/>
              <c:layout>
                <c:manualLayout>
                  <c:x val="-7.8394169310085614E-17"/>
                  <c:y val="-4.5861047415211985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A-395F-485E-9CEC-4BB4A0E0AF99}"/>
                </c:ext>
              </c:extLst>
            </c:dLbl>
            <c:dLbl>
              <c:idx val="34"/>
              <c:layout>
                <c:manualLayout>
                  <c:x val="0"/>
                  <c:y val="-5.6444366049491601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7-395F-485E-9CEC-4BB4A0E0AF99}"/>
                </c:ext>
              </c:extLst>
            </c:dLbl>
            <c:dLbl>
              <c:idx val="46"/>
              <c:layout>
                <c:manualLayout>
                  <c:x val="2.1380474979877944E-3"/>
                  <c:y val="-7.4083230439957792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4-395F-485E-9CEC-4BB4A0E0AF99}"/>
                </c:ext>
              </c:extLst>
            </c:dLbl>
            <c:dLbl>
              <c:idx val="58"/>
              <c:layout>
                <c:manualLayout>
                  <c:x val="2.1380474979876374E-3"/>
                  <c:y val="-3.8805501659025507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0-395F-485E-9CEC-4BB4A0E0AF99}"/>
                </c:ext>
              </c:extLst>
            </c:dLbl>
            <c:dLbl>
              <c:idx val="70"/>
              <c:layout>
                <c:manualLayout>
                  <c:x val="-2.1380474979877944E-3"/>
                  <c:y val="-4.2333274537118715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2-395F-485E-9CEC-4BB4A0E0AF9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'F45-46'!$F$7:$F$77</c:f>
              <c:numCache>
                <c:formatCode>0.00</c:formatCode>
                <c:ptCount val="71"/>
                <c:pt idx="0">
                  <c:v>17.8167725639798</c:v>
                </c:pt>
                <c:pt idx="1">
                  <c:v>17.7165134606824</c:v>
                </c:pt>
                <c:pt idx="2">
                  <c:v>17.6380595611068</c:v>
                </c:pt>
                <c:pt idx="3">
                  <c:v>17.601157731083401</c:v>
                </c:pt>
                <c:pt idx="4">
                  <c:v>17.531369362613201</c:v>
                </c:pt>
                <c:pt idx="5">
                  <c:v>17.403503717607499</c:v>
                </c:pt>
                <c:pt idx="6">
                  <c:v>17.3030561538725</c:v>
                </c:pt>
                <c:pt idx="7">
                  <c:v>17.3895679098543</c:v>
                </c:pt>
                <c:pt idx="8">
                  <c:v>17.6390110492795</c:v>
                </c:pt>
                <c:pt idx="9">
                  <c:v>17.7402570952788</c:v>
                </c:pt>
                <c:pt idx="10">
                  <c:v>17.8530751466045</c:v>
                </c:pt>
                <c:pt idx="11">
                  <c:v>17.975312596087701</c:v>
                </c:pt>
                <c:pt idx="12">
                  <c:v>18.457378818045701</c:v>
                </c:pt>
                <c:pt idx="13">
                  <c:v>19.000681143001199</c:v>
                </c:pt>
                <c:pt idx="14">
                  <c:v>19.156907630994901</c:v>
                </c:pt>
                <c:pt idx="15">
                  <c:v>19.232866862971601</c:v>
                </c:pt>
                <c:pt idx="16">
                  <c:v>19.3941031740233</c:v>
                </c:pt>
                <c:pt idx="17">
                  <c:v>19.613708460782501</c:v>
                </c:pt>
                <c:pt idx="18">
                  <c:v>19.966742706737101</c:v>
                </c:pt>
                <c:pt idx="19">
                  <c:v>20.469377318415699</c:v>
                </c:pt>
                <c:pt idx="20">
                  <c:v>20.700351267900899</c:v>
                </c:pt>
                <c:pt idx="21">
                  <c:v>20.940549107522699</c:v>
                </c:pt>
                <c:pt idx="22">
                  <c:v>20.9440410360925</c:v>
                </c:pt>
                <c:pt idx="23">
                  <c:v>20.651064462578798</c:v>
                </c:pt>
                <c:pt idx="24">
                  <c:v>20.199890236574301</c:v>
                </c:pt>
                <c:pt idx="25">
                  <c:v>20.185578709819598</c:v>
                </c:pt>
                <c:pt idx="26">
                  <c:v>20.838610197293299</c:v>
                </c:pt>
                <c:pt idx="27">
                  <c:v>20.941999805617201</c:v>
                </c:pt>
                <c:pt idx="28">
                  <c:v>20.946684539063199</c:v>
                </c:pt>
                <c:pt idx="29">
                  <c:v>20.9520787833364</c:v>
                </c:pt>
                <c:pt idx="30">
                  <c:v>20.966359350314502</c:v>
                </c:pt>
                <c:pt idx="31">
                  <c:v>20.944220147738399</c:v>
                </c:pt>
                <c:pt idx="32">
                  <c:v>20.9440418045859</c:v>
                </c:pt>
                <c:pt idx="33">
                  <c:v>20.892977023114302</c:v>
                </c:pt>
                <c:pt idx="34">
                  <c:v>20.730972049745599</c:v>
                </c:pt>
                <c:pt idx="35">
                  <c:v>20.776717092973499</c:v>
                </c:pt>
                <c:pt idx="36">
                  <c:v>20.827147521872998</c:v>
                </c:pt>
                <c:pt idx="37">
                  <c:v>20.506375511637302</c:v>
                </c:pt>
                <c:pt idx="38">
                  <c:v>19.108611289763399</c:v>
                </c:pt>
                <c:pt idx="39">
                  <c:v>16.444850437266801</c:v>
                </c:pt>
                <c:pt idx="40">
                  <c:v>17.061953767463599</c:v>
                </c:pt>
                <c:pt idx="41">
                  <c:v>18.161831372714001</c:v>
                </c:pt>
                <c:pt idx="42">
                  <c:v>19.076752334181599</c:v>
                </c:pt>
                <c:pt idx="43">
                  <c:v>19.0867437962678</c:v>
                </c:pt>
                <c:pt idx="44">
                  <c:v>19.045064756374501</c:v>
                </c:pt>
                <c:pt idx="45">
                  <c:v>18.928910366778599</c:v>
                </c:pt>
                <c:pt idx="46">
                  <c:v>18.350083498004501</c:v>
                </c:pt>
                <c:pt idx="47">
                  <c:v>18.480435067491499</c:v>
                </c:pt>
                <c:pt idx="48">
                  <c:v>19.437621982825799</c:v>
                </c:pt>
                <c:pt idx="49">
                  <c:v>20.419306871495301</c:v>
                </c:pt>
                <c:pt idx="50">
                  <c:v>21.5910042147887</c:v>
                </c:pt>
                <c:pt idx="51">
                  <c:v>21.883869239609702</c:v>
                </c:pt>
                <c:pt idx="52">
                  <c:v>22.0150561115614</c:v>
                </c:pt>
                <c:pt idx="53">
                  <c:v>22.130901638514601</c:v>
                </c:pt>
                <c:pt idx="54">
                  <c:v>22.208263083998801</c:v>
                </c:pt>
                <c:pt idx="55">
                  <c:v>22.291945764375999</c:v>
                </c:pt>
                <c:pt idx="56">
                  <c:v>22.303797954163802</c:v>
                </c:pt>
                <c:pt idx="57">
                  <c:v>22.3590220572557</c:v>
                </c:pt>
                <c:pt idx="58">
                  <c:v>22.282630557907499</c:v>
                </c:pt>
                <c:pt idx="59">
                  <c:v>22.449079045557198</c:v>
                </c:pt>
                <c:pt idx="60">
                  <c:v>22.740415324896698</c:v>
                </c:pt>
                <c:pt idx="61">
                  <c:v>22.9529956080865</c:v>
                </c:pt>
                <c:pt idx="62">
                  <c:v>23.2468859664551</c:v>
                </c:pt>
                <c:pt idx="63">
                  <c:v>23.424182765872899</c:v>
                </c:pt>
                <c:pt idx="64">
                  <c:v>23.692137257473199</c:v>
                </c:pt>
                <c:pt idx="65">
                  <c:v>23.850340727118098</c:v>
                </c:pt>
                <c:pt idx="66">
                  <c:v>23.883516893704801</c:v>
                </c:pt>
                <c:pt idx="67">
                  <c:v>23.993209929694899</c:v>
                </c:pt>
                <c:pt idx="68">
                  <c:v>23.9748274810343</c:v>
                </c:pt>
                <c:pt idx="69">
                  <c:v>24.1367276902721</c:v>
                </c:pt>
                <c:pt idx="70">
                  <c:v>24.1276350351351</c:v>
                </c:pt>
              </c:numCache>
            </c:numRef>
          </c:val>
          <c:extLst>
            <c:ext xmlns:c16="http://schemas.microsoft.com/office/drawing/2014/chart" uri="{C3380CC4-5D6E-409C-BE32-E72D297353CC}">
              <c16:uniqueId val="{00000083-395F-485E-9CEC-4BB4A0E0AF99}"/>
            </c:ext>
          </c:extLst>
        </c:ser>
        <c:dLbls>
          <c:showLegendKey val="0"/>
          <c:showVal val="0"/>
          <c:showCatName val="0"/>
          <c:showSerName val="0"/>
          <c:showPercent val="0"/>
          <c:showBubbleSize val="0"/>
        </c:dLbls>
        <c:gapWidth val="75"/>
        <c:overlap val="-25"/>
        <c:axId val="183674368"/>
        <c:axId val="183675904"/>
      </c:barChart>
      <c:catAx>
        <c:axId val="183674368"/>
        <c:scaling>
          <c:orientation val="minMax"/>
        </c:scaling>
        <c:delete val="0"/>
        <c:axPos val="b"/>
        <c:numFmt formatCode="General" sourceLinked="0"/>
        <c:majorTickMark val="none"/>
        <c:minorTickMark val="none"/>
        <c:tickLblPos val="nextTo"/>
        <c:txPr>
          <a:bodyPr rot="-5400000" vert="horz"/>
          <a:lstStyle/>
          <a:p>
            <a:pPr>
              <a:defRPr/>
            </a:pPr>
            <a:endParaRPr lang="es-MX"/>
          </a:p>
        </c:txPr>
        <c:crossAx val="183675904"/>
        <c:crosses val="autoZero"/>
        <c:auto val="1"/>
        <c:lblAlgn val="ctr"/>
        <c:lblOffset val="100"/>
        <c:tickLblSkip val="1"/>
        <c:noMultiLvlLbl val="0"/>
      </c:catAx>
      <c:valAx>
        <c:axId val="183675904"/>
        <c:scaling>
          <c:orientation val="minMax"/>
          <c:max val="27.184351420325001"/>
          <c:min val="16"/>
        </c:scaling>
        <c:delete val="0"/>
        <c:axPos val="l"/>
        <c:numFmt formatCode="0.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Jalisco</c:v>
          </c:tx>
          <c:spPr>
            <a:solidFill>
              <a:srgbClr val="AFB7BC"/>
            </a:solidFill>
          </c:spPr>
          <c:invertIfNegative val="0"/>
          <c:dPt>
            <c:idx val="0"/>
            <c:invertIfNegative val="0"/>
            <c:bubble3D val="0"/>
            <c:extLst>
              <c:ext xmlns:c16="http://schemas.microsoft.com/office/drawing/2014/chart" uri="{C3380CC4-5D6E-409C-BE32-E72D297353CC}">
                <c16:uniqueId val="{00000000-FE28-412E-AFB0-8F6C7BC7D3F2}"/>
              </c:ext>
            </c:extLst>
          </c:dPt>
          <c:dPt>
            <c:idx val="1"/>
            <c:invertIfNegative val="0"/>
            <c:bubble3D val="0"/>
            <c:extLst>
              <c:ext xmlns:c16="http://schemas.microsoft.com/office/drawing/2014/chart" uri="{C3380CC4-5D6E-409C-BE32-E72D297353CC}">
                <c16:uniqueId val="{00000001-FE28-412E-AFB0-8F6C7BC7D3F2}"/>
              </c:ext>
            </c:extLst>
          </c:dPt>
          <c:dPt>
            <c:idx val="2"/>
            <c:invertIfNegative val="0"/>
            <c:bubble3D val="0"/>
            <c:extLst>
              <c:ext xmlns:c16="http://schemas.microsoft.com/office/drawing/2014/chart" uri="{C3380CC4-5D6E-409C-BE32-E72D297353CC}">
                <c16:uniqueId val="{00000002-FE28-412E-AFB0-8F6C7BC7D3F2}"/>
              </c:ext>
            </c:extLst>
          </c:dPt>
          <c:dPt>
            <c:idx val="3"/>
            <c:invertIfNegative val="0"/>
            <c:bubble3D val="0"/>
            <c:extLst>
              <c:ext xmlns:c16="http://schemas.microsoft.com/office/drawing/2014/chart" uri="{C3380CC4-5D6E-409C-BE32-E72D297353CC}">
                <c16:uniqueId val="{00000003-FE28-412E-AFB0-8F6C7BC7D3F2}"/>
              </c:ext>
            </c:extLst>
          </c:dPt>
          <c:dPt>
            <c:idx val="4"/>
            <c:invertIfNegative val="0"/>
            <c:bubble3D val="0"/>
            <c:extLst>
              <c:ext xmlns:c16="http://schemas.microsoft.com/office/drawing/2014/chart" uri="{C3380CC4-5D6E-409C-BE32-E72D297353CC}">
                <c16:uniqueId val="{00000004-FE28-412E-AFB0-8F6C7BC7D3F2}"/>
              </c:ext>
            </c:extLst>
          </c:dPt>
          <c:dPt>
            <c:idx val="5"/>
            <c:invertIfNegative val="0"/>
            <c:bubble3D val="0"/>
            <c:extLst>
              <c:ext xmlns:c16="http://schemas.microsoft.com/office/drawing/2014/chart" uri="{C3380CC4-5D6E-409C-BE32-E72D297353CC}">
                <c16:uniqueId val="{00000005-FE28-412E-AFB0-8F6C7BC7D3F2}"/>
              </c:ext>
            </c:extLst>
          </c:dPt>
          <c:dPt>
            <c:idx val="6"/>
            <c:invertIfNegative val="0"/>
            <c:bubble3D val="0"/>
            <c:extLst>
              <c:ext xmlns:c16="http://schemas.microsoft.com/office/drawing/2014/chart" uri="{C3380CC4-5D6E-409C-BE32-E72D297353CC}">
                <c16:uniqueId val="{00000006-FE28-412E-AFB0-8F6C7BC7D3F2}"/>
              </c:ext>
            </c:extLst>
          </c:dPt>
          <c:dPt>
            <c:idx val="7"/>
            <c:invertIfNegative val="0"/>
            <c:bubble3D val="0"/>
            <c:extLst>
              <c:ext xmlns:c16="http://schemas.microsoft.com/office/drawing/2014/chart" uri="{C3380CC4-5D6E-409C-BE32-E72D297353CC}">
                <c16:uniqueId val="{00000007-FE28-412E-AFB0-8F6C7BC7D3F2}"/>
              </c:ext>
            </c:extLst>
          </c:dPt>
          <c:dPt>
            <c:idx val="8"/>
            <c:invertIfNegative val="0"/>
            <c:bubble3D val="0"/>
            <c:extLst>
              <c:ext xmlns:c16="http://schemas.microsoft.com/office/drawing/2014/chart" uri="{C3380CC4-5D6E-409C-BE32-E72D297353CC}">
                <c16:uniqueId val="{00000008-FE28-412E-AFB0-8F6C7BC7D3F2}"/>
              </c:ext>
            </c:extLst>
          </c:dPt>
          <c:dPt>
            <c:idx val="9"/>
            <c:invertIfNegative val="0"/>
            <c:bubble3D val="0"/>
            <c:extLst>
              <c:ext xmlns:c16="http://schemas.microsoft.com/office/drawing/2014/chart" uri="{C3380CC4-5D6E-409C-BE32-E72D297353CC}">
                <c16:uniqueId val="{00000009-FE28-412E-AFB0-8F6C7BC7D3F2}"/>
              </c:ext>
            </c:extLst>
          </c:dPt>
          <c:dPt>
            <c:idx val="10"/>
            <c:invertIfNegative val="0"/>
            <c:bubble3D val="0"/>
            <c:spPr>
              <a:solidFill>
                <a:srgbClr val="595959"/>
              </a:solidFill>
            </c:spPr>
            <c:extLst>
              <c:ext xmlns:c16="http://schemas.microsoft.com/office/drawing/2014/chart" uri="{C3380CC4-5D6E-409C-BE32-E72D297353CC}">
                <c16:uniqueId val="{0000000B-FE28-412E-AFB0-8F6C7BC7D3F2}"/>
              </c:ext>
            </c:extLst>
          </c:dPt>
          <c:dPt>
            <c:idx val="11"/>
            <c:invertIfNegative val="0"/>
            <c:bubble3D val="0"/>
            <c:extLst>
              <c:ext xmlns:c16="http://schemas.microsoft.com/office/drawing/2014/chart" uri="{C3380CC4-5D6E-409C-BE32-E72D297353CC}">
                <c16:uniqueId val="{0000000C-FE28-412E-AFB0-8F6C7BC7D3F2}"/>
              </c:ext>
            </c:extLst>
          </c:dPt>
          <c:dPt>
            <c:idx val="12"/>
            <c:invertIfNegative val="0"/>
            <c:bubble3D val="0"/>
            <c:extLst>
              <c:ext xmlns:c16="http://schemas.microsoft.com/office/drawing/2014/chart" uri="{C3380CC4-5D6E-409C-BE32-E72D297353CC}">
                <c16:uniqueId val="{0000000D-FE28-412E-AFB0-8F6C7BC7D3F2}"/>
              </c:ext>
            </c:extLst>
          </c:dPt>
          <c:dPt>
            <c:idx val="13"/>
            <c:invertIfNegative val="0"/>
            <c:bubble3D val="0"/>
            <c:extLst>
              <c:ext xmlns:c16="http://schemas.microsoft.com/office/drawing/2014/chart" uri="{C3380CC4-5D6E-409C-BE32-E72D297353CC}">
                <c16:uniqueId val="{0000000E-FE28-412E-AFB0-8F6C7BC7D3F2}"/>
              </c:ext>
            </c:extLst>
          </c:dPt>
          <c:dPt>
            <c:idx val="14"/>
            <c:invertIfNegative val="0"/>
            <c:bubble3D val="0"/>
            <c:extLst>
              <c:ext xmlns:c16="http://schemas.microsoft.com/office/drawing/2014/chart" uri="{C3380CC4-5D6E-409C-BE32-E72D297353CC}">
                <c16:uniqueId val="{0000000F-FE28-412E-AFB0-8F6C7BC7D3F2}"/>
              </c:ext>
            </c:extLst>
          </c:dPt>
          <c:dPt>
            <c:idx val="15"/>
            <c:invertIfNegative val="0"/>
            <c:bubble3D val="0"/>
            <c:extLst>
              <c:ext xmlns:c16="http://schemas.microsoft.com/office/drawing/2014/chart" uri="{C3380CC4-5D6E-409C-BE32-E72D297353CC}">
                <c16:uniqueId val="{00000010-FE28-412E-AFB0-8F6C7BC7D3F2}"/>
              </c:ext>
            </c:extLst>
          </c:dPt>
          <c:dPt>
            <c:idx val="16"/>
            <c:invertIfNegative val="0"/>
            <c:bubble3D val="0"/>
            <c:extLst>
              <c:ext xmlns:c16="http://schemas.microsoft.com/office/drawing/2014/chart" uri="{C3380CC4-5D6E-409C-BE32-E72D297353CC}">
                <c16:uniqueId val="{00000011-FE28-412E-AFB0-8F6C7BC7D3F2}"/>
              </c:ext>
            </c:extLst>
          </c:dPt>
          <c:dPt>
            <c:idx val="17"/>
            <c:invertIfNegative val="0"/>
            <c:bubble3D val="0"/>
            <c:extLst>
              <c:ext xmlns:c16="http://schemas.microsoft.com/office/drawing/2014/chart" uri="{C3380CC4-5D6E-409C-BE32-E72D297353CC}">
                <c16:uniqueId val="{00000012-FE28-412E-AFB0-8F6C7BC7D3F2}"/>
              </c:ext>
            </c:extLst>
          </c:dPt>
          <c:dPt>
            <c:idx val="18"/>
            <c:invertIfNegative val="0"/>
            <c:bubble3D val="0"/>
            <c:extLst>
              <c:ext xmlns:c16="http://schemas.microsoft.com/office/drawing/2014/chart" uri="{C3380CC4-5D6E-409C-BE32-E72D297353CC}">
                <c16:uniqueId val="{00000013-FE28-412E-AFB0-8F6C7BC7D3F2}"/>
              </c:ext>
            </c:extLst>
          </c:dPt>
          <c:dPt>
            <c:idx val="19"/>
            <c:invertIfNegative val="0"/>
            <c:bubble3D val="0"/>
            <c:extLst>
              <c:ext xmlns:c16="http://schemas.microsoft.com/office/drawing/2014/chart" uri="{C3380CC4-5D6E-409C-BE32-E72D297353CC}">
                <c16:uniqueId val="{00000014-FE28-412E-AFB0-8F6C7BC7D3F2}"/>
              </c:ext>
            </c:extLst>
          </c:dPt>
          <c:dPt>
            <c:idx val="20"/>
            <c:invertIfNegative val="0"/>
            <c:bubble3D val="0"/>
            <c:extLst>
              <c:ext xmlns:c16="http://schemas.microsoft.com/office/drawing/2014/chart" uri="{C3380CC4-5D6E-409C-BE32-E72D297353CC}">
                <c16:uniqueId val="{00000015-FE28-412E-AFB0-8F6C7BC7D3F2}"/>
              </c:ext>
            </c:extLst>
          </c:dPt>
          <c:dPt>
            <c:idx val="21"/>
            <c:invertIfNegative val="0"/>
            <c:bubble3D val="0"/>
            <c:extLst>
              <c:ext xmlns:c16="http://schemas.microsoft.com/office/drawing/2014/chart" uri="{C3380CC4-5D6E-409C-BE32-E72D297353CC}">
                <c16:uniqueId val="{00000016-FE28-412E-AFB0-8F6C7BC7D3F2}"/>
              </c:ext>
            </c:extLst>
          </c:dPt>
          <c:dPt>
            <c:idx val="22"/>
            <c:invertIfNegative val="0"/>
            <c:bubble3D val="0"/>
            <c:spPr>
              <a:solidFill>
                <a:srgbClr val="595959"/>
              </a:solidFill>
            </c:spPr>
            <c:extLst>
              <c:ext xmlns:c16="http://schemas.microsoft.com/office/drawing/2014/chart" uri="{C3380CC4-5D6E-409C-BE32-E72D297353CC}">
                <c16:uniqueId val="{00000018-FE28-412E-AFB0-8F6C7BC7D3F2}"/>
              </c:ext>
            </c:extLst>
          </c:dPt>
          <c:dPt>
            <c:idx val="23"/>
            <c:invertIfNegative val="0"/>
            <c:bubble3D val="0"/>
            <c:extLst>
              <c:ext xmlns:c16="http://schemas.microsoft.com/office/drawing/2014/chart" uri="{C3380CC4-5D6E-409C-BE32-E72D297353CC}">
                <c16:uniqueId val="{00000019-FE28-412E-AFB0-8F6C7BC7D3F2}"/>
              </c:ext>
            </c:extLst>
          </c:dPt>
          <c:dPt>
            <c:idx val="24"/>
            <c:invertIfNegative val="0"/>
            <c:bubble3D val="0"/>
            <c:extLst>
              <c:ext xmlns:c16="http://schemas.microsoft.com/office/drawing/2014/chart" uri="{C3380CC4-5D6E-409C-BE32-E72D297353CC}">
                <c16:uniqueId val="{0000001A-FE28-412E-AFB0-8F6C7BC7D3F2}"/>
              </c:ext>
            </c:extLst>
          </c:dPt>
          <c:dPt>
            <c:idx val="25"/>
            <c:invertIfNegative val="0"/>
            <c:bubble3D val="0"/>
            <c:extLst>
              <c:ext xmlns:c16="http://schemas.microsoft.com/office/drawing/2014/chart" uri="{C3380CC4-5D6E-409C-BE32-E72D297353CC}">
                <c16:uniqueId val="{0000001B-FE28-412E-AFB0-8F6C7BC7D3F2}"/>
              </c:ext>
            </c:extLst>
          </c:dPt>
          <c:dPt>
            <c:idx val="26"/>
            <c:invertIfNegative val="0"/>
            <c:bubble3D val="0"/>
            <c:extLst>
              <c:ext xmlns:c16="http://schemas.microsoft.com/office/drawing/2014/chart" uri="{C3380CC4-5D6E-409C-BE32-E72D297353CC}">
                <c16:uniqueId val="{0000001C-FE28-412E-AFB0-8F6C7BC7D3F2}"/>
              </c:ext>
            </c:extLst>
          </c:dPt>
          <c:dPt>
            <c:idx val="27"/>
            <c:invertIfNegative val="0"/>
            <c:bubble3D val="0"/>
            <c:extLst>
              <c:ext xmlns:c16="http://schemas.microsoft.com/office/drawing/2014/chart" uri="{C3380CC4-5D6E-409C-BE32-E72D297353CC}">
                <c16:uniqueId val="{0000001D-FE28-412E-AFB0-8F6C7BC7D3F2}"/>
              </c:ext>
            </c:extLst>
          </c:dPt>
          <c:dPt>
            <c:idx val="28"/>
            <c:invertIfNegative val="0"/>
            <c:bubble3D val="0"/>
            <c:extLst>
              <c:ext xmlns:c16="http://schemas.microsoft.com/office/drawing/2014/chart" uri="{C3380CC4-5D6E-409C-BE32-E72D297353CC}">
                <c16:uniqueId val="{0000001E-FE28-412E-AFB0-8F6C7BC7D3F2}"/>
              </c:ext>
            </c:extLst>
          </c:dPt>
          <c:dPt>
            <c:idx val="29"/>
            <c:invertIfNegative val="0"/>
            <c:bubble3D val="0"/>
            <c:extLst>
              <c:ext xmlns:c16="http://schemas.microsoft.com/office/drawing/2014/chart" uri="{C3380CC4-5D6E-409C-BE32-E72D297353CC}">
                <c16:uniqueId val="{0000001F-FE28-412E-AFB0-8F6C7BC7D3F2}"/>
              </c:ext>
            </c:extLst>
          </c:dPt>
          <c:dPt>
            <c:idx val="30"/>
            <c:invertIfNegative val="0"/>
            <c:bubble3D val="0"/>
            <c:extLst>
              <c:ext xmlns:c16="http://schemas.microsoft.com/office/drawing/2014/chart" uri="{C3380CC4-5D6E-409C-BE32-E72D297353CC}">
                <c16:uniqueId val="{00000020-FE28-412E-AFB0-8F6C7BC7D3F2}"/>
              </c:ext>
            </c:extLst>
          </c:dPt>
          <c:dPt>
            <c:idx val="31"/>
            <c:invertIfNegative val="0"/>
            <c:bubble3D val="0"/>
            <c:extLst>
              <c:ext xmlns:c16="http://schemas.microsoft.com/office/drawing/2014/chart" uri="{C3380CC4-5D6E-409C-BE32-E72D297353CC}">
                <c16:uniqueId val="{00000021-FE28-412E-AFB0-8F6C7BC7D3F2}"/>
              </c:ext>
            </c:extLst>
          </c:dPt>
          <c:dPt>
            <c:idx val="32"/>
            <c:invertIfNegative val="0"/>
            <c:bubble3D val="0"/>
            <c:extLst>
              <c:ext xmlns:c16="http://schemas.microsoft.com/office/drawing/2014/chart" uri="{C3380CC4-5D6E-409C-BE32-E72D297353CC}">
                <c16:uniqueId val="{00000022-FE28-412E-AFB0-8F6C7BC7D3F2}"/>
              </c:ext>
            </c:extLst>
          </c:dPt>
          <c:dPt>
            <c:idx val="33"/>
            <c:invertIfNegative val="0"/>
            <c:bubble3D val="0"/>
            <c:extLst>
              <c:ext xmlns:c16="http://schemas.microsoft.com/office/drawing/2014/chart" uri="{C3380CC4-5D6E-409C-BE32-E72D297353CC}">
                <c16:uniqueId val="{00000023-FE28-412E-AFB0-8F6C7BC7D3F2}"/>
              </c:ext>
            </c:extLst>
          </c:dPt>
          <c:dPt>
            <c:idx val="34"/>
            <c:invertIfNegative val="0"/>
            <c:bubble3D val="0"/>
            <c:spPr>
              <a:solidFill>
                <a:srgbClr val="595959"/>
              </a:solidFill>
            </c:spPr>
            <c:extLst>
              <c:ext xmlns:c16="http://schemas.microsoft.com/office/drawing/2014/chart" uri="{C3380CC4-5D6E-409C-BE32-E72D297353CC}">
                <c16:uniqueId val="{00000025-FE28-412E-AFB0-8F6C7BC7D3F2}"/>
              </c:ext>
            </c:extLst>
          </c:dPt>
          <c:dPt>
            <c:idx val="35"/>
            <c:invertIfNegative val="0"/>
            <c:bubble3D val="0"/>
            <c:extLst>
              <c:ext xmlns:c16="http://schemas.microsoft.com/office/drawing/2014/chart" uri="{C3380CC4-5D6E-409C-BE32-E72D297353CC}">
                <c16:uniqueId val="{00000026-FE28-412E-AFB0-8F6C7BC7D3F2}"/>
              </c:ext>
            </c:extLst>
          </c:dPt>
          <c:dPt>
            <c:idx val="36"/>
            <c:invertIfNegative val="0"/>
            <c:bubble3D val="0"/>
            <c:extLst>
              <c:ext xmlns:c16="http://schemas.microsoft.com/office/drawing/2014/chart" uri="{C3380CC4-5D6E-409C-BE32-E72D297353CC}">
                <c16:uniqueId val="{00000027-FE28-412E-AFB0-8F6C7BC7D3F2}"/>
              </c:ext>
            </c:extLst>
          </c:dPt>
          <c:dPt>
            <c:idx val="37"/>
            <c:invertIfNegative val="0"/>
            <c:bubble3D val="0"/>
            <c:extLst>
              <c:ext xmlns:c16="http://schemas.microsoft.com/office/drawing/2014/chart" uri="{C3380CC4-5D6E-409C-BE32-E72D297353CC}">
                <c16:uniqueId val="{00000028-FE28-412E-AFB0-8F6C7BC7D3F2}"/>
              </c:ext>
            </c:extLst>
          </c:dPt>
          <c:dPt>
            <c:idx val="38"/>
            <c:invertIfNegative val="0"/>
            <c:bubble3D val="0"/>
            <c:extLst>
              <c:ext xmlns:c16="http://schemas.microsoft.com/office/drawing/2014/chart" uri="{C3380CC4-5D6E-409C-BE32-E72D297353CC}">
                <c16:uniqueId val="{00000029-FE28-412E-AFB0-8F6C7BC7D3F2}"/>
              </c:ext>
            </c:extLst>
          </c:dPt>
          <c:dPt>
            <c:idx val="39"/>
            <c:invertIfNegative val="0"/>
            <c:bubble3D val="0"/>
            <c:extLst>
              <c:ext xmlns:c16="http://schemas.microsoft.com/office/drawing/2014/chart" uri="{C3380CC4-5D6E-409C-BE32-E72D297353CC}">
                <c16:uniqueId val="{0000002A-FE28-412E-AFB0-8F6C7BC7D3F2}"/>
              </c:ext>
            </c:extLst>
          </c:dPt>
          <c:dPt>
            <c:idx val="40"/>
            <c:invertIfNegative val="0"/>
            <c:bubble3D val="0"/>
            <c:extLst>
              <c:ext xmlns:c16="http://schemas.microsoft.com/office/drawing/2014/chart" uri="{C3380CC4-5D6E-409C-BE32-E72D297353CC}">
                <c16:uniqueId val="{0000002B-FE28-412E-AFB0-8F6C7BC7D3F2}"/>
              </c:ext>
            </c:extLst>
          </c:dPt>
          <c:dPt>
            <c:idx val="41"/>
            <c:invertIfNegative val="0"/>
            <c:bubble3D val="0"/>
            <c:extLst>
              <c:ext xmlns:c16="http://schemas.microsoft.com/office/drawing/2014/chart" uri="{C3380CC4-5D6E-409C-BE32-E72D297353CC}">
                <c16:uniqueId val="{0000002C-FE28-412E-AFB0-8F6C7BC7D3F2}"/>
              </c:ext>
            </c:extLst>
          </c:dPt>
          <c:dPt>
            <c:idx val="42"/>
            <c:invertIfNegative val="0"/>
            <c:bubble3D val="0"/>
            <c:extLst>
              <c:ext xmlns:c16="http://schemas.microsoft.com/office/drawing/2014/chart" uri="{C3380CC4-5D6E-409C-BE32-E72D297353CC}">
                <c16:uniqueId val="{0000002D-FE28-412E-AFB0-8F6C7BC7D3F2}"/>
              </c:ext>
            </c:extLst>
          </c:dPt>
          <c:dPt>
            <c:idx val="43"/>
            <c:invertIfNegative val="0"/>
            <c:bubble3D val="0"/>
            <c:extLst>
              <c:ext xmlns:c16="http://schemas.microsoft.com/office/drawing/2014/chart" uri="{C3380CC4-5D6E-409C-BE32-E72D297353CC}">
                <c16:uniqueId val="{0000002E-FE28-412E-AFB0-8F6C7BC7D3F2}"/>
              </c:ext>
            </c:extLst>
          </c:dPt>
          <c:dPt>
            <c:idx val="44"/>
            <c:invertIfNegative val="0"/>
            <c:bubble3D val="0"/>
            <c:extLst>
              <c:ext xmlns:c16="http://schemas.microsoft.com/office/drawing/2014/chart" uri="{C3380CC4-5D6E-409C-BE32-E72D297353CC}">
                <c16:uniqueId val="{0000002F-FE28-412E-AFB0-8F6C7BC7D3F2}"/>
              </c:ext>
            </c:extLst>
          </c:dPt>
          <c:dPt>
            <c:idx val="45"/>
            <c:invertIfNegative val="0"/>
            <c:bubble3D val="0"/>
            <c:extLst>
              <c:ext xmlns:c16="http://schemas.microsoft.com/office/drawing/2014/chart" uri="{C3380CC4-5D6E-409C-BE32-E72D297353CC}">
                <c16:uniqueId val="{00000030-FE28-412E-AFB0-8F6C7BC7D3F2}"/>
              </c:ext>
            </c:extLst>
          </c:dPt>
          <c:dPt>
            <c:idx val="46"/>
            <c:invertIfNegative val="0"/>
            <c:bubble3D val="0"/>
            <c:spPr>
              <a:solidFill>
                <a:srgbClr val="595959"/>
              </a:solidFill>
            </c:spPr>
            <c:extLst>
              <c:ext xmlns:c16="http://schemas.microsoft.com/office/drawing/2014/chart" uri="{C3380CC4-5D6E-409C-BE32-E72D297353CC}">
                <c16:uniqueId val="{00000032-FE28-412E-AFB0-8F6C7BC7D3F2}"/>
              </c:ext>
            </c:extLst>
          </c:dPt>
          <c:dPt>
            <c:idx val="47"/>
            <c:invertIfNegative val="0"/>
            <c:bubble3D val="0"/>
            <c:extLst>
              <c:ext xmlns:c16="http://schemas.microsoft.com/office/drawing/2014/chart" uri="{C3380CC4-5D6E-409C-BE32-E72D297353CC}">
                <c16:uniqueId val="{00000033-FE28-412E-AFB0-8F6C7BC7D3F2}"/>
              </c:ext>
            </c:extLst>
          </c:dPt>
          <c:dPt>
            <c:idx val="48"/>
            <c:invertIfNegative val="0"/>
            <c:bubble3D val="0"/>
            <c:extLst>
              <c:ext xmlns:c16="http://schemas.microsoft.com/office/drawing/2014/chart" uri="{C3380CC4-5D6E-409C-BE32-E72D297353CC}">
                <c16:uniqueId val="{00000034-FE28-412E-AFB0-8F6C7BC7D3F2}"/>
              </c:ext>
            </c:extLst>
          </c:dPt>
          <c:dPt>
            <c:idx val="49"/>
            <c:invertIfNegative val="0"/>
            <c:bubble3D val="0"/>
            <c:extLst>
              <c:ext xmlns:c16="http://schemas.microsoft.com/office/drawing/2014/chart" uri="{C3380CC4-5D6E-409C-BE32-E72D297353CC}">
                <c16:uniqueId val="{00000035-FE28-412E-AFB0-8F6C7BC7D3F2}"/>
              </c:ext>
            </c:extLst>
          </c:dPt>
          <c:dPt>
            <c:idx val="50"/>
            <c:invertIfNegative val="0"/>
            <c:bubble3D val="0"/>
            <c:extLst>
              <c:ext xmlns:c16="http://schemas.microsoft.com/office/drawing/2014/chart" uri="{C3380CC4-5D6E-409C-BE32-E72D297353CC}">
                <c16:uniqueId val="{00000036-FE28-412E-AFB0-8F6C7BC7D3F2}"/>
              </c:ext>
            </c:extLst>
          </c:dPt>
          <c:dPt>
            <c:idx val="51"/>
            <c:invertIfNegative val="0"/>
            <c:bubble3D val="0"/>
            <c:extLst>
              <c:ext xmlns:c16="http://schemas.microsoft.com/office/drawing/2014/chart" uri="{C3380CC4-5D6E-409C-BE32-E72D297353CC}">
                <c16:uniqueId val="{00000037-FE28-412E-AFB0-8F6C7BC7D3F2}"/>
              </c:ext>
            </c:extLst>
          </c:dPt>
          <c:dPt>
            <c:idx val="52"/>
            <c:invertIfNegative val="0"/>
            <c:bubble3D val="0"/>
            <c:extLst>
              <c:ext xmlns:c16="http://schemas.microsoft.com/office/drawing/2014/chart" uri="{C3380CC4-5D6E-409C-BE32-E72D297353CC}">
                <c16:uniqueId val="{00000038-FE28-412E-AFB0-8F6C7BC7D3F2}"/>
              </c:ext>
            </c:extLst>
          </c:dPt>
          <c:dPt>
            <c:idx val="53"/>
            <c:invertIfNegative val="0"/>
            <c:bubble3D val="0"/>
            <c:extLst>
              <c:ext xmlns:c16="http://schemas.microsoft.com/office/drawing/2014/chart" uri="{C3380CC4-5D6E-409C-BE32-E72D297353CC}">
                <c16:uniqueId val="{00000039-FE28-412E-AFB0-8F6C7BC7D3F2}"/>
              </c:ext>
            </c:extLst>
          </c:dPt>
          <c:dPt>
            <c:idx val="54"/>
            <c:invertIfNegative val="0"/>
            <c:bubble3D val="0"/>
            <c:extLst>
              <c:ext xmlns:c16="http://schemas.microsoft.com/office/drawing/2014/chart" uri="{C3380CC4-5D6E-409C-BE32-E72D297353CC}">
                <c16:uniqueId val="{0000003A-FE28-412E-AFB0-8F6C7BC7D3F2}"/>
              </c:ext>
            </c:extLst>
          </c:dPt>
          <c:dPt>
            <c:idx val="55"/>
            <c:invertIfNegative val="0"/>
            <c:bubble3D val="0"/>
            <c:extLst>
              <c:ext xmlns:c16="http://schemas.microsoft.com/office/drawing/2014/chart" uri="{C3380CC4-5D6E-409C-BE32-E72D297353CC}">
                <c16:uniqueId val="{0000003B-FE28-412E-AFB0-8F6C7BC7D3F2}"/>
              </c:ext>
            </c:extLst>
          </c:dPt>
          <c:dPt>
            <c:idx val="56"/>
            <c:invertIfNegative val="0"/>
            <c:bubble3D val="0"/>
            <c:extLst>
              <c:ext xmlns:c16="http://schemas.microsoft.com/office/drawing/2014/chart" uri="{C3380CC4-5D6E-409C-BE32-E72D297353CC}">
                <c16:uniqueId val="{0000003C-FE28-412E-AFB0-8F6C7BC7D3F2}"/>
              </c:ext>
            </c:extLst>
          </c:dPt>
          <c:dPt>
            <c:idx val="58"/>
            <c:invertIfNegative val="0"/>
            <c:bubble3D val="0"/>
            <c:spPr>
              <a:solidFill>
                <a:srgbClr val="595959"/>
              </a:solidFill>
            </c:spPr>
            <c:extLst>
              <c:ext xmlns:c16="http://schemas.microsoft.com/office/drawing/2014/chart" uri="{C3380CC4-5D6E-409C-BE32-E72D297353CC}">
                <c16:uniqueId val="{0000003E-FE28-412E-AFB0-8F6C7BC7D3F2}"/>
              </c:ext>
            </c:extLst>
          </c:dPt>
          <c:dPt>
            <c:idx val="70"/>
            <c:invertIfNegative val="0"/>
            <c:bubble3D val="0"/>
            <c:spPr>
              <a:solidFill>
                <a:srgbClr val="595959"/>
              </a:solidFill>
            </c:spPr>
            <c:extLst>
              <c:ext xmlns:c16="http://schemas.microsoft.com/office/drawing/2014/chart" uri="{C3380CC4-5D6E-409C-BE32-E72D297353CC}">
                <c16:uniqueId val="{00000040-FE28-412E-AFB0-8F6C7BC7D3F2}"/>
              </c:ext>
            </c:extLst>
          </c:dPt>
          <c:dLbls>
            <c:dLbl>
              <c:idx val="10"/>
              <c:layout>
                <c:manualLayout>
                  <c:x val="-1.2828284987926765E-2"/>
                  <c:y val="-2.8222183024745801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E28-412E-AFB0-8F6C7BC7D3F2}"/>
                </c:ext>
              </c:extLst>
            </c:dLbl>
            <c:dLbl>
              <c:idx val="22"/>
              <c:layout>
                <c:manualLayout>
                  <c:x val="-1.7104379983902355E-2"/>
                  <c:y val="-2.116663726855935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E28-412E-AFB0-8F6C7BC7D3F2}"/>
                </c:ext>
              </c:extLst>
            </c:dLbl>
            <c:dLbl>
              <c:idx val="34"/>
              <c:layout>
                <c:manualLayout>
                  <c:x val="-1.9242427481890149E-2"/>
                  <c:y val="-3.1749955902839029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E28-412E-AFB0-8F6C7BC7D3F2}"/>
                </c:ext>
              </c:extLst>
            </c:dLbl>
            <c:dLbl>
              <c:idx val="46"/>
              <c:layout>
                <c:manualLayout>
                  <c:x val="-1.0690237489939049E-2"/>
                  <c:y val="-3.8805501659025472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FE28-412E-AFB0-8F6C7BC7D3F2}"/>
                </c:ext>
              </c:extLst>
            </c:dLbl>
            <c:dLbl>
              <c:idx val="58"/>
              <c:layout>
                <c:manualLayout>
                  <c:x val="-6.4141424939633826E-3"/>
                  <c:y val="-4.2333274537118715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FE28-412E-AFB0-8F6C7BC7D3F2}"/>
                </c:ext>
              </c:extLst>
            </c:dLbl>
            <c:dLbl>
              <c:idx val="70"/>
              <c:layout>
                <c:manualLayout>
                  <c:x val="-1.2828284987926923E-2"/>
                  <c:y val="-7.7611003318050945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FE28-412E-AFB0-8F6C7BC7D3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'F47-48'!$A$7:$B$77</c:f>
              <c:multiLvlStrCache>
                <c:ptCount val="7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lvl>
                <c:lvl>
                  <c:pt idx="0">
                    <c:v>2017</c:v>
                  </c:pt>
                  <c:pt idx="12">
                    <c:v>2018</c:v>
                  </c:pt>
                  <c:pt idx="24">
                    <c:v>2019</c:v>
                  </c:pt>
                  <c:pt idx="36">
                    <c:v>2020</c:v>
                  </c:pt>
                  <c:pt idx="48">
                    <c:v>2021</c:v>
                  </c:pt>
                  <c:pt idx="60">
                    <c:v>2022</c:v>
                  </c:pt>
                </c:lvl>
              </c:multiLvlStrCache>
            </c:multiLvlStrRef>
          </c:cat>
          <c:val>
            <c:numRef>
              <c:f>'F47-48'!$G$7:$G$77</c:f>
              <c:numCache>
                <c:formatCode>0.00</c:formatCode>
                <c:ptCount val="71"/>
                <c:pt idx="0">
                  <c:v>23.279541472103201</c:v>
                </c:pt>
                <c:pt idx="1">
                  <c:v>23.1377080269808</c:v>
                </c:pt>
                <c:pt idx="2">
                  <c:v>22.831995402587999</c:v>
                </c:pt>
                <c:pt idx="3">
                  <c:v>22.712154547607302</c:v>
                </c:pt>
                <c:pt idx="4">
                  <c:v>22.579866757234299</c:v>
                </c:pt>
                <c:pt idx="5">
                  <c:v>22.2851156743776</c:v>
                </c:pt>
                <c:pt idx="6">
                  <c:v>22.034349948366401</c:v>
                </c:pt>
                <c:pt idx="7">
                  <c:v>21.995946468376001</c:v>
                </c:pt>
                <c:pt idx="8">
                  <c:v>22.2570838299212</c:v>
                </c:pt>
                <c:pt idx="9">
                  <c:v>22.367162763441101</c:v>
                </c:pt>
                <c:pt idx="10">
                  <c:v>22.294222576232499</c:v>
                </c:pt>
                <c:pt idx="11">
                  <c:v>22.362372026525499</c:v>
                </c:pt>
                <c:pt idx="12">
                  <c:v>22.990349304805601</c:v>
                </c:pt>
                <c:pt idx="13">
                  <c:v>23.864796217334401</c:v>
                </c:pt>
                <c:pt idx="14">
                  <c:v>24.1169525023491</c:v>
                </c:pt>
                <c:pt idx="15">
                  <c:v>24.298142985071799</c:v>
                </c:pt>
                <c:pt idx="16">
                  <c:v>24.606695031995599</c:v>
                </c:pt>
                <c:pt idx="17">
                  <c:v>24.877534738072502</c:v>
                </c:pt>
                <c:pt idx="18">
                  <c:v>25.112970993314399</c:v>
                </c:pt>
                <c:pt idx="19">
                  <c:v>25.508018031577201</c:v>
                </c:pt>
                <c:pt idx="20">
                  <c:v>25.7087598599873</c:v>
                </c:pt>
                <c:pt idx="21">
                  <c:v>25.928982318042301</c:v>
                </c:pt>
                <c:pt idx="22">
                  <c:v>25.9185694999037</c:v>
                </c:pt>
                <c:pt idx="23">
                  <c:v>25.600972652048</c:v>
                </c:pt>
                <c:pt idx="24">
                  <c:v>25.592360806154701</c:v>
                </c:pt>
                <c:pt idx="25">
                  <c:v>26.648136409759299</c:v>
                </c:pt>
                <c:pt idx="26">
                  <c:v>26.699863453975802</c:v>
                </c:pt>
                <c:pt idx="27">
                  <c:v>26.4559263028369</c:v>
                </c:pt>
                <c:pt idx="28">
                  <c:v>26.436536166483101</c:v>
                </c:pt>
                <c:pt idx="29">
                  <c:v>26.170617453996201</c:v>
                </c:pt>
                <c:pt idx="30">
                  <c:v>26.123599041856501</c:v>
                </c:pt>
                <c:pt idx="31">
                  <c:v>26.0383789490478</c:v>
                </c:pt>
                <c:pt idx="32">
                  <c:v>25.957744072652599</c:v>
                </c:pt>
                <c:pt idx="33">
                  <c:v>25.752126640201801</c:v>
                </c:pt>
                <c:pt idx="34">
                  <c:v>25.499930076598101</c:v>
                </c:pt>
                <c:pt idx="35">
                  <c:v>25.500681776364701</c:v>
                </c:pt>
                <c:pt idx="36">
                  <c:v>25.455282716122099</c:v>
                </c:pt>
                <c:pt idx="37">
                  <c:v>25.119922494277599</c:v>
                </c:pt>
                <c:pt idx="38">
                  <c:v>24.118169591458699</c:v>
                </c:pt>
                <c:pt idx="39">
                  <c:v>22.877965830434999</c:v>
                </c:pt>
                <c:pt idx="40">
                  <c:v>22.196535384928801</c:v>
                </c:pt>
                <c:pt idx="41">
                  <c:v>22.694385579842798</c:v>
                </c:pt>
                <c:pt idx="42">
                  <c:v>23.298098616034</c:v>
                </c:pt>
                <c:pt idx="43">
                  <c:v>23.263092966844301</c:v>
                </c:pt>
                <c:pt idx="44">
                  <c:v>22.904574903198299</c:v>
                </c:pt>
                <c:pt idx="45">
                  <c:v>22.331138358996999</c:v>
                </c:pt>
                <c:pt idx="46">
                  <c:v>21.9210300312238</c:v>
                </c:pt>
                <c:pt idx="47">
                  <c:v>22.188110170542402</c:v>
                </c:pt>
                <c:pt idx="48">
                  <c:v>22.7665274758984</c:v>
                </c:pt>
                <c:pt idx="49">
                  <c:v>23.534560194959901</c:v>
                </c:pt>
                <c:pt idx="50">
                  <c:v>24.205841805121199</c:v>
                </c:pt>
                <c:pt idx="51">
                  <c:v>24.314023900471401</c:v>
                </c:pt>
                <c:pt idx="52">
                  <c:v>24.4523454431408</c:v>
                </c:pt>
                <c:pt idx="53">
                  <c:v>24.309700197490599</c:v>
                </c:pt>
                <c:pt idx="54">
                  <c:v>24.163724205266401</c:v>
                </c:pt>
                <c:pt idx="55">
                  <c:v>24.112081455646202</c:v>
                </c:pt>
                <c:pt idx="56">
                  <c:v>23.916229236822801</c:v>
                </c:pt>
                <c:pt idx="57">
                  <c:v>23.6309291229434</c:v>
                </c:pt>
                <c:pt idx="58">
                  <c:v>23.316221706764502</c:v>
                </c:pt>
                <c:pt idx="59">
                  <c:v>23.5220902394625</c:v>
                </c:pt>
                <c:pt idx="60">
                  <c:v>23.819648339036799</c:v>
                </c:pt>
                <c:pt idx="61">
                  <c:v>23.798953390597202</c:v>
                </c:pt>
                <c:pt idx="62">
                  <c:v>24.080117648368098</c:v>
                </c:pt>
                <c:pt idx="63">
                  <c:v>24.382953018583802</c:v>
                </c:pt>
                <c:pt idx="64">
                  <c:v>24.465446477933298</c:v>
                </c:pt>
                <c:pt idx="65">
                  <c:v>24.333953493167702</c:v>
                </c:pt>
                <c:pt idx="66">
                  <c:v>24.251828853847101</c:v>
                </c:pt>
                <c:pt idx="67">
                  <c:v>24.158870633056601</c:v>
                </c:pt>
                <c:pt idx="68">
                  <c:v>24.050738022839099</c:v>
                </c:pt>
                <c:pt idx="69">
                  <c:v>23.985131703621501</c:v>
                </c:pt>
                <c:pt idx="70">
                  <c:v>23.915267238280599</c:v>
                </c:pt>
              </c:numCache>
            </c:numRef>
          </c:val>
          <c:extLst>
            <c:ext xmlns:c16="http://schemas.microsoft.com/office/drawing/2014/chart" uri="{C3380CC4-5D6E-409C-BE32-E72D297353CC}">
              <c16:uniqueId val="{00000041-FE28-412E-AFB0-8F6C7BC7D3F2}"/>
            </c:ext>
          </c:extLst>
        </c:ser>
        <c:ser>
          <c:idx val="1"/>
          <c:order val="1"/>
          <c:tx>
            <c:v>Nacional</c:v>
          </c:tx>
          <c:spPr>
            <a:solidFill>
              <a:srgbClr val="E5D8B7"/>
            </a:solidFill>
          </c:spPr>
          <c:invertIfNegative val="0"/>
          <c:dPt>
            <c:idx val="0"/>
            <c:invertIfNegative val="0"/>
            <c:bubble3D val="0"/>
            <c:extLst>
              <c:ext xmlns:c16="http://schemas.microsoft.com/office/drawing/2014/chart" uri="{C3380CC4-5D6E-409C-BE32-E72D297353CC}">
                <c16:uniqueId val="{00000042-FE28-412E-AFB0-8F6C7BC7D3F2}"/>
              </c:ext>
            </c:extLst>
          </c:dPt>
          <c:dPt>
            <c:idx val="1"/>
            <c:invertIfNegative val="0"/>
            <c:bubble3D val="0"/>
            <c:extLst>
              <c:ext xmlns:c16="http://schemas.microsoft.com/office/drawing/2014/chart" uri="{C3380CC4-5D6E-409C-BE32-E72D297353CC}">
                <c16:uniqueId val="{00000043-FE28-412E-AFB0-8F6C7BC7D3F2}"/>
              </c:ext>
            </c:extLst>
          </c:dPt>
          <c:dPt>
            <c:idx val="2"/>
            <c:invertIfNegative val="0"/>
            <c:bubble3D val="0"/>
            <c:extLst>
              <c:ext xmlns:c16="http://schemas.microsoft.com/office/drawing/2014/chart" uri="{C3380CC4-5D6E-409C-BE32-E72D297353CC}">
                <c16:uniqueId val="{00000044-FE28-412E-AFB0-8F6C7BC7D3F2}"/>
              </c:ext>
            </c:extLst>
          </c:dPt>
          <c:dPt>
            <c:idx val="3"/>
            <c:invertIfNegative val="0"/>
            <c:bubble3D val="0"/>
            <c:extLst>
              <c:ext xmlns:c16="http://schemas.microsoft.com/office/drawing/2014/chart" uri="{C3380CC4-5D6E-409C-BE32-E72D297353CC}">
                <c16:uniqueId val="{00000045-FE28-412E-AFB0-8F6C7BC7D3F2}"/>
              </c:ext>
            </c:extLst>
          </c:dPt>
          <c:dPt>
            <c:idx val="4"/>
            <c:invertIfNegative val="0"/>
            <c:bubble3D val="0"/>
            <c:extLst>
              <c:ext xmlns:c16="http://schemas.microsoft.com/office/drawing/2014/chart" uri="{C3380CC4-5D6E-409C-BE32-E72D297353CC}">
                <c16:uniqueId val="{00000046-FE28-412E-AFB0-8F6C7BC7D3F2}"/>
              </c:ext>
            </c:extLst>
          </c:dPt>
          <c:dPt>
            <c:idx val="5"/>
            <c:invertIfNegative val="0"/>
            <c:bubble3D val="0"/>
            <c:extLst>
              <c:ext xmlns:c16="http://schemas.microsoft.com/office/drawing/2014/chart" uri="{C3380CC4-5D6E-409C-BE32-E72D297353CC}">
                <c16:uniqueId val="{00000047-FE28-412E-AFB0-8F6C7BC7D3F2}"/>
              </c:ext>
            </c:extLst>
          </c:dPt>
          <c:dPt>
            <c:idx val="6"/>
            <c:invertIfNegative val="0"/>
            <c:bubble3D val="0"/>
            <c:extLst>
              <c:ext xmlns:c16="http://schemas.microsoft.com/office/drawing/2014/chart" uri="{C3380CC4-5D6E-409C-BE32-E72D297353CC}">
                <c16:uniqueId val="{00000048-FE28-412E-AFB0-8F6C7BC7D3F2}"/>
              </c:ext>
            </c:extLst>
          </c:dPt>
          <c:dPt>
            <c:idx val="7"/>
            <c:invertIfNegative val="0"/>
            <c:bubble3D val="0"/>
            <c:extLst>
              <c:ext xmlns:c16="http://schemas.microsoft.com/office/drawing/2014/chart" uri="{C3380CC4-5D6E-409C-BE32-E72D297353CC}">
                <c16:uniqueId val="{00000049-FE28-412E-AFB0-8F6C7BC7D3F2}"/>
              </c:ext>
            </c:extLst>
          </c:dPt>
          <c:dPt>
            <c:idx val="8"/>
            <c:invertIfNegative val="0"/>
            <c:bubble3D val="0"/>
            <c:extLst>
              <c:ext xmlns:c16="http://schemas.microsoft.com/office/drawing/2014/chart" uri="{C3380CC4-5D6E-409C-BE32-E72D297353CC}">
                <c16:uniqueId val="{0000004A-FE28-412E-AFB0-8F6C7BC7D3F2}"/>
              </c:ext>
            </c:extLst>
          </c:dPt>
          <c:dPt>
            <c:idx val="9"/>
            <c:invertIfNegative val="0"/>
            <c:bubble3D val="0"/>
            <c:extLst>
              <c:ext xmlns:c16="http://schemas.microsoft.com/office/drawing/2014/chart" uri="{C3380CC4-5D6E-409C-BE32-E72D297353CC}">
                <c16:uniqueId val="{0000004B-FE28-412E-AFB0-8F6C7BC7D3F2}"/>
              </c:ext>
            </c:extLst>
          </c:dPt>
          <c:dPt>
            <c:idx val="10"/>
            <c:invertIfNegative val="0"/>
            <c:bubble3D val="0"/>
            <c:spPr>
              <a:solidFill>
                <a:srgbClr val="FFC000"/>
              </a:solidFill>
            </c:spPr>
            <c:extLst>
              <c:ext xmlns:c16="http://schemas.microsoft.com/office/drawing/2014/chart" uri="{C3380CC4-5D6E-409C-BE32-E72D297353CC}">
                <c16:uniqueId val="{0000004D-FE28-412E-AFB0-8F6C7BC7D3F2}"/>
              </c:ext>
            </c:extLst>
          </c:dPt>
          <c:dPt>
            <c:idx val="11"/>
            <c:invertIfNegative val="0"/>
            <c:bubble3D val="0"/>
            <c:extLst>
              <c:ext xmlns:c16="http://schemas.microsoft.com/office/drawing/2014/chart" uri="{C3380CC4-5D6E-409C-BE32-E72D297353CC}">
                <c16:uniqueId val="{0000004E-FE28-412E-AFB0-8F6C7BC7D3F2}"/>
              </c:ext>
            </c:extLst>
          </c:dPt>
          <c:dPt>
            <c:idx val="12"/>
            <c:invertIfNegative val="0"/>
            <c:bubble3D val="0"/>
            <c:extLst>
              <c:ext xmlns:c16="http://schemas.microsoft.com/office/drawing/2014/chart" uri="{C3380CC4-5D6E-409C-BE32-E72D297353CC}">
                <c16:uniqueId val="{0000004F-FE28-412E-AFB0-8F6C7BC7D3F2}"/>
              </c:ext>
            </c:extLst>
          </c:dPt>
          <c:dPt>
            <c:idx val="13"/>
            <c:invertIfNegative val="0"/>
            <c:bubble3D val="0"/>
            <c:extLst>
              <c:ext xmlns:c16="http://schemas.microsoft.com/office/drawing/2014/chart" uri="{C3380CC4-5D6E-409C-BE32-E72D297353CC}">
                <c16:uniqueId val="{00000050-FE28-412E-AFB0-8F6C7BC7D3F2}"/>
              </c:ext>
            </c:extLst>
          </c:dPt>
          <c:dPt>
            <c:idx val="14"/>
            <c:invertIfNegative val="0"/>
            <c:bubble3D val="0"/>
            <c:extLst>
              <c:ext xmlns:c16="http://schemas.microsoft.com/office/drawing/2014/chart" uri="{C3380CC4-5D6E-409C-BE32-E72D297353CC}">
                <c16:uniqueId val="{00000051-FE28-412E-AFB0-8F6C7BC7D3F2}"/>
              </c:ext>
            </c:extLst>
          </c:dPt>
          <c:dPt>
            <c:idx val="15"/>
            <c:invertIfNegative val="0"/>
            <c:bubble3D val="0"/>
            <c:extLst>
              <c:ext xmlns:c16="http://schemas.microsoft.com/office/drawing/2014/chart" uri="{C3380CC4-5D6E-409C-BE32-E72D297353CC}">
                <c16:uniqueId val="{00000052-FE28-412E-AFB0-8F6C7BC7D3F2}"/>
              </c:ext>
            </c:extLst>
          </c:dPt>
          <c:dPt>
            <c:idx val="16"/>
            <c:invertIfNegative val="0"/>
            <c:bubble3D val="0"/>
            <c:extLst>
              <c:ext xmlns:c16="http://schemas.microsoft.com/office/drawing/2014/chart" uri="{C3380CC4-5D6E-409C-BE32-E72D297353CC}">
                <c16:uniqueId val="{00000053-FE28-412E-AFB0-8F6C7BC7D3F2}"/>
              </c:ext>
            </c:extLst>
          </c:dPt>
          <c:dPt>
            <c:idx val="17"/>
            <c:invertIfNegative val="0"/>
            <c:bubble3D val="0"/>
            <c:extLst>
              <c:ext xmlns:c16="http://schemas.microsoft.com/office/drawing/2014/chart" uri="{C3380CC4-5D6E-409C-BE32-E72D297353CC}">
                <c16:uniqueId val="{00000054-FE28-412E-AFB0-8F6C7BC7D3F2}"/>
              </c:ext>
            </c:extLst>
          </c:dPt>
          <c:dPt>
            <c:idx val="18"/>
            <c:invertIfNegative val="0"/>
            <c:bubble3D val="0"/>
            <c:extLst>
              <c:ext xmlns:c16="http://schemas.microsoft.com/office/drawing/2014/chart" uri="{C3380CC4-5D6E-409C-BE32-E72D297353CC}">
                <c16:uniqueId val="{00000055-FE28-412E-AFB0-8F6C7BC7D3F2}"/>
              </c:ext>
            </c:extLst>
          </c:dPt>
          <c:dPt>
            <c:idx val="19"/>
            <c:invertIfNegative val="0"/>
            <c:bubble3D val="0"/>
            <c:extLst>
              <c:ext xmlns:c16="http://schemas.microsoft.com/office/drawing/2014/chart" uri="{C3380CC4-5D6E-409C-BE32-E72D297353CC}">
                <c16:uniqueId val="{00000056-FE28-412E-AFB0-8F6C7BC7D3F2}"/>
              </c:ext>
            </c:extLst>
          </c:dPt>
          <c:dPt>
            <c:idx val="20"/>
            <c:invertIfNegative val="0"/>
            <c:bubble3D val="0"/>
            <c:extLst>
              <c:ext xmlns:c16="http://schemas.microsoft.com/office/drawing/2014/chart" uri="{C3380CC4-5D6E-409C-BE32-E72D297353CC}">
                <c16:uniqueId val="{00000057-FE28-412E-AFB0-8F6C7BC7D3F2}"/>
              </c:ext>
            </c:extLst>
          </c:dPt>
          <c:dPt>
            <c:idx val="21"/>
            <c:invertIfNegative val="0"/>
            <c:bubble3D val="0"/>
            <c:extLst>
              <c:ext xmlns:c16="http://schemas.microsoft.com/office/drawing/2014/chart" uri="{C3380CC4-5D6E-409C-BE32-E72D297353CC}">
                <c16:uniqueId val="{00000058-FE28-412E-AFB0-8F6C7BC7D3F2}"/>
              </c:ext>
            </c:extLst>
          </c:dPt>
          <c:dPt>
            <c:idx val="22"/>
            <c:invertIfNegative val="0"/>
            <c:bubble3D val="0"/>
            <c:spPr>
              <a:solidFill>
                <a:srgbClr val="FFC000"/>
              </a:solidFill>
            </c:spPr>
            <c:extLst>
              <c:ext xmlns:c16="http://schemas.microsoft.com/office/drawing/2014/chart" uri="{C3380CC4-5D6E-409C-BE32-E72D297353CC}">
                <c16:uniqueId val="{0000005A-FE28-412E-AFB0-8F6C7BC7D3F2}"/>
              </c:ext>
            </c:extLst>
          </c:dPt>
          <c:dPt>
            <c:idx val="23"/>
            <c:invertIfNegative val="0"/>
            <c:bubble3D val="0"/>
            <c:extLst>
              <c:ext xmlns:c16="http://schemas.microsoft.com/office/drawing/2014/chart" uri="{C3380CC4-5D6E-409C-BE32-E72D297353CC}">
                <c16:uniqueId val="{0000005B-FE28-412E-AFB0-8F6C7BC7D3F2}"/>
              </c:ext>
            </c:extLst>
          </c:dPt>
          <c:dPt>
            <c:idx val="24"/>
            <c:invertIfNegative val="0"/>
            <c:bubble3D val="0"/>
            <c:extLst>
              <c:ext xmlns:c16="http://schemas.microsoft.com/office/drawing/2014/chart" uri="{C3380CC4-5D6E-409C-BE32-E72D297353CC}">
                <c16:uniqueId val="{0000005C-FE28-412E-AFB0-8F6C7BC7D3F2}"/>
              </c:ext>
            </c:extLst>
          </c:dPt>
          <c:dPt>
            <c:idx val="25"/>
            <c:invertIfNegative val="0"/>
            <c:bubble3D val="0"/>
            <c:extLst>
              <c:ext xmlns:c16="http://schemas.microsoft.com/office/drawing/2014/chart" uri="{C3380CC4-5D6E-409C-BE32-E72D297353CC}">
                <c16:uniqueId val="{0000005D-FE28-412E-AFB0-8F6C7BC7D3F2}"/>
              </c:ext>
            </c:extLst>
          </c:dPt>
          <c:dPt>
            <c:idx val="26"/>
            <c:invertIfNegative val="0"/>
            <c:bubble3D val="0"/>
            <c:extLst>
              <c:ext xmlns:c16="http://schemas.microsoft.com/office/drawing/2014/chart" uri="{C3380CC4-5D6E-409C-BE32-E72D297353CC}">
                <c16:uniqueId val="{0000005E-FE28-412E-AFB0-8F6C7BC7D3F2}"/>
              </c:ext>
            </c:extLst>
          </c:dPt>
          <c:dPt>
            <c:idx val="27"/>
            <c:invertIfNegative val="0"/>
            <c:bubble3D val="0"/>
            <c:extLst>
              <c:ext xmlns:c16="http://schemas.microsoft.com/office/drawing/2014/chart" uri="{C3380CC4-5D6E-409C-BE32-E72D297353CC}">
                <c16:uniqueId val="{0000005F-FE28-412E-AFB0-8F6C7BC7D3F2}"/>
              </c:ext>
            </c:extLst>
          </c:dPt>
          <c:dPt>
            <c:idx val="28"/>
            <c:invertIfNegative val="0"/>
            <c:bubble3D val="0"/>
            <c:extLst>
              <c:ext xmlns:c16="http://schemas.microsoft.com/office/drawing/2014/chart" uri="{C3380CC4-5D6E-409C-BE32-E72D297353CC}">
                <c16:uniqueId val="{00000060-FE28-412E-AFB0-8F6C7BC7D3F2}"/>
              </c:ext>
            </c:extLst>
          </c:dPt>
          <c:dPt>
            <c:idx val="29"/>
            <c:invertIfNegative val="0"/>
            <c:bubble3D val="0"/>
            <c:extLst>
              <c:ext xmlns:c16="http://schemas.microsoft.com/office/drawing/2014/chart" uri="{C3380CC4-5D6E-409C-BE32-E72D297353CC}">
                <c16:uniqueId val="{00000061-FE28-412E-AFB0-8F6C7BC7D3F2}"/>
              </c:ext>
            </c:extLst>
          </c:dPt>
          <c:dPt>
            <c:idx val="30"/>
            <c:invertIfNegative val="0"/>
            <c:bubble3D val="0"/>
            <c:extLst>
              <c:ext xmlns:c16="http://schemas.microsoft.com/office/drawing/2014/chart" uri="{C3380CC4-5D6E-409C-BE32-E72D297353CC}">
                <c16:uniqueId val="{00000062-FE28-412E-AFB0-8F6C7BC7D3F2}"/>
              </c:ext>
            </c:extLst>
          </c:dPt>
          <c:dPt>
            <c:idx val="31"/>
            <c:invertIfNegative val="0"/>
            <c:bubble3D val="0"/>
            <c:extLst>
              <c:ext xmlns:c16="http://schemas.microsoft.com/office/drawing/2014/chart" uri="{C3380CC4-5D6E-409C-BE32-E72D297353CC}">
                <c16:uniqueId val="{00000063-FE28-412E-AFB0-8F6C7BC7D3F2}"/>
              </c:ext>
            </c:extLst>
          </c:dPt>
          <c:dPt>
            <c:idx val="32"/>
            <c:invertIfNegative val="0"/>
            <c:bubble3D val="0"/>
            <c:extLst>
              <c:ext xmlns:c16="http://schemas.microsoft.com/office/drawing/2014/chart" uri="{C3380CC4-5D6E-409C-BE32-E72D297353CC}">
                <c16:uniqueId val="{00000064-FE28-412E-AFB0-8F6C7BC7D3F2}"/>
              </c:ext>
            </c:extLst>
          </c:dPt>
          <c:dPt>
            <c:idx val="33"/>
            <c:invertIfNegative val="0"/>
            <c:bubble3D val="0"/>
            <c:extLst>
              <c:ext xmlns:c16="http://schemas.microsoft.com/office/drawing/2014/chart" uri="{C3380CC4-5D6E-409C-BE32-E72D297353CC}">
                <c16:uniqueId val="{00000065-FE28-412E-AFB0-8F6C7BC7D3F2}"/>
              </c:ext>
            </c:extLst>
          </c:dPt>
          <c:dPt>
            <c:idx val="34"/>
            <c:invertIfNegative val="0"/>
            <c:bubble3D val="0"/>
            <c:spPr>
              <a:solidFill>
                <a:srgbClr val="FFC000"/>
              </a:solidFill>
            </c:spPr>
            <c:extLst>
              <c:ext xmlns:c16="http://schemas.microsoft.com/office/drawing/2014/chart" uri="{C3380CC4-5D6E-409C-BE32-E72D297353CC}">
                <c16:uniqueId val="{00000067-FE28-412E-AFB0-8F6C7BC7D3F2}"/>
              </c:ext>
            </c:extLst>
          </c:dPt>
          <c:dPt>
            <c:idx val="35"/>
            <c:invertIfNegative val="0"/>
            <c:bubble3D val="0"/>
            <c:extLst>
              <c:ext xmlns:c16="http://schemas.microsoft.com/office/drawing/2014/chart" uri="{C3380CC4-5D6E-409C-BE32-E72D297353CC}">
                <c16:uniqueId val="{00000068-FE28-412E-AFB0-8F6C7BC7D3F2}"/>
              </c:ext>
            </c:extLst>
          </c:dPt>
          <c:dPt>
            <c:idx val="36"/>
            <c:invertIfNegative val="0"/>
            <c:bubble3D val="0"/>
            <c:extLst>
              <c:ext xmlns:c16="http://schemas.microsoft.com/office/drawing/2014/chart" uri="{C3380CC4-5D6E-409C-BE32-E72D297353CC}">
                <c16:uniqueId val="{00000069-FE28-412E-AFB0-8F6C7BC7D3F2}"/>
              </c:ext>
            </c:extLst>
          </c:dPt>
          <c:dPt>
            <c:idx val="37"/>
            <c:invertIfNegative val="0"/>
            <c:bubble3D val="0"/>
            <c:extLst>
              <c:ext xmlns:c16="http://schemas.microsoft.com/office/drawing/2014/chart" uri="{C3380CC4-5D6E-409C-BE32-E72D297353CC}">
                <c16:uniqueId val="{0000006A-FE28-412E-AFB0-8F6C7BC7D3F2}"/>
              </c:ext>
            </c:extLst>
          </c:dPt>
          <c:dPt>
            <c:idx val="38"/>
            <c:invertIfNegative val="0"/>
            <c:bubble3D val="0"/>
            <c:extLst>
              <c:ext xmlns:c16="http://schemas.microsoft.com/office/drawing/2014/chart" uri="{C3380CC4-5D6E-409C-BE32-E72D297353CC}">
                <c16:uniqueId val="{0000006B-FE28-412E-AFB0-8F6C7BC7D3F2}"/>
              </c:ext>
            </c:extLst>
          </c:dPt>
          <c:dPt>
            <c:idx val="39"/>
            <c:invertIfNegative val="0"/>
            <c:bubble3D val="0"/>
            <c:extLst>
              <c:ext xmlns:c16="http://schemas.microsoft.com/office/drawing/2014/chart" uri="{C3380CC4-5D6E-409C-BE32-E72D297353CC}">
                <c16:uniqueId val="{0000006C-FE28-412E-AFB0-8F6C7BC7D3F2}"/>
              </c:ext>
            </c:extLst>
          </c:dPt>
          <c:dPt>
            <c:idx val="40"/>
            <c:invertIfNegative val="0"/>
            <c:bubble3D val="0"/>
            <c:extLst>
              <c:ext xmlns:c16="http://schemas.microsoft.com/office/drawing/2014/chart" uri="{C3380CC4-5D6E-409C-BE32-E72D297353CC}">
                <c16:uniqueId val="{0000006D-FE28-412E-AFB0-8F6C7BC7D3F2}"/>
              </c:ext>
            </c:extLst>
          </c:dPt>
          <c:dPt>
            <c:idx val="41"/>
            <c:invertIfNegative val="0"/>
            <c:bubble3D val="0"/>
            <c:extLst>
              <c:ext xmlns:c16="http://schemas.microsoft.com/office/drawing/2014/chart" uri="{C3380CC4-5D6E-409C-BE32-E72D297353CC}">
                <c16:uniqueId val="{0000006E-FE28-412E-AFB0-8F6C7BC7D3F2}"/>
              </c:ext>
            </c:extLst>
          </c:dPt>
          <c:dPt>
            <c:idx val="42"/>
            <c:invertIfNegative val="0"/>
            <c:bubble3D val="0"/>
            <c:extLst>
              <c:ext xmlns:c16="http://schemas.microsoft.com/office/drawing/2014/chart" uri="{C3380CC4-5D6E-409C-BE32-E72D297353CC}">
                <c16:uniqueId val="{0000006F-FE28-412E-AFB0-8F6C7BC7D3F2}"/>
              </c:ext>
            </c:extLst>
          </c:dPt>
          <c:dPt>
            <c:idx val="43"/>
            <c:invertIfNegative val="0"/>
            <c:bubble3D val="0"/>
            <c:extLst>
              <c:ext xmlns:c16="http://schemas.microsoft.com/office/drawing/2014/chart" uri="{C3380CC4-5D6E-409C-BE32-E72D297353CC}">
                <c16:uniqueId val="{00000070-FE28-412E-AFB0-8F6C7BC7D3F2}"/>
              </c:ext>
            </c:extLst>
          </c:dPt>
          <c:dPt>
            <c:idx val="44"/>
            <c:invertIfNegative val="0"/>
            <c:bubble3D val="0"/>
            <c:extLst>
              <c:ext xmlns:c16="http://schemas.microsoft.com/office/drawing/2014/chart" uri="{C3380CC4-5D6E-409C-BE32-E72D297353CC}">
                <c16:uniqueId val="{00000071-FE28-412E-AFB0-8F6C7BC7D3F2}"/>
              </c:ext>
            </c:extLst>
          </c:dPt>
          <c:dPt>
            <c:idx val="46"/>
            <c:invertIfNegative val="0"/>
            <c:bubble3D val="0"/>
            <c:spPr>
              <a:solidFill>
                <a:srgbClr val="FFC000"/>
              </a:solidFill>
            </c:spPr>
            <c:extLst>
              <c:ext xmlns:c16="http://schemas.microsoft.com/office/drawing/2014/chart" uri="{C3380CC4-5D6E-409C-BE32-E72D297353CC}">
                <c16:uniqueId val="{00000073-FE28-412E-AFB0-8F6C7BC7D3F2}"/>
              </c:ext>
            </c:extLst>
          </c:dPt>
          <c:dPt>
            <c:idx val="47"/>
            <c:invertIfNegative val="0"/>
            <c:bubble3D val="0"/>
            <c:extLst>
              <c:ext xmlns:c16="http://schemas.microsoft.com/office/drawing/2014/chart" uri="{C3380CC4-5D6E-409C-BE32-E72D297353CC}">
                <c16:uniqueId val="{00000074-FE28-412E-AFB0-8F6C7BC7D3F2}"/>
              </c:ext>
            </c:extLst>
          </c:dPt>
          <c:dPt>
            <c:idx val="48"/>
            <c:invertIfNegative val="0"/>
            <c:bubble3D val="0"/>
            <c:extLst>
              <c:ext xmlns:c16="http://schemas.microsoft.com/office/drawing/2014/chart" uri="{C3380CC4-5D6E-409C-BE32-E72D297353CC}">
                <c16:uniqueId val="{00000075-FE28-412E-AFB0-8F6C7BC7D3F2}"/>
              </c:ext>
            </c:extLst>
          </c:dPt>
          <c:dPt>
            <c:idx val="49"/>
            <c:invertIfNegative val="0"/>
            <c:bubble3D val="0"/>
            <c:extLst>
              <c:ext xmlns:c16="http://schemas.microsoft.com/office/drawing/2014/chart" uri="{C3380CC4-5D6E-409C-BE32-E72D297353CC}">
                <c16:uniqueId val="{00000076-FE28-412E-AFB0-8F6C7BC7D3F2}"/>
              </c:ext>
            </c:extLst>
          </c:dPt>
          <c:dPt>
            <c:idx val="50"/>
            <c:invertIfNegative val="0"/>
            <c:bubble3D val="0"/>
            <c:extLst>
              <c:ext xmlns:c16="http://schemas.microsoft.com/office/drawing/2014/chart" uri="{C3380CC4-5D6E-409C-BE32-E72D297353CC}">
                <c16:uniqueId val="{00000077-FE28-412E-AFB0-8F6C7BC7D3F2}"/>
              </c:ext>
            </c:extLst>
          </c:dPt>
          <c:dPt>
            <c:idx val="51"/>
            <c:invertIfNegative val="0"/>
            <c:bubble3D val="0"/>
            <c:extLst>
              <c:ext xmlns:c16="http://schemas.microsoft.com/office/drawing/2014/chart" uri="{C3380CC4-5D6E-409C-BE32-E72D297353CC}">
                <c16:uniqueId val="{00000078-FE28-412E-AFB0-8F6C7BC7D3F2}"/>
              </c:ext>
            </c:extLst>
          </c:dPt>
          <c:dPt>
            <c:idx val="52"/>
            <c:invertIfNegative val="0"/>
            <c:bubble3D val="0"/>
            <c:extLst>
              <c:ext xmlns:c16="http://schemas.microsoft.com/office/drawing/2014/chart" uri="{C3380CC4-5D6E-409C-BE32-E72D297353CC}">
                <c16:uniqueId val="{00000079-FE28-412E-AFB0-8F6C7BC7D3F2}"/>
              </c:ext>
            </c:extLst>
          </c:dPt>
          <c:dPt>
            <c:idx val="53"/>
            <c:invertIfNegative val="0"/>
            <c:bubble3D val="0"/>
            <c:extLst>
              <c:ext xmlns:c16="http://schemas.microsoft.com/office/drawing/2014/chart" uri="{C3380CC4-5D6E-409C-BE32-E72D297353CC}">
                <c16:uniqueId val="{0000007A-FE28-412E-AFB0-8F6C7BC7D3F2}"/>
              </c:ext>
            </c:extLst>
          </c:dPt>
          <c:dPt>
            <c:idx val="54"/>
            <c:invertIfNegative val="0"/>
            <c:bubble3D val="0"/>
            <c:extLst>
              <c:ext xmlns:c16="http://schemas.microsoft.com/office/drawing/2014/chart" uri="{C3380CC4-5D6E-409C-BE32-E72D297353CC}">
                <c16:uniqueId val="{0000007B-FE28-412E-AFB0-8F6C7BC7D3F2}"/>
              </c:ext>
            </c:extLst>
          </c:dPt>
          <c:dPt>
            <c:idx val="55"/>
            <c:invertIfNegative val="0"/>
            <c:bubble3D val="0"/>
            <c:extLst>
              <c:ext xmlns:c16="http://schemas.microsoft.com/office/drawing/2014/chart" uri="{C3380CC4-5D6E-409C-BE32-E72D297353CC}">
                <c16:uniqueId val="{0000007C-FE28-412E-AFB0-8F6C7BC7D3F2}"/>
              </c:ext>
            </c:extLst>
          </c:dPt>
          <c:dPt>
            <c:idx val="56"/>
            <c:invertIfNegative val="0"/>
            <c:bubble3D val="0"/>
            <c:extLst>
              <c:ext xmlns:c16="http://schemas.microsoft.com/office/drawing/2014/chart" uri="{C3380CC4-5D6E-409C-BE32-E72D297353CC}">
                <c16:uniqueId val="{0000007D-FE28-412E-AFB0-8F6C7BC7D3F2}"/>
              </c:ext>
            </c:extLst>
          </c:dPt>
          <c:dPt>
            <c:idx val="58"/>
            <c:invertIfNegative val="0"/>
            <c:bubble3D val="0"/>
            <c:spPr>
              <a:solidFill>
                <a:srgbClr val="FFC000"/>
              </a:solidFill>
            </c:spPr>
            <c:extLst>
              <c:ext xmlns:c16="http://schemas.microsoft.com/office/drawing/2014/chart" uri="{C3380CC4-5D6E-409C-BE32-E72D297353CC}">
                <c16:uniqueId val="{0000007F-FE28-412E-AFB0-8F6C7BC7D3F2}"/>
              </c:ext>
            </c:extLst>
          </c:dPt>
          <c:dPt>
            <c:idx val="70"/>
            <c:invertIfNegative val="0"/>
            <c:bubble3D val="0"/>
            <c:spPr>
              <a:solidFill>
                <a:srgbClr val="FBBB27"/>
              </a:solidFill>
            </c:spPr>
            <c:extLst>
              <c:ext xmlns:c16="http://schemas.microsoft.com/office/drawing/2014/chart" uri="{C3380CC4-5D6E-409C-BE32-E72D297353CC}">
                <c16:uniqueId val="{00000081-FE28-412E-AFB0-8F6C7BC7D3F2}"/>
              </c:ext>
            </c:extLst>
          </c:dPt>
          <c:dLbls>
            <c:dLbl>
              <c:idx val="10"/>
              <c:layout>
                <c:manualLayout>
                  <c:x val="4.2760949959755887E-3"/>
                  <c:y val="-2.116663726855935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FE28-412E-AFB0-8F6C7BC7D3F2}"/>
                </c:ext>
              </c:extLst>
            </c:dLbl>
            <c:dLbl>
              <c:idx val="22"/>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A-FE28-412E-AFB0-8F6C7BC7D3F2}"/>
                </c:ext>
              </c:extLst>
            </c:dLbl>
            <c:dLbl>
              <c:idx val="34"/>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7-FE28-412E-AFB0-8F6C7BC7D3F2}"/>
                </c:ext>
              </c:extLst>
            </c:dLbl>
            <c:dLbl>
              <c:idx val="46"/>
              <c:layout>
                <c:manualLayout>
                  <c:x val="4.2760949959756668E-3"/>
                  <c:y val="-2.1166637268559382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3-FE28-412E-AFB0-8F6C7BC7D3F2}"/>
                </c:ext>
              </c:extLst>
            </c:dLbl>
            <c:dLbl>
              <c:idx val="58"/>
              <c:layout>
                <c:manualLayout>
                  <c:x val="1.0690237489938971E-2"/>
                  <c:y val="-1.7638864390466125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F-FE28-412E-AFB0-8F6C7BC7D3F2}"/>
                </c:ext>
              </c:extLst>
            </c:dLbl>
            <c:dLbl>
              <c:idx val="70"/>
              <c:layout>
                <c:manualLayout>
                  <c:x val="-2.1380474979877944E-3"/>
                  <c:y val="-5.2916593171398373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1-FE28-412E-AFB0-8F6C7BC7D3F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'F47-48'!$H$7:$H$77</c:f>
              <c:numCache>
                <c:formatCode>0.00</c:formatCode>
                <c:ptCount val="71"/>
                <c:pt idx="0">
                  <c:v>22.983152369046</c:v>
                </c:pt>
                <c:pt idx="1">
                  <c:v>22.8394405524291</c:v>
                </c:pt>
                <c:pt idx="2">
                  <c:v>22.5461839102638</c:v>
                </c:pt>
                <c:pt idx="3">
                  <c:v>22.430642618633499</c:v>
                </c:pt>
                <c:pt idx="4">
                  <c:v>22.3011082356029</c:v>
                </c:pt>
                <c:pt idx="5">
                  <c:v>22.012665906611002</c:v>
                </c:pt>
                <c:pt idx="6">
                  <c:v>21.7605864785635</c:v>
                </c:pt>
                <c:pt idx="7">
                  <c:v>21.722653775277401</c:v>
                </c:pt>
                <c:pt idx="8">
                  <c:v>21.986309055924501</c:v>
                </c:pt>
                <c:pt idx="9">
                  <c:v>22.097920100110301</c:v>
                </c:pt>
                <c:pt idx="10">
                  <c:v>22.032514713173001</c:v>
                </c:pt>
                <c:pt idx="11">
                  <c:v>22.1057431384985</c:v>
                </c:pt>
                <c:pt idx="12">
                  <c:v>22.6804708094832</c:v>
                </c:pt>
                <c:pt idx="13">
                  <c:v>23.436951819102902</c:v>
                </c:pt>
                <c:pt idx="14">
                  <c:v>23.668997792469199</c:v>
                </c:pt>
                <c:pt idx="15">
                  <c:v>23.8646161030983</c:v>
                </c:pt>
                <c:pt idx="16">
                  <c:v>24.104408267330001</c:v>
                </c:pt>
                <c:pt idx="17">
                  <c:v>24.310470100854101</c:v>
                </c:pt>
                <c:pt idx="18">
                  <c:v>24.632313179097</c:v>
                </c:pt>
                <c:pt idx="19">
                  <c:v>25.132548801022001</c:v>
                </c:pt>
                <c:pt idx="20">
                  <c:v>25.372306198496901</c:v>
                </c:pt>
                <c:pt idx="21">
                  <c:v>25.6007580295061</c:v>
                </c:pt>
                <c:pt idx="22">
                  <c:v>25.595547038138999</c:v>
                </c:pt>
                <c:pt idx="23">
                  <c:v>25.269573073175302</c:v>
                </c:pt>
                <c:pt idx="24">
                  <c:v>25.152866151940501</c:v>
                </c:pt>
                <c:pt idx="25">
                  <c:v>26.178846137239599</c:v>
                </c:pt>
                <c:pt idx="26">
                  <c:v>26.215453012660401</c:v>
                </c:pt>
                <c:pt idx="27">
                  <c:v>25.962895753441298</c:v>
                </c:pt>
                <c:pt idx="28">
                  <c:v>25.931155993503101</c:v>
                </c:pt>
                <c:pt idx="29">
                  <c:v>25.664636995017801</c:v>
                </c:pt>
                <c:pt idx="30">
                  <c:v>25.671700359470002</c:v>
                </c:pt>
                <c:pt idx="31">
                  <c:v>25.643470803682298</c:v>
                </c:pt>
                <c:pt idx="32">
                  <c:v>25.638755677508001</c:v>
                </c:pt>
                <c:pt idx="33">
                  <c:v>25.420179347236498</c:v>
                </c:pt>
                <c:pt idx="34">
                  <c:v>25.199178644000501</c:v>
                </c:pt>
                <c:pt idx="35">
                  <c:v>25.229915046712598</c:v>
                </c:pt>
                <c:pt idx="36">
                  <c:v>25.187220303900101</c:v>
                </c:pt>
                <c:pt idx="37">
                  <c:v>24.778578470658498</c:v>
                </c:pt>
                <c:pt idx="38">
                  <c:v>23.795699584322101</c:v>
                </c:pt>
                <c:pt idx="39">
                  <c:v>22.666912116625902</c:v>
                </c:pt>
                <c:pt idx="40">
                  <c:v>22.036148929958401</c:v>
                </c:pt>
                <c:pt idx="41">
                  <c:v>22.575554110334501</c:v>
                </c:pt>
                <c:pt idx="42">
                  <c:v>23.096109869570402</c:v>
                </c:pt>
                <c:pt idx="43">
                  <c:v>23.014314395966998</c:v>
                </c:pt>
                <c:pt idx="44">
                  <c:v>22.609005926689299</c:v>
                </c:pt>
                <c:pt idx="45">
                  <c:v>22.078092721342301</c:v>
                </c:pt>
                <c:pt idx="46">
                  <c:v>21.7625759847834</c:v>
                </c:pt>
                <c:pt idx="47">
                  <c:v>22.083662161537699</c:v>
                </c:pt>
                <c:pt idx="48">
                  <c:v>22.717121738694399</c:v>
                </c:pt>
                <c:pt idx="49">
                  <c:v>23.567735492421299</c:v>
                </c:pt>
                <c:pt idx="50">
                  <c:v>24.143439261909801</c:v>
                </c:pt>
                <c:pt idx="51">
                  <c:v>24.201188460135899</c:v>
                </c:pt>
                <c:pt idx="52">
                  <c:v>24.304293359275501</c:v>
                </c:pt>
                <c:pt idx="53">
                  <c:v>24.2285430263663</c:v>
                </c:pt>
                <c:pt idx="54">
                  <c:v>24.090069967401799</c:v>
                </c:pt>
                <c:pt idx="55">
                  <c:v>24.1011910947121</c:v>
                </c:pt>
                <c:pt idx="56">
                  <c:v>23.885607336199602</c:v>
                </c:pt>
                <c:pt idx="57">
                  <c:v>23.668592638416801</c:v>
                </c:pt>
                <c:pt idx="58">
                  <c:v>23.329450907019599</c:v>
                </c:pt>
                <c:pt idx="59">
                  <c:v>23.436112546079599</c:v>
                </c:pt>
                <c:pt idx="60">
                  <c:v>23.664507758599601</c:v>
                </c:pt>
                <c:pt idx="61">
                  <c:v>23.644921821917499</c:v>
                </c:pt>
                <c:pt idx="62">
                  <c:v>23.830978118877098</c:v>
                </c:pt>
                <c:pt idx="63">
                  <c:v>24.1285256165677</c:v>
                </c:pt>
                <c:pt idx="64">
                  <c:v>24.250086350883901</c:v>
                </c:pt>
                <c:pt idx="65">
                  <c:v>24.140685301653299</c:v>
                </c:pt>
                <c:pt idx="66">
                  <c:v>24.0370845574583</c:v>
                </c:pt>
                <c:pt idx="67">
                  <c:v>23.9460306943968</c:v>
                </c:pt>
                <c:pt idx="68">
                  <c:v>23.839123247602998</c:v>
                </c:pt>
                <c:pt idx="69">
                  <c:v>23.7833324637737</c:v>
                </c:pt>
                <c:pt idx="70">
                  <c:v>23.7345106519887</c:v>
                </c:pt>
              </c:numCache>
            </c:numRef>
          </c:val>
          <c:extLst>
            <c:ext xmlns:c16="http://schemas.microsoft.com/office/drawing/2014/chart" uri="{C3380CC4-5D6E-409C-BE32-E72D297353CC}">
              <c16:uniqueId val="{00000082-FE28-412E-AFB0-8F6C7BC7D3F2}"/>
            </c:ext>
          </c:extLst>
        </c:ser>
        <c:dLbls>
          <c:showLegendKey val="0"/>
          <c:showVal val="0"/>
          <c:showCatName val="0"/>
          <c:showSerName val="0"/>
          <c:showPercent val="0"/>
          <c:showBubbleSize val="0"/>
        </c:dLbls>
        <c:gapWidth val="75"/>
        <c:overlap val="-50"/>
        <c:axId val="183674368"/>
        <c:axId val="183675904"/>
      </c:barChart>
      <c:catAx>
        <c:axId val="183674368"/>
        <c:scaling>
          <c:orientation val="minMax"/>
        </c:scaling>
        <c:delete val="0"/>
        <c:axPos val="b"/>
        <c:numFmt formatCode="General" sourceLinked="0"/>
        <c:majorTickMark val="none"/>
        <c:minorTickMark val="none"/>
        <c:tickLblPos val="nextTo"/>
        <c:txPr>
          <a:bodyPr rot="-5400000" vert="horz"/>
          <a:lstStyle/>
          <a:p>
            <a:pPr>
              <a:defRPr/>
            </a:pPr>
            <a:endParaRPr lang="es-MX"/>
          </a:p>
        </c:txPr>
        <c:crossAx val="183675904"/>
        <c:crosses val="autoZero"/>
        <c:auto val="1"/>
        <c:lblAlgn val="ctr"/>
        <c:lblOffset val="100"/>
        <c:tickLblSkip val="1"/>
        <c:tickMarkSkip val="1"/>
        <c:noMultiLvlLbl val="0"/>
      </c:catAx>
      <c:valAx>
        <c:axId val="183675904"/>
        <c:scaling>
          <c:orientation val="minMax"/>
          <c:max val="27.699863453975802"/>
          <c:min val="14.5"/>
        </c:scaling>
        <c:delete val="0"/>
        <c:axPos val="l"/>
        <c:numFmt formatCode="0.00" sourceLinked="1"/>
        <c:majorTickMark val="out"/>
        <c:minorTickMark val="none"/>
        <c:tickLblPos val="nextTo"/>
        <c:crossAx val="183674368"/>
        <c:crosses val="autoZero"/>
        <c:crossBetween val="midCat"/>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Jalisco</c:v>
          </c:tx>
          <c:spPr>
            <a:solidFill>
              <a:srgbClr val="AFB7BC"/>
            </a:solidFill>
          </c:spPr>
          <c:invertIfNegative val="0"/>
          <c:dPt>
            <c:idx val="0"/>
            <c:invertIfNegative val="0"/>
            <c:bubble3D val="0"/>
            <c:extLst>
              <c:ext xmlns:c16="http://schemas.microsoft.com/office/drawing/2014/chart" uri="{C3380CC4-5D6E-409C-BE32-E72D297353CC}">
                <c16:uniqueId val="{00000000-3824-425F-8C91-96F07740743A}"/>
              </c:ext>
            </c:extLst>
          </c:dPt>
          <c:dPt>
            <c:idx val="1"/>
            <c:invertIfNegative val="0"/>
            <c:bubble3D val="0"/>
            <c:extLst>
              <c:ext xmlns:c16="http://schemas.microsoft.com/office/drawing/2014/chart" uri="{C3380CC4-5D6E-409C-BE32-E72D297353CC}">
                <c16:uniqueId val="{00000001-3824-425F-8C91-96F07740743A}"/>
              </c:ext>
            </c:extLst>
          </c:dPt>
          <c:dPt>
            <c:idx val="2"/>
            <c:invertIfNegative val="0"/>
            <c:bubble3D val="0"/>
            <c:extLst>
              <c:ext xmlns:c16="http://schemas.microsoft.com/office/drawing/2014/chart" uri="{C3380CC4-5D6E-409C-BE32-E72D297353CC}">
                <c16:uniqueId val="{00000002-3824-425F-8C91-96F07740743A}"/>
              </c:ext>
            </c:extLst>
          </c:dPt>
          <c:dPt>
            <c:idx val="3"/>
            <c:invertIfNegative val="0"/>
            <c:bubble3D val="0"/>
            <c:extLst>
              <c:ext xmlns:c16="http://schemas.microsoft.com/office/drawing/2014/chart" uri="{C3380CC4-5D6E-409C-BE32-E72D297353CC}">
                <c16:uniqueId val="{00000003-3824-425F-8C91-96F07740743A}"/>
              </c:ext>
            </c:extLst>
          </c:dPt>
          <c:dPt>
            <c:idx val="4"/>
            <c:invertIfNegative val="0"/>
            <c:bubble3D val="0"/>
            <c:extLst>
              <c:ext xmlns:c16="http://schemas.microsoft.com/office/drawing/2014/chart" uri="{C3380CC4-5D6E-409C-BE32-E72D297353CC}">
                <c16:uniqueId val="{00000004-3824-425F-8C91-96F07740743A}"/>
              </c:ext>
            </c:extLst>
          </c:dPt>
          <c:dPt>
            <c:idx val="5"/>
            <c:invertIfNegative val="0"/>
            <c:bubble3D val="0"/>
            <c:extLst>
              <c:ext xmlns:c16="http://schemas.microsoft.com/office/drawing/2014/chart" uri="{C3380CC4-5D6E-409C-BE32-E72D297353CC}">
                <c16:uniqueId val="{00000005-3824-425F-8C91-96F07740743A}"/>
              </c:ext>
            </c:extLst>
          </c:dPt>
          <c:dPt>
            <c:idx val="6"/>
            <c:invertIfNegative val="0"/>
            <c:bubble3D val="0"/>
            <c:extLst>
              <c:ext xmlns:c16="http://schemas.microsoft.com/office/drawing/2014/chart" uri="{C3380CC4-5D6E-409C-BE32-E72D297353CC}">
                <c16:uniqueId val="{00000006-3824-425F-8C91-96F07740743A}"/>
              </c:ext>
            </c:extLst>
          </c:dPt>
          <c:dPt>
            <c:idx val="7"/>
            <c:invertIfNegative val="0"/>
            <c:bubble3D val="0"/>
            <c:extLst>
              <c:ext xmlns:c16="http://schemas.microsoft.com/office/drawing/2014/chart" uri="{C3380CC4-5D6E-409C-BE32-E72D297353CC}">
                <c16:uniqueId val="{00000007-3824-425F-8C91-96F07740743A}"/>
              </c:ext>
            </c:extLst>
          </c:dPt>
          <c:dPt>
            <c:idx val="8"/>
            <c:invertIfNegative val="0"/>
            <c:bubble3D val="0"/>
            <c:extLst>
              <c:ext xmlns:c16="http://schemas.microsoft.com/office/drawing/2014/chart" uri="{C3380CC4-5D6E-409C-BE32-E72D297353CC}">
                <c16:uniqueId val="{00000008-3824-425F-8C91-96F07740743A}"/>
              </c:ext>
            </c:extLst>
          </c:dPt>
          <c:dPt>
            <c:idx val="9"/>
            <c:invertIfNegative val="0"/>
            <c:bubble3D val="0"/>
            <c:extLst>
              <c:ext xmlns:c16="http://schemas.microsoft.com/office/drawing/2014/chart" uri="{C3380CC4-5D6E-409C-BE32-E72D297353CC}">
                <c16:uniqueId val="{00000009-3824-425F-8C91-96F07740743A}"/>
              </c:ext>
            </c:extLst>
          </c:dPt>
          <c:dPt>
            <c:idx val="10"/>
            <c:invertIfNegative val="0"/>
            <c:bubble3D val="0"/>
            <c:spPr>
              <a:solidFill>
                <a:srgbClr val="595959"/>
              </a:solidFill>
            </c:spPr>
            <c:extLst>
              <c:ext xmlns:c16="http://schemas.microsoft.com/office/drawing/2014/chart" uri="{C3380CC4-5D6E-409C-BE32-E72D297353CC}">
                <c16:uniqueId val="{0000000B-3824-425F-8C91-96F07740743A}"/>
              </c:ext>
            </c:extLst>
          </c:dPt>
          <c:dPt>
            <c:idx val="11"/>
            <c:invertIfNegative val="0"/>
            <c:bubble3D val="0"/>
            <c:extLst>
              <c:ext xmlns:c16="http://schemas.microsoft.com/office/drawing/2014/chart" uri="{C3380CC4-5D6E-409C-BE32-E72D297353CC}">
                <c16:uniqueId val="{0000000C-3824-425F-8C91-96F07740743A}"/>
              </c:ext>
            </c:extLst>
          </c:dPt>
          <c:dPt>
            <c:idx val="12"/>
            <c:invertIfNegative val="0"/>
            <c:bubble3D val="0"/>
            <c:extLst>
              <c:ext xmlns:c16="http://schemas.microsoft.com/office/drawing/2014/chart" uri="{C3380CC4-5D6E-409C-BE32-E72D297353CC}">
                <c16:uniqueId val="{0000000D-3824-425F-8C91-96F07740743A}"/>
              </c:ext>
            </c:extLst>
          </c:dPt>
          <c:dPt>
            <c:idx val="13"/>
            <c:invertIfNegative val="0"/>
            <c:bubble3D val="0"/>
            <c:extLst>
              <c:ext xmlns:c16="http://schemas.microsoft.com/office/drawing/2014/chart" uri="{C3380CC4-5D6E-409C-BE32-E72D297353CC}">
                <c16:uniqueId val="{0000000E-3824-425F-8C91-96F07740743A}"/>
              </c:ext>
            </c:extLst>
          </c:dPt>
          <c:dPt>
            <c:idx val="14"/>
            <c:invertIfNegative val="0"/>
            <c:bubble3D val="0"/>
            <c:extLst>
              <c:ext xmlns:c16="http://schemas.microsoft.com/office/drawing/2014/chart" uri="{C3380CC4-5D6E-409C-BE32-E72D297353CC}">
                <c16:uniqueId val="{0000000F-3824-425F-8C91-96F07740743A}"/>
              </c:ext>
            </c:extLst>
          </c:dPt>
          <c:dPt>
            <c:idx val="15"/>
            <c:invertIfNegative val="0"/>
            <c:bubble3D val="0"/>
            <c:extLst>
              <c:ext xmlns:c16="http://schemas.microsoft.com/office/drawing/2014/chart" uri="{C3380CC4-5D6E-409C-BE32-E72D297353CC}">
                <c16:uniqueId val="{00000010-3824-425F-8C91-96F07740743A}"/>
              </c:ext>
            </c:extLst>
          </c:dPt>
          <c:dPt>
            <c:idx val="16"/>
            <c:invertIfNegative val="0"/>
            <c:bubble3D val="0"/>
            <c:extLst>
              <c:ext xmlns:c16="http://schemas.microsoft.com/office/drawing/2014/chart" uri="{C3380CC4-5D6E-409C-BE32-E72D297353CC}">
                <c16:uniqueId val="{00000011-3824-425F-8C91-96F07740743A}"/>
              </c:ext>
            </c:extLst>
          </c:dPt>
          <c:dPt>
            <c:idx val="17"/>
            <c:invertIfNegative val="0"/>
            <c:bubble3D val="0"/>
            <c:extLst>
              <c:ext xmlns:c16="http://schemas.microsoft.com/office/drawing/2014/chart" uri="{C3380CC4-5D6E-409C-BE32-E72D297353CC}">
                <c16:uniqueId val="{00000012-3824-425F-8C91-96F07740743A}"/>
              </c:ext>
            </c:extLst>
          </c:dPt>
          <c:dPt>
            <c:idx val="18"/>
            <c:invertIfNegative val="0"/>
            <c:bubble3D val="0"/>
            <c:extLst>
              <c:ext xmlns:c16="http://schemas.microsoft.com/office/drawing/2014/chart" uri="{C3380CC4-5D6E-409C-BE32-E72D297353CC}">
                <c16:uniqueId val="{00000013-3824-425F-8C91-96F07740743A}"/>
              </c:ext>
            </c:extLst>
          </c:dPt>
          <c:dPt>
            <c:idx val="19"/>
            <c:invertIfNegative val="0"/>
            <c:bubble3D val="0"/>
            <c:extLst>
              <c:ext xmlns:c16="http://schemas.microsoft.com/office/drawing/2014/chart" uri="{C3380CC4-5D6E-409C-BE32-E72D297353CC}">
                <c16:uniqueId val="{00000014-3824-425F-8C91-96F07740743A}"/>
              </c:ext>
            </c:extLst>
          </c:dPt>
          <c:dPt>
            <c:idx val="20"/>
            <c:invertIfNegative val="0"/>
            <c:bubble3D val="0"/>
            <c:extLst>
              <c:ext xmlns:c16="http://schemas.microsoft.com/office/drawing/2014/chart" uri="{C3380CC4-5D6E-409C-BE32-E72D297353CC}">
                <c16:uniqueId val="{00000015-3824-425F-8C91-96F07740743A}"/>
              </c:ext>
            </c:extLst>
          </c:dPt>
          <c:dPt>
            <c:idx val="21"/>
            <c:invertIfNegative val="0"/>
            <c:bubble3D val="0"/>
            <c:extLst>
              <c:ext xmlns:c16="http://schemas.microsoft.com/office/drawing/2014/chart" uri="{C3380CC4-5D6E-409C-BE32-E72D297353CC}">
                <c16:uniqueId val="{00000016-3824-425F-8C91-96F07740743A}"/>
              </c:ext>
            </c:extLst>
          </c:dPt>
          <c:dPt>
            <c:idx val="22"/>
            <c:invertIfNegative val="0"/>
            <c:bubble3D val="0"/>
            <c:spPr>
              <a:solidFill>
                <a:srgbClr val="595959"/>
              </a:solidFill>
            </c:spPr>
            <c:extLst>
              <c:ext xmlns:c16="http://schemas.microsoft.com/office/drawing/2014/chart" uri="{C3380CC4-5D6E-409C-BE32-E72D297353CC}">
                <c16:uniqueId val="{00000018-3824-425F-8C91-96F07740743A}"/>
              </c:ext>
            </c:extLst>
          </c:dPt>
          <c:dPt>
            <c:idx val="23"/>
            <c:invertIfNegative val="0"/>
            <c:bubble3D val="0"/>
            <c:extLst>
              <c:ext xmlns:c16="http://schemas.microsoft.com/office/drawing/2014/chart" uri="{C3380CC4-5D6E-409C-BE32-E72D297353CC}">
                <c16:uniqueId val="{00000019-3824-425F-8C91-96F07740743A}"/>
              </c:ext>
            </c:extLst>
          </c:dPt>
          <c:dPt>
            <c:idx val="24"/>
            <c:invertIfNegative val="0"/>
            <c:bubble3D val="0"/>
            <c:extLst>
              <c:ext xmlns:c16="http://schemas.microsoft.com/office/drawing/2014/chart" uri="{C3380CC4-5D6E-409C-BE32-E72D297353CC}">
                <c16:uniqueId val="{0000001A-3824-425F-8C91-96F07740743A}"/>
              </c:ext>
            </c:extLst>
          </c:dPt>
          <c:dPt>
            <c:idx val="25"/>
            <c:invertIfNegative val="0"/>
            <c:bubble3D val="0"/>
            <c:extLst>
              <c:ext xmlns:c16="http://schemas.microsoft.com/office/drawing/2014/chart" uri="{C3380CC4-5D6E-409C-BE32-E72D297353CC}">
                <c16:uniqueId val="{0000001B-3824-425F-8C91-96F07740743A}"/>
              </c:ext>
            </c:extLst>
          </c:dPt>
          <c:dPt>
            <c:idx val="26"/>
            <c:invertIfNegative val="0"/>
            <c:bubble3D val="0"/>
            <c:extLst>
              <c:ext xmlns:c16="http://schemas.microsoft.com/office/drawing/2014/chart" uri="{C3380CC4-5D6E-409C-BE32-E72D297353CC}">
                <c16:uniqueId val="{0000001C-3824-425F-8C91-96F07740743A}"/>
              </c:ext>
            </c:extLst>
          </c:dPt>
          <c:dPt>
            <c:idx val="27"/>
            <c:invertIfNegative val="0"/>
            <c:bubble3D val="0"/>
            <c:extLst>
              <c:ext xmlns:c16="http://schemas.microsoft.com/office/drawing/2014/chart" uri="{C3380CC4-5D6E-409C-BE32-E72D297353CC}">
                <c16:uniqueId val="{0000001D-3824-425F-8C91-96F07740743A}"/>
              </c:ext>
            </c:extLst>
          </c:dPt>
          <c:dPt>
            <c:idx val="28"/>
            <c:invertIfNegative val="0"/>
            <c:bubble3D val="0"/>
            <c:extLst>
              <c:ext xmlns:c16="http://schemas.microsoft.com/office/drawing/2014/chart" uri="{C3380CC4-5D6E-409C-BE32-E72D297353CC}">
                <c16:uniqueId val="{0000001E-3824-425F-8C91-96F07740743A}"/>
              </c:ext>
            </c:extLst>
          </c:dPt>
          <c:dPt>
            <c:idx val="29"/>
            <c:invertIfNegative val="0"/>
            <c:bubble3D val="0"/>
            <c:extLst>
              <c:ext xmlns:c16="http://schemas.microsoft.com/office/drawing/2014/chart" uri="{C3380CC4-5D6E-409C-BE32-E72D297353CC}">
                <c16:uniqueId val="{0000001F-3824-425F-8C91-96F07740743A}"/>
              </c:ext>
            </c:extLst>
          </c:dPt>
          <c:dPt>
            <c:idx val="30"/>
            <c:invertIfNegative val="0"/>
            <c:bubble3D val="0"/>
            <c:extLst>
              <c:ext xmlns:c16="http://schemas.microsoft.com/office/drawing/2014/chart" uri="{C3380CC4-5D6E-409C-BE32-E72D297353CC}">
                <c16:uniqueId val="{00000020-3824-425F-8C91-96F07740743A}"/>
              </c:ext>
            </c:extLst>
          </c:dPt>
          <c:dPt>
            <c:idx val="31"/>
            <c:invertIfNegative val="0"/>
            <c:bubble3D val="0"/>
            <c:extLst>
              <c:ext xmlns:c16="http://schemas.microsoft.com/office/drawing/2014/chart" uri="{C3380CC4-5D6E-409C-BE32-E72D297353CC}">
                <c16:uniqueId val="{00000021-3824-425F-8C91-96F07740743A}"/>
              </c:ext>
            </c:extLst>
          </c:dPt>
          <c:dPt>
            <c:idx val="32"/>
            <c:invertIfNegative val="0"/>
            <c:bubble3D val="0"/>
            <c:extLst>
              <c:ext xmlns:c16="http://schemas.microsoft.com/office/drawing/2014/chart" uri="{C3380CC4-5D6E-409C-BE32-E72D297353CC}">
                <c16:uniqueId val="{00000022-3824-425F-8C91-96F07740743A}"/>
              </c:ext>
            </c:extLst>
          </c:dPt>
          <c:dPt>
            <c:idx val="33"/>
            <c:invertIfNegative val="0"/>
            <c:bubble3D val="0"/>
            <c:extLst>
              <c:ext xmlns:c16="http://schemas.microsoft.com/office/drawing/2014/chart" uri="{C3380CC4-5D6E-409C-BE32-E72D297353CC}">
                <c16:uniqueId val="{00000023-3824-425F-8C91-96F07740743A}"/>
              </c:ext>
            </c:extLst>
          </c:dPt>
          <c:dPt>
            <c:idx val="34"/>
            <c:invertIfNegative val="0"/>
            <c:bubble3D val="0"/>
            <c:spPr>
              <a:solidFill>
                <a:srgbClr val="595959"/>
              </a:solidFill>
            </c:spPr>
            <c:extLst>
              <c:ext xmlns:c16="http://schemas.microsoft.com/office/drawing/2014/chart" uri="{C3380CC4-5D6E-409C-BE32-E72D297353CC}">
                <c16:uniqueId val="{00000025-3824-425F-8C91-96F07740743A}"/>
              </c:ext>
            </c:extLst>
          </c:dPt>
          <c:dPt>
            <c:idx val="35"/>
            <c:invertIfNegative val="0"/>
            <c:bubble3D val="0"/>
            <c:extLst>
              <c:ext xmlns:c16="http://schemas.microsoft.com/office/drawing/2014/chart" uri="{C3380CC4-5D6E-409C-BE32-E72D297353CC}">
                <c16:uniqueId val="{00000026-3824-425F-8C91-96F07740743A}"/>
              </c:ext>
            </c:extLst>
          </c:dPt>
          <c:dPt>
            <c:idx val="36"/>
            <c:invertIfNegative val="0"/>
            <c:bubble3D val="0"/>
            <c:extLst>
              <c:ext xmlns:c16="http://schemas.microsoft.com/office/drawing/2014/chart" uri="{C3380CC4-5D6E-409C-BE32-E72D297353CC}">
                <c16:uniqueId val="{00000027-3824-425F-8C91-96F07740743A}"/>
              </c:ext>
            </c:extLst>
          </c:dPt>
          <c:dPt>
            <c:idx val="37"/>
            <c:invertIfNegative val="0"/>
            <c:bubble3D val="0"/>
            <c:extLst>
              <c:ext xmlns:c16="http://schemas.microsoft.com/office/drawing/2014/chart" uri="{C3380CC4-5D6E-409C-BE32-E72D297353CC}">
                <c16:uniqueId val="{00000028-3824-425F-8C91-96F07740743A}"/>
              </c:ext>
            </c:extLst>
          </c:dPt>
          <c:dPt>
            <c:idx val="38"/>
            <c:invertIfNegative val="0"/>
            <c:bubble3D val="0"/>
            <c:extLst>
              <c:ext xmlns:c16="http://schemas.microsoft.com/office/drawing/2014/chart" uri="{C3380CC4-5D6E-409C-BE32-E72D297353CC}">
                <c16:uniqueId val="{00000029-3824-425F-8C91-96F07740743A}"/>
              </c:ext>
            </c:extLst>
          </c:dPt>
          <c:dPt>
            <c:idx val="39"/>
            <c:invertIfNegative val="0"/>
            <c:bubble3D val="0"/>
            <c:extLst>
              <c:ext xmlns:c16="http://schemas.microsoft.com/office/drawing/2014/chart" uri="{C3380CC4-5D6E-409C-BE32-E72D297353CC}">
                <c16:uniqueId val="{0000002A-3824-425F-8C91-96F07740743A}"/>
              </c:ext>
            </c:extLst>
          </c:dPt>
          <c:dPt>
            <c:idx val="40"/>
            <c:invertIfNegative val="0"/>
            <c:bubble3D val="0"/>
            <c:extLst>
              <c:ext xmlns:c16="http://schemas.microsoft.com/office/drawing/2014/chart" uri="{C3380CC4-5D6E-409C-BE32-E72D297353CC}">
                <c16:uniqueId val="{0000002B-3824-425F-8C91-96F07740743A}"/>
              </c:ext>
            </c:extLst>
          </c:dPt>
          <c:dPt>
            <c:idx val="41"/>
            <c:invertIfNegative val="0"/>
            <c:bubble3D val="0"/>
            <c:extLst>
              <c:ext xmlns:c16="http://schemas.microsoft.com/office/drawing/2014/chart" uri="{C3380CC4-5D6E-409C-BE32-E72D297353CC}">
                <c16:uniqueId val="{0000002C-3824-425F-8C91-96F07740743A}"/>
              </c:ext>
            </c:extLst>
          </c:dPt>
          <c:dPt>
            <c:idx val="42"/>
            <c:invertIfNegative val="0"/>
            <c:bubble3D val="0"/>
            <c:extLst>
              <c:ext xmlns:c16="http://schemas.microsoft.com/office/drawing/2014/chart" uri="{C3380CC4-5D6E-409C-BE32-E72D297353CC}">
                <c16:uniqueId val="{0000002D-3824-425F-8C91-96F07740743A}"/>
              </c:ext>
            </c:extLst>
          </c:dPt>
          <c:dPt>
            <c:idx val="43"/>
            <c:invertIfNegative val="0"/>
            <c:bubble3D val="0"/>
            <c:extLst>
              <c:ext xmlns:c16="http://schemas.microsoft.com/office/drawing/2014/chart" uri="{C3380CC4-5D6E-409C-BE32-E72D297353CC}">
                <c16:uniqueId val="{0000002E-3824-425F-8C91-96F07740743A}"/>
              </c:ext>
            </c:extLst>
          </c:dPt>
          <c:dPt>
            <c:idx val="44"/>
            <c:invertIfNegative val="0"/>
            <c:bubble3D val="0"/>
            <c:extLst>
              <c:ext xmlns:c16="http://schemas.microsoft.com/office/drawing/2014/chart" uri="{C3380CC4-5D6E-409C-BE32-E72D297353CC}">
                <c16:uniqueId val="{0000002F-3824-425F-8C91-96F07740743A}"/>
              </c:ext>
            </c:extLst>
          </c:dPt>
          <c:dPt>
            <c:idx val="45"/>
            <c:invertIfNegative val="0"/>
            <c:bubble3D val="0"/>
            <c:extLst>
              <c:ext xmlns:c16="http://schemas.microsoft.com/office/drawing/2014/chart" uri="{C3380CC4-5D6E-409C-BE32-E72D297353CC}">
                <c16:uniqueId val="{00000030-3824-425F-8C91-96F07740743A}"/>
              </c:ext>
            </c:extLst>
          </c:dPt>
          <c:dPt>
            <c:idx val="46"/>
            <c:invertIfNegative val="0"/>
            <c:bubble3D val="0"/>
            <c:spPr>
              <a:solidFill>
                <a:srgbClr val="595959"/>
              </a:solidFill>
            </c:spPr>
            <c:extLst>
              <c:ext xmlns:c16="http://schemas.microsoft.com/office/drawing/2014/chart" uri="{C3380CC4-5D6E-409C-BE32-E72D297353CC}">
                <c16:uniqueId val="{00000032-3824-425F-8C91-96F07740743A}"/>
              </c:ext>
            </c:extLst>
          </c:dPt>
          <c:dPt>
            <c:idx val="47"/>
            <c:invertIfNegative val="0"/>
            <c:bubble3D val="0"/>
            <c:extLst>
              <c:ext xmlns:c16="http://schemas.microsoft.com/office/drawing/2014/chart" uri="{C3380CC4-5D6E-409C-BE32-E72D297353CC}">
                <c16:uniqueId val="{00000033-3824-425F-8C91-96F07740743A}"/>
              </c:ext>
            </c:extLst>
          </c:dPt>
          <c:dPt>
            <c:idx val="48"/>
            <c:invertIfNegative val="0"/>
            <c:bubble3D val="0"/>
            <c:extLst>
              <c:ext xmlns:c16="http://schemas.microsoft.com/office/drawing/2014/chart" uri="{C3380CC4-5D6E-409C-BE32-E72D297353CC}">
                <c16:uniqueId val="{00000034-3824-425F-8C91-96F07740743A}"/>
              </c:ext>
            </c:extLst>
          </c:dPt>
          <c:dPt>
            <c:idx val="49"/>
            <c:invertIfNegative val="0"/>
            <c:bubble3D val="0"/>
            <c:extLst>
              <c:ext xmlns:c16="http://schemas.microsoft.com/office/drawing/2014/chart" uri="{C3380CC4-5D6E-409C-BE32-E72D297353CC}">
                <c16:uniqueId val="{00000035-3824-425F-8C91-96F07740743A}"/>
              </c:ext>
            </c:extLst>
          </c:dPt>
          <c:dPt>
            <c:idx val="50"/>
            <c:invertIfNegative val="0"/>
            <c:bubble3D val="0"/>
            <c:extLst>
              <c:ext xmlns:c16="http://schemas.microsoft.com/office/drawing/2014/chart" uri="{C3380CC4-5D6E-409C-BE32-E72D297353CC}">
                <c16:uniqueId val="{00000036-3824-425F-8C91-96F07740743A}"/>
              </c:ext>
            </c:extLst>
          </c:dPt>
          <c:dPt>
            <c:idx val="51"/>
            <c:invertIfNegative val="0"/>
            <c:bubble3D val="0"/>
            <c:extLst>
              <c:ext xmlns:c16="http://schemas.microsoft.com/office/drawing/2014/chart" uri="{C3380CC4-5D6E-409C-BE32-E72D297353CC}">
                <c16:uniqueId val="{00000037-3824-425F-8C91-96F07740743A}"/>
              </c:ext>
            </c:extLst>
          </c:dPt>
          <c:dPt>
            <c:idx val="52"/>
            <c:invertIfNegative val="0"/>
            <c:bubble3D val="0"/>
            <c:extLst>
              <c:ext xmlns:c16="http://schemas.microsoft.com/office/drawing/2014/chart" uri="{C3380CC4-5D6E-409C-BE32-E72D297353CC}">
                <c16:uniqueId val="{00000038-3824-425F-8C91-96F07740743A}"/>
              </c:ext>
            </c:extLst>
          </c:dPt>
          <c:dPt>
            <c:idx val="53"/>
            <c:invertIfNegative val="0"/>
            <c:bubble3D val="0"/>
            <c:extLst>
              <c:ext xmlns:c16="http://schemas.microsoft.com/office/drawing/2014/chart" uri="{C3380CC4-5D6E-409C-BE32-E72D297353CC}">
                <c16:uniqueId val="{00000039-3824-425F-8C91-96F07740743A}"/>
              </c:ext>
            </c:extLst>
          </c:dPt>
          <c:dPt>
            <c:idx val="54"/>
            <c:invertIfNegative val="0"/>
            <c:bubble3D val="0"/>
            <c:extLst>
              <c:ext xmlns:c16="http://schemas.microsoft.com/office/drawing/2014/chart" uri="{C3380CC4-5D6E-409C-BE32-E72D297353CC}">
                <c16:uniqueId val="{0000003A-3824-425F-8C91-96F07740743A}"/>
              </c:ext>
            </c:extLst>
          </c:dPt>
          <c:dPt>
            <c:idx val="55"/>
            <c:invertIfNegative val="0"/>
            <c:bubble3D val="0"/>
            <c:extLst>
              <c:ext xmlns:c16="http://schemas.microsoft.com/office/drawing/2014/chart" uri="{C3380CC4-5D6E-409C-BE32-E72D297353CC}">
                <c16:uniqueId val="{0000003B-3824-425F-8C91-96F07740743A}"/>
              </c:ext>
            </c:extLst>
          </c:dPt>
          <c:dPt>
            <c:idx val="56"/>
            <c:invertIfNegative val="0"/>
            <c:bubble3D val="0"/>
            <c:extLst>
              <c:ext xmlns:c16="http://schemas.microsoft.com/office/drawing/2014/chart" uri="{C3380CC4-5D6E-409C-BE32-E72D297353CC}">
                <c16:uniqueId val="{0000003C-3824-425F-8C91-96F07740743A}"/>
              </c:ext>
            </c:extLst>
          </c:dPt>
          <c:dPt>
            <c:idx val="58"/>
            <c:invertIfNegative val="0"/>
            <c:bubble3D val="0"/>
            <c:spPr>
              <a:solidFill>
                <a:srgbClr val="595959"/>
              </a:solidFill>
            </c:spPr>
            <c:extLst>
              <c:ext xmlns:c16="http://schemas.microsoft.com/office/drawing/2014/chart" uri="{C3380CC4-5D6E-409C-BE32-E72D297353CC}">
                <c16:uniqueId val="{0000003E-3824-425F-8C91-96F07740743A}"/>
              </c:ext>
            </c:extLst>
          </c:dPt>
          <c:dPt>
            <c:idx val="70"/>
            <c:invertIfNegative val="0"/>
            <c:bubble3D val="0"/>
            <c:spPr>
              <a:solidFill>
                <a:srgbClr val="595959"/>
              </a:solidFill>
            </c:spPr>
            <c:extLst>
              <c:ext xmlns:c16="http://schemas.microsoft.com/office/drawing/2014/chart" uri="{C3380CC4-5D6E-409C-BE32-E72D297353CC}">
                <c16:uniqueId val="{00000040-3824-425F-8C91-96F07740743A}"/>
              </c:ext>
            </c:extLst>
          </c:dPt>
          <c:dLbls>
            <c:dLbl>
              <c:idx val="10"/>
              <c:layout>
                <c:manualLayout>
                  <c:x val="-1.2828284987926765E-2"/>
                  <c:y val="-3.8805501659025472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824-425F-8C91-96F07740743A}"/>
                </c:ext>
              </c:extLst>
            </c:dLbl>
            <c:dLbl>
              <c:idx val="22"/>
              <c:layout>
                <c:manualLayout>
                  <c:x val="-6.4141424939633826E-3"/>
                  <c:y val="-1.4111091512372931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824-425F-8C91-96F07740743A}"/>
                </c:ext>
              </c:extLst>
            </c:dLbl>
            <c:dLbl>
              <c:idx val="34"/>
              <c:layout>
                <c:manualLayout>
                  <c:x val="-1.2828284987926765E-2"/>
                  <c:y val="-1.7638864390466157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3824-425F-8C91-96F07740743A}"/>
                </c:ext>
              </c:extLst>
            </c:dLbl>
            <c:dLbl>
              <c:idx val="46"/>
              <c:layout>
                <c:manualLayout>
                  <c:x val="-1.9242427481890229E-2"/>
                  <c:y val="-4.9388820293305151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3824-425F-8C91-96F07740743A}"/>
                </c:ext>
              </c:extLst>
            </c:dLbl>
            <c:dLbl>
              <c:idx val="58"/>
              <c:layout>
                <c:manualLayout>
                  <c:x val="-1.0690237489938971E-2"/>
                  <c:y val="-5.9972138927584857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3824-425F-8C91-96F07740743A}"/>
                </c:ext>
              </c:extLst>
            </c:dLbl>
            <c:dLbl>
              <c:idx val="70"/>
              <c:layout>
                <c:manualLayout>
                  <c:x val="-8.5521899919511774E-3"/>
                  <c:y val="-6.7027684683771266E-2"/>
                </c:manualLayout>
              </c:layout>
              <c:spPr>
                <a:noFill/>
                <a:ln>
                  <a:noFill/>
                </a:ln>
                <a:effectLst/>
              </c:spPr>
              <c:txPr>
                <a:bodyPr rot="-5400000" vert="horz" wrap="square" lIns="38100" tIns="19050" rIns="38100" bIns="19050" anchor="ctr">
                  <a:spAutoFit/>
                </a:bodyPr>
                <a:lstStyle/>
                <a:p>
                  <a:pPr>
                    <a:defRPr b="1">
                      <a:solidFill>
                        <a:srgbClr val="000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3824-425F-8C91-96F0774074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'F47-48'!$A$7:$B$77</c:f>
              <c:multiLvlStrCache>
                <c:ptCount val="7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lvl>
                <c:lvl>
                  <c:pt idx="0">
                    <c:v>2017</c:v>
                  </c:pt>
                  <c:pt idx="12">
                    <c:v>2018</c:v>
                  </c:pt>
                  <c:pt idx="24">
                    <c:v>2019</c:v>
                  </c:pt>
                  <c:pt idx="36">
                    <c:v>2020</c:v>
                  </c:pt>
                  <c:pt idx="48">
                    <c:v>2021</c:v>
                  </c:pt>
                  <c:pt idx="60">
                    <c:v>2022</c:v>
                  </c:pt>
                </c:lvl>
              </c:multiLvlStrCache>
            </c:multiLvlStrRef>
          </c:cat>
          <c:val>
            <c:numRef>
              <c:f>'F47-48'!$E$7:$E$77</c:f>
              <c:numCache>
                <c:formatCode>0.00</c:formatCode>
                <c:ptCount val="71"/>
                <c:pt idx="0">
                  <c:v>17.294502752644501</c:v>
                </c:pt>
                <c:pt idx="1">
                  <c:v>17.288462738507501</c:v>
                </c:pt>
                <c:pt idx="2">
                  <c:v>17.164721707315</c:v>
                </c:pt>
                <c:pt idx="3">
                  <c:v>17.095617316134099</c:v>
                </c:pt>
                <c:pt idx="4">
                  <c:v>16.9757140270933</c:v>
                </c:pt>
                <c:pt idx="5">
                  <c:v>16.796238753919098</c:v>
                </c:pt>
                <c:pt idx="6">
                  <c:v>16.670035932285199</c:v>
                </c:pt>
                <c:pt idx="7">
                  <c:v>16.723212340993602</c:v>
                </c:pt>
                <c:pt idx="8">
                  <c:v>16.974701176247599</c:v>
                </c:pt>
                <c:pt idx="9">
                  <c:v>17.166011289959801</c:v>
                </c:pt>
                <c:pt idx="10">
                  <c:v>17.286427085808</c:v>
                </c:pt>
                <c:pt idx="11">
                  <c:v>17.4418023401089</c:v>
                </c:pt>
                <c:pt idx="12">
                  <c:v>18.026870105317599</c:v>
                </c:pt>
                <c:pt idx="13">
                  <c:v>18.783817413091501</c:v>
                </c:pt>
                <c:pt idx="14">
                  <c:v>19.043688534307101</c:v>
                </c:pt>
                <c:pt idx="15">
                  <c:v>19.121714415335099</c:v>
                </c:pt>
                <c:pt idx="16">
                  <c:v>19.3331360333347</c:v>
                </c:pt>
                <c:pt idx="17">
                  <c:v>19.6214311331807</c:v>
                </c:pt>
                <c:pt idx="18">
                  <c:v>19.913286092365801</c:v>
                </c:pt>
                <c:pt idx="19">
                  <c:v>20.344545886245399</c:v>
                </c:pt>
                <c:pt idx="20">
                  <c:v>20.591370578587899</c:v>
                </c:pt>
                <c:pt idx="21">
                  <c:v>20.875385654755299</c:v>
                </c:pt>
                <c:pt idx="22">
                  <c:v>21.044528167723399</c:v>
                </c:pt>
                <c:pt idx="23">
                  <c:v>20.9323412669665</c:v>
                </c:pt>
                <c:pt idx="24">
                  <c:v>20.943174345428801</c:v>
                </c:pt>
                <c:pt idx="25">
                  <c:v>21.801021079720801</c:v>
                </c:pt>
                <c:pt idx="26">
                  <c:v>21.927467088610001</c:v>
                </c:pt>
                <c:pt idx="27">
                  <c:v>21.7386803341271</c:v>
                </c:pt>
                <c:pt idx="28">
                  <c:v>21.6602215772959</c:v>
                </c:pt>
                <c:pt idx="29">
                  <c:v>21.456055401163201</c:v>
                </c:pt>
                <c:pt idx="30">
                  <c:v>21.497953235815</c:v>
                </c:pt>
                <c:pt idx="31">
                  <c:v>21.424309671244501</c:v>
                </c:pt>
                <c:pt idx="32">
                  <c:v>21.414000606360901</c:v>
                </c:pt>
                <c:pt idx="33">
                  <c:v>21.359036249125101</c:v>
                </c:pt>
                <c:pt idx="34">
                  <c:v>21.320472978319302</c:v>
                </c:pt>
                <c:pt idx="35">
                  <c:v>21.440107489046699</c:v>
                </c:pt>
                <c:pt idx="36">
                  <c:v>21.5055793335004</c:v>
                </c:pt>
                <c:pt idx="37">
                  <c:v>21.310375608076701</c:v>
                </c:pt>
                <c:pt idx="38">
                  <c:v>20.450780596460799</c:v>
                </c:pt>
                <c:pt idx="39">
                  <c:v>19.202514951924702</c:v>
                </c:pt>
                <c:pt idx="40">
                  <c:v>18.702259494549899</c:v>
                </c:pt>
                <c:pt idx="41">
                  <c:v>19.226384754789098</c:v>
                </c:pt>
                <c:pt idx="42">
                  <c:v>19.867464365827502</c:v>
                </c:pt>
                <c:pt idx="43">
                  <c:v>19.915712668195301</c:v>
                </c:pt>
                <c:pt idx="44">
                  <c:v>19.653683905842001</c:v>
                </c:pt>
                <c:pt idx="45">
                  <c:v>19.278611743625198</c:v>
                </c:pt>
                <c:pt idx="46">
                  <c:v>18.938829060048199</c:v>
                </c:pt>
                <c:pt idx="47">
                  <c:v>19.242656463608899</c:v>
                </c:pt>
                <c:pt idx="48">
                  <c:v>19.9139582142334</c:v>
                </c:pt>
                <c:pt idx="49">
                  <c:v>20.715949328495199</c:v>
                </c:pt>
                <c:pt idx="50">
                  <c:v>21.483003992284601</c:v>
                </c:pt>
                <c:pt idx="51">
                  <c:v>21.6496451613442</c:v>
                </c:pt>
                <c:pt idx="52">
                  <c:v>21.817251381957099</c:v>
                </c:pt>
                <c:pt idx="53">
                  <c:v>21.805548520361501</c:v>
                </c:pt>
                <c:pt idx="54">
                  <c:v>21.801951594903802</c:v>
                </c:pt>
                <c:pt idx="55">
                  <c:v>21.796883780698401</c:v>
                </c:pt>
                <c:pt idx="56">
                  <c:v>21.753087666921701</c:v>
                </c:pt>
                <c:pt idx="57">
                  <c:v>21.6736414388951</c:v>
                </c:pt>
                <c:pt idx="58">
                  <c:v>21.6298265670886</c:v>
                </c:pt>
                <c:pt idx="59">
                  <c:v>21.899960807089599</c:v>
                </c:pt>
                <c:pt idx="60">
                  <c:v>22.308198951586299</c:v>
                </c:pt>
                <c:pt idx="61">
                  <c:v>22.473735671219501</c:v>
                </c:pt>
                <c:pt idx="62">
                  <c:v>22.964378965453601</c:v>
                </c:pt>
                <c:pt idx="63">
                  <c:v>23.378970699477701</c:v>
                </c:pt>
                <c:pt idx="64">
                  <c:v>23.4994266820039</c:v>
                </c:pt>
                <c:pt idx="65">
                  <c:v>23.5705058066474</c:v>
                </c:pt>
                <c:pt idx="66">
                  <c:v>23.6649591174615</c:v>
                </c:pt>
                <c:pt idx="67">
                  <c:v>23.738189488513999</c:v>
                </c:pt>
                <c:pt idx="68">
                  <c:v>23.778538268713401</c:v>
                </c:pt>
                <c:pt idx="69">
                  <c:v>23.847880182090702</c:v>
                </c:pt>
                <c:pt idx="70">
                  <c:v>23.915267238280599</c:v>
                </c:pt>
              </c:numCache>
            </c:numRef>
          </c:val>
          <c:extLst>
            <c:ext xmlns:c16="http://schemas.microsoft.com/office/drawing/2014/chart" uri="{C3380CC4-5D6E-409C-BE32-E72D297353CC}">
              <c16:uniqueId val="{00000041-3824-425F-8C91-96F07740743A}"/>
            </c:ext>
          </c:extLst>
        </c:ser>
        <c:ser>
          <c:idx val="1"/>
          <c:order val="1"/>
          <c:tx>
            <c:v>Nacional</c:v>
          </c:tx>
          <c:spPr>
            <a:solidFill>
              <a:srgbClr val="E5D8B7"/>
            </a:solidFill>
          </c:spPr>
          <c:invertIfNegative val="0"/>
          <c:dPt>
            <c:idx val="0"/>
            <c:invertIfNegative val="0"/>
            <c:bubble3D val="0"/>
            <c:extLst>
              <c:ext xmlns:c16="http://schemas.microsoft.com/office/drawing/2014/chart" uri="{C3380CC4-5D6E-409C-BE32-E72D297353CC}">
                <c16:uniqueId val="{00000042-3824-425F-8C91-96F07740743A}"/>
              </c:ext>
            </c:extLst>
          </c:dPt>
          <c:dPt>
            <c:idx val="1"/>
            <c:invertIfNegative val="0"/>
            <c:bubble3D val="0"/>
            <c:extLst>
              <c:ext xmlns:c16="http://schemas.microsoft.com/office/drawing/2014/chart" uri="{C3380CC4-5D6E-409C-BE32-E72D297353CC}">
                <c16:uniqueId val="{00000043-3824-425F-8C91-96F07740743A}"/>
              </c:ext>
            </c:extLst>
          </c:dPt>
          <c:dPt>
            <c:idx val="2"/>
            <c:invertIfNegative val="0"/>
            <c:bubble3D val="0"/>
            <c:extLst>
              <c:ext xmlns:c16="http://schemas.microsoft.com/office/drawing/2014/chart" uri="{C3380CC4-5D6E-409C-BE32-E72D297353CC}">
                <c16:uniqueId val="{00000044-3824-425F-8C91-96F07740743A}"/>
              </c:ext>
            </c:extLst>
          </c:dPt>
          <c:dPt>
            <c:idx val="3"/>
            <c:invertIfNegative val="0"/>
            <c:bubble3D val="0"/>
            <c:extLst>
              <c:ext xmlns:c16="http://schemas.microsoft.com/office/drawing/2014/chart" uri="{C3380CC4-5D6E-409C-BE32-E72D297353CC}">
                <c16:uniqueId val="{00000045-3824-425F-8C91-96F07740743A}"/>
              </c:ext>
            </c:extLst>
          </c:dPt>
          <c:dPt>
            <c:idx val="4"/>
            <c:invertIfNegative val="0"/>
            <c:bubble3D val="0"/>
            <c:extLst>
              <c:ext xmlns:c16="http://schemas.microsoft.com/office/drawing/2014/chart" uri="{C3380CC4-5D6E-409C-BE32-E72D297353CC}">
                <c16:uniqueId val="{00000046-3824-425F-8C91-96F07740743A}"/>
              </c:ext>
            </c:extLst>
          </c:dPt>
          <c:dPt>
            <c:idx val="5"/>
            <c:invertIfNegative val="0"/>
            <c:bubble3D val="0"/>
            <c:extLst>
              <c:ext xmlns:c16="http://schemas.microsoft.com/office/drawing/2014/chart" uri="{C3380CC4-5D6E-409C-BE32-E72D297353CC}">
                <c16:uniqueId val="{00000047-3824-425F-8C91-96F07740743A}"/>
              </c:ext>
            </c:extLst>
          </c:dPt>
          <c:dPt>
            <c:idx val="6"/>
            <c:invertIfNegative val="0"/>
            <c:bubble3D val="0"/>
            <c:extLst>
              <c:ext xmlns:c16="http://schemas.microsoft.com/office/drawing/2014/chart" uri="{C3380CC4-5D6E-409C-BE32-E72D297353CC}">
                <c16:uniqueId val="{00000048-3824-425F-8C91-96F07740743A}"/>
              </c:ext>
            </c:extLst>
          </c:dPt>
          <c:dPt>
            <c:idx val="7"/>
            <c:invertIfNegative val="0"/>
            <c:bubble3D val="0"/>
            <c:extLst>
              <c:ext xmlns:c16="http://schemas.microsoft.com/office/drawing/2014/chart" uri="{C3380CC4-5D6E-409C-BE32-E72D297353CC}">
                <c16:uniqueId val="{00000049-3824-425F-8C91-96F07740743A}"/>
              </c:ext>
            </c:extLst>
          </c:dPt>
          <c:dPt>
            <c:idx val="8"/>
            <c:invertIfNegative val="0"/>
            <c:bubble3D val="0"/>
            <c:extLst>
              <c:ext xmlns:c16="http://schemas.microsoft.com/office/drawing/2014/chart" uri="{C3380CC4-5D6E-409C-BE32-E72D297353CC}">
                <c16:uniqueId val="{0000004A-3824-425F-8C91-96F07740743A}"/>
              </c:ext>
            </c:extLst>
          </c:dPt>
          <c:dPt>
            <c:idx val="9"/>
            <c:invertIfNegative val="0"/>
            <c:bubble3D val="0"/>
            <c:extLst>
              <c:ext xmlns:c16="http://schemas.microsoft.com/office/drawing/2014/chart" uri="{C3380CC4-5D6E-409C-BE32-E72D297353CC}">
                <c16:uniqueId val="{0000004B-3824-425F-8C91-96F07740743A}"/>
              </c:ext>
            </c:extLst>
          </c:dPt>
          <c:dPt>
            <c:idx val="10"/>
            <c:invertIfNegative val="0"/>
            <c:bubble3D val="0"/>
            <c:spPr>
              <a:solidFill>
                <a:srgbClr val="FFC000"/>
              </a:solidFill>
            </c:spPr>
            <c:extLst>
              <c:ext xmlns:c16="http://schemas.microsoft.com/office/drawing/2014/chart" uri="{C3380CC4-5D6E-409C-BE32-E72D297353CC}">
                <c16:uniqueId val="{0000004D-3824-425F-8C91-96F07740743A}"/>
              </c:ext>
            </c:extLst>
          </c:dPt>
          <c:dPt>
            <c:idx val="11"/>
            <c:invertIfNegative val="0"/>
            <c:bubble3D val="0"/>
            <c:extLst>
              <c:ext xmlns:c16="http://schemas.microsoft.com/office/drawing/2014/chart" uri="{C3380CC4-5D6E-409C-BE32-E72D297353CC}">
                <c16:uniqueId val="{0000004E-3824-425F-8C91-96F07740743A}"/>
              </c:ext>
            </c:extLst>
          </c:dPt>
          <c:dPt>
            <c:idx val="12"/>
            <c:invertIfNegative val="0"/>
            <c:bubble3D val="0"/>
            <c:extLst>
              <c:ext xmlns:c16="http://schemas.microsoft.com/office/drawing/2014/chart" uri="{C3380CC4-5D6E-409C-BE32-E72D297353CC}">
                <c16:uniqueId val="{0000004F-3824-425F-8C91-96F07740743A}"/>
              </c:ext>
            </c:extLst>
          </c:dPt>
          <c:dPt>
            <c:idx val="13"/>
            <c:invertIfNegative val="0"/>
            <c:bubble3D val="0"/>
            <c:extLst>
              <c:ext xmlns:c16="http://schemas.microsoft.com/office/drawing/2014/chart" uri="{C3380CC4-5D6E-409C-BE32-E72D297353CC}">
                <c16:uniqueId val="{00000050-3824-425F-8C91-96F07740743A}"/>
              </c:ext>
            </c:extLst>
          </c:dPt>
          <c:dPt>
            <c:idx val="14"/>
            <c:invertIfNegative val="0"/>
            <c:bubble3D val="0"/>
            <c:extLst>
              <c:ext xmlns:c16="http://schemas.microsoft.com/office/drawing/2014/chart" uri="{C3380CC4-5D6E-409C-BE32-E72D297353CC}">
                <c16:uniqueId val="{00000051-3824-425F-8C91-96F07740743A}"/>
              </c:ext>
            </c:extLst>
          </c:dPt>
          <c:dPt>
            <c:idx val="15"/>
            <c:invertIfNegative val="0"/>
            <c:bubble3D val="0"/>
            <c:extLst>
              <c:ext xmlns:c16="http://schemas.microsoft.com/office/drawing/2014/chart" uri="{C3380CC4-5D6E-409C-BE32-E72D297353CC}">
                <c16:uniqueId val="{00000052-3824-425F-8C91-96F07740743A}"/>
              </c:ext>
            </c:extLst>
          </c:dPt>
          <c:dPt>
            <c:idx val="16"/>
            <c:invertIfNegative val="0"/>
            <c:bubble3D val="0"/>
            <c:extLst>
              <c:ext xmlns:c16="http://schemas.microsoft.com/office/drawing/2014/chart" uri="{C3380CC4-5D6E-409C-BE32-E72D297353CC}">
                <c16:uniqueId val="{00000053-3824-425F-8C91-96F07740743A}"/>
              </c:ext>
            </c:extLst>
          </c:dPt>
          <c:dPt>
            <c:idx val="17"/>
            <c:invertIfNegative val="0"/>
            <c:bubble3D val="0"/>
            <c:extLst>
              <c:ext xmlns:c16="http://schemas.microsoft.com/office/drawing/2014/chart" uri="{C3380CC4-5D6E-409C-BE32-E72D297353CC}">
                <c16:uniqueId val="{00000054-3824-425F-8C91-96F07740743A}"/>
              </c:ext>
            </c:extLst>
          </c:dPt>
          <c:dPt>
            <c:idx val="18"/>
            <c:invertIfNegative val="0"/>
            <c:bubble3D val="0"/>
            <c:extLst>
              <c:ext xmlns:c16="http://schemas.microsoft.com/office/drawing/2014/chart" uri="{C3380CC4-5D6E-409C-BE32-E72D297353CC}">
                <c16:uniqueId val="{00000055-3824-425F-8C91-96F07740743A}"/>
              </c:ext>
            </c:extLst>
          </c:dPt>
          <c:dPt>
            <c:idx val="19"/>
            <c:invertIfNegative val="0"/>
            <c:bubble3D val="0"/>
            <c:extLst>
              <c:ext xmlns:c16="http://schemas.microsoft.com/office/drawing/2014/chart" uri="{C3380CC4-5D6E-409C-BE32-E72D297353CC}">
                <c16:uniqueId val="{00000056-3824-425F-8C91-96F07740743A}"/>
              </c:ext>
            </c:extLst>
          </c:dPt>
          <c:dPt>
            <c:idx val="20"/>
            <c:invertIfNegative val="0"/>
            <c:bubble3D val="0"/>
            <c:extLst>
              <c:ext xmlns:c16="http://schemas.microsoft.com/office/drawing/2014/chart" uri="{C3380CC4-5D6E-409C-BE32-E72D297353CC}">
                <c16:uniqueId val="{00000057-3824-425F-8C91-96F07740743A}"/>
              </c:ext>
            </c:extLst>
          </c:dPt>
          <c:dPt>
            <c:idx val="21"/>
            <c:invertIfNegative val="0"/>
            <c:bubble3D val="0"/>
            <c:extLst>
              <c:ext xmlns:c16="http://schemas.microsoft.com/office/drawing/2014/chart" uri="{C3380CC4-5D6E-409C-BE32-E72D297353CC}">
                <c16:uniqueId val="{00000058-3824-425F-8C91-96F07740743A}"/>
              </c:ext>
            </c:extLst>
          </c:dPt>
          <c:dPt>
            <c:idx val="22"/>
            <c:invertIfNegative val="0"/>
            <c:bubble3D val="0"/>
            <c:spPr>
              <a:solidFill>
                <a:srgbClr val="FFC000"/>
              </a:solidFill>
            </c:spPr>
            <c:extLst>
              <c:ext xmlns:c16="http://schemas.microsoft.com/office/drawing/2014/chart" uri="{C3380CC4-5D6E-409C-BE32-E72D297353CC}">
                <c16:uniqueId val="{0000005A-3824-425F-8C91-96F07740743A}"/>
              </c:ext>
            </c:extLst>
          </c:dPt>
          <c:dPt>
            <c:idx val="23"/>
            <c:invertIfNegative val="0"/>
            <c:bubble3D val="0"/>
            <c:extLst>
              <c:ext xmlns:c16="http://schemas.microsoft.com/office/drawing/2014/chart" uri="{C3380CC4-5D6E-409C-BE32-E72D297353CC}">
                <c16:uniqueId val="{0000005B-3824-425F-8C91-96F07740743A}"/>
              </c:ext>
            </c:extLst>
          </c:dPt>
          <c:dPt>
            <c:idx val="24"/>
            <c:invertIfNegative val="0"/>
            <c:bubble3D val="0"/>
            <c:extLst>
              <c:ext xmlns:c16="http://schemas.microsoft.com/office/drawing/2014/chart" uri="{C3380CC4-5D6E-409C-BE32-E72D297353CC}">
                <c16:uniqueId val="{0000005C-3824-425F-8C91-96F07740743A}"/>
              </c:ext>
            </c:extLst>
          </c:dPt>
          <c:dPt>
            <c:idx val="25"/>
            <c:invertIfNegative val="0"/>
            <c:bubble3D val="0"/>
            <c:extLst>
              <c:ext xmlns:c16="http://schemas.microsoft.com/office/drawing/2014/chart" uri="{C3380CC4-5D6E-409C-BE32-E72D297353CC}">
                <c16:uniqueId val="{0000005D-3824-425F-8C91-96F07740743A}"/>
              </c:ext>
            </c:extLst>
          </c:dPt>
          <c:dPt>
            <c:idx val="26"/>
            <c:invertIfNegative val="0"/>
            <c:bubble3D val="0"/>
            <c:extLst>
              <c:ext xmlns:c16="http://schemas.microsoft.com/office/drawing/2014/chart" uri="{C3380CC4-5D6E-409C-BE32-E72D297353CC}">
                <c16:uniqueId val="{0000005E-3824-425F-8C91-96F07740743A}"/>
              </c:ext>
            </c:extLst>
          </c:dPt>
          <c:dPt>
            <c:idx val="27"/>
            <c:invertIfNegative val="0"/>
            <c:bubble3D val="0"/>
            <c:extLst>
              <c:ext xmlns:c16="http://schemas.microsoft.com/office/drawing/2014/chart" uri="{C3380CC4-5D6E-409C-BE32-E72D297353CC}">
                <c16:uniqueId val="{0000005F-3824-425F-8C91-96F07740743A}"/>
              </c:ext>
            </c:extLst>
          </c:dPt>
          <c:dPt>
            <c:idx val="28"/>
            <c:invertIfNegative val="0"/>
            <c:bubble3D val="0"/>
            <c:extLst>
              <c:ext xmlns:c16="http://schemas.microsoft.com/office/drawing/2014/chart" uri="{C3380CC4-5D6E-409C-BE32-E72D297353CC}">
                <c16:uniqueId val="{00000060-3824-425F-8C91-96F07740743A}"/>
              </c:ext>
            </c:extLst>
          </c:dPt>
          <c:dPt>
            <c:idx val="29"/>
            <c:invertIfNegative val="0"/>
            <c:bubble3D val="0"/>
            <c:extLst>
              <c:ext xmlns:c16="http://schemas.microsoft.com/office/drawing/2014/chart" uri="{C3380CC4-5D6E-409C-BE32-E72D297353CC}">
                <c16:uniqueId val="{00000061-3824-425F-8C91-96F07740743A}"/>
              </c:ext>
            </c:extLst>
          </c:dPt>
          <c:dPt>
            <c:idx val="30"/>
            <c:invertIfNegative val="0"/>
            <c:bubble3D val="0"/>
            <c:extLst>
              <c:ext xmlns:c16="http://schemas.microsoft.com/office/drawing/2014/chart" uri="{C3380CC4-5D6E-409C-BE32-E72D297353CC}">
                <c16:uniqueId val="{00000062-3824-425F-8C91-96F07740743A}"/>
              </c:ext>
            </c:extLst>
          </c:dPt>
          <c:dPt>
            <c:idx val="31"/>
            <c:invertIfNegative val="0"/>
            <c:bubble3D val="0"/>
            <c:extLst>
              <c:ext xmlns:c16="http://schemas.microsoft.com/office/drawing/2014/chart" uri="{C3380CC4-5D6E-409C-BE32-E72D297353CC}">
                <c16:uniqueId val="{00000063-3824-425F-8C91-96F07740743A}"/>
              </c:ext>
            </c:extLst>
          </c:dPt>
          <c:dPt>
            <c:idx val="32"/>
            <c:invertIfNegative val="0"/>
            <c:bubble3D val="0"/>
            <c:extLst>
              <c:ext xmlns:c16="http://schemas.microsoft.com/office/drawing/2014/chart" uri="{C3380CC4-5D6E-409C-BE32-E72D297353CC}">
                <c16:uniqueId val="{00000064-3824-425F-8C91-96F07740743A}"/>
              </c:ext>
            </c:extLst>
          </c:dPt>
          <c:dPt>
            <c:idx val="33"/>
            <c:invertIfNegative val="0"/>
            <c:bubble3D val="0"/>
            <c:extLst>
              <c:ext xmlns:c16="http://schemas.microsoft.com/office/drawing/2014/chart" uri="{C3380CC4-5D6E-409C-BE32-E72D297353CC}">
                <c16:uniqueId val="{00000065-3824-425F-8C91-96F07740743A}"/>
              </c:ext>
            </c:extLst>
          </c:dPt>
          <c:dPt>
            <c:idx val="34"/>
            <c:invertIfNegative val="0"/>
            <c:bubble3D val="0"/>
            <c:spPr>
              <a:solidFill>
                <a:srgbClr val="FFC000"/>
              </a:solidFill>
            </c:spPr>
            <c:extLst>
              <c:ext xmlns:c16="http://schemas.microsoft.com/office/drawing/2014/chart" uri="{C3380CC4-5D6E-409C-BE32-E72D297353CC}">
                <c16:uniqueId val="{00000067-3824-425F-8C91-96F07740743A}"/>
              </c:ext>
            </c:extLst>
          </c:dPt>
          <c:dPt>
            <c:idx val="35"/>
            <c:invertIfNegative val="0"/>
            <c:bubble3D val="0"/>
            <c:extLst>
              <c:ext xmlns:c16="http://schemas.microsoft.com/office/drawing/2014/chart" uri="{C3380CC4-5D6E-409C-BE32-E72D297353CC}">
                <c16:uniqueId val="{00000068-3824-425F-8C91-96F07740743A}"/>
              </c:ext>
            </c:extLst>
          </c:dPt>
          <c:dPt>
            <c:idx val="36"/>
            <c:invertIfNegative val="0"/>
            <c:bubble3D val="0"/>
            <c:extLst>
              <c:ext xmlns:c16="http://schemas.microsoft.com/office/drawing/2014/chart" uri="{C3380CC4-5D6E-409C-BE32-E72D297353CC}">
                <c16:uniqueId val="{00000069-3824-425F-8C91-96F07740743A}"/>
              </c:ext>
            </c:extLst>
          </c:dPt>
          <c:dPt>
            <c:idx val="37"/>
            <c:invertIfNegative val="0"/>
            <c:bubble3D val="0"/>
            <c:extLst>
              <c:ext xmlns:c16="http://schemas.microsoft.com/office/drawing/2014/chart" uri="{C3380CC4-5D6E-409C-BE32-E72D297353CC}">
                <c16:uniqueId val="{0000006A-3824-425F-8C91-96F07740743A}"/>
              </c:ext>
            </c:extLst>
          </c:dPt>
          <c:dPt>
            <c:idx val="38"/>
            <c:invertIfNegative val="0"/>
            <c:bubble3D val="0"/>
            <c:extLst>
              <c:ext xmlns:c16="http://schemas.microsoft.com/office/drawing/2014/chart" uri="{C3380CC4-5D6E-409C-BE32-E72D297353CC}">
                <c16:uniqueId val="{0000006B-3824-425F-8C91-96F07740743A}"/>
              </c:ext>
            </c:extLst>
          </c:dPt>
          <c:dPt>
            <c:idx val="39"/>
            <c:invertIfNegative val="0"/>
            <c:bubble3D val="0"/>
            <c:extLst>
              <c:ext xmlns:c16="http://schemas.microsoft.com/office/drawing/2014/chart" uri="{C3380CC4-5D6E-409C-BE32-E72D297353CC}">
                <c16:uniqueId val="{0000006C-3824-425F-8C91-96F07740743A}"/>
              </c:ext>
            </c:extLst>
          </c:dPt>
          <c:dPt>
            <c:idx val="40"/>
            <c:invertIfNegative val="0"/>
            <c:bubble3D val="0"/>
            <c:extLst>
              <c:ext xmlns:c16="http://schemas.microsoft.com/office/drawing/2014/chart" uri="{C3380CC4-5D6E-409C-BE32-E72D297353CC}">
                <c16:uniqueId val="{0000006D-3824-425F-8C91-96F07740743A}"/>
              </c:ext>
            </c:extLst>
          </c:dPt>
          <c:dPt>
            <c:idx val="41"/>
            <c:invertIfNegative val="0"/>
            <c:bubble3D val="0"/>
            <c:extLst>
              <c:ext xmlns:c16="http://schemas.microsoft.com/office/drawing/2014/chart" uri="{C3380CC4-5D6E-409C-BE32-E72D297353CC}">
                <c16:uniqueId val="{0000006E-3824-425F-8C91-96F07740743A}"/>
              </c:ext>
            </c:extLst>
          </c:dPt>
          <c:dPt>
            <c:idx val="42"/>
            <c:invertIfNegative val="0"/>
            <c:bubble3D val="0"/>
            <c:extLst>
              <c:ext xmlns:c16="http://schemas.microsoft.com/office/drawing/2014/chart" uri="{C3380CC4-5D6E-409C-BE32-E72D297353CC}">
                <c16:uniqueId val="{0000006F-3824-425F-8C91-96F07740743A}"/>
              </c:ext>
            </c:extLst>
          </c:dPt>
          <c:dPt>
            <c:idx val="43"/>
            <c:invertIfNegative val="0"/>
            <c:bubble3D val="0"/>
            <c:extLst>
              <c:ext xmlns:c16="http://schemas.microsoft.com/office/drawing/2014/chart" uri="{C3380CC4-5D6E-409C-BE32-E72D297353CC}">
                <c16:uniqueId val="{00000070-3824-425F-8C91-96F07740743A}"/>
              </c:ext>
            </c:extLst>
          </c:dPt>
          <c:dPt>
            <c:idx val="44"/>
            <c:invertIfNegative val="0"/>
            <c:bubble3D val="0"/>
            <c:extLst>
              <c:ext xmlns:c16="http://schemas.microsoft.com/office/drawing/2014/chart" uri="{C3380CC4-5D6E-409C-BE32-E72D297353CC}">
                <c16:uniqueId val="{00000071-3824-425F-8C91-96F07740743A}"/>
              </c:ext>
            </c:extLst>
          </c:dPt>
          <c:dPt>
            <c:idx val="46"/>
            <c:invertIfNegative val="0"/>
            <c:bubble3D val="0"/>
            <c:spPr>
              <a:solidFill>
                <a:srgbClr val="FFC000"/>
              </a:solidFill>
            </c:spPr>
            <c:extLst>
              <c:ext xmlns:c16="http://schemas.microsoft.com/office/drawing/2014/chart" uri="{C3380CC4-5D6E-409C-BE32-E72D297353CC}">
                <c16:uniqueId val="{00000073-3824-425F-8C91-96F07740743A}"/>
              </c:ext>
            </c:extLst>
          </c:dPt>
          <c:dPt>
            <c:idx val="47"/>
            <c:invertIfNegative val="0"/>
            <c:bubble3D val="0"/>
            <c:extLst>
              <c:ext xmlns:c16="http://schemas.microsoft.com/office/drawing/2014/chart" uri="{C3380CC4-5D6E-409C-BE32-E72D297353CC}">
                <c16:uniqueId val="{00000074-3824-425F-8C91-96F07740743A}"/>
              </c:ext>
            </c:extLst>
          </c:dPt>
          <c:dPt>
            <c:idx val="48"/>
            <c:invertIfNegative val="0"/>
            <c:bubble3D val="0"/>
            <c:extLst>
              <c:ext xmlns:c16="http://schemas.microsoft.com/office/drawing/2014/chart" uri="{C3380CC4-5D6E-409C-BE32-E72D297353CC}">
                <c16:uniqueId val="{00000075-3824-425F-8C91-96F07740743A}"/>
              </c:ext>
            </c:extLst>
          </c:dPt>
          <c:dPt>
            <c:idx val="49"/>
            <c:invertIfNegative val="0"/>
            <c:bubble3D val="0"/>
            <c:extLst>
              <c:ext xmlns:c16="http://schemas.microsoft.com/office/drawing/2014/chart" uri="{C3380CC4-5D6E-409C-BE32-E72D297353CC}">
                <c16:uniqueId val="{00000076-3824-425F-8C91-96F07740743A}"/>
              </c:ext>
            </c:extLst>
          </c:dPt>
          <c:dPt>
            <c:idx val="50"/>
            <c:invertIfNegative val="0"/>
            <c:bubble3D val="0"/>
            <c:extLst>
              <c:ext xmlns:c16="http://schemas.microsoft.com/office/drawing/2014/chart" uri="{C3380CC4-5D6E-409C-BE32-E72D297353CC}">
                <c16:uniqueId val="{00000077-3824-425F-8C91-96F07740743A}"/>
              </c:ext>
            </c:extLst>
          </c:dPt>
          <c:dPt>
            <c:idx val="51"/>
            <c:invertIfNegative val="0"/>
            <c:bubble3D val="0"/>
            <c:extLst>
              <c:ext xmlns:c16="http://schemas.microsoft.com/office/drawing/2014/chart" uri="{C3380CC4-5D6E-409C-BE32-E72D297353CC}">
                <c16:uniqueId val="{00000078-3824-425F-8C91-96F07740743A}"/>
              </c:ext>
            </c:extLst>
          </c:dPt>
          <c:dPt>
            <c:idx val="52"/>
            <c:invertIfNegative val="0"/>
            <c:bubble3D val="0"/>
            <c:extLst>
              <c:ext xmlns:c16="http://schemas.microsoft.com/office/drawing/2014/chart" uri="{C3380CC4-5D6E-409C-BE32-E72D297353CC}">
                <c16:uniqueId val="{00000079-3824-425F-8C91-96F07740743A}"/>
              </c:ext>
            </c:extLst>
          </c:dPt>
          <c:dPt>
            <c:idx val="53"/>
            <c:invertIfNegative val="0"/>
            <c:bubble3D val="0"/>
            <c:extLst>
              <c:ext xmlns:c16="http://schemas.microsoft.com/office/drawing/2014/chart" uri="{C3380CC4-5D6E-409C-BE32-E72D297353CC}">
                <c16:uniqueId val="{0000007A-3824-425F-8C91-96F07740743A}"/>
              </c:ext>
            </c:extLst>
          </c:dPt>
          <c:dPt>
            <c:idx val="54"/>
            <c:invertIfNegative val="0"/>
            <c:bubble3D val="0"/>
            <c:extLst>
              <c:ext xmlns:c16="http://schemas.microsoft.com/office/drawing/2014/chart" uri="{C3380CC4-5D6E-409C-BE32-E72D297353CC}">
                <c16:uniqueId val="{0000007B-3824-425F-8C91-96F07740743A}"/>
              </c:ext>
            </c:extLst>
          </c:dPt>
          <c:dPt>
            <c:idx val="55"/>
            <c:invertIfNegative val="0"/>
            <c:bubble3D val="0"/>
            <c:extLst>
              <c:ext xmlns:c16="http://schemas.microsoft.com/office/drawing/2014/chart" uri="{C3380CC4-5D6E-409C-BE32-E72D297353CC}">
                <c16:uniqueId val="{0000007C-3824-425F-8C91-96F07740743A}"/>
              </c:ext>
            </c:extLst>
          </c:dPt>
          <c:dPt>
            <c:idx val="56"/>
            <c:invertIfNegative val="0"/>
            <c:bubble3D val="0"/>
            <c:extLst>
              <c:ext xmlns:c16="http://schemas.microsoft.com/office/drawing/2014/chart" uri="{C3380CC4-5D6E-409C-BE32-E72D297353CC}">
                <c16:uniqueId val="{0000007D-3824-425F-8C91-96F07740743A}"/>
              </c:ext>
            </c:extLst>
          </c:dPt>
          <c:dPt>
            <c:idx val="58"/>
            <c:invertIfNegative val="0"/>
            <c:bubble3D val="0"/>
            <c:spPr>
              <a:solidFill>
                <a:srgbClr val="FFC000"/>
              </a:solidFill>
            </c:spPr>
            <c:extLst>
              <c:ext xmlns:c16="http://schemas.microsoft.com/office/drawing/2014/chart" uri="{C3380CC4-5D6E-409C-BE32-E72D297353CC}">
                <c16:uniqueId val="{0000007F-3824-425F-8C91-96F07740743A}"/>
              </c:ext>
            </c:extLst>
          </c:dPt>
          <c:dPt>
            <c:idx val="70"/>
            <c:invertIfNegative val="0"/>
            <c:bubble3D val="0"/>
            <c:spPr>
              <a:solidFill>
                <a:srgbClr val="FBBB27"/>
              </a:solidFill>
            </c:spPr>
            <c:extLst>
              <c:ext xmlns:c16="http://schemas.microsoft.com/office/drawing/2014/chart" uri="{C3380CC4-5D6E-409C-BE32-E72D297353CC}">
                <c16:uniqueId val="{00000081-3824-425F-8C91-96F07740743A}"/>
              </c:ext>
            </c:extLst>
          </c:dPt>
          <c:dLbls>
            <c:dLbl>
              <c:idx val="10"/>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3824-425F-8C91-96F07740743A}"/>
                </c:ext>
              </c:extLst>
            </c:dLbl>
            <c:dLbl>
              <c:idx val="22"/>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A-3824-425F-8C91-96F07740743A}"/>
                </c:ext>
              </c:extLst>
            </c:dLbl>
            <c:dLbl>
              <c:idx val="34"/>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7-3824-425F-8C91-96F07740743A}"/>
                </c:ext>
              </c:extLst>
            </c:dLbl>
            <c:dLbl>
              <c:idx val="46"/>
              <c:layout>
                <c:manualLayout>
                  <c:x val="2.1380474979877944E-3"/>
                  <c:y val="-2.4694410146652575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3-3824-425F-8C91-96F07740743A}"/>
                </c:ext>
              </c:extLst>
            </c:dLbl>
            <c:dLbl>
              <c:idx val="58"/>
              <c:layout>
                <c:manualLayout>
                  <c:x val="6.4141424939632256E-3"/>
                  <c:y val="-3.8805501659025472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F-3824-425F-8C91-96F07740743A}"/>
                </c:ext>
              </c:extLst>
            </c:dLbl>
            <c:dLbl>
              <c:idx val="70"/>
              <c:layout>
                <c:manualLayout>
                  <c:x val="-2.1380474979877944E-3"/>
                  <c:y val="-2.116663726855935E-2"/>
                </c:manualLayout>
              </c:layout>
              <c:spPr>
                <a:noFill/>
                <a:ln>
                  <a:noFill/>
                </a:ln>
                <a:effectLst/>
              </c:spPr>
              <c:txPr>
                <a:bodyPr rot="-5400000" vert="horz" wrap="square" lIns="38100" tIns="19050" rIns="38100" bIns="19050" anchor="ctr">
                  <a:spAutoFit/>
                </a:bodyPr>
                <a:lstStyle/>
                <a:p>
                  <a:pPr>
                    <a:defRPr b="1">
                      <a:solidFill>
                        <a:srgbClr val="BF9000"/>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1-3824-425F-8C91-96F0774074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'F47-48'!$F$7:$F$77</c:f>
              <c:numCache>
                <c:formatCode>0.00</c:formatCode>
                <c:ptCount val="71"/>
                <c:pt idx="0">
                  <c:v>17.074313615121401</c:v>
                </c:pt>
                <c:pt idx="1">
                  <c:v>17.065597703047501</c:v>
                </c:pt>
                <c:pt idx="2">
                  <c:v>16.9498532895533</c:v>
                </c:pt>
                <c:pt idx="3">
                  <c:v>16.883721073636501</c:v>
                </c:pt>
                <c:pt idx="4">
                  <c:v>16.7661412693482</c:v>
                </c:pt>
                <c:pt idx="5">
                  <c:v>16.590894011054701</c:v>
                </c:pt>
                <c:pt idx="6">
                  <c:v>16.4629208193249</c:v>
                </c:pt>
                <c:pt idx="7">
                  <c:v>16.5154317053887</c:v>
                </c:pt>
                <c:pt idx="8">
                  <c:v>16.768190704804798</c:v>
                </c:pt>
                <c:pt idx="9">
                  <c:v>16.9593770088327</c:v>
                </c:pt>
                <c:pt idx="10">
                  <c:v>17.083504831977798</c:v>
                </c:pt>
                <c:pt idx="11">
                  <c:v>17.241641537202</c:v>
                </c:pt>
                <c:pt idx="12">
                  <c:v>17.783892527658899</c:v>
                </c:pt>
                <c:pt idx="13">
                  <c:v>18.447064021845001</c:v>
                </c:pt>
                <c:pt idx="14">
                  <c:v>18.689965982853</c:v>
                </c:pt>
                <c:pt idx="15">
                  <c:v>18.780545247240202</c:v>
                </c:pt>
                <c:pt idx="16">
                  <c:v>18.938496349444002</c:v>
                </c:pt>
                <c:pt idx="17">
                  <c:v>19.174175412531898</c:v>
                </c:pt>
                <c:pt idx="18">
                  <c:v>19.532149325649101</c:v>
                </c:pt>
                <c:pt idx="19">
                  <c:v>20.045081185363902</c:v>
                </c:pt>
                <c:pt idx="20">
                  <c:v>20.3218888119059</c:v>
                </c:pt>
                <c:pt idx="21">
                  <c:v>20.6111327612014</c:v>
                </c:pt>
                <c:pt idx="22">
                  <c:v>20.782250757103199</c:v>
                </c:pt>
                <c:pt idx="23">
                  <c:v>20.661376207358298</c:v>
                </c:pt>
                <c:pt idx="24">
                  <c:v>20.5835196329617</c:v>
                </c:pt>
                <c:pt idx="25">
                  <c:v>21.417091525834099</c:v>
                </c:pt>
                <c:pt idx="26">
                  <c:v>21.529641308428399</c:v>
                </c:pt>
                <c:pt idx="27">
                  <c:v>21.3335600073774</c:v>
                </c:pt>
                <c:pt idx="28">
                  <c:v>21.246148929556298</c:v>
                </c:pt>
                <c:pt idx="29">
                  <c:v>21.041225877984001</c:v>
                </c:pt>
                <c:pt idx="30">
                  <c:v>21.126071217349299</c:v>
                </c:pt>
                <c:pt idx="31">
                  <c:v>21.0993802885604</c:v>
                </c:pt>
                <c:pt idx="32">
                  <c:v>21.1508491680876</c:v>
                </c:pt>
                <c:pt idx="33">
                  <c:v>21.0837162974059</c:v>
                </c:pt>
                <c:pt idx="34">
                  <c:v>21.069014924409899</c:v>
                </c:pt>
                <c:pt idx="35">
                  <c:v>21.2124560152897</c:v>
                </c:pt>
                <c:pt idx="36">
                  <c:v>21.279110135076699</c:v>
                </c:pt>
                <c:pt idx="37">
                  <c:v>21.020797909078901</c:v>
                </c:pt>
                <c:pt idx="38">
                  <c:v>20.177345112897999</c:v>
                </c:pt>
                <c:pt idx="39">
                  <c:v>19.025367992045599</c:v>
                </c:pt>
                <c:pt idx="40">
                  <c:v>18.5671217783141</c:v>
                </c:pt>
                <c:pt idx="41">
                  <c:v>19.125712297907299</c:v>
                </c:pt>
                <c:pt idx="42">
                  <c:v>19.695218368898601</c:v>
                </c:pt>
                <c:pt idx="43">
                  <c:v>19.7027314217781</c:v>
                </c:pt>
                <c:pt idx="44">
                  <c:v>19.400065610753298</c:v>
                </c:pt>
                <c:pt idx="45">
                  <c:v>19.060155858244901</c:v>
                </c:pt>
                <c:pt idx="46">
                  <c:v>18.8019315650339</c:v>
                </c:pt>
                <c:pt idx="47">
                  <c:v>19.152073843451699</c:v>
                </c:pt>
                <c:pt idx="48">
                  <c:v>19.870742849603701</c:v>
                </c:pt>
                <c:pt idx="49">
                  <c:v>20.745151394540901</c:v>
                </c:pt>
                <c:pt idx="50">
                  <c:v>21.427620911797899</c:v>
                </c:pt>
                <c:pt idx="51">
                  <c:v>21.549174451317501</c:v>
                </c:pt>
                <c:pt idx="52">
                  <c:v>21.685154052528201</c:v>
                </c:pt>
                <c:pt idx="53">
                  <c:v>21.732751381016001</c:v>
                </c:pt>
                <c:pt idx="54">
                  <c:v>21.735496353358901</c:v>
                </c:pt>
                <c:pt idx="55">
                  <c:v>21.7870390921737</c:v>
                </c:pt>
                <c:pt idx="56">
                  <c:v>21.725235413032099</c:v>
                </c:pt>
                <c:pt idx="57">
                  <c:v>21.708185384478099</c:v>
                </c:pt>
                <c:pt idx="58">
                  <c:v>21.642098937403901</c:v>
                </c:pt>
                <c:pt idx="59">
                  <c:v>21.819912303908101</c:v>
                </c:pt>
                <c:pt idx="60">
                  <c:v>22.1629026447476</c:v>
                </c:pt>
                <c:pt idx="61">
                  <c:v>22.328281175691199</c:v>
                </c:pt>
                <c:pt idx="62">
                  <c:v>22.726783175680001</c:v>
                </c:pt>
                <c:pt idx="63">
                  <c:v>23.135019494209601</c:v>
                </c:pt>
                <c:pt idx="64">
                  <c:v>23.292570064022701</c:v>
                </c:pt>
                <c:pt idx="65">
                  <c:v>23.383301165543401</c:v>
                </c:pt>
                <c:pt idx="66">
                  <c:v>23.455411415909701</c:v>
                </c:pt>
                <c:pt idx="67">
                  <c:v>23.529055755759298</c:v>
                </c:pt>
                <c:pt idx="68">
                  <c:v>23.569318492322399</c:v>
                </c:pt>
                <c:pt idx="69">
                  <c:v>23.647235709832099</c:v>
                </c:pt>
                <c:pt idx="70">
                  <c:v>23.7345106519887</c:v>
                </c:pt>
              </c:numCache>
            </c:numRef>
          </c:val>
          <c:extLst>
            <c:ext xmlns:c16="http://schemas.microsoft.com/office/drawing/2014/chart" uri="{C3380CC4-5D6E-409C-BE32-E72D297353CC}">
              <c16:uniqueId val="{00000082-3824-425F-8C91-96F07740743A}"/>
            </c:ext>
          </c:extLst>
        </c:ser>
        <c:dLbls>
          <c:showLegendKey val="0"/>
          <c:showVal val="0"/>
          <c:showCatName val="0"/>
          <c:showSerName val="0"/>
          <c:showPercent val="0"/>
          <c:showBubbleSize val="0"/>
        </c:dLbls>
        <c:gapWidth val="75"/>
        <c:overlap val="-50"/>
        <c:axId val="183674368"/>
        <c:axId val="183675904"/>
      </c:barChart>
      <c:catAx>
        <c:axId val="183674368"/>
        <c:scaling>
          <c:orientation val="minMax"/>
        </c:scaling>
        <c:delete val="0"/>
        <c:axPos val="b"/>
        <c:numFmt formatCode="General" sourceLinked="0"/>
        <c:majorTickMark val="none"/>
        <c:minorTickMark val="none"/>
        <c:tickLblPos val="nextTo"/>
        <c:txPr>
          <a:bodyPr rot="-5400000" vert="horz"/>
          <a:lstStyle/>
          <a:p>
            <a:pPr>
              <a:defRPr/>
            </a:pPr>
            <a:endParaRPr lang="es-MX"/>
          </a:p>
        </c:txPr>
        <c:crossAx val="183675904"/>
        <c:crosses val="autoZero"/>
        <c:auto val="1"/>
        <c:lblAlgn val="ctr"/>
        <c:lblOffset val="100"/>
        <c:tickLblSkip val="1"/>
        <c:tickMarkSkip val="1"/>
        <c:noMultiLvlLbl val="0"/>
      </c:catAx>
      <c:valAx>
        <c:axId val="183675904"/>
        <c:scaling>
          <c:orientation val="minMax"/>
          <c:max val="27.699863453975802"/>
          <c:min val="14.5"/>
        </c:scaling>
        <c:delete val="0"/>
        <c:axPos val="l"/>
        <c:numFmt formatCode="0.00" sourceLinked="1"/>
        <c:majorTickMark val="out"/>
        <c:minorTickMark val="none"/>
        <c:tickLblPos val="nextTo"/>
        <c:crossAx val="183674368"/>
        <c:crosses val="autoZero"/>
        <c:crossBetween val="midCat"/>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'F5'!$Z$9</c:f>
              <c:strCache>
                <c:ptCount val="1"/>
              </c:strCache>
            </c:strRef>
          </c:tx>
          <c:spPr>
            <a:ln w="19050" cap="rnd">
              <a:solidFill>
                <a:schemeClr val="tx1"/>
              </a:solidFill>
              <a:round/>
            </a:ln>
            <a:effectLst/>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67-40FE-B7FB-4F5990217CD0}"/>
                </c:ext>
              </c:extLst>
            </c:dLbl>
            <c:dLbl>
              <c:idx val="1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67-40FE-B7FB-4F5990217CD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'F5'!$AA$8:$AS$8</c:f>
              <c:numCache>
                <c:formatCode>General</c:formatCode>
                <c:ptCount val="19"/>
              </c:numCache>
            </c:numRef>
          </c:cat>
          <c:val>
            <c:numRef>
              <c:f>'F5'!$AA$9:$AS$9</c:f>
              <c:numCache>
                <c:formatCode>General</c:formatCode>
                <c:ptCount val="19"/>
              </c:numCache>
            </c:numRef>
          </c:val>
          <c:smooth val="0"/>
          <c:extLst>
            <c:ext xmlns:c16="http://schemas.microsoft.com/office/drawing/2014/chart" uri="{C3380CC4-5D6E-409C-BE32-E72D297353CC}">
              <c16:uniqueId val="{00000002-BF67-40FE-B7FB-4F5990217CD0}"/>
            </c:ext>
          </c:extLst>
        </c:ser>
        <c:ser>
          <c:idx val="1"/>
          <c:order val="1"/>
          <c:tx>
            <c:strRef>
              <c:f>'F5'!$Z$10</c:f>
              <c:strCache>
                <c:ptCount val="1"/>
              </c:strCache>
            </c:strRef>
          </c:tx>
          <c:spPr>
            <a:ln w="19050" cap="rnd">
              <a:solidFill>
                <a:srgbClr val="00B050"/>
              </a:solidFill>
              <a:round/>
            </a:ln>
            <a:effectLst/>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67-40FE-B7FB-4F5990217CD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'F5'!$AA$8:$AS$8</c:f>
              <c:numCache>
                <c:formatCode>General</c:formatCode>
                <c:ptCount val="19"/>
              </c:numCache>
            </c:numRef>
          </c:cat>
          <c:val>
            <c:numRef>
              <c:f>'F5'!$AA$10:$AS$10</c:f>
              <c:numCache>
                <c:formatCode>General</c:formatCode>
                <c:ptCount val="19"/>
              </c:numCache>
            </c:numRef>
          </c:val>
          <c:smooth val="0"/>
          <c:extLst>
            <c:ext xmlns:c16="http://schemas.microsoft.com/office/drawing/2014/chart" uri="{C3380CC4-5D6E-409C-BE32-E72D297353CC}">
              <c16:uniqueId val="{00000004-BF67-40FE-B7FB-4F5990217CD0}"/>
            </c:ext>
          </c:extLst>
        </c:ser>
        <c:ser>
          <c:idx val="2"/>
          <c:order val="2"/>
          <c:tx>
            <c:strRef>
              <c:f>'F5'!$Z$11</c:f>
              <c:strCache>
                <c:ptCount val="1"/>
              </c:strCache>
            </c:strRef>
          </c:tx>
          <c:spPr>
            <a:ln w="19050" cap="rnd">
              <a:solidFill>
                <a:srgbClr val="00B0F0"/>
              </a:solidFill>
              <a:round/>
            </a:ln>
            <a:effectLst/>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67-40FE-B7FB-4F5990217CD0}"/>
                </c:ext>
              </c:extLst>
            </c:dLbl>
            <c:dLbl>
              <c:idx val="1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67-40FE-B7FB-4F5990217CD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'F5'!$AA$8:$AS$8</c:f>
              <c:numCache>
                <c:formatCode>General</c:formatCode>
                <c:ptCount val="19"/>
              </c:numCache>
            </c:numRef>
          </c:cat>
          <c:val>
            <c:numRef>
              <c:f>'F5'!$AA$11:$AS$11</c:f>
              <c:numCache>
                <c:formatCode>General</c:formatCode>
                <c:ptCount val="19"/>
              </c:numCache>
            </c:numRef>
          </c:val>
          <c:smooth val="0"/>
          <c:extLst>
            <c:ext xmlns:c16="http://schemas.microsoft.com/office/drawing/2014/chart" uri="{C3380CC4-5D6E-409C-BE32-E72D297353CC}">
              <c16:uniqueId val="{00000007-BF67-40FE-B7FB-4F5990217CD0}"/>
            </c:ext>
          </c:extLst>
        </c:ser>
        <c:dLbls>
          <c:showLegendKey val="0"/>
          <c:showVal val="0"/>
          <c:showCatName val="0"/>
          <c:showSerName val="0"/>
          <c:showPercent val="0"/>
          <c:showBubbleSize val="0"/>
        </c:dLbls>
        <c:smooth val="0"/>
        <c:axId val="794958400"/>
        <c:axId val="794969216"/>
      </c:lineChart>
      <c:catAx>
        <c:axId val="794958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94969216"/>
        <c:crosses val="autoZero"/>
        <c:auto val="1"/>
        <c:lblAlgn val="ctr"/>
        <c:lblOffset val="100"/>
        <c:noMultiLvlLbl val="0"/>
      </c:catAx>
      <c:valAx>
        <c:axId val="794969216"/>
        <c:scaling>
          <c:orientation val="minMax"/>
          <c:min val="4.0000000000000008E-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94958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bar"/>
        <c:grouping val="stacked"/>
        <c:varyColors val="0"/>
        <c:ser>
          <c:idx val="0"/>
          <c:order val="0"/>
          <c:tx>
            <c:v>Regular</c:v>
          </c:tx>
          <c:spPr>
            <a:solidFill>
              <a:srgbClr val="AFB7BC"/>
            </a:solidFill>
          </c:spPr>
          <c:invertIfNegative val="0"/>
          <c:dPt>
            <c:idx val="1"/>
            <c:invertIfNegative val="0"/>
            <c:bubble3D val="0"/>
            <c:extLst>
              <c:ext xmlns:c16="http://schemas.microsoft.com/office/drawing/2014/chart" uri="{C3380CC4-5D6E-409C-BE32-E72D297353CC}">
                <c16:uniqueId val="{00000000-C38A-4B20-A6EE-D205DBB1B871}"/>
              </c:ext>
            </c:extLst>
          </c:dPt>
          <c:dPt>
            <c:idx val="2"/>
            <c:invertIfNegative val="0"/>
            <c:bubble3D val="0"/>
            <c:extLst>
              <c:ext xmlns:c16="http://schemas.microsoft.com/office/drawing/2014/chart" uri="{C3380CC4-5D6E-409C-BE32-E72D297353CC}">
                <c16:uniqueId val="{00000001-C38A-4B20-A6EE-D205DBB1B871}"/>
              </c:ext>
            </c:extLst>
          </c:dPt>
          <c:dPt>
            <c:idx val="3"/>
            <c:invertIfNegative val="0"/>
            <c:bubble3D val="0"/>
            <c:extLst>
              <c:ext xmlns:c16="http://schemas.microsoft.com/office/drawing/2014/chart" uri="{C3380CC4-5D6E-409C-BE32-E72D297353CC}">
                <c16:uniqueId val="{00000002-C38A-4B20-A6EE-D205DBB1B871}"/>
              </c:ext>
            </c:extLst>
          </c:dPt>
          <c:dPt>
            <c:idx val="4"/>
            <c:invertIfNegative val="0"/>
            <c:bubble3D val="0"/>
            <c:extLst>
              <c:ext xmlns:c16="http://schemas.microsoft.com/office/drawing/2014/chart" uri="{C3380CC4-5D6E-409C-BE32-E72D297353CC}">
                <c16:uniqueId val="{00000003-C38A-4B20-A6EE-D205DBB1B871}"/>
              </c:ext>
            </c:extLst>
          </c:dPt>
          <c:dPt>
            <c:idx val="5"/>
            <c:invertIfNegative val="0"/>
            <c:bubble3D val="0"/>
            <c:extLst>
              <c:ext xmlns:c16="http://schemas.microsoft.com/office/drawing/2014/chart" uri="{C3380CC4-5D6E-409C-BE32-E72D297353CC}">
                <c16:uniqueId val="{00000004-C38A-4B20-A6EE-D205DBB1B871}"/>
              </c:ext>
            </c:extLst>
          </c:dPt>
          <c:dPt>
            <c:idx val="6"/>
            <c:invertIfNegative val="0"/>
            <c:bubble3D val="0"/>
            <c:extLst>
              <c:ext xmlns:c16="http://schemas.microsoft.com/office/drawing/2014/chart" uri="{C3380CC4-5D6E-409C-BE32-E72D297353CC}">
                <c16:uniqueId val="{00000005-C38A-4B20-A6EE-D205DBB1B871}"/>
              </c:ext>
            </c:extLst>
          </c:dPt>
          <c:dPt>
            <c:idx val="8"/>
            <c:invertIfNegative val="0"/>
            <c:bubble3D val="0"/>
            <c:extLst>
              <c:ext xmlns:c16="http://schemas.microsoft.com/office/drawing/2014/chart" uri="{C3380CC4-5D6E-409C-BE32-E72D297353CC}">
                <c16:uniqueId val="{00000006-C38A-4B20-A6EE-D205DBB1B871}"/>
              </c:ext>
            </c:extLst>
          </c:dPt>
          <c:dPt>
            <c:idx val="9"/>
            <c:invertIfNegative val="0"/>
            <c:bubble3D val="0"/>
            <c:extLst>
              <c:ext xmlns:c16="http://schemas.microsoft.com/office/drawing/2014/chart" uri="{C3380CC4-5D6E-409C-BE32-E72D297353CC}">
                <c16:uniqueId val="{00000007-C38A-4B20-A6EE-D205DBB1B871}"/>
              </c:ext>
            </c:extLst>
          </c:dPt>
          <c:dPt>
            <c:idx val="10"/>
            <c:invertIfNegative val="0"/>
            <c:bubble3D val="0"/>
            <c:extLst>
              <c:ext xmlns:c16="http://schemas.microsoft.com/office/drawing/2014/chart" uri="{C3380CC4-5D6E-409C-BE32-E72D297353CC}">
                <c16:uniqueId val="{00000008-C38A-4B20-A6EE-D205DBB1B871}"/>
              </c:ext>
            </c:extLst>
          </c:dPt>
          <c:dPt>
            <c:idx val="11"/>
            <c:invertIfNegative val="0"/>
            <c:bubble3D val="0"/>
            <c:extLst>
              <c:ext xmlns:c16="http://schemas.microsoft.com/office/drawing/2014/chart" uri="{C3380CC4-5D6E-409C-BE32-E72D297353CC}">
                <c16:uniqueId val="{00000009-C38A-4B20-A6EE-D205DBB1B871}"/>
              </c:ext>
            </c:extLst>
          </c:dPt>
          <c:dPt>
            <c:idx val="12"/>
            <c:invertIfNegative val="0"/>
            <c:bubble3D val="0"/>
            <c:extLst>
              <c:ext xmlns:c16="http://schemas.microsoft.com/office/drawing/2014/chart" uri="{C3380CC4-5D6E-409C-BE32-E72D297353CC}">
                <c16:uniqueId val="{0000000A-C38A-4B20-A6EE-D205DBB1B871}"/>
              </c:ext>
            </c:extLst>
          </c:dPt>
          <c:dPt>
            <c:idx val="13"/>
            <c:invertIfNegative val="0"/>
            <c:bubble3D val="0"/>
            <c:extLst>
              <c:ext xmlns:c16="http://schemas.microsoft.com/office/drawing/2014/chart" uri="{C3380CC4-5D6E-409C-BE32-E72D297353CC}">
                <c16:uniqueId val="{0000000B-C38A-4B20-A6EE-D205DBB1B871}"/>
              </c:ext>
            </c:extLst>
          </c:dPt>
          <c:dPt>
            <c:idx val="14"/>
            <c:invertIfNegative val="0"/>
            <c:bubble3D val="0"/>
            <c:spPr>
              <a:solidFill>
                <a:srgbClr val="595959"/>
              </a:solidFill>
            </c:spPr>
            <c:extLst>
              <c:ext xmlns:c16="http://schemas.microsoft.com/office/drawing/2014/chart" uri="{C3380CC4-5D6E-409C-BE32-E72D297353CC}">
                <c16:uniqueId val="{0000000D-C38A-4B20-A6EE-D205DBB1B871}"/>
              </c:ext>
            </c:extLst>
          </c:dPt>
          <c:dPt>
            <c:idx val="15"/>
            <c:invertIfNegative val="0"/>
            <c:bubble3D val="0"/>
            <c:extLst>
              <c:ext xmlns:c16="http://schemas.microsoft.com/office/drawing/2014/chart" uri="{C3380CC4-5D6E-409C-BE32-E72D297353CC}">
                <c16:uniqueId val="{0000000E-C38A-4B20-A6EE-D205DBB1B871}"/>
              </c:ext>
            </c:extLst>
          </c:dPt>
          <c:dPt>
            <c:idx val="17"/>
            <c:invertIfNegative val="0"/>
            <c:bubble3D val="0"/>
            <c:extLst>
              <c:ext xmlns:c16="http://schemas.microsoft.com/office/drawing/2014/chart" uri="{C3380CC4-5D6E-409C-BE32-E72D297353CC}">
                <c16:uniqueId val="{0000000F-C38A-4B20-A6EE-D205DBB1B871}"/>
              </c:ext>
            </c:extLst>
          </c:dPt>
          <c:dPt>
            <c:idx val="19"/>
            <c:invertIfNegative val="0"/>
            <c:bubble3D val="0"/>
            <c:extLst>
              <c:ext xmlns:c16="http://schemas.microsoft.com/office/drawing/2014/chart" uri="{C3380CC4-5D6E-409C-BE32-E72D297353CC}">
                <c16:uniqueId val="{00000010-C38A-4B20-A6EE-D205DBB1B871}"/>
              </c:ext>
            </c:extLst>
          </c:dPt>
          <c:dPt>
            <c:idx val="20"/>
            <c:invertIfNegative val="0"/>
            <c:bubble3D val="0"/>
            <c:extLst>
              <c:ext xmlns:c16="http://schemas.microsoft.com/office/drawing/2014/chart" uri="{C3380CC4-5D6E-409C-BE32-E72D297353CC}">
                <c16:uniqueId val="{00000011-C38A-4B20-A6EE-D205DBB1B871}"/>
              </c:ext>
            </c:extLst>
          </c:dPt>
          <c:dPt>
            <c:idx val="21"/>
            <c:invertIfNegative val="0"/>
            <c:bubble3D val="0"/>
            <c:extLst>
              <c:ext xmlns:c16="http://schemas.microsoft.com/office/drawing/2014/chart" uri="{C3380CC4-5D6E-409C-BE32-E72D297353CC}">
                <c16:uniqueId val="{00000012-C38A-4B20-A6EE-D205DBB1B871}"/>
              </c:ext>
            </c:extLst>
          </c:dPt>
          <c:dPt>
            <c:idx val="22"/>
            <c:invertIfNegative val="0"/>
            <c:bubble3D val="0"/>
            <c:extLst>
              <c:ext xmlns:c16="http://schemas.microsoft.com/office/drawing/2014/chart" uri="{C3380CC4-5D6E-409C-BE32-E72D297353CC}">
                <c16:uniqueId val="{00000013-C38A-4B20-A6EE-D205DBB1B871}"/>
              </c:ext>
            </c:extLst>
          </c:dPt>
          <c:dPt>
            <c:idx val="23"/>
            <c:invertIfNegative val="0"/>
            <c:bubble3D val="0"/>
            <c:extLst>
              <c:ext xmlns:c16="http://schemas.microsoft.com/office/drawing/2014/chart" uri="{C3380CC4-5D6E-409C-BE32-E72D297353CC}">
                <c16:uniqueId val="{00000014-C38A-4B20-A6EE-D205DBB1B871}"/>
              </c:ext>
            </c:extLst>
          </c:dPt>
          <c:dPt>
            <c:idx val="24"/>
            <c:invertIfNegative val="0"/>
            <c:bubble3D val="0"/>
            <c:extLst>
              <c:ext xmlns:c16="http://schemas.microsoft.com/office/drawing/2014/chart" uri="{C3380CC4-5D6E-409C-BE32-E72D297353CC}">
                <c16:uniqueId val="{00000015-C38A-4B20-A6EE-D205DBB1B871}"/>
              </c:ext>
            </c:extLst>
          </c:dPt>
          <c:dPt>
            <c:idx val="25"/>
            <c:invertIfNegative val="0"/>
            <c:bubble3D val="0"/>
            <c:extLst>
              <c:ext xmlns:c16="http://schemas.microsoft.com/office/drawing/2014/chart" uri="{C3380CC4-5D6E-409C-BE32-E72D297353CC}">
                <c16:uniqueId val="{00000016-C38A-4B20-A6EE-D205DBB1B871}"/>
              </c:ext>
            </c:extLst>
          </c:dPt>
          <c:dPt>
            <c:idx val="26"/>
            <c:invertIfNegative val="0"/>
            <c:bubble3D val="0"/>
            <c:spPr>
              <a:solidFill>
                <a:srgbClr val="595959"/>
              </a:solidFill>
            </c:spPr>
            <c:extLst>
              <c:ext xmlns:c16="http://schemas.microsoft.com/office/drawing/2014/chart" uri="{C3380CC4-5D6E-409C-BE32-E72D297353CC}">
                <c16:uniqueId val="{00000018-C38A-4B20-A6EE-D205DBB1B871}"/>
              </c:ext>
            </c:extLst>
          </c:dPt>
          <c:dPt>
            <c:idx val="27"/>
            <c:invertIfNegative val="0"/>
            <c:bubble3D val="0"/>
            <c:extLst>
              <c:ext xmlns:c16="http://schemas.microsoft.com/office/drawing/2014/chart" uri="{C3380CC4-5D6E-409C-BE32-E72D297353CC}">
                <c16:uniqueId val="{00000019-C38A-4B20-A6EE-D205DBB1B871}"/>
              </c:ext>
            </c:extLst>
          </c:dPt>
          <c:dPt>
            <c:idx val="30"/>
            <c:invertIfNegative val="0"/>
            <c:bubble3D val="0"/>
            <c:extLst>
              <c:ext xmlns:c16="http://schemas.microsoft.com/office/drawing/2014/chart" uri="{C3380CC4-5D6E-409C-BE32-E72D297353CC}">
                <c16:uniqueId val="{0000001A-C38A-4B20-A6EE-D205DBB1B871}"/>
              </c:ext>
            </c:extLst>
          </c:dPt>
          <c:dPt>
            <c:idx val="32"/>
            <c:invertIfNegative val="0"/>
            <c:bubble3D val="0"/>
            <c:extLst>
              <c:ext xmlns:c16="http://schemas.microsoft.com/office/drawing/2014/chart" uri="{C3380CC4-5D6E-409C-BE32-E72D297353CC}">
                <c16:uniqueId val="{0000001B-C38A-4B20-A6EE-D205DBB1B871}"/>
              </c:ext>
            </c:extLst>
          </c:dPt>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8A-4B20-A6EE-D205DBB1B871}"/>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8A-4B20-A6EE-D205DBB1B871}"/>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8A-4B20-A6EE-D205DBB1B871}"/>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8A-4B20-A6EE-D205DBB1B871}"/>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38A-4B20-A6EE-D205DBB1B871}"/>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38A-4B20-A6EE-D205DBB1B871}"/>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38A-4B20-A6EE-D205DBB1B871}"/>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38A-4B20-A6EE-D205DBB1B871}"/>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38A-4B20-A6EE-D205DBB1B871}"/>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38A-4B20-A6EE-D205DBB1B871}"/>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38A-4B20-A6EE-D205DBB1B871}"/>
                </c:ext>
              </c:extLst>
            </c:dLbl>
            <c:dLbl>
              <c:idx val="14"/>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38A-4B20-A6EE-D205DBB1B871}"/>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38A-4B20-A6EE-D205DBB1B871}"/>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38A-4B20-A6EE-D205DBB1B871}"/>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38A-4B20-A6EE-D205DBB1B871}"/>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38A-4B20-A6EE-D205DBB1B871}"/>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38A-4B20-A6EE-D205DBB1B871}"/>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38A-4B20-A6EE-D205DBB1B871}"/>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38A-4B20-A6EE-D205DBB1B871}"/>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38A-4B20-A6EE-D205DBB1B871}"/>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38A-4B20-A6EE-D205DBB1B871}"/>
                </c:ext>
              </c:extLst>
            </c:dLbl>
            <c:dLbl>
              <c:idx val="26"/>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38A-4B20-A6EE-D205DBB1B871}"/>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38A-4B20-A6EE-D205DBB1B871}"/>
                </c:ext>
              </c:extLst>
            </c:dLbl>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38A-4B20-A6EE-D205DBB1B871}"/>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'F49'!$A$7:$A$39</c:f>
              <c:strCache>
                <c:ptCount val="33"/>
                <c:pt idx="0">
                  <c:v>Tamaulipas</c:v>
                </c:pt>
                <c:pt idx="1">
                  <c:v>Chihuahua</c:v>
                </c:pt>
                <c:pt idx="2">
                  <c:v>Baja California</c:v>
                </c:pt>
                <c:pt idx="3">
                  <c:v>Querétaro</c:v>
                </c:pt>
                <c:pt idx="4">
                  <c:v>Hidalgo</c:v>
                </c:pt>
                <c:pt idx="5">
                  <c:v>Tlaxcala</c:v>
                </c:pt>
                <c:pt idx="6">
                  <c:v>Puebla</c:v>
                </c:pt>
                <c:pt idx="7">
                  <c:v>Morelos</c:v>
                </c:pt>
                <c:pt idx="8">
                  <c:v>Aguascalientes</c:v>
                </c:pt>
                <c:pt idx="9">
                  <c:v>Veracruz</c:v>
                </c:pt>
                <c:pt idx="10">
                  <c:v>Tabasco</c:v>
                </c:pt>
                <c:pt idx="11">
                  <c:v>Coahuila</c:v>
                </c:pt>
                <c:pt idx="12">
                  <c:v>Sonora</c:v>
                </c:pt>
                <c:pt idx="13">
                  <c:v>México</c:v>
                </c:pt>
                <c:pt idx="14">
                  <c:v>Nacional</c:v>
                </c:pt>
                <c:pt idx="15">
                  <c:v>Chiapas</c:v>
                </c:pt>
                <c:pt idx="16">
                  <c:v>Colima</c:v>
                </c:pt>
                <c:pt idx="17">
                  <c:v>Guanajuato</c:v>
                </c:pt>
                <c:pt idx="18">
                  <c:v>San Luis Potosí</c:v>
                </c:pt>
                <c:pt idx="19">
                  <c:v>Zacatecas</c:v>
                </c:pt>
                <c:pt idx="20">
                  <c:v>Durango</c:v>
                </c:pt>
                <c:pt idx="21">
                  <c:v>Michoacán</c:v>
                </c:pt>
                <c:pt idx="22">
                  <c:v>Nayarit</c:v>
                </c:pt>
                <c:pt idx="23">
                  <c:v>Yucatán</c:v>
                </c:pt>
                <c:pt idx="24">
                  <c:v>Sinaloa</c:v>
                </c:pt>
                <c:pt idx="25">
                  <c:v>Ciudad de México</c:v>
                </c:pt>
                <c:pt idx="26">
                  <c:v>Jalisco</c:v>
                </c:pt>
                <c:pt idx="27">
                  <c:v>Oaxaca</c:v>
                </c:pt>
                <c:pt idx="28">
                  <c:v>Baja California Sur</c:v>
                </c:pt>
                <c:pt idx="29">
                  <c:v>Guerrero</c:v>
                </c:pt>
                <c:pt idx="30">
                  <c:v>Nuevo León</c:v>
                </c:pt>
                <c:pt idx="31">
                  <c:v>Quintana Roo</c:v>
                </c:pt>
                <c:pt idx="32">
                  <c:v>Campeche</c:v>
                </c:pt>
              </c:strCache>
            </c:strRef>
          </c:cat>
          <c:val>
            <c:numRef>
              <c:f>'F49'!$B$7:$B$39</c:f>
              <c:numCache>
                <c:formatCode>0.00</c:formatCode>
                <c:ptCount val="33"/>
                <c:pt idx="0">
                  <c:v>19.461453023435599</c:v>
                </c:pt>
                <c:pt idx="1">
                  <c:v>19.707251217702002</c:v>
                </c:pt>
                <c:pt idx="2">
                  <c:v>21.091115586624301</c:v>
                </c:pt>
                <c:pt idx="3">
                  <c:v>21.168443263253799</c:v>
                </c:pt>
                <c:pt idx="4">
                  <c:v>21.222894088582699</c:v>
                </c:pt>
                <c:pt idx="5">
                  <c:v>21.2687670046035</c:v>
                </c:pt>
                <c:pt idx="6">
                  <c:v>21.359118603176899</c:v>
                </c:pt>
                <c:pt idx="7">
                  <c:v>21.400709152232899</c:v>
                </c:pt>
                <c:pt idx="8">
                  <c:v>21.506729871270299</c:v>
                </c:pt>
                <c:pt idx="9">
                  <c:v>21.6275670764362</c:v>
                </c:pt>
                <c:pt idx="10">
                  <c:v>21.6424230800271</c:v>
                </c:pt>
                <c:pt idx="11">
                  <c:v>21.663083225488599</c:v>
                </c:pt>
                <c:pt idx="12">
                  <c:v>21.725309283296301</c:v>
                </c:pt>
                <c:pt idx="13">
                  <c:v>21.753251509733499</c:v>
                </c:pt>
                <c:pt idx="14">
                  <c:v>21.789423268410001</c:v>
                </c:pt>
                <c:pt idx="15">
                  <c:v>21.903735677842999</c:v>
                </c:pt>
                <c:pt idx="16">
                  <c:v>21.988892805682301</c:v>
                </c:pt>
                <c:pt idx="17">
                  <c:v>22.0078939446657</c:v>
                </c:pt>
                <c:pt idx="18">
                  <c:v>22.0210367189956</c:v>
                </c:pt>
                <c:pt idx="19">
                  <c:v>22.0254559279125</c:v>
                </c:pt>
                <c:pt idx="20">
                  <c:v>22.106794430404101</c:v>
                </c:pt>
                <c:pt idx="21">
                  <c:v>22.138423645397001</c:v>
                </c:pt>
                <c:pt idx="22">
                  <c:v>22.254234476193499</c:v>
                </c:pt>
                <c:pt idx="23">
                  <c:v>22.291451518760699</c:v>
                </c:pt>
                <c:pt idx="24">
                  <c:v>22.345684949537599</c:v>
                </c:pt>
                <c:pt idx="25">
                  <c:v>22.355843898633601</c:v>
                </c:pt>
                <c:pt idx="26">
                  <c:v>22.369370548367701</c:v>
                </c:pt>
                <c:pt idx="27">
                  <c:v>22.606509830574399</c:v>
                </c:pt>
                <c:pt idx="28">
                  <c:v>22.651979971858299</c:v>
                </c:pt>
                <c:pt idx="29">
                  <c:v>23.013617629111401</c:v>
                </c:pt>
                <c:pt idx="30">
                  <c:v>23.114955687217101</c:v>
                </c:pt>
                <c:pt idx="31">
                  <c:v>23.147388858403598</c:v>
                </c:pt>
                <c:pt idx="32">
                  <c:v>23.3242420556284</c:v>
                </c:pt>
              </c:numCache>
            </c:numRef>
          </c:val>
          <c:extLst>
            <c:ext xmlns:c16="http://schemas.microsoft.com/office/drawing/2014/chart" uri="{C3380CC4-5D6E-409C-BE32-E72D297353CC}">
              <c16:uniqueId val="{0000001C-C38A-4B20-A6EE-D205DBB1B871}"/>
            </c:ext>
          </c:extLst>
        </c:ser>
        <c:ser>
          <c:idx val="1"/>
          <c:order val="1"/>
          <c:tx>
            <c:v>Premium</c:v>
          </c:tx>
          <c:spPr>
            <a:solidFill>
              <a:srgbClr val="FFE699"/>
            </a:solidFill>
          </c:spPr>
          <c:invertIfNegative val="0"/>
          <c:dPt>
            <c:idx val="1"/>
            <c:invertIfNegative val="0"/>
            <c:bubble3D val="0"/>
            <c:extLst>
              <c:ext xmlns:c16="http://schemas.microsoft.com/office/drawing/2014/chart" uri="{C3380CC4-5D6E-409C-BE32-E72D297353CC}">
                <c16:uniqueId val="{0000001D-C38A-4B20-A6EE-D205DBB1B871}"/>
              </c:ext>
            </c:extLst>
          </c:dPt>
          <c:dPt>
            <c:idx val="2"/>
            <c:invertIfNegative val="0"/>
            <c:bubble3D val="0"/>
            <c:extLst>
              <c:ext xmlns:c16="http://schemas.microsoft.com/office/drawing/2014/chart" uri="{C3380CC4-5D6E-409C-BE32-E72D297353CC}">
                <c16:uniqueId val="{0000001E-C38A-4B20-A6EE-D205DBB1B871}"/>
              </c:ext>
            </c:extLst>
          </c:dPt>
          <c:dPt>
            <c:idx val="3"/>
            <c:invertIfNegative val="0"/>
            <c:bubble3D val="0"/>
            <c:extLst>
              <c:ext xmlns:c16="http://schemas.microsoft.com/office/drawing/2014/chart" uri="{C3380CC4-5D6E-409C-BE32-E72D297353CC}">
                <c16:uniqueId val="{0000001F-C38A-4B20-A6EE-D205DBB1B871}"/>
              </c:ext>
            </c:extLst>
          </c:dPt>
          <c:dPt>
            <c:idx val="4"/>
            <c:invertIfNegative val="0"/>
            <c:bubble3D val="0"/>
            <c:extLst>
              <c:ext xmlns:c16="http://schemas.microsoft.com/office/drawing/2014/chart" uri="{C3380CC4-5D6E-409C-BE32-E72D297353CC}">
                <c16:uniqueId val="{00000020-C38A-4B20-A6EE-D205DBB1B871}"/>
              </c:ext>
            </c:extLst>
          </c:dPt>
          <c:dPt>
            <c:idx val="5"/>
            <c:invertIfNegative val="0"/>
            <c:bubble3D val="0"/>
            <c:extLst>
              <c:ext xmlns:c16="http://schemas.microsoft.com/office/drawing/2014/chart" uri="{C3380CC4-5D6E-409C-BE32-E72D297353CC}">
                <c16:uniqueId val="{00000021-C38A-4B20-A6EE-D205DBB1B871}"/>
              </c:ext>
            </c:extLst>
          </c:dPt>
          <c:dPt>
            <c:idx val="6"/>
            <c:invertIfNegative val="0"/>
            <c:bubble3D val="0"/>
            <c:extLst>
              <c:ext xmlns:c16="http://schemas.microsoft.com/office/drawing/2014/chart" uri="{C3380CC4-5D6E-409C-BE32-E72D297353CC}">
                <c16:uniqueId val="{00000022-C38A-4B20-A6EE-D205DBB1B871}"/>
              </c:ext>
            </c:extLst>
          </c:dPt>
          <c:dPt>
            <c:idx val="8"/>
            <c:invertIfNegative val="0"/>
            <c:bubble3D val="0"/>
            <c:extLst>
              <c:ext xmlns:c16="http://schemas.microsoft.com/office/drawing/2014/chart" uri="{C3380CC4-5D6E-409C-BE32-E72D297353CC}">
                <c16:uniqueId val="{00000023-C38A-4B20-A6EE-D205DBB1B871}"/>
              </c:ext>
            </c:extLst>
          </c:dPt>
          <c:dPt>
            <c:idx val="9"/>
            <c:invertIfNegative val="0"/>
            <c:bubble3D val="0"/>
            <c:extLst>
              <c:ext xmlns:c16="http://schemas.microsoft.com/office/drawing/2014/chart" uri="{C3380CC4-5D6E-409C-BE32-E72D297353CC}">
                <c16:uniqueId val="{00000024-C38A-4B20-A6EE-D205DBB1B871}"/>
              </c:ext>
            </c:extLst>
          </c:dPt>
          <c:dPt>
            <c:idx val="10"/>
            <c:invertIfNegative val="0"/>
            <c:bubble3D val="0"/>
            <c:extLst>
              <c:ext xmlns:c16="http://schemas.microsoft.com/office/drawing/2014/chart" uri="{C3380CC4-5D6E-409C-BE32-E72D297353CC}">
                <c16:uniqueId val="{00000025-C38A-4B20-A6EE-D205DBB1B871}"/>
              </c:ext>
            </c:extLst>
          </c:dPt>
          <c:dPt>
            <c:idx val="11"/>
            <c:invertIfNegative val="0"/>
            <c:bubble3D val="0"/>
            <c:extLst>
              <c:ext xmlns:c16="http://schemas.microsoft.com/office/drawing/2014/chart" uri="{C3380CC4-5D6E-409C-BE32-E72D297353CC}">
                <c16:uniqueId val="{00000026-C38A-4B20-A6EE-D205DBB1B871}"/>
              </c:ext>
            </c:extLst>
          </c:dPt>
          <c:dPt>
            <c:idx val="12"/>
            <c:invertIfNegative val="0"/>
            <c:bubble3D val="0"/>
            <c:extLst>
              <c:ext xmlns:c16="http://schemas.microsoft.com/office/drawing/2014/chart" uri="{C3380CC4-5D6E-409C-BE32-E72D297353CC}">
                <c16:uniqueId val="{00000027-C38A-4B20-A6EE-D205DBB1B871}"/>
              </c:ext>
            </c:extLst>
          </c:dPt>
          <c:dPt>
            <c:idx val="13"/>
            <c:invertIfNegative val="0"/>
            <c:bubble3D val="0"/>
            <c:extLst>
              <c:ext xmlns:c16="http://schemas.microsoft.com/office/drawing/2014/chart" uri="{C3380CC4-5D6E-409C-BE32-E72D297353CC}">
                <c16:uniqueId val="{00000028-C38A-4B20-A6EE-D205DBB1B871}"/>
              </c:ext>
            </c:extLst>
          </c:dPt>
          <c:dPt>
            <c:idx val="14"/>
            <c:invertIfNegative val="0"/>
            <c:bubble3D val="0"/>
            <c:spPr>
              <a:solidFill>
                <a:srgbClr val="FFC000"/>
              </a:solidFill>
            </c:spPr>
            <c:extLst>
              <c:ext xmlns:c16="http://schemas.microsoft.com/office/drawing/2014/chart" uri="{C3380CC4-5D6E-409C-BE32-E72D297353CC}">
                <c16:uniqueId val="{0000002A-C38A-4B20-A6EE-D205DBB1B871}"/>
              </c:ext>
            </c:extLst>
          </c:dPt>
          <c:dPt>
            <c:idx val="15"/>
            <c:invertIfNegative val="0"/>
            <c:bubble3D val="0"/>
            <c:extLst>
              <c:ext xmlns:c16="http://schemas.microsoft.com/office/drawing/2014/chart" uri="{C3380CC4-5D6E-409C-BE32-E72D297353CC}">
                <c16:uniqueId val="{0000002B-C38A-4B20-A6EE-D205DBB1B871}"/>
              </c:ext>
            </c:extLst>
          </c:dPt>
          <c:dPt>
            <c:idx val="17"/>
            <c:invertIfNegative val="0"/>
            <c:bubble3D val="0"/>
            <c:extLst>
              <c:ext xmlns:c16="http://schemas.microsoft.com/office/drawing/2014/chart" uri="{C3380CC4-5D6E-409C-BE32-E72D297353CC}">
                <c16:uniqueId val="{0000002C-C38A-4B20-A6EE-D205DBB1B871}"/>
              </c:ext>
            </c:extLst>
          </c:dPt>
          <c:dPt>
            <c:idx val="19"/>
            <c:invertIfNegative val="0"/>
            <c:bubble3D val="0"/>
            <c:extLst>
              <c:ext xmlns:c16="http://schemas.microsoft.com/office/drawing/2014/chart" uri="{C3380CC4-5D6E-409C-BE32-E72D297353CC}">
                <c16:uniqueId val="{0000002D-C38A-4B20-A6EE-D205DBB1B871}"/>
              </c:ext>
            </c:extLst>
          </c:dPt>
          <c:dPt>
            <c:idx val="20"/>
            <c:invertIfNegative val="0"/>
            <c:bubble3D val="0"/>
            <c:extLst>
              <c:ext xmlns:c16="http://schemas.microsoft.com/office/drawing/2014/chart" uri="{C3380CC4-5D6E-409C-BE32-E72D297353CC}">
                <c16:uniqueId val="{0000002E-C38A-4B20-A6EE-D205DBB1B871}"/>
              </c:ext>
            </c:extLst>
          </c:dPt>
          <c:dPt>
            <c:idx val="21"/>
            <c:invertIfNegative val="0"/>
            <c:bubble3D val="0"/>
            <c:extLst>
              <c:ext xmlns:c16="http://schemas.microsoft.com/office/drawing/2014/chart" uri="{C3380CC4-5D6E-409C-BE32-E72D297353CC}">
                <c16:uniqueId val="{0000002F-C38A-4B20-A6EE-D205DBB1B871}"/>
              </c:ext>
            </c:extLst>
          </c:dPt>
          <c:dPt>
            <c:idx val="22"/>
            <c:invertIfNegative val="0"/>
            <c:bubble3D val="0"/>
            <c:extLst>
              <c:ext xmlns:c16="http://schemas.microsoft.com/office/drawing/2014/chart" uri="{C3380CC4-5D6E-409C-BE32-E72D297353CC}">
                <c16:uniqueId val="{00000030-C38A-4B20-A6EE-D205DBB1B871}"/>
              </c:ext>
            </c:extLst>
          </c:dPt>
          <c:dPt>
            <c:idx val="23"/>
            <c:invertIfNegative val="0"/>
            <c:bubble3D val="0"/>
            <c:extLst>
              <c:ext xmlns:c16="http://schemas.microsoft.com/office/drawing/2014/chart" uri="{C3380CC4-5D6E-409C-BE32-E72D297353CC}">
                <c16:uniqueId val="{00000031-C38A-4B20-A6EE-D205DBB1B871}"/>
              </c:ext>
            </c:extLst>
          </c:dPt>
          <c:dPt>
            <c:idx val="24"/>
            <c:invertIfNegative val="0"/>
            <c:bubble3D val="0"/>
            <c:extLst>
              <c:ext xmlns:c16="http://schemas.microsoft.com/office/drawing/2014/chart" uri="{C3380CC4-5D6E-409C-BE32-E72D297353CC}">
                <c16:uniqueId val="{00000032-C38A-4B20-A6EE-D205DBB1B871}"/>
              </c:ext>
            </c:extLst>
          </c:dPt>
          <c:dPt>
            <c:idx val="25"/>
            <c:invertIfNegative val="0"/>
            <c:bubble3D val="0"/>
            <c:extLst>
              <c:ext xmlns:c16="http://schemas.microsoft.com/office/drawing/2014/chart" uri="{C3380CC4-5D6E-409C-BE32-E72D297353CC}">
                <c16:uniqueId val="{00000033-C38A-4B20-A6EE-D205DBB1B871}"/>
              </c:ext>
            </c:extLst>
          </c:dPt>
          <c:dPt>
            <c:idx val="26"/>
            <c:invertIfNegative val="0"/>
            <c:bubble3D val="0"/>
            <c:spPr>
              <a:solidFill>
                <a:srgbClr val="FFC000"/>
              </a:solidFill>
            </c:spPr>
            <c:extLst>
              <c:ext xmlns:c16="http://schemas.microsoft.com/office/drawing/2014/chart" uri="{C3380CC4-5D6E-409C-BE32-E72D297353CC}">
                <c16:uniqueId val="{00000035-C38A-4B20-A6EE-D205DBB1B871}"/>
              </c:ext>
            </c:extLst>
          </c:dPt>
          <c:dPt>
            <c:idx val="27"/>
            <c:invertIfNegative val="0"/>
            <c:bubble3D val="0"/>
            <c:extLst>
              <c:ext xmlns:c16="http://schemas.microsoft.com/office/drawing/2014/chart" uri="{C3380CC4-5D6E-409C-BE32-E72D297353CC}">
                <c16:uniqueId val="{00000036-C38A-4B20-A6EE-D205DBB1B871}"/>
              </c:ext>
            </c:extLst>
          </c:dPt>
          <c:dPt>
            <c:idx val="30"/>
            <c:invertIfNegative val="0"/>
            <c:bubble3D val="0"/>
            <c:extLst>
              <c:ext xmlns:c16="http://schemas.microsoft.com/office/drawing/2014/chart" uri="{C3380CC4-5D6E-409C-BE32-E72D297353CC}">
                <c16:uniqueId val="{00000037-C38A-4B20-A6EE-D205DBB1B871}"/>
              </c:ext>
            </c:extLst>
          </c:dPt>
          <c:dPt>
            <c:idx val="31"/>
            <c:invertIfNegative val="0"/>
            <c:bubble3D val="0"/>
            <c:extLst>
              <c:ext xmlns:c16="http://schemas.microsoft.com/office/drawing/2014/chart" uri="{C3380CC4-5D6E-409C-BE32-E72D297353CC}">
                <c16:uniqueId val="{00000038-C38A-4B20-A6EE-D205DBB1B871}"/>
              </c:ext>
            </c:extLst>
          </c:dPt>
          <c:dPt>
            <c:idx val="32"/>
            <c:invertIfNegative val="0"/>
            <c:bubble3D val="0"/>
            <c:extLst>
              <c:ext xmlns:c16="http://schemas.microsoft.com/office/drawing/2014/chart" uri="{C3380CC4-5D6E-409C-BE32-E72D297353CC}">
                <c16:uniqueId val="{00000039-C38A-4B20-A6EE-D205DBB1B871}"/>
              </c:ext>
            </c:extLst>
          </c:dPt>
          <c:dLbls>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38A-4B20-A6EE-D205DBB1B871}"/>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C38A-4B20-A6EE-D205DBB1B871}"/>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38A-4B20-A6EE-D205DBB1B871}"/>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38A-4B20-A6EE-D205DBB1B871}"/>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38A-4B20-A6EE-D205DBB1B871}"/>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38A-4B20-A6EE-D205DBB1B871}"/>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38A-4B20-A6EE-D205DBB1B871}"/>
                </c:ext>
              </c:extLst>
            </c:dLbl>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C38A-4B20-A6EE-D205DBB1B871}"/>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38A-4B20-A6EE-D205DBB1B871}"/>
                </c:ext>
              </c:extLst>
            </c:dLbl>
            <c:dLbl>
              <c:idx val="1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C38A-4B20-A6EE-D205DBB1B871}"/>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38A-4B20-A6EE-D205DBB1B871}"/>
                </c:ext>
              </c:extLst>
            </c:dLbl>
            <c:dLbl>
              <c:idx val="14"/>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38A-4B20-A6EE-D205DBB1B871}"/>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38A-4B20-A6EE-D205DBB1B871}"/>
                </c:ext>
              </c:extLst>
            </c:dLbl>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38A-4B20-A6EE-D205DBB1B871}"/>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C38A-4B20-A6EE-D205DBB1B871}"/>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C38A-4B20-A6EE-D205DBB1B871}"/>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C38A-4B20-A6EE-D205DBB1B871}"/>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C38A-4B20-A6EE-D205DBB1B871}"/>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C38A-4B20-A6EE-D205DBB1B871}"/>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C38A-4B20-A6EE-D205DBB1B871}"/>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C38A-4B20-A6EE-D205DBB1B871}"/>
                </c:ext>
              </c:extLst>
            </c:dLbl>
            <c:dLbl>
              <c:idx val="26"/>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C38A-4B20-A6EE-D205DBB1B871}"/>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C38A-4B20-A6EE-D205DBB1B871}"/>
                </c:ext>
              </c:extLst>
            </c:dLbl>
            <c:dLbl>
              <c:idx val="3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C38A-4B20-A6EE-D205DBB1B871}"/>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'F49'!$A$7:$A$39</c:f>
              <c:strCache>
                <c:ptCount val="33"/>
                <c:pt idx="0">
                  <c:v>Tamaulipas</c:v>
                </c:pt>
                <c:pt idx="1">
                  <c:v>Chihuahua</c:v>
                </c:pt>
                <c:pt idx="2">
                  <c:v>Baja California</c:v>
                </c:pt>
                <c:pt idx="3">
                  <c:v>Querétaro</c:v>
                </c:pt>
                <c:pt idx="4">
                  <c:v>Hidalgo</c:v>
                </c:pt>
                <c:pt idx="5">
                  <c:v>Tlaxcala</c:v>
                </c:pt>
                <c:pt idx="6">
                  <c:v>Puebla</c:v>
                </c:pt>
                <c:pt idx="7">
                  <c:v>Morelos</c:v>
                </c:pt>
                <c:pt idx="8">
                  <c:v>Aguascalientes</c:v>
                </c:pt>
                <c:pt idx="9">
                  <c:v>Veracruz</c:v>
                </c:pt>
                <c:pt idx="10">
                  <c:v>Tabasco</c:v>
                </c:pt>
                <c:pt idx="11">
                  <c:v>Coahuila</c:v>
                </c:pt>
                <c:pt idx="12">
                  <c:v>Sonora</c:v>
                </c:pt>
                <c:pt idx="13">
                  <c:v>México</c:v>
                </c:pt>
                <c:pt idx="14">
                  <c:v>Nacional</c:v>
                </c:pt>
                <c:pt idx="15">
                  <c:v>Chiapas</c:v>
                </c:pt>
                <c:pt idx="16">
                  <c:v>Colima</c:v>
                </c:pt>
                <c:pt idx="17">
                  <c:v>Guanajuato</c:v>
                </c:pt>
                <c:pt idx="18">
                  <c:v>San Luis Potosí</c:v>
                </c:pt>
                <c:pt idx="19">
                  <c:v>Zacatecas</c:v>
                </c:pt>
                <c:pt idx="20">
                  <c:v>Durango</c:v>
                </c:pt>
                <c:pt idx="21">
                  <c:v>Michoacán</c:v>
                </c:pt>
                <c:pt idx="22">
                  <c:v>Nayarit</c:v>
                </c:pt>
                <c:pt idx="23">
                  <c:v>Yucatán</c:v>
                </c:pt>
                <c:pt idx="24">
                  <c:v>Sinaloa</c:v>
                </c:pt>
                <c:pt idx="25">
                  <c:v>Ciudad de México</c:v>
                </c:pt>
                <c:pt idx="26">
                  <c:v>Jalisco</c:v>
                </c:pt>
                <c:pt idx="27">
                  <c:v>Oaxaca</c:v>
                </c:pt>
                <c:pt idx="28">
                  <c:v>Baja California Sur</c:v>
                </c:pt>
                <c:pt idx="29">
                  <c:v>Guerrero</c:v>
                </c:pt>
                <c:pt idx="30">
                  <c:v>Nuevo León</c:v>
                </c:pt>
                <c:pt idx="31">
                  <c:v>Quintana Roo</c:v>
                </c:pt>
                <c:pt idx="32">
                  <c:v>Campeche</c:v>
                </c:pt>
              </c:strCache>
            </c:strRef>
          </c:cat>
          <c:val>
            <c:numRef>
              <c:f>'F49'!$C$7:$C$39</c:f>
              <c:numCache>
                <c:formatCode>0.00</c:formatCode>
                <c:ptCount val="33"/>
                <c:pt idx="0">
                  <c:v>22.200918549066699</c:v>
                </c:pt>
                <c:pt idx="1">
                  <c:v>22.252477563246899</c:v>
                </c:pt>
                <c:pt idx="2">
                  <c:v>23.775822703719101</c:v>
                </c:pt>
                <c:pt idx="3">
                  <c:v>23.6079856386405</c:v>
                </c:pt>
                <c:pt idx="4">
                  <c:v>23.475834536253402</c:v>
                </c:pt>
                <c:pt idx="5">
                  <c:v>23.396492425576099</c:v>
                </c:pt>
                <c:pt idx="6">
                  <c:v>23.521838509347202</c:v>
                </c:pt>
                <c:pt idx="7">
                  <c:v>23.445341699432699</c:v>
                </c:pt>
                <c:pt idx="8">
                  <c:v>24.194309907497999</c:v>
                </c:pt>
                <c:pt idx="9">
                  <c:v>23.432811799389</c:v>
                </c:pt>
                <c:pt idx="10">
                  <c:v>23.438418421359099</c:v>
                </c:pt>
                <c:pt idx="11">
                  <c:v>24.431533721424</c:v>
                </c:pt>
                <c:pt idx="12">
                  <c:v>24.6710233587898</c:v>
                </c:pt>
                <c:pt idx="13">
                  <c:v>24.1775888483511</c:v>
                </c:pt>
                <c:pt idx="14">
                  <c:v>24.1276350351351</c:v>
                </c:pt>
                <c:pt idx="15">
                  <c:v>23.701725799157799</c:v>
                </c:pt>
                <c:pt idx="16">
                  <c:v>24.1027837784555</c:v>
                </c:pt>
                <c:pt idx="17">
                  <c:v>24.669424099913599</c:v>
                </c:pt>
                <c:pt idx="18">
                  <c:v>24.102112828235501</c:v>
                </c:pt>
                <c:pt idx="19">
                  <c:v>24.113578103376501</c:v>
                </c:pt>
                <c:pt idx="20">
                  <c:v>24.8723839322472</c:v>
                </c:pt>
                <c:pt idx="21">
                  <c:v>24.3290498663733</c:v>
                </c:pt>
                <c:pt idx="22">
                  <c:v>24.596645793478299</c:v>
                </c:pt>
                <c:pt idx="23">
                  <c:v>23.942130228145601</c:v>
                </c:pt>
                <c:pt idx="24">
                  <c:v>24.391485130604099</c:v>
                </c:pt>
                <c:pt idx="25">
                  <c:v>24.877860558704899</c:v>
                </c:pt>
                <c:pt idx="26">
                  <c:v>24.871984842716099</c:v>
                </c:pt>
                <c:pt idx="27">
                  <c:v>24.415343284610699</c:v>
                </c:pt>
                <c:pt idx="28">
                  <c:v>24.757528695278801</c:v>
                </c:pt>
                <c:pt idx="29">
                  <c:v>24.514668765412001</c:v>
                </c:pt>
                <c:pt idx="30">
                  <c:v>25.411379452112602</c:v>
                </c:pt>
                <c:pt idx="31">
                  <c:v>24.428794612048002</c:v>
                </c:pt>
                <c:pt idx="32">
                  <c:v>24.529024255484</c:v>
                </c:pt>
              </c:numCache>
            </c:numRef>
          </c:val>
          <c:extLst>
            <c:ext xmlns:c16="http://schemas.microsoft.com/office/drawing/2014/chart" uri="{C3380CC4-5D6E-409C-BE32-E72D297353CC}">
              <c16:uniqueId val="{0000003A-C38A-4B20-A6EE-D205DBB1B871}"/>
            </c:ext>
          </c:extLst>
        </c:ser>
        <c:ser>
          <c:idx val="2"/>
          <c:order val="2"/>
          <c:tx>
            <c:v>Diésel</c:v>
          </c:tx>
          <c:spPr>
            <a:solidFill>
              <a:srgbClr val="F8CBAD"/>
            </a:solidFill>
          </c:spPr>
          <c:invertIfNegative val="0"/>
          <c:dPt>
            <c:idx val="1"/>
            <c:invertIfNegative val="0"/>
            <c:bubble3D val="0"/>
            <c:extLst>
              <c:ext xmlns:c16="http://schemas.microsoft.com/office/drawing/2014/chart" uri="{C3380CC4-5D6E-409C-BE32-E72D297353CC}">
                <c16:uniqueId val="{0000003B-C38A-4B20-A6EE-D205DBB1B871}"/>
              </c:ext>
            </c:extLst>
          </c:dPt>
          <c:dPt>
            <c:idx val="2"/>
            <c:invertIfNegative val="0"/>
            <c:bubble3D val="0"/>
            <c:extLst>
              <c:ext xmlns:c16="http://schemas.microsoft.com/office/drawing/2014/chart" uri="{C3380CC4-5D6E-409C-BE32-E72D297353CC}">
                <c16:uniqueId val="{0000003C-C38A-4B20-A6EE-D205DBB1B871}"/>
              </c:ext>
            </c:extLst>
          </c:dPt>
          <c:dPt>
            <c:idx val="3"/>
            <c:invertIfNegative val="0"/>
            <c:bubble3D val="0"/>
            <c:extLst>
              <c:ext xmlns:c16="http://schemas.microsoft.com/office/drawing/2014/chart" uri="{C3380CC4-5D6E-409C-BE32-E72D297353CC}">
                <c16:uniqueId val="{0000003D-C38A-4B20-A6EE-D205DBB1B871}"/>
              </c:ext>
            </c:extLst>
          </c:dPt>
          <c:dPt>
            <c:idx val="4"/>
            <c:invertIfNegative val="0"/>
            <c:bubble3D val="0"/>
            <c:extLst>
              <c:ext xmlns:c16="http://schemas.microsoft.com/office/drawing/2014/chart" uri="{C3380CC4-5D6E-409C-BE32-E72D297353CC}">
                <c16:uniqueId val="{0000003E-C38A-4B20-A6EE-D205DBB1B871}"/>
              </c:ext>
            </c:extLst>
          </c:dPt>
          <c:dPt>
            <c:idx val="5"/>
            <c:invertIfNegative val="0"/>
            <c:bubble3D val="0"/>
            <c:extLst>
              <c:ext xmlns:c16="http://schemas.microsoft.com/office/drawing/2014/chart" uri="{C3380CC4-5D6E-409C-BE32-E72D297353CC}">
                <c16:uniqueId val="{0000003F-C38A-4B20-A6EE-D205DBB1B871}"/>
              </c:ext>
            </c:extLst>
          </c:dPt>
          <c:dPt>
            <c:idx val="6"/>
            <c:invertIfNegative val="0"/>
            <c:bubble3D val="0"/>
            <c:extLst>
              <c:ext xmlns:c16="http://schemas.microsoft.com/office/drawing/2014/chart" uri="{C3380CC4-5D6E-409C-BE32-E72D297353CC}">
                <c16:uniqueId val="{00000040-C38A-4B20-A6EE-D205DBB1B871}"/>
              </c:ext>
            </c:extLst>
          </c:dPt>
          <c:dPt>
            <c:idx val="8"/>
            <c:invertIfNegative val="0"/>
            <c:bubble3D val="0"/>
            <c:extLst>
              <c:ext xmlns:c16="http://schemas.microsoft.com/office/drawing/2014/chart" uri="{C3380CC4-5D6E-409C-BE32-E72D297353CC}">
                <c16:uniqueId val="{00000041-C38A-4B20-A6EE-D205DBB1B871}"/>
              </c:ext>
            </c:extLst>
          </c:dPt>
          <c:dPt>
            <c:idx val="9"/>
            <c:invertIfNegative val="0"/>
            <c:bubble3D val="0"/>
            <c:extLst>
              <c:ext xmlns:c16="http://schemas.microsoft.com/office/drawing/2014/chart" uri="{C3380CC4-5D6E-409C-BE32-E72D297353CC}">
                <c16:uniqueId val="{00000042-C38A-4B20-A6EE-D205DBB1B871}"/>
              </c:ext>
            </c:extLst>
          </c:dPt>
          <c:dPt>
            <c:idx val="10"/>
            <c:invertIfNegative val="0"/>
            <c:bubble3D val="0"/>
            <c:extLst>
              <c:ext xmlns:c16="http://schemas.microsoft.com/office/drawing/2014/chart" uri="{C3380CC4-5D6E-409C-BE32-E72D297353CC}">
                <c16:uniqueId val="{00000043-C38A-4B20-A6EE-D205DBB1B871}"/>
              </c:ext>
            </c:extLst>
          </c:dPt>
          <c:dPt>
            <c:idx val="11"/>
            <c:invertIfNegative val="0"/>
            <c:bubble3D val="0"/>
            <c:extLst>
              <c:ext xmlns:c16="http://schemas.microsoft.com/office/drawing/2014/chart" uri="{C3380CC4-5D6E-409C-BE32-E72D297353CC}">
                <c16:uniqueId val="{00000044-C38A-4B20-A6EE-D205DBB1B871}"/>
              </c:ext>
            </c:extLst>
          </c:dPt>
          <c:dPt>
            <c:idx val="12"/>
            <c:invertIfNegative val="0"/>
            <c:bubble3D val="0"/>
            <c:extLst>
              <c:ext xmlns:c16="http://schemas.microsoft.com/office/drawing/2014/chart" uri="{C3380CC4-5D6E-409C-BE32-E72D297353CC}">
                <c16:uniqueId val="{00000045-C38A-4B20-A6EE-D205DBB1B871}"/>
              </c:ext>
            </c:extLst>
          </c:dPt>
          <c:dPt>
            <c:idx val="13"/>
            <c:invertIfNegative val="0"/>
            <c:bubble3D val="0"/>
            <c:extLst>
              <c:ext xmlns:c16="http://schemas.microsoft.com/office/drawing/2014/chart" uri="{C3380CC4-5D6E-409C-BE32-E72D297353CC}">
                <c16:uniqueId val="{00000046-C38A-4B20-A6EE-D205DBB1B871}"/>
              </c:ext>
            </c:extLst>
          </c:dPt>
          <c:dPt>
            <c:idx val="14"/>
            <c:invertIfNegative val="0"/>
            <c:bubble3D val="0"/>
            <c:spPr>
              <a:solidFill>
                <a:srgbClr val="C55A11"/>
              </a:solidFill>
            </c:spPr>
            <c:extLst>
              <c:ext xmlns:c16="http://schemas.microsoft.com/office/drawing/2014/chart" uri="{C3380CC4-5D6E-409C-BE32-E72D297353CC}">
                <c16:uniqueId val="{00000048-C38A-4B20-A6EE-D205DBB1B871}"/>
              </c:ext>
            </c:extLst>
          </c:dPt>
          <c:dPt>
            <c:idx val="15"/>
            <c:invertIfNegative val="0"/>
            <c:bubble3D val="0"/>
            <c:extLst>
              <c:ext xmlns:c16="http://schemas.microsoft.com/office/drawing/2014/chart" uri="{C3380CC4-5D6E-409C-BE32-E72D297353CC}">
                <c16:uniqueId val="{00000049-C38A-4B20-A6EE-D205DBB1B871}"/>
              </c:ext>
            </c:extLst>
          </c:dPt>
          <c:dPt>
            <c:idx val="17"/>
            <c:invertIfNegative val="0"/>
            <c:bubble3D val="0"/>
            <c:extLst>
              <c:ext xmlns:c16="http://schemas.microsoft.com/office/drawing/2014/chart" uri="{C3380CC4-5D6E-409C-BE32-E72D297353CC}">
                <c16:uniqueId val="{0000004A-C38A-4B20-A6EE-D205DBB1B871}"/>
              </c:ext>
            </c:extLst>
          </c:dPt>
          <c:dPt>
            <c:idx val="19"/>
            <c:invertIfNegative val="0"/>
            <c:bubble3D val="0"/>
            <c:extLst>
              <c:ext xmlns:c16="http://schemas.microsoft.com/office/drawing/2014/chart" uri="{C3380CC4-5D6E-409C-BE32-E72D297353CC}">
                <c16:uniqueId val="{0000004B-C38A-4B20-A6EE-D205DBB1B871}"/>
              </c:ext>
            </c:extLst>
          </c:dPt>
          <c:dPt>
            <c:idx val="20"/>
            <c:invertIfNegative val="0"/>
            <c:bubble3D val="0"/>
            <c:extLst>
              <c:ext xmlns:c16="http://schemas.microsoft.com/office/drawing/2014/chart" uri="{C3380CC4-5D6E-409C-BE32-E72D297353CC}">
                <c16:uniqueId val="{0000004C-C38A-4B20-A6EE-D205DBB1B871}"/>
              </c:ext>
            </c:extLst>
          </c:dPt>
          <c:dPt>
            <c:idx val="21"/>
            <c:invertIfNegative val="0"/>
            <c:bubble3D val="0"/>
            <c:extLst>
              <c:ext xmlns:c16="http://schemas.microsoft.com/office/drawing/2014/chart" uri="{C3380CC4-5D6E-409C-BE32-E72D297353CC}">
                <c16:uniqueId val="{0000004D-C38A-4B20-A6EE-D205DBB1B871}"/>
              </c:ext>
            </c:extLst>
          </c:dPt>
          <c:dPt>
            <c:idx val="22"/>
            <c:invertIfNegative val="0"/>
            <c:bubble3D val="0"/>
            <c:extLst>
              <c:ext xmlns:c16="http://schemas.microsoft.com/office/drawing/2014/chart" uri="{C3380CC4-5D6E-409C-BE32-E72D297353CC}">
                <c16:uniqueId val="{0000004E-C38A-4B20-A6EE-D205DBB1B871}"/>
              </c:ext>
            </c:extLst>
          </c:dPt>
          <c:dPt>
            <c:idx val="23"/>
            <c:invertIfNegative val="0"/>
            <c:bubble3D val="0"/>
            <c:extLst>
              <c:ext xmlns:c16="http://schemas.microsoft.com/office/drawing/2014/chart" uri="{C3380CC4-5D6E-409C-BE32-E72D297353CC}">
                <c16:uniqueId val="{0000004F-C38A-4B20-A6EE-D205DBB1B871}"/>
              </c:ext>
            </c:extLst>
          </c:dPt>
          <c:dPt>
            <c:idx val="24"/>
            <c:invertIfNegative val="0"/>
            <c:bubble3D val="0"/>
            <c:extLst>
              <c:ext xmlns:c16="http://schemas.microsoft.com/office/drawing/2014/chart" uri="{C3380CC4-5D6E-409C-BE32-E72D297353CC}">
                <c16:uniqueId val="{00000050-C38A-4B20-A6EE-D205DBB1B871}"/>
              </c:ext>
            </c:extLst>
          </c:dPt>
          <c:dPt>
            <c:idx val="25"/>
            <c:invertIfNegative val="0"/>
            <c:bubble3D val="0"/>
            <c:extLst>
              <c:ext xmlns:c16="http://schemas.microsoft.com/office/drawing/2014/chart" uri="{C3380CC4-5D6E-409C-BE32-E72D297353CC}">
                <c16:uniqueId val="{00000051-C38A-4B20-A6EE-D205DBB1B871}"/>
              </c:ext>
            </c:extLst>
          </c:dPt>
          <c:dPt>
            <c:idx val="26"/>
            <c:invertIfNegative val="0"/>
            <c:bubble3D val="0"/>
            <c:spPr>
              <a:solidFill>
                <a:srgbClr val="C55A11"/>
              </a:solidFill>
            </c:spPr>
            <c:extLst>
              <c:ext xmlns:c16="http://schemas.microsoft.com/office/drawing/2014/chart" uri="{C3380CC4-5D6E-409C-BE32-E72D297353CC}">
                <c16:uniqueId val="{00000053-C38A-4B20-A6EE-D205DBB1B871}"/>
              </c:ext>
            </c:extLst>
          </c:dPt>
          <c:dPt>
            <c:idx val="27"/>
            <c:invertIfNegative val="0"/>
            <c:bubble3D val="0"/>
            <c:extLst>
              <c:ext xmlns:c16="http://schemas.microsoft.com/office/drawing/2014/chart" uri="{C3380CC4-5D6E-409C-BE32-E72D297353CC}">
                <c16:uniqueId val="{00000054-C38A-4B20-A6EE-D205DBB1B871}"/>
              </c:ext>
            </c:extLst>
          </c:dPt>
          <c:dPt>
            <c:idx val="30"/>
            <c:invertIfNegative val="0"/>
            <c:bubble3D val="0"/>
            <c:extLst>
              <c:ext xmlns:c16="http://schemas.microsoft.com/office/drawing/2014/chart" uri="{C3380CC4-5D6E-409C-BE32-E72D297353CC}">
                <c16:uniqueId val="{00000055-C38A-4B20-A6EE-D205DBB1B871}"/>
              </c:ext>
            </c:extLst>
          </c:dPt>
          <c:dPt>
            <c:idx val="32"/>
            <c:invertIfNegative val="0"/>
            <c:bubble3D val="0"/>
            <c:extLst>
              <c:ext xmlns:c16="http://schemas.microsoft.com/office/drawing/2014/chart" uri="{C3380CC4-5D6E-409C-BE32-E72D297353CC}">
                <c16:uniqueId val="{00000056-C38A-4B20-A6EE-D205DBB1B871}"/>
              </c:ext>
            </c:extLst>
          </c:dPt>
          <c:dLbls>
            <c:dLbl>
              <c:idx val="14"/>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6="http://schemas.microsoft.com/office/drawing/2014/chart" uri="{C3380CC4-5D6E-409C-BE32-E72D297353CC}">
                  <c16:uniqueId val="{00000048-C38A-4B20-A6EE-D205DBB1B871}"/>
                </c:ext>
              </c:extLst>
            </c:dLbl>
            <c:dLbl>
              <c:idx val="26"/>
              <c:spPr>
                <a:noFill/>
                <a:ln>
                  <a:noFill/>
                </a:ln>
                <a:effectLst/>
              </c:spPr>
              <c:txPr>
                <a:bodyPr wrap="square" lIns="38100" tIns="19050" rIns="38100" bIns="19050" anchor="ctr">
                  <a:spAutoFit/>
                </a:bodyPr>
                <a:lstStyle/>
                <a:p>
                  <a:pPr>
                    <a:defRPr sz="900" b="1">
                      <a:solidFill>
                        <a:srgbClr val="FFFFFF"/>
                      </a:solidFill>
                    </a:defRPr>
                  </a:pPr>
                  <a:endParaRPr lang="es-MX"/>
                </a:p>
              </c:txPr>
              <c:showLegendKey val="0"/>
              <c:showVal val="1"/>
              <c:showCatName val="0"/>
              <c:showSerName val="0"/>
              <c:showPercent val="0"/>
              <c:showBubbleSize val="0"/>
              <c:extLst>
                <c:ext xmlns:c16="http://schemas.microsoft.com/office/drawing/2014/chart" uri="{C3380CC4-5D6E-409C-BE32-E72D297353CC}">
                  <c16:uniqueId val="{00000053-C38A-4B20-A6EE-D205DBB1B871}"/>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'F49'!$A$7:$A$39</c:f>
              <c:strCache>
                <c:ptCount val="33"/>
                <c:pt idx="0">
                  <c:v>Tamaulipas</c:v>
                </c:pt>
                <c:pt idx="1">
                  <c:v>Chihuahua</c:v>
                </c:pt>
                <c:pt idx="2">
                  <c:v>Baja California</c:v>
                </c:pt>
                <c:pt idx="3">
                  <c:v>Querétaro</c:v>
                </c:pt>
                <c:pt idx="4">
                  <c:v>Hidalgo</c:v>
                </c:pt>
                <c:pt idx="5">
                  <c:v>Tlaxcala</c:v>
                </c:pt>
                <c:pt idx="6">
                  <c:v>Puebla</c:v>
                </c:pt>
                <c:pt idx="7">
                  <c:v>Morelos</c:v>
                </c:pt>
                <c:pt idx="8">
                  <c:v>Aguascalientes</c:v>
                </c:pt>
                <c:pt idx="9">
                  <c:v>Veracruz</c:v>
                </c:pt>
                <c:pt idx="10">
                  <c:v>Tabasco</c:v>
                </c:pt>
                <c:pt idx="11">
                  <c:v>Coahuila</c:v>
                </c:pt>
                <c:pt idx="12">
                  <c:v>Sonora</c:v>
                </c:pt>
                <c:pt idx="13">
                  <c:v>México</c:v>
                </c:pt>
                <c:pt idx="14">
                  <c:v>Nacional</c:v>
                </c:pt>
                <c:pt idx="15">
                  <c:v>Chiapas</c:v>
                </c:pt>
                <c:pt idx="16">
                  <c:v>Colima</c:v>
                </c:pt>
                <c:pt idx="17">
                  <c:v>Guanajuato</c:v>
                </c:pt>
                <c:pt idx="18">
                  <c:v>San Luis Potosí</c:v>
                </c:pt>
                <c:pt idx="19">
                  <c:v>Zacatecas</c:v>
                </c:pt>
                <c:pt idx="20">
                  <c:v>Durango</c:v>
                </c:pt>
                <c:pt idx="21">
                  <c:v>Michoacán</c:v>
                </c:pt>
                <c:pt idx="22">
                  <c:v>Nayarit</c:v>
                </c:pt>
                <c:pt idx="23">
                  <c:v>Yucatán</c:v>
                </c:pt>
                <c:pt idx="24">
                  <c:v>Sinaloa</c:v>
                </c:pt>
                <c:pt idx="25">
                  <c:v>Ciudad de México</c:v>
                </c:pt>
                <c:pt idx="26">
                  <c:v>Jalisco</c:v>
                </c:pt>
                <c:pt idx="27">
                  <c:v>Oaxaca</c:v>
                </c:pt>
                <c:pt idx="28">
                  <c:v>Baja California Sur</c:v>
                </c:pt>
                <c:pt idx="29">
                  <c:v>Guerrero</c:v>
                </c:pt>
                <c:pt idx="30">
                  <c:v>Nuevo León</c:v>
                </c:pt>
                <c:pt idx="31">
                  <c:v>Quintana Roo</c:v>
                </c:pt>
                <c:pt idx="32">
                  <c:v>Campeche</c:v>
                </c:pt>
              </c:strCache>
            </c:strRef>
          </c:cat>
          <c:val>
            <c:numRef>
              <c:f>'F49'!$D$7:$D$39</c:f>
              <c:numCache>
                <c:formatCode>0.00</c:formatCode>
                <c:ptCount val="33"/>
                <c:pt idx="0">
                  <c:v>23.046788556557999</c:v>
                </c:pt>
                <c:pt idx="1">
                  <c:v>23.423583428713101</c:v>
                </c:pt>
                <c:pt idx="2">
                  <c:v>22.712339921056699</c:v>
                </c:pt>
                <c:pt idx="3">
                  <c:v>23.313150680157399</c:v>
                </c:pt>
                <c:pt idx="4">
                  <c:v>23.302333772062301</c:v>
                </c:pt>
                <c:pt idx="5">
                  <c:v>23.170148114661199</c:v>
                </c:pt>
                <c:pt idx="6">
                  <c:v>23.292559053031301</c:v>
                </c:pt>
                <c:pt idx="7">
                  <c:v>23.313478547846401</c:v>
                </c:pt>
                <c:pt idx="8">
                  <c:v>23.504030362094401</c:v>
                </c:pt>
                <c:pt idx="9">
                  <c:v>23.573406347253599</c:v>
                </c:pt>
                <c:pt idx="10">
                  <c:v>23.4181308947811</c:v>
                </c:pt>
                <c:pt idx="11">
                  <c:v>24.3953340090194</c:v>
                </c:pt>
                <c:pt idx="12">
                  <c:v>23.9437284054831</c:v>
                </c:pt>
                <c:pt idx="13">
                  <c:v>23.373925250578999</c:v>
                </c:pt>
                <c:pt idx="14">
                  <c:v>23.7345106519887</c:v>
                </c:pt>
                <c:pt idx="15">
                  <c:v>23.755884526347899</c:v>
                </c:pt>
                <c:pt idx="16">
                  <c:v>23.755751611131899</c:v>
                </c:pt>
                <c:pt idx="17">
                  <c:v>23.930988208792201</c:v>
                </c:pt>
                <c:pt idx="18">
                  <c:v>23.930145086423401</c:v>
                </c:pt>
                <c:pt idx="19">
                  <c:v>23.830291700992699</c:v>
                </c:pt>
                <c:pt idx="20">
                  <c:v>24.519713917921901</c:v>
                </c:pt>
                <c:pt idx="21">
                  <c:v>24.1016029816304</c:v>
                </c:pt>
                <c:pt idx="22">
                  <c:v>24.158274387673298</c:v>
                </c:pt>
                <c:pt idx="23">
                  <c:v>23.996137796372601</c:v>
                </c:pt>
                <c:pt idx="24">
                  <c:v>24.079215238955999</c:v>
                </c:pt>
                <c:pt idx="25">
                  <c:v>23.724579619985999</c:v>
                </c:pt>
                <c:pt idx="26">
                  <c:v>23.915267238280599</c:v>
                </c:pt>
                <c:pt idx="27">
                  <c:v>24.354812781962401</c:v>
                </c:pt>
                <c:pt idx="28">
                  <c:v>24.216061126531802</c:v>
                </c:pt>
                <c:pt idx="29">
                  <c:v>24.707686659121102</c:v>
                </c:pt>
                <c:pt idx="30">
                  <c:v>24.157626759261301</c:v>
                </c:pt>
                <c:pt idx="31">
                  <c:v>24.507281151634199</c:v>
                </c:pt>
                <c:pt idx="32">
                  <c:v>24.500435255029601</c:v>
                </c:pt>
              </c:numCache>
            </c:numRef>
          </c:val>
          <c:extLst>
            <c:ext xmlns:c16="http://schemas.microsoft.com/office/drawing/2014/chart" uri="{C3380CC4-5D6E-409C-BE32-E72D297353CC}">
              <c16:uniqueId val="{00000057-C38A-4B20-A6EE-D205DBB1B871}"/>
            </c:ext>
          </c:extLst>
        </c:ser>
        <c:dLbls>
          <c:showLegendKey val="0"/>
          <c:showVal val="0"/>
          <c:showCatName val="0"/>
          <c:showSerName val="0"/>
          <c:showPercent val="0"/>
          <c:showBubbleSize val="0"/>
        </c:dLbls>
        <c:gapWidth val="50"/>
        <c:overlap val="100"/>
        <c:axId val="127001344"/>
        <c:axId val="127002880"/>
      </c:barChart>
      <c:catAx>
        <c:axId val="127001344"/>
        <c:scaling>
          <c:orientation val="minMax"/>
        </c:scaling>
        <c:delete val="0"/>
        <c:axPos val="l"/>
        <c:numFmt formatCode="General" sourceLinked="0"/>
        <c:majorTickMark val="out"/>
        <c:minorTickMark val="none"/>
        <c:tickLblPos val="nextTo"/>
        <c:crossAx val="127002880"/>
        <c:crosses val="autoZero"/>
        <c:auto val="1"/>
        <c:lblAlgn val="ctr"/>
        <c:lblOffset val="100"/>
        <c:noMultiLvlLbl val="0"/>
      </c:catAx>
      <c:valAx>
        <c:axId val="127002880"/>
        <c:scaling>
          <c:orientation val="minMax"/>
          <c:min val="0"/>
        </c:scaling>
        <c:delete val="1"/>
        <c:axPos val="b"/>
        <c:numFmt formatCode="0.00" sourceLinked="1"/>
        <c:majorTickMark val="out"/>
        <c:minorTickMark val="none"/>
        <c:tickLblPos val="nextTo"/>
        <c:crossAx val="127001344"/>
        <c:crosses val="autoZero"/>
        <c:crossBetween val="between"/>
      </c:valAx>
      <c:spPr>
        <a:noFill/>
        <a:ln w="25400">
          <a:noFill/>
        </a:ln>
      </c:spPr>
    </c:plotArea>
    <c:legend>
      <c:legendPos val="b"/>
      <c:overlay val="0"/>
    </c:legend>
    <c:plotVisOnly val="1"/>
    <c:dispBlanksAs val="gap"/>
    <c:showDLblsOverMax val="0"/>
  </c:chart>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'F50'!$B$6</c:f>
              <c:strCache>
                <c:ptCount val="1"/>
                <c:pt idx="0">
                  <c:v>Jalisco </c:v>
                </c:pt>
              </c:strCache>
            </c:strRef>
          </c:tx>
          <c:spPr>
            <a:solidFill>
              <a:srgbClr val="767171"/>
            </a:solidFill>
            <a:ln>
              <a:noFill/>
            </a:ln>
            <a:effectLst/>
          </c:spPr>
          <c:invertIfNegative val="0"/>
          <c:dPt>
            <c:idx val="15"/>
            <c:invertIfNegative val="0"/>
            <c:bubble3D val="0"/>
            <c:spPr>
              <a:solidFill>
                <a:srgbClr val="767171"/>
              </a:solidFill>
              <a:ln>
                <a:noFill/>
              </a:ln>
              <a:effectLst/>
            </c:spPr>
            <c:extLst>
              <c:ext xmlns:c16="http://schemas.microsoft.com/office/drawing/2014/chart" uri="{C3380CC4-5D6E-409C-BE32-E72D297353CC}">
                <c16:uniqueId val="{00000001-0E16-4E5C-AD7D-1FCDCA9CB826}"/>
              </c:ext>
            </c:extLst>
          </c:dPt>
          <c:dPt>
            <c:idx val="16"/>
            <c:invertIfNegative val="0"/>
            <c:bubble3D val="0"/>
            <c:spPr>
              <a:solidFill>
                <a:srgbClr val="FBBB27"/>
              </a:solidFill>
              <a:ln>
                <a:noFill/>
              </a:ln>
              <a:effectLst/>
            </c:spPr>
            <c:extLst>
              <c:ext xmlns:c16="http://schemas.microsoft.com/office/drawing/2014/chart" uri="{C3380CC4-5D6E-409C-BE32-E72D297353CC}">
                <c16:uniqueId val="{00000002-1A85-45C8-A931-0D9A930295D6}"/>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'F50'!$A$7:$A$23</c:f>
              <c:strCache>
                <c:ptCount val="17"/>
                <c:pt idx="0">
                  <c:v>2006/11</c:v>
                </c:pt>
                <c:pt idx="1">
                  <c:v>2007/11</c:v>
                </c:pt>
                <c:pt idx="2">
                  <c:v>2008/11</c:v>
                </c:pt>
                <c:pt idx="3">
                  <c:v>2009/11</c:v>
                </c:pt>
                <c:pt idx="4">
                  <c:v>2010/11</c:v>
                </c:pt>
                <c:pt idx="5">
                  <c:v>2011/11</c:v>
                </c:pt>
                <c:pt idx="6">
                  <c:v>2012/11</c:v>
                </c:pt>
                <c:pt idx="7">
                  <c:v>2013/11</c:v>
                </c:pt>
                <c:pt idx="8">
                  <c:v>2014/11</c:v>
                </c:pt>
                <c:pt idx="9">
                  <c:v>2015/11</c:v>
                </c:pt>
                <c:pt idx="10">
                  <c:v>2016/11</c:v>
                </c:pt>
                <c:pt idx="11">
                  <c:v>2017/11</c:v>
                </c:pt>
                <c:pt idx="12">
                  <c:v>2018/11</c:v>
                </c:pt>
                <c:pt idx="13">
                  <c:v>2019/11</c:v>
                </c:pt>
                <c:pt idx="14">
                  <c:v>2020/11</c:v>
                </c:pt>
                <c:pt idx="15">
                  <c:v>2021/11</c:v>
                </c:pt>
                <c:pt idx="16">
                  <c:v>2022/11</c:v>
                </c:pt>
              </c:strCache>
            </c:strRef>
          </c:cat>
          <c:val>
            <c:numRef>
              <c:f>'F50'!$B$7:$B$23</c:f>
              <c:numCache>
                <c:formatCode>0.0</c:formatCode>
                <c:ptCount val="17"/>
                <c:pt idx="0">
                  <c:v>3.646087590414</c:v>
                </c:pt>
                <c:pt idx="1">
                  <c:v>3.3421962976559998</c:v>
                </c:pt>
                <c:pt idx="2">
                  <c:v>3.8738714585570002</c:v>
                </c:pt>
                <c:pt idx="3">
                  <c:v>5.2642391215600002</c:v>
                </c:pt>
                <c:pt idx="4">
                  <c:v>5.5891426913949998</c:v>
                </c:pt>
                <c:pt idx="5">
                  <c:v>5.4008694824879999</c:v>
                </c:pt>
                <c:pt idx="6">
                  <c:v>5.3160083548710002</c:v>
                </c:pt>
                <c:pt idx="7">
                  <c:v>4.9512289143289996</c:v>
                </c:pt>
                <c:pt idx="8">
                  <c:v>5.1943997545030003</c:v>
                </c:pt>
                <c:pt idx="9">
                  <c:v>4.4487562177060003</c:v>
                </c:pt>
                <c:pt idx="10">
                  <c:v>3.229107288872</c:v>
                </c:pt>
                <c:pt idx="11">
                  <c:v>2.9365409033329999</c:v>
                </c:pt>
                <c:pt idx="12">
                  <c:v>2.7960271300000001</c:v>
                </c:pt>
                <c:pt idx="13">
                  <c:v>3.4447320166669999</c:v>
                </c:pt>
                <c:pt idx="14">
                  <c:v>4.74</c:v>
                </c:pt>
                <c:pt idx="15">
                  <c:v>2.98</c:v>
                </c:pt>
                <c:pt idx="16">
                  <c:v>2.0182999999999964</c:v>
                </c:pt>
              </c:numCache>
            </c:numRef>
          </c:val>
          <c:extLst>
            <c:ext xmlns:c16="http://schemas.microsoft.com/office/drawing/2014/chart" uri="{C3380CC4-5D6E-409C-BE32-E72D297353CC}">
              <c16:uniqueId val="{00000002-0E16-4E5C-AD7D-1FCDCA9CB826}"/>
            </c:ext>
          </c:extLst>
        </c:ser>
        <c:dLbls>
          <c:showLegendKey val="0"/>
          <c:showVal val="0"/>
          <c:showCatName val="0"/>
          <c:showSerName val="0"/>
          <c:showPercent val="0"/>
          <c:showBubbleSize val="0"/>
        </c:dLbls>
        <c:gapWidth val="219"/>
        <c:overlap val="-27"/>
        <c:axId val="1072920367"/>
        <c:axId val="998322927"/>
      </c:barChart>
      <c:catAx>
        <c:axId val="10729203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998322927"/>
        <c:crosses val="autoZero"/>
        <c:auto val="1"/>
        <c:lblAlgn val="ctr"/>
        <c:lblOffset val="100"/>
        <c:noMultiLvlLbl val="0"/>
      </c:catAx>
      <c:valAx>
        <c:axId val="998322927"/>
        <c:scaling>
          <c:orientation val="minMax"/>
        </c:scaling>
        <c:delete val="1"/>
        <c:axPos val="l"/>
        <c:numFmt formatCode="0.0" sourceLinked="1"/>
        <c:majorTickMark val="none"/>
        <c:minorTickMark val="none"/>
        <c:tickLblPos val="nextTo"/>
        <c:crossAx val="10729203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7C878E"/>
            </a:solidFill>
            <a:ln>
              <a:noFill/>
            </a:ln>
            <a:effectLst/>
          </c:spPr>
          <c:invertIfNegative val="0"/>
          <c:dPt>
            <c:idx val="7"/>
            <c:invertIfNegative val="0"/>
            <c:bubble3D val="0"/>
            <c:spPr>
              <a:solidFill>
                <a:srgbClr val="7C878E"/>
              </a:solidFill>
              <a:ln>
                <a:noFill/>
              </a:ln>
              <a:effectLst/>
            </c:spPr>
            <c:extLst>
              <c:ext xmlns:c16="http://schemas.microsoft.com/office/drawing/2014/chart" uri="{C3380CC4-5D6E-409C-BE32-E72D297353CC}">
                <c16:uniqueId val="{00000001-8E6B-43A6-B8C0-562CC514F1A7}"/>
              </c:ext>
            </c:extLst>
          </c:dPt>
          <c:dPt>
            <c:idx val="12"/>
            <c:invertIfNegative val="0"/>
            <c:bubble3D val="0"/>
            <c:spPr>
              <a:solidFill>
                <a:srgbClr val="7C878E"/>
              </a:solidFill>
              <a:ln>
                <a:noFill/>
              </a:ln>
              <a:effectLst/>
            </c:spPr>
            <c:extLst>
              <c:ext xmlns:c16="http://schemas.microsoft.com/office/drawing/2014/chart" uri="{C3380CC4-5D6E-409C-BE32-E72D297353CC}">
                <c16:uniqueId val="{00000003-8E6B-43A6-B8C0-562CC514F1A7}"/>
              </c:ext>
            </c:extLst>
          </c:dPt>
          <c:dPt>
            <c:idx val="17"/>
            <c:invertIfNegative val="0"/>
            <c:bubble3D val="0"/>
            <c:spPr>
              <a:solidFill>
                <a:srgbClr val="7C878E"/>
              </a:solidFill>
              <a:ln>
                <a:noFill/>
              </a:ln>
              <a:effectLst/>
            </c:spPr>
            <c:extLst>
              <c:ext xmlns:c16="http://schemas.microsoft.com/office/drawing/2014/chart" uri="{C3380CC4-5D6E-409C-BE32-E72D297353CC}">
                <c16:uniqueId val="{00000005-8E6B-43A6-B8C0-562CC514F1A7}"/>
              </c:ext>
            </c:extLst>
          </c:dPt>
          <c:dPt>
            <c:idx val="20"/>
            <c:invertIfNegative val="0"/>
            <c:bubble3D val="0"/>
            <c:spPr>
              <a:solidFill>
                <a:srgbClr val="7C878E"/>
              </a:solidFill>
              <a:ln>
                <a:noFill/>
              </a:ln>
              <a:effectLst/>
            </c:spPr>
            <c:extLst>
              <c:ext xmlns:c16="http://schemas.microsoft.com/office/drawing/2014/chart" uri="{C3380CC4-5D6E-409C-BE32-E72D297353CC}">
                <c16:uniqueId val="{00000007-8E6B-43A6-B8C0-562CC514F1A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'F51'!$A$7:$A$39</c:f>
              <c:strCache>
                <c:ptCount val="33"/>
                <c:pt idx="0">
                  <c:v>Guerrero</c:v>
                </c:pt>
                <c:pt idx="1">
                  <c:v>Michoacán</c:v>
                </c:pt>
                <c:pt idx="2">
                  <c:v>Oaxaca</c:v>
                </c:pt>
                <c:pt idx="3">
                  <c:v>Sonora</c:v>
                </c:pt>
                <c:pt idx="4">
                  <c:v>Quintana Roo</c:v>
                </c:pt>
                <c:pt idx="5">
                  <c:v>Yucatán</c:v>
                </c:pt>
                <c:pt idx="6">
                  <c:v>Hidalgo</c:v>
                </c:pt>
                <c:pt idx="7">
                  <c:v>Jalisco</c:v>
                </c:pt>
                <c:pt idx="8">
                  <c:v>Chiapas</c:v>
                </c:pt>
                <c:pt idx="9">
                  <c:v>Colima</c:v>
                </c:pt>
                <c:pt idx="10">
                  <c:v>Sinaloa</c:v>
                </c:pt>
                <c:pt idx="11">
                  <c:v>Campeche</c:v>
                </c:pt>
                <c:pt idx="12">
                  <c:v>Chihuahua</c:v>
                </c:pt>
                <c:pt idx="13">
                  <c:v>Zacatecas</c:v>
                </c:pt>
                <c:pt idx="14">
                  <c:v>Baja California Sur</c:v>
                </c:pt>
                <c:pt idx="15">
                  <c:v>Nayarit</c:v>
                </c:pt>
                <c:pt idx="16">
                  <c:v>Tlaxcala</c:v>
                </c:pt>
                <c:pt idx="17">
                  <c:v>Veracruz</c:v>
                </c:pt>
                <c:pt idx="18">
                  <c:v>Nacional</c:v>
                </c:pt>
                <c:pt idx="19">
                  <c:v>San Luis Potosí</c:v>
                </c:pt>
                <c:pt idx="20">
                  <c:v>Baja California</c:v>
                </c:pt>
                <c:pt idx="21">
                  <c:v>Coahuila</c:v>
                </c:pt>
                <c:pt idx="22">
                  <c:v>Guanajuato</c:v>
                </c:pt>
                <c:pt idx="23">
                  <c:v>Morelos</c:v>
                </c:pt>
                <c:pt idx="24">
                  <c:v>Tamaulipas</c:v>
                </c:pt>
                <c:pt idx="25">
                  <c:v>Durango</c:v>
                </c:pt>
                <c:pt idx="26">
                  <c:v>Aguascalientes</c:v>
                </c:pt>
                <c:pt idx="27">
                  <c:v>Puebla</c:v>
                </c:pt>
                <c:pt idx="28">
                  <c:v>Querétaro</c:v>
                </c:pt>
                <c:pt idx="29">
                  <c:v>Estado de México</c:v>
                </c:pt>
                <c:pt idx="30">
                  <c:v>Nuevo León</c:v>
                </c:pt>
                <c:pt idx="31">
                  <c:v>Ciudad de México</c:v>
                </c:pt>
                <c:pt idx="32">
                  <c:v>Tabasco</c:v>
                </c:pt>
              </c:strCache>
            </c:strRef>
          </c:cat>
          <c:val>
            <c:numRef>
              <c:f>'F51'!$B$7:$B$39</c:f>
              <c:numCache>
                <c:formatCode>0.00</c:formatCode>
                <c:ptCount val="33"/>
                <c:pt idx="0">
                  <c:v>1.149799999999999</c:v>
                </c:pt>
                <c:pt idx="1">
                  <c:v>1.1972999999999985</c:v>
                </c:pt>
                <c:pt idx="2">
                  <c:v>1.3230999999999966</c:v>
                </c:pt>
                <c:pt idx="3">
                  <c:v>1.5584999999999951</c:v>
                </c:pt>
                <c:pt idx="4">
                  <c:v>1.7021000000000015</c:v>
                </c:pt>
                <c:pt idx="5">
                  <c:v>1.7143999999999977</c:v>
                </c:pt>
                <c:pt idx="6">
                  <c:v>1.8936999999999955</c:v>
                </c:pt>
                <c:pt idx="7">
                  <c:v>2.0182999999999964</c:v>
                </c:pt>
                <c:pt idx="8">
                  <c:v>2.1080000000000041</c:v>
                </c:pt>
                <c:pt idx="9">
                  <c:v>2.190100000000001</c:v>
                </c:pt>
                <c:pt idx="10">
                  <c:v>2.2710000000000008</c:v>
                </c:pt>
                <c:pt idx="11">
                  <c:v>2.2807999999999993</c:v>
                </c:pt>
                <c:pt idx="12">
                  <c:v>2.3376999999999981</c:v>
                </c:pt>
                <c:pt idx="13">
                  <c:v>2.5665000000000049</c:v>
                </c:pt>
                <c:pt idx="14">
                  <c:v>2.5728000000000009</c:v>
                </c:pt>
                <c:pt idx="15">
                  <c:v>2.638300000000001</c:v>
                </c:pt>
                <c:pt idx="16">
                  <c:v>2.6576000000000022</c:v>
                </c:pt>
                <c:pt idx="17">
                  <c:v>2.7095999999999947</c:v>
                </c:pt>
                <c:pt idx="18">
                  <c:v>2.8468000000000018</c:v>
                </c:pt>
                <c:pt idx="19">
                  <c:v>2.852800000000002</c:v>
                </c:pt>
                <c:pt idx="20">
                  <c:v>2.884200000000007</c:v>
                </c:pt>
                <c:pt idx="21">
                  <c:v>2.8858000000000033</c:v>
                </c:pt>
                <c:pt idx="22">
                  <c:v>2.9029000000000025</c:v>
                </c:pt>
                <c:pt idx="23">
                  <c:v>3.0032999999999959</c:v>
                </c:pt>
                <c:pt idx="24">
                  <c:v>3.0388999999999982</c:v>
                </c:pt>
                <c:pt idx="25">
                  <c:v>3.2990999999999957</c:v>
                </c:pt>
                <c:pt idx="26">
                  <c:v>3.5200999999999993</c:v>
                </c:pt>
                <c:pt idx="27">
                  <c:v>3.5401999999999987</c:v>
                </c:pt>
                <c:pt idx="28">
                  <c:v>3.5454000000000008</c:v>
                </c:pt>
                <c:pt idx="29">
                  <c:v>3.8556999999999988</c:v>
                </c:pt>
                <c:pt idx="30">
                  <c:v>4.0370000000000061</c:v>
                </c:pt>
                <c:pt idx="31">
                  <c:v>4.0845000000000056</c:v>
                </c:pt>
                <c:pt idx="32">
                  <c:v>4.1561999999999983</c:v>
                </c:pt>
              </c:numCache>
            </c:numRef>
          </c:val>
          <c:extLst>
            <c:ext xmlns:c16="http://schemas.microsoft.com/office/drawing/2014/chart" uri="{C3380CC4-5D6E-409C-BE32-E72D297353CC}">
              <c16:uniqueId val="{00000008-8E6B-43A6-B8C0-562CC514F1A7}"/>
            </c:ext>
          </c:extLst>
        </c:ser>
        <c:dLbls>
          <c:showLegendKey val="0"/>
          <c:showVal val="0"/>
          <c:showCatName val="0"/>
          <c:showSerName val="0"/>
          <c:showPercent val="0"/>
          <c:showBubbleSize val="0"/>
        </c:dLbls>
        <c:gapWidth val="182"/>
        <c:axId val="993488351"/>
        <c:axId val="910356303"/>
      </c:barChart>
      <c:catAx>
        <c:axId val="99348835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910356303"/>
        <c:crosses val="autoZero"/>
        <c:auto val="1"/>
        <c:lblAlgn val="ctr"/>
        <c:lblOffset val="100"/>
        <c:noMultiLvlLbl val="0"/>
      </c:catAx>
      <c:valAx>
        <c:axId val="910356303"/>
        <c:scaling>
          <c:orientation val="minMax"/>
        </c:scaling>
        <c:delete val="1"/>
        <c:axPos val="b"/>
        <c:numFmt formatCode="0.00" sourceLinked="1"/>
        <c:majorTickMark val="none"/>
        <c:minorTickMark val="none"/>
        <c:tickLblPos val="nextTo"/>
        <c:crossAx val="993488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'F52'!$B$6</c:f>
              <c:strCache>
                <c:ptCount val="1"/>
                <c:pt idx="0">
                  <c:v>variación</c:v>
                </c:pt>
              </c:strCache>
            </c:strRef>
          </c:tx>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DF98-4A11-A1AE-A3974065ED3C}"/>
              </c:ext>
            </c:extLst>
          </c:dPt>
          <c:dPt>
            <c:idx val="16"/>
            <c:invertIfNegative val="0"/>
            <c:bubble3D val="0"/>
            <c:spPr>
              <a:solidFill>
                <a:srgbClr val="7C878E"/>
              </a:solidFill>
              <a:ln>
                <a:noFill/>
              </a:ln>
              <a:effectLst/>
            </c:spPr>
            <c:extLst>
              <c:ext xmlns:c16="http://schemas.microsoft.com/office/drawing/2014/chart" uri="{C3380CC4-5D6E-409C-BE32-E72D297353CC}">
                <c16:uniqueId val="{00000003-DF98-4A11-A1AE-A3974065ED3C}"/>
              </c:ext>
            </c:extLst>
          </c:dPt>
          <c:dPt>
            <c:idx val="17"/>
            <c:invertIfNegative val="0"/>
            <c:bubble3D val="0"/>
            <c:spPr>
              <a:solidFill>
                <a:srgbClr val="7C878E"/>
              </a:solidFill>
              <a:ln>
                <a:noFill/>
              </a:ln>
              <a:effectLst/>
            </c:spPr>
            <c:extLst>
              <c:ext xmlns:c16="http://schemas.microsoft.com/office/drawing/2014/chart" uri="{C3380CC4-5D6E-409C-BE32-E72D297353CC}">
                <c16:uniqueId val="{00000005-DF98-4A11-A1AE-A3974065ED3C}"/>
              </c:ext>
            </c:extLst>
          </c:dPt>
          <c:dPt>
            <c:idx val="22"/>
            <c:invertIfNegative val="0"/>
            <c:bubble3D val="0"/>
            <c:spPr>
              <a:solidFill>
                <a:srgbClr val="7C878E"/>
              </a:solidFill>
              <a:ln>
                <a:noFill/>
              </a:ln>
              <a:effectLst/>
            </c:spPr>
            <c:extLst>
              <c:ext xmlns:c16="http://schemas.microsoft.com/office/drawing/2014/chart" uri="{C3380CC4-5D6E-409C-BE32-E72D297353CC}">
                <c16:uniqueId val="{00000007-DF98-4A11-A1AE-A3974065ED3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'F52'!$A$7:$A$39</c:f>
              <c:strCache>
                <c:ptCount val="33"/>
                <c:pt idx="0">
                  <c:v>Tlaxcala</c:v>
                </c:pt>
                <c:pt idx="1">
                  <c:v>Sonora</c:v>
                </c:pt>
                <c:pt idx="2">
                  <c:v>Guanajuato</c:v>
                </c:pt>
                <c:pt idx="3">
                  <c:v>Michoacán</c:v>
                </c:pt>
                <c:pt idx="4">
                  <c:v>Sinaloa</c:v>
                </c:pt>
                <c:pt idx="5">
                  <c:v>Ciudad de México</c:v>
                </c:pt>
                <c:pt idx="6">
                  <c:v>Estado de México</c:v>
                </c:pt>
                <c:pt idx="7">
                  <c:v>Tamaulipas</c:v>
                </c:pt>
                <c:pt idx="8">
                  <c:v>Quintana Roo</c:v>
                </c:pt>
                <c:pt idx="9">
                  <c:v>Chiapas</c:v>
                </c:pt>
                <c:pt idx="10">
                  <c:v>Tabasco</c:v>
                </c:pt>
                <c:pt idx="11">
                  <c:v>Coahuila</c:v>
                </c:pt>
                <c:pt idx="12">
                  <c:v>Jalisco</c:v>
                </c:pt>
                <c:pt idx="13">
                  <c:v>Yucatán</c:v>
                </c:pt>
                <c:pt idx="14">
                  <c:v>Baja California Sur</c:v>
                </c:pt>
                <c:pt idx="15">
                  <c:v>Nacional</c:v>
                </c:pt>
                <c:pt idx="16">
                  <c:v>Veracruz</c:v>
                </c:pt>
                <c:pt idx="17">
                  <c:v>Hidalgo</c:v>
                </c:pt>
                <c:pt idx="18">
                  <c:v>Durango</c:v>
                </c:pt>
                <c:pt idx="19">
                  <c:v>Oaxaca</c:v>
                </c:pt>
                <c:pt idx="20">
                  <c:v>Aguascalientes</c:v>
                </c:pt>
                <c:pt idx="21">
                  <c:v>Baja California</c:v>
                </c:pt>
                <c:pt idx="22">
                  <c:v>Colima</c:v>
                </c:pt>
                <c:pt idx="23">
                  <c:v>Querétaro</c:v>
                </c:pt>
                <c:pt idx="24">
                  <c:v>Campeche</c:v>
                </c:pt>
                <c:pt idx="25">
                  <c:v>Nayarit</c:v>
                </c:pt>
                <c:pt idx="26">
                  <c:v>Guerrero</c:v>
                </c:pt>
                <c:pt idx="27">
                  <c:v>Chihuahua</c:v>
                </c:pt>
                <c:pt idx="28">
                  <c:v>Zacatecas</c:v>
                </c:pt>
                <c:pt idx="29">
                  <c:v>San Luis Potosí</c:v>
                </c:pt>
                <c:pt idx="30">
                  <c:v>Morelos</c:v>
                </c:pt>
                <c:pt idx="31">
                  <c:v>Nuevo León</c:v>
                </c:pt>
                <c:pt idx="32">
                  <c:v>Puebla</c:v>
                </c:pt>
              </c:strCache>
            </c:strRef>
          </c:cat>
          <c:val>
            <c:numRef>
              <c:f>'F52'!$B$7:$B$39</c:f>
              <c:numCache>
                <c:formatCode>0.00</c:formatCode>
                <c:ptCount val="33"/>
                <c:pt idx="0">
                  <c:v>-1.5600000000000023</c:v>
                </c:pt>
                <c:pt idx="1">
                  <c:v>-1.4410000000000025</c:v>
                </c:pt>
                <c:pt idx="2">
                  <c:v>-1.320999999999998</c:v>
                </c:pt>
                <c:pt idx="3">
                  <c:v>-1.2239000000000004</c:v>
                </c:pt>
                <c:pt idx="4">
                  <c:v>-1.214500000000001</c:v>
                </c:pt>
                <c:pt idx="5">
                  <c:v>-1.1195999999999913</c:v>
                </c:pt>
                <c:pt idx="6">
                  <c:v>-0.92680000000000007</c:v>
                </c:pt>
                <c:pt idx="7">
                  <c:v>-0.76860000000000639</c:v>
                </c:pt>
                <c:pt idx="8">
                  <c:v>-0.75270000000000437</c:v>
                </c:pt>
                <c:pt idx="9">
                  <c:v>-0.73619999999999663</c:v>
                </c:pt>
                <c:pt idx="10">
                  <c:v>-0.72610000000000241</c:v>
                </c:pt>
                <c:pt idx="11">
                  <c:v>-0.57280000000000086</c:v>
                </c:pt>
                <c:pt idx="12">
                  <c:v>-0.56660000000000821</c:v>
                </c:pt>
                <c:pt idx="13">
                  <c:v>-0.54760000000000275</c:v>
                </c:pt>
                <c:pt idx="14">
                  <c:v>-0.48099999999999454</c:v>
                </c:pt>
                <c:pt idx="15">
                  <c:v>-0.45319999999999538</c:v>
                </c:pt>
                <c:pt idx="16">
                  <c:v>-0.40020000000001232</c:v>
                </c:pt>
                <c:pt idx="17">
                  <c:v>-0.35290000000000532</c:v>
                </c:pt>
                <c:pt idx="18">
                  <c:v>-0.19010000000000105</c:v>
                </c:pt>
                <c:pt idx="19">
                  <c:v>-0.13810000000000855</c:v>
                </c:pt>
                <c:pt idx="20">
                  <c:v>0.1214999999999975</c:v>
                </c:pt>
                <c:pt idx="21">
                  <c:v>0.12720000000000198</c:v>
                </c:pt>
                <c:pt idx="22">
                  <c:v>0.18529999999999802</c:v>
                </c:pt>
                <c:pt idx="23">
                  <c:v>0.19490000000000407</c:v>
                </c:pt>
                <c:pt idx="24">
                  <c:v>0.216700000000003</c:v>
                </c:pt>
                <c:pt idx="25">
                  <c:v>0.24160000000000537</c:v>
                </c:pt>
                <c:pt idx="26">
                  <c:v>0.33629999999999427</c:v>
                </c:pt>
                <c:pt idx="27">
                  <c:v>0.34829999999999472</c:v>
                </c:pt>
                <c:pt idx="28">
                  <c:v>0.45600000000000307</c:v>
                </c:pt>
                <c:pt idx="29">
                  <c:v>0.49460000000000548</c:v>
                </c:pt>
                <c:pt idx="30">
                  <c:v>0.5811999999999955</c:v>
                </c:pt>
                <c:pt idx="31">
                  <c:v>0.68900000000000716</c:v>
                </c:pt>
                <c:pt idx="32">
                  <c:v>1.0746000000000038</c:v>
                </c:pt>
              </c:numCache>
            </c:numRef>
          </c:val>
          <c:extLst>
            <c:ext xmlns:c16="http://schemas.microsoft.com/office/drawing/2014/chart" uri="{C3380CC4-5D6E-409C-BE32-E72D297353CC}">
              <c16:uniqueId val="{00000008-DF98-4A11-A1AE-A3974065ED3C}"/>
            </c:ext>
          </c:extLst>
        </c:ser>
        <c:dLbls>
          <c:showLegendKey val="0"/>
          <c:showVal val="0"/>
          <c:showCatName val="0"/>
          <c:showSerName val="0"/>
          <c:showPercent val="0"/>
          <c:showBubbleSize val="0"/>
        </c:dLbls>
        <c:gapWidth val="182"/>
        <c:axId val="1001799615"/>
        <c:axId val="998332079"/>
      </c:barChart>
      <c:catAx>
        <c:axId val="1001799615"/>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998332079"/>
        <c:crosses val="autoZero"/>
        <c:auto val="1"/>
        <c:lblAlgn val="ctr"/>
        <c:lblOffset val="100"/>
        <c:noMultiLvlLbl val="0"/>
      </c:catAx>
      <c:valAx>
        <c:axId val="998332079"/>
        <c:scaling>
          <c:orientation val="minMax"/>
        </c:scaling>
        <c:delete val="1"/>
        <c:axPos val="b"/>
        <c:numFmt formatCode="0.00" sourceLinked="1"/>
        <c:majorTickMark val="none"/>
        <c:minorTickMark val="none"/>
        <c:tickLblPos val="nextTo"/>
        <c:crossAx val="10017996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FB8A-41DB-A9AD-6D0D0484BBEA}"/>
              </c:ext>
            </c:extLst>
          </c:dPt>
          <c:dPt>
            <c:idx val="1"/>
            <c:invertIfNegative val="0"/>
            <c:bubble3D val="0"/>
            <c:spPr>
              <a:solidFill>
                <a:srgbClr val="606868"/>
              </a:solidFill>
              <a:ln>
                <a:noFill/>
              </a:ln>
              <a:effectLst/>
            </c:spPr>
            <c:extLst>
              <c:ext xmlns:c16="http://schemas.microsoft.com/office/drawing/2014/chart" uri="{C3380CC4-5D6E-409C-BE32-E72D297353CC}">
                <c16:uniqueId val="{00000003-FB8A-41DB-A9AD-6D0D0484BBEA}"/>
              </c:ext>
            </c:extLst>
          </c:dPt>
          <c:dPt>
            <c:idx val="3"/>
            <c:invertIfNegative val="0"/>
            <c:bubble3D val="0"/>
            <c:spPr>
              <a:solidFill>
                <a:srgbClr val="606868"/>
              </a:solidFill>
              <a:ln>
                <a:noFill/>
              </a:ln>
              <a:effectLst/>
            </c:spPr>
            <c:extLst>
              <c:ext xmlns:c16="http://schemas.microsoft.com/office/drawing/2014/chart" uri="{C3380CC4-5D6E-409C-BE32-E72D297353CC}">
                <c16:uniqueId val="{00000005-FB8A-41DB-A9AD-6D0D0484BBEA}"/>
              </c:ext>
            </c:extLst>
          </c:dPt>
          <c:dPt>
            <c:idx val="4"/>
            <c:invertIfNegative val="0"/>
            <c:bubble3D val="0"/>
            <c:spPr>
              <a:solidFill>
                <a:srgbClr val="606868"/>
              </a:solidFill>
              <a:ln>
                <a:noFill/>
              </a:ln>
              <a:effectLst/>
            </c:spPr>
            <c:extLst>
              <c:ext xmlns:c16="http://schemas.microsoft.com/office/drawing/2014/chart" uri="{C3380CC4-5D6E-409C-BE32-E72D297353CC}">
                <c16:uniqueId val="{00000007-FB8A-41DB-A9AD-6D0D0484BBEA}"/>
              </c:ext>
            </c:extLst>
          </c:dPt>
          <c:dPt>
            <c:idx val="5"/>
            <c:invertIfNegative val="0"/>
            <c:bubble3D val="0"/>
            <c:spPr>
              <a:solidFill>
                <a:srgbClr val="606868"/>
              </a:solidFill>
              <a:ln>
                <a:noFill/>
              </a:ln>
              <a:effectLst/>
            </c:spPr>
            <c:extLst>
              <c:ext xmlns:c16="http://schemas.microsoft.com/office/drawing/2014/chart" uri="{C3380CC4-5D6E-409C-BE32-E72D297353CC}">
                <c16:uniqueId val="{00000009-FB8A-41DB-A9AD-6D0D0484BBEA}"/>
              </c:ext>
            </c:extLst>
          </c:dPt>
          <c:dPt>
            <c:idx val="6"/>
            <c:invertIfNegative val="0"/>
            <c:bubble3D val="0"/>
            <c:spPr>
              <a:solidFill>
                <a:srgbClr val="606868"/>
              </a:solidFill>
              <a:ln>
                <a:noFill/>
              </a:ln>
              <a:effectLst/>
            </c:spPr>
            <c:extLst>
              <c:ext xmlns:c16="http://schemas.microsoft.com/office/drawing/2014/chart" uri="{C3380CC4-5D6E-409C-BE32-E72D297353CC}">
                <c16:uniqueId val="{0000000B-FB8A-41DB-A9AD-6D0D0484BBEA}"/>
              </c:ext>
            </c:extLst>
          </c:dPt>
          <c:dPt>
            <c:idx val="7"/>
            <c:invertIfNegative val="0"/>
            <c:bubble3D val="0"/>
            <c:spPr>
              <a:solidFill>
                <a:srgbClr val="606868"/>
              </a:solidFill>
              <a:ln>
                <a:noFill/>
              </a:ln>
              <a:effectLst/>
            </c:spPr>
            <c:extLst>
              <c:ext xmlns:c16="http://schemas.microsoft.com/office/drawing/2014/chart" uri="{C3380CC4-5D6E-409C-BE32-E72D297353CC}">
                <c16:uniqueId val="{0000000D-FB8A-41DB-A9AD-6D0D0484BBEA}"/>
              </c:ext>
            </c:extLst>
          </c:dPt>
          <c:dPt>
            <c:idx val="8"/>
            <c:invertIfNegative val="0"/>
            <c:bubble3D val="0"/>
            <c:spPr>
              <a:solidFill>
                <a:srgbClr val="606868"/>
              </a:solidFill>
              <a:ln>
                <a:noFill/>
              </a:ln>
              <a:effectLst/>
            </c:spPr>
            <c:extLst>
              <c:ext xmlns:c16="http://schemas.microsoft.com/office/drawing/2014/chart" uri="{C3380CC4-5D6E-409C-BE32-E72D297353CC}">
                <c16:uniqueId val="{0000000F-FB8A-41DB-A9AD-6D0D0484BBEA}"/>
              </c:ext>
            </c:extLst>
          </c:dPt>
          <c:dPt>
            <c:idx val="9"/>
            <c:invertIfNegative val="0"/>
            <c:bubble3D val="0"/>
            <c:spPr>
              <a:solidFill>
                <a:srgbClr val="606868"/>
              </a:solidFill>
              <a:ln>
                <a:noFill/>
              </a:ln>
              <a:effectLst/>
            </c:spPr>
            <c:extLst>
              <c:ext xmlns:c16="http://schemas.microsoft.com/office/drawing/2014/chart" uri="{C3380CC4-5D6E-409C-BE32-E72D297353CC}">
                <c16:uniqueId val="{00000011-FB8A-41DB-A9AD-6D0D0484BBEA}"/>
              </c:ext>
            </c:extLst>
          </c:dPt>
          <c:dPt>
            <c:idx val="10"/>
            <c:invertIfNegative val="0"/>
            <c:bubble3D val="0"/>
            <c:spPr>
              <a:solidFill>
                <a:srgbClr val="FFC000"/>
              </a:solidFill>
              <a:ln>
                <a:noFill/>
              </a:ln>
              <a:effectLst/>
            </c:spPr>
            <c:extLst>
              <c:ext xmlns:c16="http://schemas.microsoft.com/office/drawing/2014/chart" uri="{C3380CC4-5D6E-409C-BE32-E72D297353CC}">
                <c16:uniqueId val="{00000013-FB8A-41DB-A9AD-6D0D0484BBEA}"/>
              </c:ext>
            </c:extLst>
          </c:dPt>
          <c:dPt>
            <c:idx val="12"/>
            <c:invertIfNegative val="0"/>
            <c:bubble3D val="0"/>
            <c:spPr>
              <a:solidFill>
                <a:srgbClr val="606868"/>
              </a:solidFill>
              <a:ln>
                <a:noFill/>
              </a:ln>
              <a:effectLst/>
            </c:spPr>
            <c:extLst>
              <c:ext xmlns:c16="http://schemas.microsoft.com/office/drawing/2014/chart" uri="{C3380CC4-5D6E-409C-BE32-E72D297353CC}">
                <c16:uniqueId val="{00000015-FB8A-41DB-A9AD-6D0D0484BBEA}"/>
              </c:ext>
            </c:extLst>
          </c:dPt>
          <c:dPt>
            <c:idx val="13"/>
            <c:invertIfNegative val="0"/>
            <c:bubble3D val="0"/>
            <c:spPr>
              <a:solidFill>
                <a:srgbClr val="606868"/>
              </a:solidFill>
              <a:ln>
                <a:noFill/>
              </a:ln>
              <a:effectLst/>
            </c:spPr>
            <c:extLst>
              <c:ext xmlns:c16="http://schemas.microsoft.com/office/drawing/2014/chart" uri="{C3380CC4-5D6E-409C-BE32-E72D297353CC}">
                <c16:uniqueId val="{00000017-FB8A-41DB-A9AD-6D0D0484BBEA}"/>
              </c:ext>
            </c:extLst>
          </c:dPt>
          <c:dPt>
            <c:idx val="14"/>
            <c:invertIfNegative val="0"/>
            <c:bubble3D val="0"/>
            <c:spPr>
              <a:solidFill>
                <a:srgbClr val="606868"/>
              </a:solidFill>
              <a:ln>
                <a:noFill/>
              </a:ln>
              <a:effectLst/>
            </c:spPr>
            <c:extLst>
              <c:ext xmlns:c16="http://schemas.microsoft.com/office/drawing/2014/chart" uri="{C3380CC4-5D6E-409C-BE32-E72D297353CC}">
                <c16:uniqueId val="{00000019-FB8A-41DB-A9AD-6D0D0484BBEA}"/>
              </c:ext>
            </c:extLst>
          </c:dPt>
          <c:dPt>
            <c:idx val="15"/>
            <c:invertIfNegative val="0"/>
            <c:bubble3D val="0"/>
            <c:spPr>
              <a:solidFill>
                <a:srgbClr val="606868"/>
              </a:solidFill>
              <a:ln>
                <a:noFill/>
              </a:ln>
              <a:effectLst/>
            </c:spPr>
            <c:extLst>
              <c:ext xmlns:c16="http://schemas.microsoft.com/office/drawing/2014/chart" uri="{C3380CC4-5D6E-409C-BE32-E72D297353CC}">
                <c16:uniqueId val="{0000001B-FB8A-41DB-A9AD-6D0D0484BBEA}"/>
              </c:ext>
            </c:extLst>
          </c:dPt>
          <c:dPt>
            <c:idx val="16"/>
            <c:invertIfNegative val="0"/>
            <c:bubble3D val="0"/>
            <c:spPr>
              <a:solidFill>
                <a:srgbClr val="606868"/>
              </a:solidFill>
              <a:ln>
                <a:noFill/>
              </a:ln>
              <a:effectLst/>
            </c:spPr>
            <c:extLst>
              <c:ext xmlns:c16="http://schemas.microsoft.com/office/drawing/2014/chart" uri="{C3380CC4-5D6E-409C-BE32-E72D297353CC}">
                <c16:uniqueId val="{0000001D-FB8A-41DB-A9AD-6D0D0484BBEA}"/>
              </c:ext>
            </c:extLst>
          </c:dPt>
          <c:dPt>
            <c:idx val="17"/>
            <c:invertIfNegative val="0"/>
            <c:bubble3D val="0"/>
            <c:spPr>
              <a:solidFill>
                <a:srgbClr val="606868"/>
              </a:solidFill>
              <a:ln>
                <a:noFill/>
              </a:ln>
              <a:effectLst/>
            </c:spPr>
            <c:extLst>
              <c:ext xmlns:c16="http://schemas.microsoft.com/office/drawing/2014/chart" uri="{C3380CC4-5D6E-409C-BE32-E72D297353CC}">
                <c16:uniqueId val="{0000001F-FB8A-41DB-A9AD-6D0D0484BBEA}"/>
              </c:ext>
            </c:extLst>
          </c:dPt>
          <c:dPt>
            <c:idx val="18"/>
            <c:invertIfNegative val="0"/>
            <c:bubble3D val="0"/>
            <c:spPr>
              <a:solidFill>
                <a:srgbClr val="606868"/>
              </a:solidFill>
              <a:ln>
                <a:noFill/>
              </a:ln>
              <a:effectLst/>
            </c:spPr>
            <c:extLst>
              <c:ext xmlns:c16="http://schemas.microsoft.com/office/drawing/2014/chart" uri="{C3380CC4-5D6E-409C-BE32-E72D297353CC}">
                <c16:uniqueId val="{00000021-FB8A-41DB-A9AD-6D0D0484BBEA}"/>
              </c:ext>
            </c:extLst>
          </c:dPt>
          <c:dPt>
            <c:idx val="19"/>
            <c:invertIfNegative val="0"/>
            <c:bubble3D val="0"/>
            <c:spPr>
              <a:solidFill>
                <a:srgbClr val="606868"/>
              </a:solidFill>
              <a:ln>
                <a:noFill/>
              </a:ln>
              <a:effectLst/>
            </c:spPr>
            <c:extLst>
              <c:ext xmlns:c16="http://schemas.microsoft.com/office/drawing/2014/chart" uri="{C3380CC4-5D6E-409C-BE32-E72D297353CC}">
                <c16:uniqueId val="{00000023-FB8A-41DB-A9AD-6D0D0484BBEA}"/>
              </c:ext>
            </c:extLst>
          </c:dPt>
          <c:dPt>
            <c:idx val="20"/>
            <c:invertIfNegative val="0"/>
            <c:bubble3D val="0"/>
            <c:spPr>
              <a:solidFill>
                <a:srgbClr val="606868"/>
              </a:solidFill>
              <a:ln>
                <a:noFill/>
              </a:ln>
              <a:effectLst/>
            </c:spPr>
            <c:extLst>
              <c:ext xmlns:c16="http://schemas.microsoft.com/office/drawing/2014/chart" uri="{C3380CC4-5D6E-409C-BE32-E72D297353CC}">
                <c16:uniqueId val="{00000025-FB8A-41DB-A9AD-6D0D0484BBEA}"/>
              </c:ext>
            </c:extLst>
          </c:dPt>
          <c:dPt>
            <c:idx val="21"/>
            <c:invertIfNegative val="0"/>
            <c:bubble3D val="0"/>
            <c:spPr>
              <a:solidFill>
                <a:srgbClr val="606868"/>
              </a:solidFill>
              <a:ln>
                <a:noFill/>
              </a:ln>
              <a:effectLst/>
            </c:spPr>
            <c:extLst xmlns:c15="http://schemas.microsoft.com/office/drawing/2012/chart">
              <c:ext xmlns:c16="http://schemas.microsoft.com/office/drawing/2014/chart" uri="{C3380CC4-5D6E-409C-BE32-E72D297353CC}">
                <c16:uniqueId val="{00000027-FB8A-41DB-A9AD-6D0D0484BBEA}"/>
              </c:ext>
            </c:extLst>
          </c:dPt>
          <c:dPt>
            <c:idx val="22"/>
            <c:invertIfNegative val="0"/>
            <c:bubble3D val="0"/>
            <c:spPr>
              <a:solidFill>
                <a:srgbClr val="FFC000"/>
              </a:solidFill>
              <a:ln>
                <a:noFill/>
              </a:ln>
              <a:effectLst/>
            </c:spPr>
            <c:extLst>
              <c:ext xmlns:c16="http://schemas.microsoft.com/office/drawing/2014/chart" uri="{C3380CC4-5D6E-409C-BE32-E72D297353CC}">
                <c16:uniqueId val="{00000029-FB8A-41DB-A9AD-6D0D0484BBEA}"/>
              </c:ext>
            </c:extLst>
          </c:dPt>
          <c:dPt>
            <c:idx val="24"/>
            <c:invertIfNegative val="0"/>
            <c:bubble3D val="0"/>
            <c:spPr>
              <a:solidFill>
                <a:srgbClr val="606868"/>
              </a:solidFill>
              <a:ln>
                <a:noFill/>
              </a:ln>
              <a:effectLst/>
            </c:spPr>
            <c:extLst>
              <c:ext xmlns:c16="http://schemas.microsoft.com/office/drawing/2014/chart" uri="{C3380CC4-5D6E-409C-BE32-E72D297353CC}">
                <c16:uniqueId val="{0000002B-FB8A-41DB-A9AD-6D0D0484BBEA}"/>
              </c:ext>
            </c:extLst>
          </c:dPt>
          <c:dPt>
            <c:idx val="25"/>
            <c:invertIfNegative val="0"/>
            <c:bubble3D val="0"/>
            <c:spPr>
              <a:solidFill>
                <a:srgbClr val="606868"/>
              </a:solidFill>
              <a:ln>
                <a:noFill/>
              </a:ln>
              <a:effectLst/>
            </c:spPr>
            <c:extLst>
              <c:ext xmlns:c16="http://schemas.microsoft.com/office/drawing/2014/chart" uri="{C3380CC4-5D6E-409C-BE32-E72D297353CC}">
                <c16:uniqueId val="{0000002D-FB8A-41DB-A9AD-6D0D0484BBEA}"/>
              </c:ext>
            </c:extLst>
          </c:dPt>
          <c:dPt>
            <c:idx val="27"/>
            <c:invertIfNegative val="0"/>
            <c:bubble3D val="0"/>
            <c:spPr>
              <a:solidFill>
                <a:srgbClr val="606868"/>
              </a:solidFill>
              <a:ln>
                <a:noFill/>
              </a:ln>
              <a:effectLst/>
            </c:spPr>
            <c:extLst>
              <c:ext xmlns:c16="http://schemas.microsoft.com/office/drawing/2014/chart" uri="{C3380CC4-5D6E-409C-BE32-E72D297353CC}">
                <c16:uniqueId val="{0000002F-FB8A-41DB-A9AD-6D0D0484BBEA}"/>
              </c:ext>
            </c:extLst>
          </c:dPt>
          <c:dPt>
            <c:idx val="28"/>
            <c:invertIfNegative val="0"/>
            <c:bubble3D val="0"/>
            <c:spPr>
              <a:solidFill>
                <a:srgbClr val="606868"/>
              </a:solidFill>
              <a:ln>
                <a:noFill/>
              </a:ln>
              <a:effectLst/>
            </c:spPr>
            <c:extLst>
              <c:ext xmlns:c16="http://schemas.microsoft.com/office/drawing/2014/chart" uri="{C3380CC4-5D6E-409C-BE32-E72D297353CC}">
                <c16:uniqueId val="{00000031-FB8A-41DB-A9AD-6D0D0484BBEA}"/>
              </c:ext>
            </c:extLst>
          </c:dPt>
          <c:dPt>
            <c:idx val="34"/>
            <c:invertIfNegative val="0"/>
            <c:bubble3D val="0"/>
            <c:spPr>
              <a:solidFill>
                <a:srgbClr val="FFC000"/>
              </a:solidFill>
              <a:ln>
                <a:noFill/>
              </a:ln>
              <a:effectLst/>
            </c:spPr>
            <c:extLst>
              <c:ext xmlns:c16="http://schemas.microsoft.com/office/drawing/2014/chart" uri="{C3380CC4-5D6E-409C-BE32-E72D297353CC}">
                <c16:uniqueId val="{00000033-FB8A-41DB-A9AD-6D0D0484BBEA}"/>
              </c:ext>
            </c:extLst>
          </c:dPt>
          <c:dPt>
            <c:idx val="36"/>
            <c:invertIfNegative val="0"/>
            <c:bubble3D val="0"/>
            <c:spPr>
              <a:solidFill>
                <a:srgbClr val="606868"/>
              </a:solidFill>
              <a:ln>
                <a:noFill/>
              </a:ln>
              <a:effectLst/>
            </c:spPr>
            <c:extLst>
              <c:ext xmlns:c16="http://schemas.microsoft.com/office/drawing/2014/chart" uri="{C3380CC4-5D6E-409C-BE32-E72D297353CC}">
                <c16:uniqueId val="{00000035-FB8A-41DB-A9AD-6D0D0484BBEA}"/>
              </c:ext>
            </c:extLst>
          </c:dPt>
          <c:dPt>
            <c:idx val="37"/>
            <c:invertIfNegative val="0"/>
            <c:bubble3D val="0"/>
            <c:spPr>
              <a:solidFill>
                <a:srgbClr val="606868"/>
              </a:solidFill>
              <a:ln>
                <a:noFill/>
              </a:ln>
              <a:effectLst/>
            </c:spPr>
            <c:extLst>
              <c:ext xmlns:c16="http://schemas.microsoft.com/office/drawing/2014/chart" uri="{C3380CC4-5D6E-409C-BE32-E72D297353CC}">
                <c16:uniqueId val="{00000037-FB8A-41DB-A9AD-6D0D0484BBEA}"/>
              </c:ext>
            </c:extLst>
          </c:dPt>
          <c:dPt>
            <c:idx val="39"/>
            <c:invertIfNegative val="0"/>
            <c:bubble3D val="0"/>
            <c:spPr>
              <a:solidFill>
                <a:srgbClr val="606868"/>
              </a:solidFill>
              <a:ln>
                <a:noFill/>
              </a:ln>
              <a:effectLst/>
            </c:spPr>
            <c:extLst>
              <c:ext xmlns:c16="http://schemas.microsoft.com/office/drawing/2014/chart" uri="{C3380CC4-5D6E-409C-BE32-E72D297353CC}">
                <c16:uniqueId val="{00000039-FB8A-41DB-A9AD-6D0D0484BBEA}"/>
              </c:ext>
            </c:extLst>
          </c:dPt>
          <c:dPt>
            <c:idx val="40"/>
            <c:invertIfNegative val="0"/>
            <c:bubble3D val="0"/>
            <c:spPr>
              <a:solidFill>
                <a:srgbClr val="606868"/>
              </a:solidFill>
              <a:ln>
                <a:noFill/>
              </a:ln>
              <a:effectLst/>
            </c:spPr>
            <c:extLst>
              <c:ext xmlns:c16="http://schemas.microsoft.com/office/drawing/2014/chart" uri="{C3380CC4-5D6E-409C-BE32-E72D297353CC}">
                <c16:uniqueId val="{0000003B-FB8A-41DB-A9AD-6D0D0484BBEA}"/>
              </c:ext>
            </c:extLst>
          </c:dPt>
          <c:dPt>
            <c:idx val="46"/>
            <c:invertIfNegative val="0"/>
            <c:bubble3D val="0"/>
            <c:spPr>
              <a:solidFill>
                <a:srgbClr val="FFC000"/>
              </a:solidFill>
              <a:ln>
                <a:noFill/>
              </a:ln>
              <a:effectLst/>
            </c:spPr>
            <c:extLst>
              <c:ext xmlns:c16="http://schemas.microsoft.com/office/drawing/2014/chart" uri="{C3380CC4-5D6E-409C-BE32-E72D297353CC}">
                <c16:uniqueId val="{0000003D-FB8A-41DB-A9AD-6D0D0484BBEA}"/>
              </c:ext>
            </c:extLst>
          </c:dPt>
          <c:dPt>
            <c:idx val="48"/>
            <c:invertIfNegative val="0"/>
            <c:bubble3D val="0"/>
            <c:spPr>
              <a:solidFill>
                <a:srgbClr val="606868"/>
              </a:solidFill>
              <a:ln>
                <a:noFill/>
              </a:ln>
              <a:effectLst/>
            </c:spPr>
            <c:extLst>
              <c:ext xmlns:c16="http://schemas.microsoft.com/office/drawing/2014/chart" uri="{C3380CC4-5D6E-409C-BE32-E72D297353CC}">
                <c16:uniqueId val="{0000003F-FB8A-41DB-A9AD-6D0D0484BBEA}"/>
              </c:ext>
            </c:extLst>
          </c:dPt>
          <c:dPt>
            <c:idx val="49"/>
            <c:invertIfNegative val="0"/>
            <c:bubble3D val="0"/>
            <c:spPr>
              <a:solidFill>
                <a:srgbClr val="606868"/>
              </a:solidFill>
              <a:ln>
                <a:noFill/>
              </a:ln>
              <a:effectLst/>
            </c:spPr>
            <c:extLst>
              <c:ext xmlns:c16="http://schemas.microsoft.com/office/drawing/2014/chart" uri="{C3380CC4-5D6E-409C-BE32-E72D297353CC}">
                <c16:uniqueId val="{00000041-FB8A-41DB-A9AD-6D0D0484BBEA}"/>
              </c:ext>
            </c:extLst>
          </c:dPt>
          <c:dPt>
            <c:idx val="51"/>
            <c:invertIfNegative val="0"/>
            <c:bubble3D val="0"/>
            <c:spPr>
              <a:solidFill>
                <a:srgbClr val="606868"/>
              </a:solidFill>
              <a:ln>
                <a:noFill/>
              </a:ln>
              <a:effectLst/>
            </c:spPr>
            <c:extLst>
              <c:ext xmlns:c16="http://schemas.microsoft.com/office/drawing/2014/chart" uri="{C3380CC4-5D6E-409C-BE32-E72D297353CC}">
                <c16:uniqueId val="{00000043-FB8A-41DB-A9AD-6D0D0484BBEA}"/>
              </c:ext>
            </c:extLst>
          </c:dPt>
          <c:dPt>
            <c:idx val="52"/>
            <c:invertIfNegative val="0"/>
            <c:bubble3D val="0"/>
            <c:spPr>
              <a:solidFill>
                <a:srgbClr val="606868"/>
              </a:solidFill>
              <a:ln>
                <a:noFill/>
              </a:ln>
              <a:effectLst/>
            </c:spPr>
            <c:extLst>
              <c:ext xmlns:c16="http://schemas.microsoft.com/office/drawing/2014/chart" uri="{C3380CC4-5D6E-409C-BE32-E72D297353CC}">
                <c16:uniqueId val="{00000045-FB8A-41DB-A9AD-6D0D0484BBEA}"/>
              </c:ext>
            </c:extLst>
          </c:dPt>
          <c:dPt>
            <c:idx val="58"/>
            <c:invertIfNegative val="0"/>
            <c:bubble3D val="0"/>
            <c:spPr>
              <a:solidFill>
                <a:srgbClr val="FFC000"/>
              </a:solidFill>
              <a:ln>
                <a:noFill/>
              </a:ln>
              <a:effectLst/>
            </c:spPr>
            <c:extLst>
              <c:ext xmlns:c16="http://schemas.microsoft.com/office/drawing/2014/chart" uri="{C3380CC4-5D6E-409C-BE32-E72D297353CC}">
                <c16:uniqueId val="{00000047-FB8A-41DB-A9AD-6D0D0484BBEA}"/>
              </c:ext>
            </c:extLst>
          </c:dPt>
          <c:dPt>
            <c:idx val="60"/>
            <c:invertIfNegative val="0"/>
            <c:bubble3D val="0"/>
            <c:spPr>
              <a:solidFill>
                <a:srgbClr val="606868"/>
              </a:solidFill>
              <a:ln>
                <a:noFill/>
              </a:ln>
              <a:effectLst/>
            </c:spPr>
            <c:extLst>
              <c:ext xmlns:c16="http://schemas.microsoft.com/office/drawing/2014/chart" uri="{C3380CC4-5D6E-409C-BE32-E72D297353CC}">
                <c16:uniqueId val="{00000049-FB8A-41DB-A9AD-6D0D0484BBEA}"/>
              </c:ext>
            </c:extLst>
          </c:dPt>
          <c:dPt>
            <c:idx val="61"/>
            <c:invertIfNegative val="0"/>
            <c:bubble3D val="0"/>
            <c:spPr>
              <a:solidFill>
                <a:srgbClr val="606868"/>
              </a:solidFill>
              <a:ln>
                <a:noFill/>
              </a:ln>
              <a:effectLst/>
            </c:spPr>
            <c:extLst>
              <c:ext xmlns:c16="http://schemas.microsoft.com/office/drawing/2014/chart" uri="{C3380CC4-5D6E-409C-BE32-E72D297353CC}">
                <c16:uniqueId val="{0000004B-FB8A-41DB-A9AD-6D0D0484BBEA}"/>
              </c:ext>
            </c:extLst>
          </c:dPt>
          <c:dPt>
            <c:idx val="63"/>
            <c:invertIfNegative val="0"/>
            <c:bubble3D val="0"/>
            <c:spPr>
              <a:solidFill>
                <a:srgbClr val="606868"/>
              </a:solidFill>
              <a:ln>
                <a:noFill/>
              </a:ln>
              <a:effectLst/>
            </c:spPr>
            <c:extLst>
              <c:ext xmlns:c16="http://schemas.microsoft.com/office/drawing/2014/chart" uri="{C3380CC4-5D6E-409C-BE32-E72D297353CC}">
                <c16:uniqueId val="{0000004D-FB8A-41DB-A9AD-6D0D0484BBEA}"/>
              </c:ext>
            </c:extLst>
          </c:dPt>
          <c:dPt>
            <c:idx val="64"/>
            <c:invertIfNegative val="0"/>
            <c:bubble3D val="0"/>
            <c:spPr>
              <a:solidFill>
                <a:srgbClr val="606868"/>
              </a:solidFill>
              <a:ln>
                <a:noFill/>
              </a:ln>
              <a:effectLst/>
            </c:spPr>
            <c:extLst>
              <c:ext xmlns:c16="http://schemas.microsoft.com/office/drawing/2014/chart" uri="{C3380CC4-5D6E-409C-BE32-E72D297353CC}">
                <c16:uniqueId val="{0000004F-FB8A-41DB-A9AD-6D0D0484BBEA}"/>
              </c:ext>
            </c:extLst>
          </c:dPt>
          <c:dPt>
            <c:idx val="70"/>
            <c:invertIfNegative val="0"/>
            <c:bubble3D val="0"/>
            <c:spPr>
              <a:solidFill>
                <a:srgbClr val="FFC000"/>
              </a:solidFill>
              <a:ln>
                <a:noFill/>
              </a:ln>
              <a:effectLst/>
            </c:spPr>
            <c:extLst>
              <c:ext xmlns:c16="http://schemas.microsoft.com/office/drawing/2014/chart" uri="{C3380CC4-5D6E-409C-BE32-E72D297353CC}">
                <c16:uniqueId val="{00000051-FB8A-41DB-A9AD-6D0D0484BBEA}"/>
              </c:ext>
            </c:extLst>
          </c:dPt>
          <c:dPt>
            <c:idx val="72"/>
            <c:invertIfNegative val="0"/>
            <c:bubble3D val="0"/>
            <c:spPr>
              <a:solidFill>
                <a:srgbClr val="606868"/>
              </a:solidFill>
              <a:ln>
                <a:noFill/>
              </a:ln>
              <a:effectLst/>
            </c:spPr>
            <c:extLst>
              <c:ext xmlns:c16="http://schemas.microsoft.com/office/drawing/2014/chart" uri="{C3380CC4-5D6E-409C-BE32-E72D297353CC}">
                <c16:uniqueId val="{00000053-FB8A-41DB-A9AD-6D0D0484BBEA}"/>
              </c:ext>
            </c:extLst>
          </c:dPt>
          <c:dPt>
            <c:idx val="73"/>
            <c:invertIfNegative val="0"/>
            <c:bubble3D val="0"/>
            <c:spPr>
              <a:solidFill>
                <a:srgbClr val="606868"/>
              </a:solidFill>
              <a:ln>
                <a:noFill/>
              </a:ln>
              <a:effectLst/>
            </c:spPr>
            <c:extLst>
              <c:ext xmlns:c16="http://schemas.microsoft.com/office/drawing/2014/chart" uri="{C3380CC4-5D6E-409C-BE32-E72D297353CC}">
                <c16:uniqueId val="{00000055-FB8A-41DB-A9AD-6D0D0484BBEA}"/>
              </c:ext>
            </c:extLst>
          </c:dPt>
          <c:dPt>
            <c:idx val="75"/>
            <c:invertIfNegative val="0"/>
            <c:bubble3D val="0"/>
            <c:spPr>
              <a:solidFill>
                <a:srgbClr val="606868"/>
              </a:solidFill>
              <a:ln>
                <a:noFill/>
              </a:ln>
              <a:effectLst/>
            </c:spPr>
            <c:extLst>
              <c:ext xmlns:c16="http://schemas.microsoft.com/office/drawing/2014/chart" uri="{C3380CC4-5D6E-409C-BE32-E72D297353CC}">
                <c16:uniqueId val="{00000057-FB8A-41DB-A9AD-6D0D0484BBEA}"/>
              </c:ext>
            </c:extLst>
          </c:dPt>
          <c:dPt>
            <c:idx val="76"/>
            <c:invertIfNegative val="0"/>
            <c:bubble3D val="0"/>
            <c:spPr>
              <a:solidFill>
                <a:srgbClr val="606868"/>
              </a:solidFill>
              <a:ln>
                <a:noFill/>
              </a:ln>
              <a:effectLst/>
            </c:spPr>
            <c:extLst>
              <c:ext xmlns:c16="http://schemas.microsoft.com/office/drawing/2014/chart" uri="{C3380CC4-5D6E-409C-BE32-E72D297353CC}">
                <c16:uniqueId val="{00000059-FB8A-41DB-A9AD-6D0D0484BBEA}"/>
              </c:ext>
            </c:extLst>
          </c:dPt>
          <c:dPt>
            <c:idx val="82"/>
            <c:invertIfNegative val="0"/>
            <c:bubble3D val="0"/>
            <c:spPr>
              <a:solidFill>
                <a:srgbClr val="FFC000"/>
              </a:solidFill>
              <a:ln>
                <a:noFill/>
              </a:ln>
              <a:effectLst/>
            </c:spPr>
            <c:extLst>
              <c:ext xmlns:c16="http://schemas.microsoft.com/office/drawing/2014/chart" uri="{C3380CC4-5D6E-409C-BE32-E72D297353CC}">
                <c16:uniqueId val="{0000005B-FB8A-41DB-A9AD-6D0D0484BBEA}"/>
              </c:ext>
            </c:extLst>
          </c:dPt>
          <c:dPt>
            <c:idx val="84"/>
            <c:invertIfNegative val="0"/>
            <c:bubble3D val="0"/>
            <c:spPr>
              <a:solidFill>
                <a:srgbClr val="606868"/>
              </a:solidFill>
              <a:ln>
                <a:noFill/>
              </a:ln>
              <a:effectLst/>
            </c:spPr>
            <c:extLst>
              <c:ext xmlns:c16="http://schemas.microsoft.com/office/drawing/2014/chart" uri="{C3380CC4-5D6E-409C-BE32-E72D297353CC}">
                <c16:uniqueId val="{0000005D-FB8A-41DB-A9AD-6D0D0484BBEA}"/>
              </c:ext>
            </c:extLst>
          </c:dPt>
          <c:dPt>
            <c:idx val="85"/>
            <c:invertIfNegative val="0"/>
            <c:bubble3D val="0"/>
            <c:spPr>
              <a:solidFill>
                <a:srgbClr val="606868"/>
              </a:solidFill>
              <a:ln>
                <a:noFill/>
              </a:ln>
              <a:effectLst/>
            </c:spPr>
            <c:extLst>
              <c:ext xmlns:c16="http://schemas.microsoft.com/office/drawing/2014/chart" uri="{C3380CC4-5D6E-409C-BE32-E72D297353CC}">
                <c16:uniqueId val="{0000005F-FB8A-41DB-A9AD-6D0D0484BBEA}"/>
              </c:ext>
            </c:extLst>
          </c:dPt>
          <c:dPt>
            <c:idx val="87"/>
            <c:invertIfNegative val="0"/>
            <c:bubble3D val="0"/>
            <c:spPr>
              <a:solidFill>
                <a:srgbClr val="606868"/>
              </a:solidFill>
              <a:ln>
                <a:noFill/>
              </a:ln>
              <a:effectLst/>
            </c:spPr>
            <c:extLst>
              <c:ext xmlns:c16="http://schemas.microsoft.com/office/drawing/2014/chart" uri="{C3380CC4-5D6E-409C-BE32-E72D297353CC}">
                <c16:uniqueId val="{00000061-FB8A-41DB-A9AD-6D0D0484BBEA}"/>
              </c:ext>
            </c:extLst>
          </c:dPt>
          <c:dPt>
            <c:idx val="88"/>
            <c:invertIfNegative val="0"/>
            <c:bubble3D val="0"/>
            <c:spPr>
              <a:solidFill>
                <a:srgbClr val="606868"/>
              </a:solidFill>
              <a:ln>
                <a:noFill/>
              </a:ln>
              <a:effectLst/>
            </c:spPr>
            <c:extLst>
              <c:ext xmlns:c16="http://schemas.microsoft.com/office/drawing/2014/chart" uri="{C3380CC4-5D6E-409C-BE32-E72D297353CC}">
                <c16:uniqueId val="{00000063-FB8A-41DB-A9AD-6D0D0484BBEA}"/>
              </c:ext>
            </c:extLst>
          </c:dPt>
          <c:dPt>
            <c:idx val="94"/>
            <c:invertIfNegative val="0"/>
            <c:bubble3D val="0"/>
            <c:spPr>
              <a:solidFill>
                <a:srgbClr val="FFC000"/>
              </a:solidFill>
              <a:ln>
                <a:noFill/>
              </a:ln>
              <a:effectLst/>
            </c:spPr>
            <c:extLst>
              <c:ext xmlns:c16="http://schemas.microsoft.com/office/drawing/2014/chart" uri="{C3380CC4-5D6E-409C-BE32-E72D297353CC}">
                <c16:uniqueId val="{00000065-FB8A-41DB-A9AD-6D0D0484BBEA}"/>
              </c:ext>
            </c:extLst>
          </c:dPt>
          <c:dPt>
            <c:idx val="96"/>
            <c:invertIfNegative val="0"/>
            <c:bubble3D val="0"/>
            <c:spPr>
              <a:solidFill>
                <a:srgbClr val="606868"/>
              </a:solidFill>
              <a:ln>
                <a:noFill/>
              </a:ln>
              <a:effectLst/>
            </c:spPr>
            <c:extLst>
              <c:ext xmlns:c16="http://schemas.microsoft.com/office/drawing/2014/chart" uri="{C3380CC4-5D6E-409C-BE32-E72D297353CC}">
                <c16:uniqueId val="{00000067-FB8A-41DB-A9AD-6D0D0484BBEA}"/>
              </c:ext>
            </c:extLst>
          </c:dPt>
          <c:dPt>
            <c:idx val="97"/>
            <c:invertIfNegative val="0"/>
            <c:bubble3D val="0"/>
            <c:spPr>
              <a:solidFill>
                <a:srgbClr val="606868"/>
              </a:solidFill>
              <a:ln>
                <a:noFill/>
              </a:ln>
              <a:effectLst/>
            </c:spPr>
            <c:extLst>
              <c:ext xmlns:c16="http://schemas.microsoft.com/office/drawing/2014/chart" uri="{C3380CC4-5D6E-409C-BE32-E72D297353CC}">
                <c16:uniqueId val="{00000069-FB8A-41DB-A9AD-6D0D0484BBEA}"/>
              </c:ext>
            </c:extLst>
          </c:dPt>
          <c:dPt>
            <c:idx val="99"/>
            <c:invertIfNegative val="0"/>
            <c:bubble3D val="0"/>
            <c:spPr>
              <a:solidFill>
                <a:srgbClr val="606868"/>
              </a:solidFill>
              <a:ln>
                <a:noFill/>
              </a:ln>
              <a:effectLst/>
            </c:spPr>
            <c:extLst>
              <c:ext xmlns:c16="http://schemas.microsoft.com/office/drawing/2014/chart" uri="{C3380CC4-5D6E-409C-BE32-E72D297353CC}">
                <c16:uniqueId val="{0000006B-FB8A-41DB-A9AD-6D0D0484BBEA}"/>
              </c:ext>
            </c:extLst>
          </c:dPt>
          <c:dPt>
            <c:idx val="100"/>
            <c:invertIfNegative val="0"/>
            <c:bubble3D val="0"/>
            <c:spPr>
              <a:solidFill>
                <a:srgbClr val="606868"/>
              </a:solidFill>
              <a:ln>
                <a:noFill/>
              </a:ln>
              <a:effectLst/>
            </c:spPr>
            <c:extLst>
              <c:ext xmlns:c16="http://schemas.microsoft.com/office/drawing/2014/chart" uri="{C3380CC4-5D6E-409C-BE32-E72D297353CC}">
                <c16:uniqueId val="{0000006D-FB8A-41DB-A9AD-6D0D0484BBEA}"/>
              </c:ext>
            </c:extLst>
          </c:dPt>
          <c:dPt>
            <c:idx val="106"/>
            <c:invertIfNegative val="0"/>
            <c:bubble3D val="0"/>
            <c:spPr>
              <a:solidFill>
                <a:srgbClr val="FFC000"/>
              </a:solidFill>
              <a:ln>
                <a:noFill/>
              </a:ln>
              <a:effectLst/>
            </c:spPr>
            <c:extLst>
              <c:ext xmlns:c16="http://schemas.microsoft.com/office/drawing/2014/chart" uri="{C3380CC4-5D6E-409C-BE32-E72D297353CC}">
                <c16:uniqueId val="{0000006F-FB8A-41DB-A9AD-6D0D0484BBEA}"/>
              </c:ext>
            </c:extLst>
          </c:dPt>
          <c:dPt>
            <c:idx val="108"/>
            <c:invertIfNegative val="0"/>
            <c:bubble3D val="0"/>
            <c:spPr>
              <a:solidFill>
                <a:srgbClr val="606868"/>
              </a:solidFill>
              <a:ln>
                <a:noFill/>
              </a:ln>
              <a:effectLst/>
            </c:spPr>
            <c:extLst>
              <c:ext xmlns:c16="http://schemas.microsoft.com/office/drawing/2014/chart" uri="{C3380CC4-5D6E-409C-BE32-E72D297353CC}">
                <c16:uniqueId val="{00000071-FB8A-41DB-A9AD-6D0D0484BBEA}"/>
              </c:ext>
            </c:extLst>
          </c:dPt>
          <c:dPt>
            <c:idx val="109"/>
            <c:invertIfNegative val="0"/>
            <c:bubble3D val="0"/>
            <c:spPr>
              <a:solidFill>
                <a:srgbClr val="606868"/>
              </a:solidFill>
              <a:ln>
                <a:noFill/>
              </a:ln>
              <a:effectLst/>
            </c:spPr>
            <c:extLst>
              <c:ext xmlns:c16="http://schemas.microsoft.com/office/drawing/2014/chart" uri="{C3380CC4-5D6E-409C-BE32-E72D297353CC}">
                <c16:uniqueId val="{00000073-FB8A-41DB-A9AD-6D0D0484BBEA}"/>
              </c:ext>
            </c:extLst>
          </c:dPt>
          <c:dPt>
            <c:idx val="111"/>
            <c:invertIfNegative val="0"/>
            <c:bubble3D val="0"/>
            <c:spPr>
              <a:solidFill>
                <a:srgbClr val="606868"/>
              </a:solidFill>
              <a:ln>
                <a:noFill/>
              </a:ln>
              <a:effectLst/>
            </c:spPr>
            <c:extLst>
              <c:ext xmlns:c16="http://schemas.microsoft.com/office/drawing/2014/chart" uri="{C3380CC4-5D6E-409C-BE32-E72D297353CC}">
                <c16:uniqueId val="{00000075-FB8A-41DB-A9AD-6D0D0484BBEA}"/>
              </c:ext>
            </c:extLst>
          </c:dPt>
          <c:dPt>
            <c:idx val="112"/>
            <c:invertIfNegative val="0"/>
            <c:bubble3D val="0"/>
            <c:spPr>
              <a:solidFill>
                <a:srgbClr val="606868"/>
              </a:solidFill>
              <a:ln>
                <a:noFill/>
              </a:ln>
              <a:effectLst/>
            </c:spPr>
            <c:extLst>
              <c:ext xmlns:c16="http://schemas.microsoft.com/office/drawing/2014/chart" uri="{C3380CC4-5D6E-409C-BE32-E72D297353CC}">
                <c16:uniqueId val="{00000077-FB8A-41DB-A9AD-6D0D0484BBEA}"/>
              </c:ext>
            </c:extLst>
          </c:dPt>
          <c:dPt>
            <c:idx val="118"/>
            <c:invertIfNegative val="0"/>
            <c:bubble3D val="0"/>
            <c:spPr>
              <a:solidFill>
                <a:srgbClr val="FFC000"/>
              </a:solidFill>
              <a:ln>
                <a:noFill/>
              </a:ln>
              <a:effectLst/>
            </c:spPr>
            <c:extLst>
              <c:ext xmlns:c16="http://schemas.microsoft.com/office/drawing/2014/chart" uri="{C3380CC4-5D6E-409C-BE32-E72D297353CC}">
                <c16:uniqueId val="{00000079-FB8A-41DB-A9AD-6D0D0484BBEA}"/>
              </c:ext>
            </c:extLst>
          </c:dPt>
          <c:dLbls>
            <c:dLbl>
              <c:idx val="1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B8A-41DB-A9AD-6D0D0484BBEA}"/>
                </c:ext>
              </c:extLst>
            </c:dLbl>
            <c:dLbl>
              <c:idx val="22"/>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FB8A-41DB-A9AD-6D0D0484BBEA}"/>
                </c:ext>
              </c:extLst>
            </c:dLbl>
            <c:dLbl>
              <c:idx val="34"/>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FB8A-41DB-A9AD-6D0D0484BBEA}"/>
                </c:ext>
              </c:extLst>
            </c:dLbl>
            <c:dLbl>
              <c:idx val="46"/>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FB8A-41DB-A9AD-6D0D0484BBEA}"/>
                </c:ext>
              </c:extLst>
            </c:dLbl>
            <c:dLbl>
              <c:idx val="58"/>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FB8A-41DB-A9AD-6D0D0484BBEA}"/>
                </c:ext>
              </c:extLst>
            </c:dLbl>
            <c:dLbl>
              <c:idx val="70"/>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FB8A-41DB-A9AD-6D0D0484BBEA}"/>
                </c:ext>
              </c:extLst>
            </c:dLbl>
            <c:dLbl>
              <c:idx val="82"/>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B-FB8A-41DB-A9AD-6D0D0484BBEA}"/>
                </c:ext>
              </c:extLst>
            </c:dLbl>
            <c:dLbl>
              <c:idx val="94"/>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5-FB8A-41DB-A9AD-6D0D0484BBEA}"/>
                </c:ext>
              </c:extLst>
            </c:dLbl>
            <c:dLbl>
              <c:idx val="106"/>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B8A-41DB-A9AD-6D0D0484BBEA}"/>
                </c:ext>
              </c:extLst>
            </c:dLbl>
            <c:dLbl>
              <c:idx val="118"/>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rgbClr val="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9-FB8A-41DB-A9AD-6D0D0484BBE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'F53'!$A$163:$B$281</c:f>
              <c:multiLvlStrCache>
                <c:ptCount val="119"/>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pt idx="69">
                    <c:v>octubre</c:v>
                  </c:pt>
                  <c:pt idx="70">
                    <c:v>noviembre</c:v>
                  </c:pt>
                  <c:pt idx="71">
                    <c:v>diciembre</c:v>
                  </c:pt>
                  <c:pt idx="72">
                    <c:v>enero</c:v>
                  </c:pt>
                  <c:pt idx="73">
                    <c:v>febrero</c:v>
                  </c:pt>
                  <c:pt idx="74">
                    <c:v>marzo</c:v>
                  </c:pt>
                  <c:pt idx="75">
                    <c:v>abril</c:v>
                  </c:pt>
                  <c:pt idx="76">
                    <c:v>mayo</c:v>
                  </c:pt>
                  <c:pt idx="77">
                    <c:v>junio</c:v>
                  </c:pt>
                  <c:pt idx="78">
                    <c:v>julio</c:v>
                  </c:pt>
                  <c:pt idx="79">
                    <c:v>agosto</c:v>
                  </c:pt>
                  <c:pt idx="80">
                    <c:v>septiembre</c:v>
                  </c:pt>
                  <c:pt idx="81">
                    <c:v>octubre</c:v>
                  </c:pt>
                  <c:pt idx="82">
                    <c:v>noviembre</c:v>
                  </c:pt>
                  <c:pt idx="83">
                    <c:v>diciembre</c:v>
                  </c:pt>
                  <c:pt idx="84">
                    <c:v>enero</c:v>
                  </c:pt>
                  <c:pt idx="85">
                    <c:v>febrero</c:v>
                  </c:pt>
                  <c:pt idx="86">
                    <c:v>marzo</c:v>
                  </c:pt>
                  <c:pt idx="87">
                    <c:v>abril</c:v>
                  </c:pt>
                  <c:pt idx="88">
                    <c:v>mayo</c:v>
                  </c:pt>
                  <c:pt idx="89">
                    <c:v>junio</c:v>
                  </c:pt>
                  <c:pt idx="90">
                    <c:v>julio</c:v>
                  </c:pt>
                  <c:pt idx="91">
                    <c:v>agosto</c:v>
                  </c:pt>
                  <c:pt idx="92">
                    <c:v>septiembre</c:v>
                  </c:pt>
                  <c:pt idx="93">
                    <c:v>octubre</c:v>
                  </c:pt>
                  <c:pt idx="94">
                    <c:v>noviembre</c:v>
                  </c:pt>
                  <c:pt idx="95">
                    <c:v>diciembre</c:v>
                  </c:pt>
                  <c:pt idx="96">
                    <c:v>enero</c:v>
                  </c:pt>
                  <c:pt idx="97">
                    <c:v>febrero</c:v>
                  </c:pt>
                  <c:pt idx="98">
                    <c:v>marzo</c:v>
                  </c:pt>
                  <c:pt idx="99">
                    <c:v>abril</c:v>
                  </c:pt>
                  <c:pt idx="100">
                    <c:v>mayo</c:v>
                  </c:pt>
                  <c:pt idx="101">
                    <c:v>junio</c:v>
                  </c:pt>
                  <c:pt idx="102">
                    <c:v>julio</c:v>
                  </c:pt>
                  <c:pt idx="103">
                    <c:v>agosto</c:v>
                  </c:pt>
                  <c:pt idx="104">
                    <c:v>septiembre</c:v>
                  </c:pt>
                  <c:pt idx="105">
                    <c:v>octubre</c:v>
                  </c:pt>
                  <c:pt idx="106">
                    <c:v>noviembre</c:v>
                  </c:pt>
                  <c:pt idx="107">
                    <c:v>diciembre</c:v>
                  </c:pt>
                  <c:pt idx="108">
                    <c:v>enero</c:v>
                  </c:pt>
                  <c:pt idx="109">
                    <c:v>febrero</c:v>
                  </c:pt>
                  <c:pt idx="110">
                    <c:v>marzo</c:v>
                  </c:pt>
                  <c:pt idx="111">
                    <c:v>abril</c:v>
                  </c:pt>
                  <c:pt idx="112">
                    <c:v>mayo</c:v>
                  </c:pt>
                  <c:pt idx="113">
                    <c:v>junio</c:v>
                  </c:pt>
                  <c:pt idx="114">
                    <c:v>julio</c:v>
                  </c:pt>
                  <c:pt idx="115">
                    <c:v>agosto</c:v>
                  </c:pt>
                  <c:pt idx="116">
                    <c:v>septiembre</c:v>
                  </c:pt>
                  <c:pt idx="117">
                    <c:v>octubre</c:v>
                  </c:pt>
                  <c:pt idx="118">
                    <c:v>noviembre</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'F53'!$C$163:$C$281</c:f>
              <c:numCache>
                <c:formatCode>#,##0</c:formatCode>
                <c:ptCount val="119"/>
                <c:pt idx="0">
                  <c:v>1353365</c:v>
                </c:pt>
                <c:pt idx="1">
                  <c:v>1361492</c:v>
                </c:pt>
                <c:pt idx="2">
                  <c:v>1368619</c:v>
                </c:pt>
                <c:pt idx="3">
                  <c:v>1374487</c:v>
                </c:pt>
                <c:pt idx="4">
                  <c:v>1378318</c:v>
                </c:pt>
                <c:pt idx="5">
                  <c:v>1380069</c:v>
                </c:pt>
                <c:pt idx="6">
                  <c:v>1383564</c:v>
                </c:pt>
                <c:pt idx="7">
                  <c:v>1387421</c:v>
                </c:pt>
                <c:pt idx="8">
                  <c:v>1391042</c:v>
                </c:pt>
                <c:pt idx="9">
                  <c:v>1403518</c:v>
                </c:pt>
                <c:pt idx="10">
                  <c:v>1410118</c:v>
                </c:pt>
                <c:pt idx="11">
                  <c:v>1397248</c:v>
                </c:pt>
                <c:pt idx="12">
                  <c:v>1396563</c:v>
                </c:pt>
                <c:pt idx="13">
                  <c:v>1402503</c:v>
                </c:pt>
                <c:pt idx="14">
                  <c:v>1413343</c:v>
                </c:pt>
                <c:pt idx="15">
                  <c:v>1415615</c:v>
                </c:pt>
                <c:pt idx="16">
                  <c:v>1421309</c:v>
                </c:pt>
                <c:pt idx="17">
                  <c:v>1423620</c:v>
                </c:pt>
                <c:pt idx="18">
                  <c:v>1433741</c:v>
                </c:pt>
                <c:pt idx="19">
                  <c:v>1435303</c:v>
                </c:pt>
                <c:pt idx="20">
                  <c:v>1447119</c:v>
                </c:pt>
                <c:pt idx="21">
                  <c:v>1463050</c:v>
                </c:pt>
                <c:pt idx="22">
                  <c:v>1477172</c:v>
                </c:pt>
                <c:pt idx="23">
                  <c:v>1463340</c:v>
                </c:pt>
                <c:pt idx="24">
                  <c:v>1466848</c:v>
                </c:pt>
                <c:pt idx="25">
                  <c:v>1479593</c:v>
                </c:pt>
                <c:pt idx="26">
                  <c:v>1493885</c:v>
                </c:pt>
                <c:pt idx="27">
                  <c:v>1496860</c:v>
                </c:pt>
                <c:pt idx="28">
                  <c:v>1496590</c:v>
                </c:pt>
                <c:pt idx="29">
                  <c:v>1494289</c:v>
                </c:pt>
                <c:pt idx="30">
                  <c:v>1498787</c:v>
                </c:pt>
                <c:pt idx="31">
                  <c:v>1505250</c:v>
                </c:pt>
                <c:pt idx="32">
                  <c:v>1517710</c:v>
                </c:pt>
                <c:pt idx="33">
                  <c:v>1530447</c:v>
                </c:pt>
                <c:pt idx="34">
                  <c:v>1548821</c:v>
                </c:pt>
                <c:pt idx="35">
                  <c:v>1535255</c:v>
                </c:pt>
                <c:pt idx="36">
                  <c:v>1539143</c:v>
                </c:pt>
                <c:pt idx="37">
                  <c:v>1552349</c:v>
                </c:pt>
                <c:pt idx="38">
                  <c:v>1559149</c:v>
                </c:pt>
                <c:pt idx="39">
                  <c:v>1569657</c:v>
                </c:pt>
                <c:pt idx="40">
                  <c:v>1571236</c:v>
                </c:pt>
                <c:pt idx="41">
                  <c:v>1576839</c:v>
                </c:pt>
                <c:pt idx="42">
                  <c:v>1582329</c:v>
                </c:pt>
                <c:pt idx="43">
                  <c:v>1592063</c:v>
                </c:pt>
                <c:pt idx="44">
                  <c:v>1608623</c:v>
                </c:pt>
                <c:pt idx="45">
                  <c:v>1627392</c:v>
                </c:pt>
                <c:pt idx="46">
                  <c:v>1643345</c:v>
                </c:pt>
                <c:pt idx="47">
                  <c:v>1624237</c:v>
                </c:pt>
                <c:pt idx="48">
                  <c:v>1635012</c:v>
                </c:pt>
                <c:pt idx="49">
                  <c:v>1640265</c:v>
                </c:pt>
                <c:pt idx="50">
                  <c:v>1661636</c:v>
                </c:pt>
                <c:pt idx="51">
                  <c:v>1662463</c:v>
                </c:pt>
                <c:pt idx="52">
                  <c:v>1664615</c:v>
                </c:pt>
                <c:pt idx="53">
                  <c:v>1672581</c:v>
                </c:pt>
                <c:pt idx="54">
                  <c:v>1675221</c:v>
                </c:pt>
                <c:pt idx="55">
                  <c:v>1694618</c:v>
                </c:pt>
                <c:pt idx="56">
                  <c:v>1708982</c:v>
                </c:pt>
                <c:pt idx="57">
                  <c:v>1728026</c:v>
                </c:pt>
                <c:pt idx="58">
                  <c:v>1740013</c:v>
                </c:pt>
                <c:pt idx="59">
                  <c:v>1717868</c:v>
                </c:pt>
                <c:pt idx="60">
                  <c:v>1723991</c:v>
                </c:pt>
                <c:pt idx="61">
                  <c:v>1738722</c:v>
                </c:pt>
                <c:pt idx="62">
                  <c:v>1743804</c:v>
                </c:pt>
                <c:pt idx="63">
                  <c:v>1749012</c:v>
                </c:pt>
                <c:pt idx="64">
                  <c:v>1752923</c:v>
                </c:pt>
                <c:pt idx="65">
                  <c:v>1755753</c:v>
                </c:pt>
                <c:pt idx="66">
                  <c:v>1750450</c:v>
                </c:pt>
                <c:pt idx="67">
                  <c:v>1766168</c:v>
                </c:pt>
                <c:pt idx="68">
                  <c:v>1774072</c:v>
                </c:pt>
                <c:pt idx="69">
                  <c:v>1782918</c:v>
                </c:pt>
                <c:pt idx="70">
                  <c:v>1792036</c:v>
                </c:pt>
                <c:pt idx="71">
                  <c:v>1761000</c:v>
                </c:pt>
                <c:pt idx="72">
                  <c:v>1778570</c:v>
                </c:pt>
                <c:pt idx="73">
                  <c:v>1792233</c:v>
                </c:pt>
                <c:pt idx="74">
                  <c:v>1796144</c:v>
                </c:pt>
                <c:pt idx="75">
                  <c:v>1798713</c:v>
                </c:pt>
                <c:pt idx="76">
                  <c:v>1798861</c:v>
                </c:pt>
                <c:pt idx="77">
                  <c:v>1796535</c:v>
                </c:pt>
                <c:pt idx="78">
                  <c:v>1792119</c:v>
                </c:pt>
                <c:pt idx="79">
                  <c:v>1800138</c:v>
                </c:pt>
                <c:pt idx="80">
                  <c:v>1815615</c:v>
                </c:pt>
                <c:pt idx="81">
                  <c:v>1828691</c:v>
                </c:pt>
                <c:pt idx="82">
                  <c:v>1840150</c:v>
                </c:pt>
                <c:pt idx="83">
                  <c:v>1812699</c:v>
                </c:pt>
                <c:pt idx="84">
                  <c:v>1822293</c:v>
                </c:pt>
                <c:pt idx="85">
                  <c:v>1837966</c:v>
                </c:pt>
                <c:pt idx="86">
                  <c:v>1831940</c:v>
                </c:pt>
                <c:pt idx="87">
                  <c:v>1793795</c:v>
                </c:pt>
                <c:pt idx="88">
                  <c:v>1770324</c:v>
                </c:pt>
                <c:pt idx="89">
                  <c:v>1755765</c:v>
                </c:pt>
                <c:pt idx="90">
                  <c:v>1742635</c:v>
                </c:pt>
                <c:pt idx="91">
                  <c:v>1758496</c:v>
                </c:pt>
                <c:pt idx="92">
                  <c:v>1769661</c:v>
                </c:pt>
                <c:pt idx="93">
                  <c:v>1788334</c:v>
                </c:pt>
                <c:pt idx="94">
                  <c:v>1805269</c:v>
                </c:pt>
                <c:pt idx="95">
                  <c:v>1780367</c:v>
                </c:pt>
                <c:pt idx="96">
                  <c:v>1787122</c:v>
                </c:pt>
                <c:pt idx="97">
                  <c:v>1800733</c:v>
                </c:pt>
                <c:pt idx="98">
                  <c:v>1803619</c:v>
                </c:pt>
                <c:pt idx="99">
                  <c:v>1810884</c:v>
                </c:pt>
                <c:pt idx="100">
                  <c:v>1815607</c:v>
                </c:pt>
                <c:pt idx="101">
                  <c:v>1820785</c:v>
                </c:pt>
                <c:pt idx="102">
                  <c:v>1826575</c:v>
                </c:pt>
                <c:pt idx="103">
                  <c:v>1837975</c:v>
                </c:pt>
                <c:pt idx="104">
                  <c:v>1847731</c:v>
                </c:pt>
                <c:pt idx="105">
                  <c:v>1858235</c:v>
                </c:pt>
                <c:pt idx="106">
                  <c:v>1873476</c:v>
                </c:pt>
                <c:pt idx="107">
                  <c:v>1849999</c:v>
                </c:pt>
                <c:pt idx="108">
                  <c:v>1861159</c:v>
                </c:pt>
                <c:pt idx="109">
                  <c:v>1874622</c:v>
                </c:pt>
                <c:pt idx="110">
                  <c:v>1886776</c:v>
                </c:pt>
                <c:pt idx="111">
                  <c:v>1884715</c:v>
                </c:pt>
                <c:pt idx="112">
                  <c:v>1888232</c:v>
                </c:pt>
                <c:pt idx="113">
                  <c:v>1896755</c:v>
                </c:pt>
                <c:pt idx="114">
                  <c:v>1896517</c:v>
                </c:pt>
                <c:pt idx="115">
                  <c:v>1910627</c:v>
                </c:pt>
                <c:pt idx="116">
                  <c:v>1927647</c:v>
                </c:pt>
                <c:pt idx="117">
                  <c:v>1950941</c:v>
                </c:pt>
                <c:pt idx="118">
                  <c:v>1960510</c:v>
                </c:pt>
              </c:numCache>
            </c:numRef>
          </c:val>
          <c:extLst xmlns:c15="http://schemas.microsoft.com/office/drawing/2012/chart">
            <c:ext xmlns:c16="http://schemas.microsoft.com/office/drawing/2014/chart" uri="{C3380CC4-5D6E-409C-BE32-E72D297353CC}">
              <c16:uniqueId val="{0000007A-FB8A-41DB-A9AD-6D0D0484BBEA}"/>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ax val="2100000"/>
          <c:min val="130000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w="25400">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606868"/>
            </a:solidFill>
            <a:ln>
              <a:noFill/>
            </a:ln>
            <a:effectLst/>
          </c:spPr>
          <c:invertIfNegative val="0"/>
          <c:dPt>
            <c:idx val="20"/>
            <c:invertIfNegative val="0"/>
            <c:bubble3D val="0"/>
            <c:spPr>
              <a:solidFill>
                <a:srgbClr val="606868"/>
              </a:solidFill>
              <a:ln>
                <a:noFill/>
              </a:ln>
              <a:effectLst/>
            </c:spPr>
            <c:extLst>
              <c:ext xmlns:c16="http://schemas.microsoft.com/office/drawing/2014/chart" uri="{C3380CC4-5D6E-409C-BE32-E72D297353CC}">
                <c16:uniqueId val="{00000001-92E4-420A-97E9-E8190996E276}"/>
              </c:ext>
            </c:extLst>
          </c:dPt>
          <c:dPt>
            <c:idx val="21"/>
            <c:invertIfNegative val="0"/>
            <c:bubble3D val="0"/>
            <c:spPr>
              <a:solidFill>
                <a:srgbClr val="606868"/>
              </a:solidFill>
              <a:ln>
                <a:noFill/>
              </a:ln>
              <a:effectLst/>
            </c:spPr>
            <c:extLst xmlns:c15="http://schemas.microsoft.com/office/drawing/2012/chart">
              <c:ext xmlns:c16="http://schemas.microsoft.com/office/drawing/2014/chart" uri="{C3380CC4-5D6E-409C-BE32-E72D297353CC}">
                <c16:uniqueId val="{00000003-92E4-420A-97E9-E8190996E276}"/>
              </c:ext>
            </c:extLst>
          </c:dPt>
          <c:dPt>
            <c:idx val="22"/>
            <c:invertIfNegative val="0"/>
            <c:bubble3D val="0"/>
            <c:spPr>
              <a:solidFill>
                <a:srgbClr val="FFC000"/>
              </a:solidFill>
              <a:ln>
                <a:noFill/>
              </a:ln>
              <a:effectLst/>
            </c:spPr>
            <c:extLst>
              <c:ext xmlns:c16="http://schemas.microsoft.com/office/drawing/2014/chart" uri="{C3380CC4-5D6E-409C-BE32-E72D297353CC}">
                <c16:uniqueId val="{00000005-92E4-420A-97E9-E8190996E276}"/>
              </c:ext>
            </c:extLst>
          </c:dPt>
          <c:dLbls>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2E4-420A-97E9-E8190996E276}"/>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2E4-420A-97E9-E8190996E276}"/>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E4-420A-97E9-E8190996E276}"/>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E4-420A-97E9-E8190996E27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'F54'!$A$7:$A$29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'F54'!$F$7:$F$29</c:f>
              <c:numCache>
                <c:formatCode>#,##0</c:formatCode>
                <c:ptCount val="23"/>
                <c:pt idx="0">
                  <c:v>8099</c:v>
                </c:pt>
                <c:pt idx="1">
                  <c:v>5249</c:v>
                </c:pt>
                <c:pt idx="2">
                  <c:v>8064</c:v>
                </c:pt>
                <c:pt idx="3">
                  <c:v>2506</c:v>
                </c:pt>
                <c:pt idx="4">
                  <c:v>11367</c:v>
                </c:pt>
                <c:pt idx="5">
                  <c:v>13909</c:v>
                </c:pt>
                <c:pt idx="6">
                  <c:v>10632</c:v>
                </c:pt>
                <c:pt idx="7">
                  <c:v>9533</c:v>
                </c:pt>
                <c:pt idx="8">
                  <c:v>-2692</c:v>
                </c:pt>
                <c:pt idx="9">
                  <c:v>11243</c:v>
                </c:pt>
                <c:pt idx="10">
                  <c:v>9280</c:v>
                </c:pt>
                <c:pt idx="11">
                  <c:v>7709</c:v>
                </c:pt>
                <c:pt idx="12">
                  <c:v>8916</c:v>
                </c:pt>
                <c:pt idx="13">
                  <c:v>6600</c:v>
                </c:pt>
                <c:pt idx="14">
                  <c:v>14122</c:v>
                </c:pt>
                <c:pt idx="15">
                  <c:v>18374</c:v>
                </c:pt>
                <c:pt idx="16">
                  <c:v>15953</c:v>
                </c:pt>
                <c:pt idx="17">
                  <c:v>11987</c:v>
                </c:pt>
                <c:pt idx="18">
                  <c:v>9118</c:v>
                </c:pt>
                <c:pt idx="19">
                  <c:v>11459</c:v>
                </c:pt>
                <c:pt idx="20">
                  <c:v>16935</c:v>
                </c:pt>
                <c:pt idx="21">
                  <c:v>15241</c:v>
                </c:pt>
                <c:pt idx="22">
                  <c:v>9569</c:v>
                </c:pt>
              </c:numCache>
            </c:numRef>
          </c:val>
          <c:extLst xmlns:c15="http://schemas.microsoft.com/office/drawing/2012/chart">
            <c:ext xmlns:c16="http://schemas.microsoft.com/office/drawing/2014/chart" uri="{C3380CC4-5D6E-409C-BE32-E72D297353CC}">
              <c16:uniqueId val="{00000008-92E4-420A-97E9-E8190996E276}"/>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ax val="20374"/>
          <c:min val="-4692"/>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595959"/>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99AC-4245-9AA5-B7B556B0C260}"/>
              </c:ext>
            </c:extLst>
          </c:dPt>
          <c:dPt>
            <c:idx val="1"/>
            <c:invertIfNegative val="0"/>
            <c:bubble3D val="0"/>
            <c:spPr>
              <a:solidFill>
                <a:srgbClr val="FFC000"/>
              </a:solidFill>
              <a:ln>
                <a:noFill/>
              </a:ln>
              <a:effectLst/>
            </c:spPr>
            <c:extLst>
              <c:ext xmlns:c16="http://schemas.microsoft.com/office/drawing/2014/chart" uri="{C3380CC4-5D6E-409C-BE32-E72D297353CC}">
                <c16:uniqueId val="{00000003-99AC-4245-9AA5-B7B556B0C260}"/>
              </c:ext>
            </c:extLst>
          </c:dPt>
          <c:dPt>
            <c:idx val="5"/>
            <c:invertIfNegative val="0"/>
            <c:bubble3D val="0"/>
            <c:spPr>
              <a:solidFill>
                <a:srgbClr val="595959"/>
              </a:solidFill>
              <a:ln>
                <a:noFill/>
              </a:ln>
              <a:effectLst/>
            </c:spPr>
            <c:extLst>
              <c:ext xmlns:c16="http://schemas.microsoft.com/office/drawing/2014/chart" uri="{C3380CC4-5D6E-409C-BE32-E72D297353CC}">
                <c16:uniqueId val="{00000005-99AC-4245-9AA5-B7B556B0C260}"/>
              </c:ext>
            </c:extLst>
          </c:dPt>
          <c:dPt>
            <c:idx val="6"/>
            <c:invertIfNegative val="0"/>
            <c:bubble3D val="0"/>
            <c:spPr>
              <a:solidFill>
                <a:srgbClr val="595959"/>
              </a:solidFill>
              <a:ln>
                <a:noFill/>
              </a:ln>
              <a:effectLst/>
            </c:spPr>
            <c:extLst>
              <c:ext xmlns:c16="http://schemas.microsoft.com/office/drawing/2014/chart" uri="{C3380CC4-5D6E-409C-BE32-E72D297353CC}">
                <c16:uniqueId val="{00000007-99AC-4245-9AA5-B7B556B0C260}"/>
              </c:ext>
            </c:extLst>
          </c:dPt>
          <c:dPt>
            <c:idx val="7"/>
            <c:invertIfNegative val="0"/>
            <c:bubble3D val="0"/>
            <c:spPr>
              <a:solidFill>
                <a:srgbClr val="FFC000"/>
              </a:solidFill>
              <a:ln>
                <a:noFill/>
              </a:ln>
              <a:effectLst/>
            </c:spPr>
            <c:extLst>
              <c:ext xmlns:c16="http://schemas.microsoft.com/office/drawing/2014/chart" uri="{C3380CC4-5D6E-409C-BE32-E72D297353CC}">
                <c16:uniqueId val="{00000009-99AC-4245-9AA5-B7B556B0C260}"/>
              </c:ext>
            </c:extLst>
          </c:dPt>
          <c:dPt>
            <c:idx val="8"/>
            <c:invertIfNegative val="0"/>
            <c:bubble3D val="0"/>
            <c:spPr>
              <a:solidFill>
                <a:srgbClr val="FFC000"/>
              </a:solidFill>
              <a:ln>
                <a:noFill/>
              </a:ln>
              <a:effectLst/>
            </c:spPr>
            <c:extLst>
              <c:ext xmlns:c16="http://schemas.microsoft.com/office/drawing/2014/chart" uri="{C3380CC4-5D6E-409C-BE32-E72D297353CC}">
                <c16:uniqueId val="{0000000B-99AC-4245-9AA5-B7B556B0C260}"/>
              </c:ext>
            </c:extLst>
          </c:dPt>
          <c:dPt>
            <c:idx val="9"/>
            <c:invertIfNegative val="0"/>
            <c:bubble3D val="0"/>
            <c:spPr>
              <a:solidFill>
                <a:srgbClr val="FFC000"/>
              </a:solidFill>
              <a:ln>
                <a:noFill/>
              </a:ln>
              <a:effectLst/>
            </c:spPr>
            <c:extLst>
              <c:ext xmlns:c16="http://schemas.microsoft.com/office/drawing/2014/chart" uri="{C3380CC4-5D6E-409C-BE32-E72D297353CC}">
                <c16:uniqueId val="{0000000D-99AC-4245-9AA5-B7B556B0C260}"/>
              </c:ext>
            </c:extLst>
          </c:dPt>
          <c:dPt>
            <c:idx val="10"/>
            <c:invertIfNegative val="0"/>
            <c:bubble3D val="0"/>
            <c:spPr>
              <a:solidFill>
                <a:srgbClr val="FFC000"/>
              </a:solidFill>
              <a:ln>
                <a:noFill/>
              </a:ln>
              <a:effectLst/>
            </c:spPr>
            <c:extLst>
              <c:ext xmlns:c16="http://schemas.microsoft.com/office/drawing/2014/chart" uri="{C3380CC4-5D6E-409C-BE32-E72D297353CC}">
                <c16:uniqueId val="{0000000F-99AC-4245-9AA5-B7B556B0C260}"/>
              </c:ext>
            </c:extLst>
          </c:dPt>
          <c:dPt>
            <c:idx val="12"/>
            <c:invertIfNegative val="0"/>
            <c:bubble3D val="0"/>
            <c:spPr>
              <a:solidFill>
                <a:srgbClr val="FFC000"/>
              </a:solidFill>
              <a:ln>
                <a:noFill/>
              </a:ln>
              <a:effectLst/>
            </c:spPr>
            <c:extLst>
              <c:ext xmlns:c16="http://schemas.microsoft.com/office/drawing/2014/chart" uri="{C3380CC4-5D6E-409C-BE32-E72D297353CC}">
                <c16:uniqueId val="{00000011-99AC-4245-9AA5-B7B556B0C260}"/>
              </c:ext>
            </c:extLst>
          </c:dPt>
          <c:dPt>
            <c:idx val="13"/>
            <c:invertIfNegative val="0"/>
            <c:bubble3D val="0"/>
            <c:spPr>
              <a:solidFill>
                <a:srgbClr val="FFC000"/>
              </a:solidFill>
              <a:ln>
                <a:noFill/>
              </a:ln>
              <a:effectLst/>
            </c:spPr>
            <c:extLst>
              <c:ext xmlns:c16="http://schemas.microsoft.com/office/drawing/2014/chart" uri="{C3380CC4-5D6E-409C-BE32-E72D297353CC}">
                <c16:uniqueId val="{00000013-99AC-4245-9AA5-B7B556B0C260}"/>
              </c:ext>
            </c:extLst>
          </c:dPt>
          <c:dPt>
            <c:idx val="14"/>
            <c:invertIfNegative val="0"/>
            <c:bubble3D val="0"/>
            <c:spPr>
              <a:solidFill>
                <a:srgbClr val="FFC000"/>
              </a:solidFill>
              <a:ln>
                <a:noFill/>
              </a:ln>
              <a:effectLst/>
            </c:spPr>
            <c:extLst>
              <c:ext xmlns:c16="http://schemas.microsoft.com/office/drawing/2014/chart" uri="{C3380CC4-5D6E-409C-BE32-E72D297353CC}">
                <c16:uniqueId val="{00000015-99AC-4245-9AA5-B7B556B0C260}"/>
              </c:ext>
            </c:extLst>
          </c:dPt>
          <c:dPt>
            <c:idx val="15"/>
            <c:invertIfNegative val="0"/>
            <c:bubble3D val="0"/>
            <c:spPr>
              <a:solidFill>
                <a:srgbClr val="FFC000"/>
              </a:solidFill>
              <a:ln>
                <a:noFill/>
              </a:ln>
              <a:effectLst/>
            </c:spPr>
            <c:extLst>
              <c:ext xmlns:c16="http://schemas.microsoft.com/office/drawing/2014/chart" uri="{C3380CC4-5D6E-409C-BE32-E72D297353CC}">
                <c16:uniqueId val="{00000017-99AC-4245-9AA5-B7B556B0C260}"/>
              </c:ext>
            </c:extLst>
          </c:dPt>
          <c:dPt>
            <c:idx val="16"/>
            <c:invertIfNegative val="0"/>
            <c:bubble3D val="0"/>
            <c:spPr>
              <a:solidFill>
                <a:srgbClr val="FFC000"/>
              </a:solidFill>
              <a:ln>
                <a:noFill/>
              </a:ln>
              <a:effectLst/>
            </c:spPr>
            <c:extLst>
              <c:ext xmlns:c16="http://schemas.microsoft.com/office/drawing/2014/chart" uri="{C3380CC4-5D6E-409C-BE32-E72D297353CC}">
                <c16:uniqueId val="{00000019-99AC-4245-9AA5-B7B556B0C260}"/>
              </c:ext>
            </c:extLst>
          </c:dPt>
          <c:dPt>
            <c:idx val="17"/>
            <c:invertIfNegative val="0"/>
            <c:bubble3D val="0"/>
            <c:spPr>
              <a:solidFill>
                <a:srgbClr val="FFC000"/>
              </a:solidFill>
              <a:ln>
                <a:noFill/>
              </a:ln>
              <a:effectLst/>
            </c:spPr>
            <c:extLst>
              <c:ext xmlns:c16="http://schemas.microsoft.com/office/drawing/2014/chart" uri="{C3380CC4-5D6E-409C-BE32-E72D297353CC}">
                <c16:uniqueId val="{0000001B-99AC-4245-9AA5-B7B556B0C260}"/>
              </c:ext>
            </c:extLst>
          </c:dPt>
          <c:dPt>
            <c:idx val="18"/>
            <c:invertIfNegative val="0"/>
            <c:bubble3D val="0"/>
            <c:spPr>
              <a:solidFill>
                <a:srgbClr val="FFC000"/>
              </a:solidFill>
              <a:ln>
                <a:noFill/>
              </a:ln>
              <a:effectLst/>
            </c:spPr>
            <c:extLst>
              <c:ext xmlns:c16="http://schemas.microsoft.com/office/drawing/2014/chart" uri="{C3380CC4-5D6E-409C-BE32-E72D297353CC}">
                <c16:uniqueId val="{0000001D-99AC-4245-9AA5-B7B556B0C260}"/>
              </c:ext>
            </c:extLst>
          </c:dPt>
          <c:dPt>
            <c:idx val="19"/>
            <c:invertIfNegative val="0"/>
            <c:bubble3D val="0"/>
            <c:spPr>
              <a:solidFill>
                <a:srgbClr val="FFC000"/>
              </a:solidFill>
              <a:ln>
                <a:noFill/>
              </a:ln>
              <a:effectLst/>
            </c:spPr>
            <c:extLst>
              <c:ext xmlns:c16="http://schemas.microsoft.com/office/drawing/2014/chart" uri="{C3380CC4-5D6E-409C-BE32-E72D297353CC}">
                <c16:uniqueId val="{0000001F-99AC-4245-9AA5-B7B556B0C260}"/>
              </c:ext>
            </c:extLst>
          </c:dPt>
          <c:dPt>
            <c:idx val="20"/>
            <c:invertIfNegative val="0"/>
            <c:bubble3D val="0"/>
            <c:spPr>
              <a:solidFill>
                <a:srgbClr val="FFC000"/>
              </a:solidFill>
              <a:ln>
                <a:noFill/>
              </a:ln>
              <a:effectLst/>
            </c:spPr>
            <c:extLst>
              <c:ext xmlns:c16="http://schemas.microsoft.com/office/drawing/2014/chart" uri="{C3380CC4-5D6E-409C-BE32-E72D297353CC}">
                <c16:uniqueId val="{00000021-99AC-4245-9AA5-B7B556B0C260}"/>
              </c:ext>
            </c:extLst>
          </c:dPt>
          <c:dPt>
            <c:idx val="21"/>
            <c:invertIfNegative val="0"/>
            <c:bubble3D val="0"/>
            <c:spPr>
              <a:solidFill>
                <a:srgbClr val="FFC000"/>
              </a:solidFill>
              <a:ln>
                <a:noFill/>
              </a:ln>
              <a:effectLst/>
            </c:spPr>
            <c:extLst xmlns:c15="http://schemas.microsoft.com/office/drawing/2012/chart">
              <c:ext xmlns:c16="http://schemas.microsoft.com/office/drawing/2014/chart" uri="{C3380CC4-5D6E-409C-BE32-E72D297353CC}">
                <c16:uniqueId val="{00000023-99AC-4245-9AA5-B7B556B0C260}"/>
              </c:ext>
            </c:extLst>
          </c:dPt>
          <c:dPt>
            <c:idx val="22"/>
            <c:invertIfNegative val="0"/>
            <c:bubble3D val="0"/>
            <c:spPr>
              <a:solidFill>
                <a:srgbClr val="FFC000"/>
              </a:solidFill>
              <a:ln>
                <a:noFill/>
              </a:ln>
              <a:effectLst/>
            </c:spPr>
            <c:extLst>
              <c:ext xmlns:c16="http://schemas.microsoft.com/office/drawing/2014/chart" uri="{C3380CC4-5D6E-409C-BE32-E72D297353CC}">
                <c16:uniqueId val="{00000025-99AC-4245-9AA5-B7B556B0C260}"/>
              </c:ext>
            </c:extLst>
          </c:dPt>
          <c:dPt>
            <c:idx val="24"/>
            <c:invertIfNegative val="0"/>
            <c:bubble3D val="0"/>
            <c:spPr>
              <a:solidFill>
                <a:srgbClr val="FFC000"/>
              </a:solidFill>
              <a:ln>
                <a:noFill/>
              </a:ln>
              <a:effectLst/>
            </c:spPr>
            <c:extLst>
              <c:ext xmlns:c16="http://schemas.microsoft.com/office/drawing/2014/chart" uri="{C3380CC4-5D6E-409C-BE32-E72D297353CC}">
                <c16:uniqueId val="{00000027-99AC-4245-9AA5-B7B556B0C260}"/>
              </c:ext>
            </c:extLst>
          </c:dPt>
          <c:dLbls>
            <c:dLbl>
              <c:idx val="5"/>
              <c:layout>
                <c:manualLayout>
                  <c:x val="0"/>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9AC-4245-9AA5-B7B556B0C260}"/>
                </c:ext>
              </c:extLst>
            </c:dLbl>
            <c:dLbl>
              <c:idx val="6"/>
              <c:layout>
                <c:manualLayout>
                  <c:x val="-3.9197078056207006E-17"/>
                  <c:y val="1.388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9AC-4245-9AA5-B7B556B0C260}"/>
                </c:ext>
              </c:extLst>
            </c:dLbl>
            <c:dLbl>
              <c:idx val="9"/>
              <c:layout>
                <c:manualLayout>
                  <c:x val="0"/>
                  <c:y val="-2.77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9AC-4245-9AA5-B7B556B0C260}"/>
                </c:ext>
              </c:extLst>
            </c:dLbl>
            <c:dLbl>
              <c:idx val="15"/>
              <c:layout>
                <c:manualLayout>
                  <c:x val="-7.8394156112414012E-17"/>
                  <c:y val="-3.7037037037037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9AC-4245-9AA5-B7B556B0C260}"/>
                </c:ext>
              </c:extLst>
            </c:dLbl>
            <c:dLbl>
              <c:idx val="17"/>
              <c:layout>
                <c:manualLayout>
                  <c:x val="0"/>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9AC-4245-9AA5-B7B556B0C260}"/>
                </c:ext>
              </c:extLst>
            </c:dLbl>
            <c:dLbl>
              <c:idx val="19"/>
              <c:layout>
                <c:manualLayout>
                  <c:x val="0"/>
                  <c:y val="-2.77777777777777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9AC-4245-9AA5-B7B556B0C260}"/>
                </c:ext>
              </c:extLst>
            </c:dLbl>
            <c:dLbl>
              <c:idx val="20"/>
              <c:layout>
                <c:manualLayout>
                  <c:x val="-1.5678831222482802E-16"/>
                  <c:y val="2.77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99AC-4245-9AA5-B7B556B0C260}"/>
                </c:ext>
              </c:extLst>
            </c:dLbl>
            <c:dLbl>
              <c:idx val="21"/>
              <c:layout>
                <c:manualLayout>
                  <c:x val="0"/>
                  <c:y val="-1.361867982447988E-2"/>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3-99AC-4245-9AA5-B7B556B0C260}"/>
                </c:ext>
              </c:extLst>
            </c:dLbl>
            <c:dLbl>
              <c:idx val="22"/>
              <c:layout>
                <c:manualLayout>
                  <c:x val="-1.5678831222482802E-16"/>
                  <c:y val="-1.85185185185185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99AC-4245-9AA5-B7B556B0C260}"/>
                </c:ext>
              </c:extLst>
            </c:dLbl>
            <c:dLbl>
              <c:idx val="25"/>
              <c:layout>
                <c:manualLayout>
                  <c:x val="0"/>
                  <c:y val="-2.72373596489597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99AC-4245-9AA5-B7B556B0C260}"/>
                </c:ext>
              </c:extLst>
            </c:dLbl>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multiLvlStrRef>
              <c:f>'F55'!$A$247:$B$281</c:f>
              <c:multiLvlStrCache>
                <c:ptCount val="35"/>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lvl>
                <c:lvl>
                  <c:pt idx="0">
                    <c:v>2020</c:v>
                  </c:pt>
                  <c:pt idx="12">
                    <c:v>2021</c:v>
                  </c:pt>
                  <c:pt idx="24">
                    <c:v>2022</c:v>
                  </c:pt>
                </c:lvl>
              </c:multiLvlStrCache>
            </c:multiLvlStrRef>
          </c:cat>
          <c:val>
            <c:numRef>
              <c:f>'F55'!$F$247:$F$281</c:f>
              <c:numCache>
                <c:formatCode>#,##0</c:formatCode>
                <c:ptCount val="35"/>
                <c:pt idx="0">
                  <c:v>9594</c:v>
                </c:pt>
                <c:pt idx="1">
                  <c:v>15673</c:v>
                </c:pt>
                <c:pt idx="2">
                  <c:v>-6026</c:v>
                </c:pt>
                <c:pt idx="3">
                  <c:v>-38145</c:v>
                </c:pt>
                <c:pt idx="4">
                  <c:v>-23471</c:v>
                </c:pt>
                <c:pt idx="5">
                  <c:v>-14559</c:v>
                </c:pt>
                <c:pt idx="6">
                  <c:v>-13130</c:v>
                </c:pt>
                <c:pt idx="7">
                  <c:v>15861</c:v>
                </c:pt>
                <c:pt idx="8">
                  <c:v>11165</c:v>
                </c:pt>
                <c:pt idx="9">
                  <c:v>18673</c:v>
                </c:pt>
                <c:pt idx="10">
                  <c:v>16935</c:v>
                </c:pt>
                <c:pt idx="11">
                  <c:v>-24902</c:v>
                </c:pt>
                <c:pt idx="12">
                  <c:v>6755</c:v>
                </c:pt>
                <c:pt idx="13">
                  <c:v>13611</c:v>
                </c:pt>
                <c:pt idx="14">
                  <c:v>2886</c:v>
                </c:pt>
                <c:pt idx="15">
                  <c:v>7265</c:v>
                </c:pt>
                <c:pt idx="16">
                  <c:v>4723</c:v>
                </c:pt>
                <c:pt idx="17">
                  <c:v>5178</c:v>
                </c:pt>
                <c:pt idx="18">
                  <c:v>5790</c:v>
                </c:pt>
                <c:pt idx="19">
                  <c:v>11400</c:v>
                </c:pt>
                <c:pt idx="20">
                  <c:v>9756</c:v>
                </c:pt>
                <c:pt idx="21">
                  <c:v>10504</c:v>
                </c:pt>
                <c:pt idx="22">
                  <c:v>15241</c:v>
                </c:pt>
                <c:pt idx="23">
                  <c:v>-23477</c:v>
                </c:pt>
                <c:pt idx="24">
                  <c:v>11160</c:v>
                </c:pt>
                <c:pt idx="25">
                  <c:v>13463</c:v>
                </c:pt>
                <c:pt idx="26">
                  <c:v>12154</c:v>
                </c:pt>
                <c:pt idx="27">
                  <c:v>-2061</c:v>
                </c:pt>
                <c:pt idx="28">
                  <c:v>3517</c:v>
                </c:pt>
                <c:pt idx="29">
                  <c:v>8523</c:v>
                </c:pt>
                <c:pt idx="30">
                  <c:v>-238</c:v>
                </c:pt>
                <c:pt idx="31">
                  <c:v>14110</c:v>
                </c:pt>
                <c:pt idx="32">
                  <c:v>17020</c:v>
                </c:pt>
                <c:pt idx="33">
                  <c:v>23294</c:v>
                </c:pt>
                <c:pt idx="34">
                  <c:v>9569</c:v>
                </c:pt>
              </c:numCache>
            </c:numRef>
          </c:val>
          <c:extLst xmlns:c15="http://schemas.microsoft.com/office/drawing/2012/chart">
            <c:ext xmlns:c16="http://schemas.microsoft.com/office/drawing/2014/chart" uri="{C3380CC4-5D6E-409C-BE32-E72D297353CC}">
              <c16:uniqueId val="{00000029-99AC-4245-9AA5-B7B556B0C260}"/>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w="25400">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35DA-4E00-B47C-956EE7313467}"/>
              </c:ext>
            </c:extLst>
          </c:dPt>
          <c:dPt>
            <c:idx val="1"/>
            <c:invertIfNegative val="0"/>
            <c:bubble3D val="0"/>
            <c:spPr>
              <a:solidFill>
                <a:srgbClr val="606868"/>
              </a:solidFill>
              <a:ln>
                <a:noFill/>
              </a:ln>
              <a:effectLst/>
            </c:spPr>
            <c:extLst>
              <c:ext xmlns:c16="http://schemas.microsoft.com/office/drawing/2014/chart" uri="{C3380CC4-5D6E-409C-BE32-E72D297353CC}">
                <c16:uniqueId val="{00000003-35DA-4E00-B47C-956EE7313467}"/>
              </c:ext>
            </c:extLst>
          </c:dPt>
          <c:dPt>
            <c:idx val="3"/>
            <c:invertIfNegative val="0"/>
            <c:bubble3D val="0"/>
            <c:spPr>
              <a:solidFill>
                <a:srgbClr val="606868"/>
              </a:solidFill>
              <a:ln>
                <a:noFill/>
              </a:ln>
              <a:effectLst/>
            </c:spPr>
            <c:extLst>
              <c:ext xmlns:c16="http://schemas.microsoft.com/office/drawing/2014/chart" uri="{C3380CC4-5D6E-409C-BE32-E72D297353CC}">
                <c16:uniqueId val="{00000005-35DA-4E00-B47C-956EE7313467}"/>
              </c:ext>
            </c:extLst>
          </c:dPt>
          <c:dPt>
            <c:idx val="4"/>
            <c:invertIfNegative val="0"/>
            <c:bubble3D val="0"/>
            <c:spPr>
              <a:solidFill>
                <a:srgbClr val="606868"/>
              </a:solidFill>
              <a:ln>
                <a:noFill/>
              </a:ln>
              <a:effectLst/>
            </c:spPr>
            <c:extLst>
              <c:ext xmlns:c16="http://schemas.microsoft.com/office/drawing/2014/chart" uri="{C3380CC4-5D6E-409C-BE32-E72D297353CC}">
                <c16:uniqueId val="{00000007-35DA-4E00-B47C-956EE7313467}"/>
              </c:ext>
            </c:extLst>
          </c:dPt>
          <c:dPt>
            <c:idx val="6"/>
            <c:invertIfNegative val="0"/>
            <c:bubble3D val="0"/>
            <c:spPr>
              <a:solidFill>
                <a:srgbClr val="606868"/>
              </a:solidFill>
              <a:ln>
                <a:noFill/>
              </a:ln>
              <a:effectLst/>
            </c:spPr>
            <c:extLst>
              <c:ext xmlns:c16="http://schemas.microsoft.com/office/drawing/2014/chart" uri="{C3380CC4-5D6E-409C-BE32-E72D297353CC}">
                <c16:uniqueId val="{00000009-35DA-4E00-B47C-956EE7313467}"/>
              </c:ext>
            </c:extLst>
          </c:dPt>
          <c:dPt>
            <c:idx val="11"/>
            <c:invertIfNegative val="0"/>
            <c:bubble3D val="0"/>
            <c:spPr>
              <a:solidFill>
                <a:srgbClr val="606868"/>
              </a:solidFill>
              <a:ln>
                <a:noFill/>
              </a:ln>
              <a:effectLst/>
            </c:spPr>
            <c:extLst>
              <c:ext xmlns:c16="http://schemas.microsoft.com/office/drawing/2014/chart" uri="{C3380CC4-5D6E-409C-BE32-E72D297353CC}">
                <c16:uniqueId val="{0000000B-35DA-4E00-B47C-956EE7313467}"/>
              </c:ext>
            </c:extLst>
          </c:dPt>
          <c:dPt>
            <c:idx val="14"/>
            <c:invertIfNegative val="0"/>
            <c:bubble3D val="0"/>
            <c:spPr>
              <a:solidFill>
                <a:srgbClr val="606868"/>
              </a:solidFill>
              <a:ln>
                <a:noFill/>
              </a:ln>
              <a:effectLst/>
            </c:spPr>
            <c:extLst>
              <c:ext xmlns:c16="http://schemas.microsoft.com/office/drawing/2014/chart" uri="{C3380CC4-5D6E-409C-BE32-E72D297353CC}">
                <c16:uniqueId val="{0000000D-35DA-4E00-B47C-956EE7313467}"/>
              </c:ext>
            </c:extLst>
          </c:dPt>
          <c:dPt>
            <c:idx val="19"/>
            <c:invertIfNegative val="0"/>
            <c:bubble3D val="0"/>
            <c:spPr>
              <a:solidFill>
                <a:srgbClr val="606868"/>
              </a:solidFill>
              <a:ln>
                <a:noFill/>
              </a:ln>
              <a:effectLst/>
            </c:spPr>
            <c:extLst>
              <c:ext xmlns:c16="http://schemas.microsoft.com/office/drawing/2014/chart" uri="{C3380CC4-5D6E-409C-BE32-E72D297353CC}">
                <c16:uniqueId val="{0000000F-35DA-4E00-B47C-956EE7313467}"/>
              </c:ext>
            </c:extLst>
          </c:dPt>
          <c:dPt>
            <c:idx val="24"/>
            <c:invertIfNegative val="0"/>
            <c:bubble3D val="0"/>
            <c:spPr>
              <a:solidFill>
                <a:srgbClr val="606868"/>
              </a:solidFill>
              <a:ln>
                <a:noFill/>
              </a:ln>
              <a:effectLst/>
            </c:spPr>
            <c:extLst>
              <c:ext xmlns:c16="http://schemas.microsoft.com/office/drawing/2014/chart" uri="{C3380CC4-5D6E-409C-BE32-E72D297353CC}">
                <c16:uniqueId val="{00000011-35DA-4E00-B47C-956EE7313467}"/>
              </c:ext>
            </c:extLst>
          </c:dPt>
          <c:dPt>
            <c:idx val="25"/>
            <c:invertIfNegative val="0"/>
            <c:bubble3D val="0"/>
            <c:spPr>
              <a:solidFill>
                <a:srgbClr val="606868"/>
              </a:solidFill>
              <a:ln>
                <a:noFill/>
              </a:ln>
              <a:effectLst/>
            </c:spPr>
            <c:extLst>
              <c:ext xmlns:c16="http://schemas.microsoft.com/office/drawing/2014/chart" uri="{C3380CC4-5D6E-409C-BE32-E72D297353CC}">
                <c16:uniqueId val="{00000013-35DA-4E00-B47C-956EE7313467}"/>
              </c:ext>
            </c:extLst>
          </c:dPt>
          <c:dPt>
            <c:idx val="27"/>
            <c:invertIfNegative val="0"/>
            <c:bubble3D val="0"/>
            <c:spPr>
              <a:solidFill>
                <a:srgbClr val="606868"/>
              </a:solidFill>
              <a:ln>
                <a:noFill/>
              </a:ln>
              <a:effectLst/>
            </c:spPr>
            <c:extLst>
              <c:ext xmlns:c16="http://schemas.microsoft.com/office/drawing/2014/chart" uri="{C3380CC4-5D6E-409C-BE32-E72D297353CC}">
                <c16:uniqueId val="{00000015-35DA-4E00-B47C-956EE7313467}"/>
              </c:ext>
            </c:extLst>
          </c:dPt>
          <c:dPt>
            <c:idx val="28"/>
            <c:invertIfNegative val="0"/>
            <c:bubble3D val="0"/>
            <c:spPr>
              <a:solidFill>
                <a:srgbClr val="FFC000"/>
              </a:solidFill>
              <a:ln>
                <a:noFill/>
              </a:ln>
              <a:effectLst/>
            </c:spPr>
            <c:extLst>
              <c:ext xmlns:c16="http://schemas.microsoft.com/office/drawing/2014/chart" uri="{C3380CC4-5D6E-409C-BE32-E72D297353CC}">
                <c16:uniqueId val="{00000017-35DA-4E00-B47C-956EE7313467}"/>
              </c:ext>
            </c:extLst>
          </c:dPt>
          <c:dPt>
            <c:idx val="30"/>
            <c:invertIfNegative val="0"/>
            <c:bubble3D val="0"/>
            <c:spPr>
              <a:solidFill>
                <a:srgbClr val="606868"/>
              </a:solidFill>
              <a:ln>
                <a:noFill/>
              </a:ln>
              <a:effectLst/>
            </c:spPr>
            <c:extLst>
              <c:ext xmlns:c16="http://schemas.microsoft.com/office/drawing/2014/chart" uri="{C3380CC4-5D6E-409C-BE32-E72D297353CC}">
                <c16:uniqueId val="{00000019-35DA-4E00-B47C-956EE7313467}"/>
              </c:ext>
            </c:extLst>
          </c:dPt>
          <c:dPt>
            <c:idx val="31"/>
            <c:invertIfNegative val="0"/>
            <c:bubble3D val="0"/>
            <c:spPr>
              <a:solidFill>
                <a:srgbClr val="606868"/>
              </a:solidFill>
              <a:ln>
                <a:noFill/>
              </a:ln>
              <a:effectLst/>
            </c:spPr>
            <c:extLst>
              <c:ext xmlns:c16="http://schemas.microsoft.com/office/drawing/2014/chart" uri="{C3380CC4-5D6E-409C-BE32-E72D297353CC}">
                <c16:uniqueId val="{0000001B-35DA-4E00-B47C-956EE7313467}"/>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DA-4E00-B47C-956EE731346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'F56'!$A$7:$A$38</c:f>
              <c:strCache>
                <c:ptCount val="32"/>
                <c:pt idx="0">
                  <c:v>Sonora</c:v>
                </c:pt>
                <c:pt idx="1">
                  <c:v>Tamaulipas</c:v>
                </c:pt>
                <c:pt idx="2">
                  <c:v>San Luis Potosí</c:v>
                </c:pt>
                <c:pt idx="3">
                  <c:v>Zacatecas</c:v>
                </c:pt>
                <c:pt idx="4">
                  <c:v>Hidalgo</c:v>
                </c:pt>
                <c:pt idx="5">
                  <c:v>Tlaxcala</c:v>
                </c:pt>
                <c:pt idx="6">
                  <c:v>Durango</c:v>
                </c:pt>
                <c:pt idx="7">
                  <c:v>Colima</c:v>
                </c:pt>
                <c:pt idx="8">
                  <c:v>Baja California Sur</c:v>
                </c:pt>
                <c:pt idx="9">
                  <c:v>Chihuahua</c:v>
                </c:pt>
                <c:pt idx="10">
                  <c:v>Puebla</c:v>
                </c:pt>
                <c:pt idx="11">
                  <c:v>Querétaro</c:v>
                </c:pt>
                <c:pt idx="12">
                  <c:v>Coahuila</c:v>
                </c:pt>
                <c:pt idx="13">
                  <c:v>Aguascalientes</c:v>
                </c:pt>
                <c:pt idx="14">
                  <c:v>Campeche</c:v>
                </c:pt>
                <c:pt idx="15">
                  <c:v>Chiapas</c:v>
                </c:pt>
                <c:pt idx="16">
                  <c:v>Oaxaca</c:v>
                </c:pt>
                <c:pt idx="17">
                  <c:v>Morelos</c:v>
                </c:pt>
                <c:pt idx="18">
                  <c:v>Baja California</c:v>
                </c:pt>
                <c:pt idx="19">
                  <c:v>Guerrero</c:v>
                </c:pt>
                <c:pt idx="20">
                  <c:v>Michoacán</c:v>
                </c:pt>
                <c:pt idx="21">
                  <c:v>Yucatán</c:v>
                </c:pt>
                <c:pt idx="22">
                  <c:v>Nayarit</c:v>
                </c:pt>
                <c:pt idx="23">
                  <c:v>Tabasco</c:v>
                </c:pt>
                <c:pt idx="24">
                  <c:v>Quintana Roo</c:v>
                </c:pt>
                <c:pt idx="25">
                  <c:v>Guanajuato</c:v>
                </c:pt>
                <c:pt idx="26">
                  <c:v>Nuevo León</c:v>
                </c:pt>
                <c:pt idx="27">
                  <c:v>Veracruz</c:v>
                </c:pt>
                <c:pt idx="28">
                  <c:v>Jalisco</c:v>
                </c:pt>
                <c:pt idx="29">
                  <c:v>Sinaloa</c:v>
                </c:pt>
                <c:pt idx="30">
                  <c:v>Estado de México</c:v>
                </c:pt>
                <c:pt idx="31">
                  <c:v>Ciudad de México</c:v>
                </c:pt>
              </c:strCache>
            </c:strRef>
          </c:cat>
          <c:val>
            <c:numRef>
              <c:f>'F56'!$D$7:$D$38</c:f>
              <c:numCache>
                <c:formatCode>#,##0</c:formatCode>
                <c:ptCount val="32"/>
                <c:pt idx="0">
                  <c:v>-4727</c:v>
                </c:pt>
                <c:pt idx="1">
                  <c:v>-3832</c:v>
                </c:pt>
                <c:pt idx="2">
                  <c:v>414</c:v>
                </c:pt>
                <c:pt idx="3">
                  <c:v>654</c:v>
                </c:pt>
                <c:pt idx="4">
                  <c:v>920</c:v>
                </c:pt>
                <c:pt idx="5">
                  <c:v>948</c:v>
                </c:pt>
                <c:pt idx="6">
                  <c:v>996</c:v>
                </c:pt>
                <c:pt idx="7">
                  <c:v>1218</c:v>
                </c:pt>
                <c:pt idx="8">
                  <c:v>1363</c:v>
                </c:pt>
                <c:pt idx="9">
                  <c:v>1414</c:v>
                </c:pt>
                <c:pt idx="10">
                  <c:v>1463</c:v>
                </c:pt>
                <c:pt idx="11">
                  <c:v>1600</c:v>
                </c:pt>
                <c:pt idx="12">
                  <c:v>1631</c:v>
                </c:pt>
                <c:pt idx="13">
                  <c:v>1880</c:v>
                </c:pt>
                <c:pt idx="14">
                  <c:v>1900</c:v>
                </c:pt>
                <c:pt idx="15">
                  <c:v>1985</c:v>
                </c:pt>
                <c:pt idx="16">
                  <c:v>1990</c:v>
                </c:pt>
                <c:pt idx="17">
                  <c:v>2096</c:v>
                </c:pt>
                <c:pt idx="18">
                  <c:v>2126</c:v>
                </c:pt>
                <c:pt idx="19">
                  <c:v>2262</c:v>
                </c:pt>
                <c:pt idx="20">
                  <c:v>2328</c:v>
                </c:pt>
                <c:pt idx="21">
                  <c:v>2796</c:v>
                </c:pt>
                <c:pt idx="22">
                  <c:v>2809</c:v>
                </c:pt>
                <c:pt idx="23">
                  <c:v>3636</c:v>
                </c:pt>
                <c:pt idx="24">
                  <c:v>3876</c:v>
                </c:pt>
                <c:pt idx="25">
                  <c:v>5101</c:v>
                </c:pt>
                <c:pt idx="26">
                  <c:v>6480</c:v>
                </c:pt>
                <c:pt idx="27">
                  <c:v>6615</c:v>
                </c:pt>
                <c:pt idx="28">
                  <c:v>9569</c:v>
                </c:pt>
                <c:pt idx="29">
                  <c:v>12624</c:v>
                </c:pt>
                <c:pt idx="30">
                  <c:v>13133</c:v>
                </c:pt>
                <c:pt idx="31">
                  <c:v>14007</c:v>
                </c:pt>
              </c:numCache>
            </c:numRef>
          </c:val>
          <c:extLst>
            <c:ext xmlns:c16="http://schemas.microsoft.com/office/drawing/2014/chart" uri="{C3380CC4-5D6E-409C-BE32-E72D297353CC}">
              <c16:uniqueId val="{0000001C-35DA-4E00-B47C-956EE7313467}"/>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15007"/>
          <c:min val="-5727"/>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D716-4D06-90C0-18035EB7FAB9}"/>
              </c:ext>
            </c:extLst>
          </c:dPt>
          <c:dPt>
            <c:idx val="6"/>
            <c:invertIfNegative val="0"/>
            <c:bubble3D val="0"/>
            <c:extLst>
              <c:ext xmlns:c16="http://schemas.microsoft.com/office/drawing/2014/chart" uri="{C3380CC4-5D6E-409C-BE32-E72D297353CC}">
                <c16:uniqueId val="{00000001-D716-4D06-90C0-18035EB7FAB9}"/>
              </c:ext>
            </c:extLst>
          </c:dPt>
          <c:dPt>
            <c:idx val="8"/>
            <c:invertIfNegative val="0"/>
            <c:bubble3D val="0"/>
            <c:extLst>
              <c:ext xmlns:c16="http://schemas.microsoft.com/office/drawing/2014/chart" uri="{C3380CC4-5D6E-409C-BE32-E72D297353CC}">
                <c16:uniqueId val="{00000002-D716-4D06-90C0-18035EB7FAB9}"/>
              </c:ext>
            </c:extLst>
          </c:dPt>
          <c:dPt>
            <c:idx val="9"/>
            <c:invertIfNegative val="0"/>
            <c:bubble3D val="0"/>
            <c:extLst>
              <c:ext xmlns:c16="http://schemas.microsoft.com/office/drawing/2014/chart" uri="{C3380CC4-5D6E-409C-BE32-E72D297353CC}">
                <c16:uniqueId val="{00000003-D716-4D06-90C0-18035EB7FAB9}"/>
              </c:ext>
            </c:extLst>
          </c:dPt>
          <c:dPt>
            <c:idx val="13"/>
            <c:invertIfNegative val="0"/>
            <c:bubble3D val="0"/>
            <c:spPr>
              <a:solidFill>
                <a:srgbClr val="E46C0A"/>
              </a:solidFill>
              <a:ln>
                <a:noFill/>
              </a:ln>
              <a:effectLst/>
            </c:spPr>
            <c:extLst>
              <c:ext xmlns:c16="http://schemas.microsoft.com/office/drawing/2014/chart" uri="{C3380CC4-5D6E-409C-BE32-E72D297353CC}">
                <c16:uniqueId val="{00000005-D716-4D06-90C0-18035EB7FAB9}"/>
              </c:ext>
            </c:extLst>
          </c:dPt>
          <c:dPt>
            <c:idx val="14"/>
            <c:invertIfNegative val="0"/>
            <c:bubble3D val="0"/>
            <c:extLst>
              <c:ext xmlns:c16="http://schemas.microsoft.com/office/drawing/2014/chart" uri="{C3380CC4-5D6E-409C-BE32-E72D297353CC}">
                <c16:uniqueId val="{00000006-D716-4D06-90C0-18035EB7FAB9}"/>
              </c:ext>
            </c:extLst>
          </c:dPt>
          <c:dPt>
            <c:idx val="15"/>
            <c:invertIfNegative val="0"/>
            <c:bubble3D val="0"/>
            <c:extLst>
              <c:ext xmlns:c16="http://schemas.microsoft.com/office/drawing/2014/chart" uri="{C3380CC4-5D6E-409C-BE32-E72D297353CC}">
                <c16:uniqueId val="{00000007-D716-4D06-90C0-18035EB7FAB9}"/>
              </c:ext>
            </c:extLst>
          </c:dPt>
          <c:dPt>
            <c:idx val="16"/>
            <c:invertIfNegative val="0"/>
            <c:bubble3D val="0"/>
            <c:spPr>
              <a:solidFill>
                <a:srgbClr val="FFC000"/>
              </a:solidFill>
              <a:ln>
                <a:noFill/>
              </a:ln>
              <a:effectLst/>
            </c:spPr>
            <c:extLst>
              <c:ext xmlns:c16="http://schemas.microsoft.com/office/drawing/2014/chart" uri="{C3380CC4-5D6E-409C-BE32-E72D297353CC}">
                <c16:uniqueId val="{00000009-D716-4D06-90C0-18035EB7FAB9}"/>
              </c:ext>
            </c:extLst>
          </c:dPt>
          <c:dPt>
            <c:idx val="17"/>
            <c:invertIfNegative val="0"/>
            <c:bubble3D val="0"/>
            <c:extLst>
              <c:ext xmlns:c16="http://schemas.microsoft.com/office/drawing/2014/chart" uri="{C3380CC4-5D6E-409C-BE32-E72D297353CC}">
                <c16:uniqueId val="{0000000A-D716-4D06-90C0-18035EB7FAB9}"/>
              </c:ext>
            </c:extLst>
          </c:dPt>
          <c:dPt>
            <c:idx val="19"/>
            <c:invertIfNegative val="0"/>
            <c:bubble3D val="0"/>
            <c:extLst>
              <c:ext xmlns:c16="http://schemas.microsoft.com/office/drawing/2014/chart" uri="{C3380CC4-5D6E-409C-BE32-E72D297353CC}">
                <c16:uniqueId val="{0000000B-D716-4D06-90C0-18035EB7FAB9}"/>
              </c:ext>
            </c:extLst>
          </c:dPt>
          <c:dPt>
            <c:idx val="21"/>
            <c:invertIfNegative val="0"/>
            <c:bubble3D val="0"/>
            <c:extLst>
              <c:ext xmlns:c16="http://schemas.microsoft.com/office/drawing/2014/chart" uri="{C3380CC4-5D6E-409C-BE32-E72D297353CC}">
                <c16:uniqueId val="{0000000C-D716-4D06-90C0-18035EB7FAB9}"/>
              </c:ext>
            </c:extLst>
          </c:dPt>
          <c:dPt>
            <c:idx val="22"/>
            <c:invertIfNegative val="0"/>
            <c:bubble3D val="0"/>
            <c:extLst>
              <c:ext xmlns:c16="http://schemas.microsoft.com/office/drawing/2014/chart" uri="{C3380CC4-5D6E-409C-BE32-E72D297353CC}">
                <c16:uniqueId val="{0000000D-D716-4D06-90C0-18035EB7FAB9}"/>
              </c:ext>
            </c:extLst>
          </c:dPt>
          <c:dPt>
            <c:idx val="23"/>
            <c:invertIfNegative val="0"/>
            <c:bubble3D val="0"/>
            <c:extLst>
              <c:ext xmlns:c16="http://schemas.microsoft.com/office/drawing/2014/chart" uri="{C3380CC4-5D6E-409C-BE32-E72D297353CC}">
                <c16:uniqueId val="{0000000E-D716-4D06-90C0-18035EB7FAB9}"/>
              </c:ext>
            </c:extLst>
          </c:dPt>
          <c:dPt>
            <c:idx val="24"/>
            <c:invertIfNegative val="0"/>
            <c:bubble3D val="0"/>
            <c:extLst>
              <c:ext xmlns:c16="http://schemas.microsoft.com/office/drawing/2014/chart" uri="{C3380CC4-5D6E-409C-BE32-E72D297353CC}">
                <c16:uniqueId val="{0000000F-D716-4D06-90C0-18035EB7FAB9}"/>
              </c:ext>
            </c:extLst>
          </c:dPt>
          <c:dPt>
            <c:idx val="26"/>
            <c:invertIfNegative val="0"/>
            <c:bubble3D val="0"/>
            <c:extLst>
              <c:ext xmlns:c16="http://schemas.microsoft.com/office/drawing/2014/chart" uri="{C3380CC4-5D6E-409C-BE32-E72D297353CC}">
                <c16:uniqueId val="{00000010-D716-4D06-90C0-18035EB7FAB9}"/>
              </c:ext>
            </c:extLst>
          </c:dPt>
          <c:dPt>
            <c:idx val="32"/>
            <c:invertIfNegative val="0"/>
            <c:bubble3D val="0"/>
            <c:extLst>
              <c:ext xmlns:c16="http://schemas.microsoft.com/office/drawing/2014/chart" uri="{C3380CC4-5D6E-409C-BE32-E72D297353CC}">
                <c16:uniqueId val="{00000011-D716-4D06-90C0-18035EB7FAB9}"/>
              </c:ext>
            </c:extLst>
          </c:dPt>
          <c:dLbls>
            <c:dLbl>
              <c:idx val="0"/>
              <c:layout>
                <c:manualLayout>
                  <c:x val="-2.16566049319553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716-4D06-90C0-18035EB7FAB9}"/>
                </c:ext>
              </c:extLst>
            </c:dLbl>
            <c:dLbl>
              <c:idx val="23"/>
              <c:layout>
                <c:manualLayout>
                  <c:x val="-1.394869285974738E-3"/>
                  <c:y val="2.1980900181603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716-4D06-90C0-18035EB7FAB9}"/>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'F57'!$A$7:$A$39</c:f>
              <c:strCache>
                <c:ptCount val="33"/>
                <c:pt idx="0">
                  <c:v>Sonora</c:v>
                </c:pt>
                <c:pt idx="1">
                  <c:v>Tamaulipas</c:v>
                </c:pt>
                <c:pt idx="2">
                  <c:v>San Luis Potosí</c:v>
                </c:pt>
                <c:pt idx="3">
                  <c:v>Chihuahua</c:v>
                </c:pt>
                <c:pt idx="4">
                  <c:v>Coahuila</c:v>
                </c:pt>
                <c:pt idx="5">
                  <c:v>Baja California</c:v>
                </c:pt>
                <c:pt idx="6">
                  <c:v>Puebla</c:v>
                </c:pt>
                <c:pt idx="7">
                  <c:v>Querétaro</c:v>
                </c:pt>
                <c:pt idx="8">
                  <c:v>Zacatecas</c:v>
                </c:pt>
                <c:pt idx="9">
                  <c:v>Hidalgo</c:v>
                </c:pt>
                <c:pt idx="10">
                  <c:v>Nuevo León</c:v>
                </c:pt>
                <c:pt idx="11">
                  <c:v>Durango</c:v>
                </c:pt>
                <c:pt idx="12">
                  <c:v>Ciudad de México</c:v>
                </c:pt>
                <c:pt idx="13">
                  <c:v>Nacional</c:v>
                </c:pt>
                <c:pt idx="14">
                  <c:v>Guanajuato</c:v>
                </c:pt>
                <c:pt idx="15">
                  <c:v>Michoacán</c:v>
                </c:pt>
                <c:pt idx="16">
                  <c:v>Jalisco</c:v>
                </c:pt>
                <c:pt idx="17">
                  <c:v>Aguascalientes</c:v>
                </c:pt>
                <c:pt idx="18">
                  <c:v>Baja California Sur</c:v>
                </c:pt>
                <c:pt idx="19">
                  <c:v>Yucatán</c:v>
                </c:pt>
                <c:pt idx="20">
                  <c:v>Estado de México</c:v>
                </c:pt>
                <c:pt idx="21">
                  <c:v>Quintana Roo</c:v>
                </c:pt>
                <c:pt idx="22">
                  <c:v>Chiapas</c:v>
                </c:pt>
                <c:pt idx="23">
                  <c:v>Colima</c:v>
                </c:pt>
                <c:pt idx="24">
                  <c:v>Tlaxcala</c:v>
                </c:pt>
                <c:pt idx="25">
                  <c:v>Veracruz</c:v>
                </c:pt>
                <c:pt idx="26">
                  <c:v>Oaxaca</c:v>
                </c:pt>
                <c:pt idx="27">
                  <c:v>Morelos</c:v>
                </c:pt>
                <c:pt idx="28">
                  <c:v>Campeche</c:v>
                </c:pt>
                <c:pt idx="29">
                  <c:v>Guerrero</c:v>
                </c:pt>
                <c:pt idx="30">
                  <c:v>Tabasco</c:v>
                </c:pt>
                <c:pt idx="31">
                  <c:v>Nayarit</c:v>
                </c:pt>
                <c:pt idx="32">
                  <c:v>Sinaloa</c:v>
                </c:pt>
              </c:strCache>
            </c:strRef>
          </c:cat>
          <c:val>
            <c:numRef>
              <c:f>'F57'!$D$7:$D$39</c:f>
              <c:numCache>
                <c:formatCode>0.00%</c:formatCode>
                <c:ptCount val="33"/>
                <c:pt idx="0">
                  <c:v>-7.5609982373132656E-3</c:v>
                </c:pt>
                <c:pt idx="1">
                  <c:v>-5.3252916611657986E-3</c:v>
                </c:pt>
                <c:pt idx="2">
                  <c:v>8.8999337879314133E-4</c:v>
                </c:pt>
                <c:pt idx="3">
                  <c:v>1.4419463624506523E-3</c:v>
                </c:pt>
                <c:pt idx="4">
                  <c:v>1.9419209658406711E-3</c:v>
                </c:pt>
                <c:pt idx="5">
                  <c:v>1.9878038974421308E-3</c:v>
                </c:pt>
                <c:pt idx="6">
                  <c:v>2.3181562497525121E-3</c:v>
                </c:pt>
                <c:pt idx="7">
                  <c:v>2.375765998927859E-3</c:v>
                </c:pt>
                <c:pt idx="8">
                  <c:v>3.3277023589033394E-3</c:v>
                </c:pt>
                <c:pt idx="9">
                  <c:v>3.5264850526863789E-3</c:v>
                </c:pt>
                <c:pt idx="10">
                  <c:v>3.5993061337620258E-3</c:v>
                </c:pt>
                <c:pt idx="11">
                  <c:v>3.8126153163016152E-3</c:v>
                </c:pt>
                <c:pt idx="12">
                  <c:v>4.0871743785202419E-3</c:v>
                </c:pt>
                <c:pt idx="13">
                  <c:v>4.6848995106980595E-3</c:v>
                </c:pt>
                <c:pt idx="14">
                  <c:v>4.8249318730213542E-3</c:v>
                </c:pt>
                <c:pt idx="15">
                  <c:v>4.876812307666567E-3</c:v>
                </c:pt>
                <c:pt idx="16">
                  <c:v>4.9048126006885351E-3</c:v>
                </c:pt>
                <c:pt idx="17">
                  <c:v>5.4462917416255863E-3</c:v>
                </c:pt>
                <c:pt idx="18">
                  <c:v>6.223204379528724E-3</c:v>
                </c:pt>
                <c:pt idx="19">
                  <c:v>6.687939224907069E-3</c:v>
                </c:pt>
                <c:pt idx="20">
                  <c:v>7.5146195484248057E-3</c:v>
                </c:pt>
                <c:pt idx="21">
                  <c:v>8.0724941632701608E-3</c:v>
                </c:pt>
                <c:pt idx="22">
                  <c:v>8.2597171306948436E-3</c:v>
                </c:pt>
                <c:pt idx="23">
                  <c:v>8.3131419991127053E-3</c:v>
                </c:pt>
                <c:pt idx="24">
                  <c:v>8.4164173406606757E-3</c:v>
                </c:pt>
                <c:pt idx="25">
                  <c:v>8.8993705192039751E-3</c:v>
                </c:pt>
                <c:pt idx="26">
                  <c:v>9.0793784047669135E-3</c:v>
                </c:pt>
                <c:pt idx="27">
                  <c:v>9.74380668585062E-3</c:v>
                </c:pt>
                <c:pt idx="28">
                  <c:v>1.3758744043912197E-2</c:v>
                </c:pt>
                <c:pt idx="29">
                  <c:v>1.4467263180111711E-2</c:v>
                </c:pt>
                <c:pt idx="30">
                  <c:v>1.5349349678955404E-2</c:v>
                </c:pt>
                <c:pt idx="31">
                  <c:v>1.6222928097025635E-2</c:v>
                </c:pt>
                <c:pt idx="32">
                  <c:v>2.1412397275957673E-2</c:v>
                </c:pt>
              </c:numCache>
            </c:numRef>
          </c:val>
          <c:extLst>
            <c:ext xmlns:c16="http://schemas.microsoft.com/office/drawing/2014/chart" uri="{C3380CC4-5D6E-409C-BE32-E72D297353CC}">
              <c16:uniqueId val="{00000013-D716-4D06-90C0-18035EB7FAB9}"/>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3.1412397275957675E-2"/>
          <c:min val="-1.7560998237313268E-2"/>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97A9-4F87-ACE3-FCFEDF605A48}"/>
              </c:ext>
            </c:extLst>
          </c:dPt>
          <c:dPt>
            <c:idx val="1"/>
            <c:invertIfNegative val="0"/>
            <c:bubble3D val="0"/>
            <c:spPr>
              <a:solidFill>
                <a:srgbClr val="606868"/>
              </a:solidFill>
              <a:ln>
                <a:noFill/>
              </a:ln>
              <a:effectLst/>
            </c:spPr>
            <c:extLst>
              <c:ext xmlns:c16="http://schemas.microsoft.com/office/drawing/2014/chart" uri="{C3380CC4-5D6E-409C-BE32-E72D297353CC}">
                <c16:uniqueId val="{00000003-97A9-4F87-ACE3-FCFEDF605A48}"/>
              </c:ext>
            </c:extLst>
          </c:dPt>
          <c:dPt>
            <c:idx val="3"/>
            <c:invertIfNegative val="0"/>
            <c:bubble3D val="0"/>
            <c:spPr>
              <a:solidFill>
                <a:srgbClr val="606868"/>
              </a:solidFill>
              <a:ln>
                <a:noFill/>
              </a:ln>
              <a:effectLst/>
            </c:spPr>
            <c:extLst>
              <c:ext xmlns:c16="http://schemas.microsoft.com/office/drawing/2014/chart" uri="{C3380CC4-5D6E-409C-BE32-E72D297353CC}">
                <c16:uniqueId val="{00000005-97A9-4F87-ACE3-FCFEDF605A48}"/>
              </c:ext>
            </c:extLst>
          </c:dPt>
          <c:dPt>
            <c:idx val="4"/>
            <c:invertIfNegative val="0"/>
            <c:bubble3D val="0"/>
            <c:spPr>
              <a:solidFill>
                <a:srgbClr val="606868"/>
              </a:solidFill>
              <a:ln>
                <a:noFill/>
              </a:ln>
              <a:effectLst/>
            </c:spPr>
            <c:extLst>
              <c:ext xmlns:c16="http://schemas.microsoft.com/office/drawing/2014/chart" uri="{C3380CC4-5D6E-409C-BE32-E72D297353CC}">
                <c16:uniqueId val="{00000007-97A9-4F87-ACE3-FCFEDF605A48}"/>
              </c:ext>
            </c:extLst>
          </c:dPt>
          <c:dPt>
            <c:idx val="6"/>
            <c:invertIfNegative val="0"/>
            <c:bubble3D val="0"/>
            <c:spPr>
              <a:solidFill>
                <a:srgbClr val="606868"/>
              </a:solidFill>
              <a:ln>
                <a:noFill/>
              </a:ln>
              <a:effectLst/>
            </c:spPr>
            <c:extLst>
              <c:ext xmlns:c16="http://schemas.microsoft.com/office/drawing/2014/chart" uri="{C3380CC4-5D6E-409C-BE32-E72D297353CC}">
                <c16:uniqueId val="{00000009-97A9-4F87-ACE3-FCFEDF605A48}"/>
              </c:ext>
            </c:extLst>
          </c:dPt>
          <c:dPt>
            <c:idx val="11"/>
            <c:invertIfNegative val="0"/>
            <c:bubble3D val="0"/>
            <c:spPr>
              <a:solidFill>
                <a:srgbClr val="606868"/>
              </a:solidFill>
              <a:ln>
                <a:noFill/>
              </a:ln>
              <a:effectLst/>
            </c:spPr>
            <c:extLst>
              <c:ext xmlns:c16="http://schemas.microsoft.com/office/drawing/2014/chart" uri="{C3380CC4-5D6E-409C-BE32-E72D297353CC}">
                <c16:uniqueId val="{0000000B-97A9-4F87-ACE3-FCFEDF605A48}"/>
              </c:ext>
            </c:extLst>
          </c:dPt>
          <c:dPt>
            <c:idx val="14"/>
            <c:invertIfNegative val="0"/>
            <c:bubble3D val="0"/>
            <c:spPr>
              <a:solidFill>
                <a:srgbClr val="606868"/>
              </a:solidFill>
              <a:ln>
                <a:noFill/>
              </a:ln>
              <a:effectLst/>
            </c:spPr>
            <c:extLst>
              <c:ext xmlns:c16="http://schemas.microsoft.com/office/drawing/2014/chart" uri="{C3380CC4-5D6E-409C-BE32-E72D297353CC}">
                <c16:uniqueId val="{0000000D-97A9-4F87-ACE3-FCFEDF605A48}"/>
              </c:ext>
            </c:extLst>
          </c:dPt>
          <c:dPt>
            <c:idx val="19"/>
            <c:invertIfNegative val="0"/>
            <c:bubble3D val="0"/>
            <c:spPr>
              <a:solidFill>
                <a:srgbClr val="606868"/>
              </a:solidFill>
              <a:ln>
                <a:noFill/>
              </a:ln>
              <a:effectLst/>
            </c:spPr>
            <c:extLst>
              <c:ext xmlns:c16="http://schemas.microsoft.com/office/drawing/2014/chart" uri="{C3380CC4-5D6E-409C-BE32-E72D297353CC}">
                <c16:uniqueId val="{0000000F-97A9-4F87-ACE3-FCFEDF605A48}"/>
              </c:ext>
            </c:extLst>
          </c:dPt>
          <c:dPt>
            <c:idx val="24"/>
            <c:invertIfNegative val="0"/>
            <c:bubble3D val="0"/>
            <c:spPr>
              <a:solidFill>
                <a:srgbClr val="606868"/>
              </a:solidFill>
              <a:ln>
                <a:noFill/>
              </a:ln>
              <a:effectLst/>
            </c:spPr>
            <c:extLst>
              <c:ext xmlns:c16="http://schemas.microsoft.com/office/drawing/2014/chart" uri="{C3380CC4-5D6E-409C-BE32-E72D297353CC}">
                <c16:uniqueId val="{00000011-97A9-4F87-ACE3-FCFEDF605A48}"/>
              </c:ext>
            </c:extLst>
          </c:dPt>
          <c:dPt>
            <c:idx val="25"/>
            <c:invertIfNegative val="0"/>
            <c:bubble3D val="0"/>
            <c:spPr>
              <a:solidFill>
                <a:srgbClr val="606868"/>
              </a:solidFill>
              <a:ln>
                <a:noFill/>
              </a:ln>
              <a:effectLst/>
            </c:spPr>
            <c:extLst>
              <c:ext xmlns:c16="http://schemas.microsoft.com/office/drawing/2014/chart" uri="{C3380CC4-5D6E-409C-BE32-E72D297353CC}">
                <c16:uniqueId val="{00000013-97A9-4F87-ACE3-FCFEDF605A48}"/>
              </c:ext>
            </c:extLst>
          </c:dPt>
          <c:dPt>
            <c:idx val="27"/>
            <c:invertIfNegative val="0"/>
            <c:bubble3D val="0"/>
            <c:spPr>
              <a:solidFill>
                <a:srgbClr val="606868"/>
              </a:solidFill>
              <a:ln>
                <a:noFill/>
              </a:ln>
              <a:effectLst/>
            </c:spPr>
            <c:extLst>
              <c:ext xmlns:c16="http://schemas.microsoft.com/office/drawing/2014/chart" uri="{C3380CC4-5D6E-409C-BE32-E72D297353CC}">
                <c16:uniqueId val="{00000015-97A9-4F87-ACE3-FCFEDF605A48}"/>
              </c:ext>
            </c:extLst>
          </c:dPt>
          <c:dPt>
            <c:idx val="30"/>
            <c:invertIfNegative val="0"/>
            <c:bubble3D val="0"/>
            <c:spPr>
              <a:solidFill>
                <a:srgbClr val="FFC000"/>
              </a:solidFill>
              <a:ln>
                <a:noFill/>
              </a:ln>
              <a:effectLst/>
            </c:spPr>
            <c:extLst>
              <c:ext xmlns:c16="http://schemas.microsoft.com/office/drawing/2014/chart" uri="{C3380CC4-5D6E-409C-BE32-E72D297353CC}">
                <c16:uniqueId val="{00000017-97A9-4F87-ACE3-FCFEDF605A48}"/>
              </c:ext>
            </c:extLst>
          </c:dPt>
          <c:dPt>
            <c:idx val="31"/>
            <c:invertIfNegative val="0"/>
            <c:bubble3D val="0"/>
            <c:spPr>
              <a:solidFill>
                <a:srgbClr val="606868"/>
              </a:solidFill>
              <a:ln>
                <a:noFill/>
              </a:ln>
              <a:effectLst/>
            </c:spPr>
            <c:extLst>
              <c:ext xmlns:c16="http://schemas.microsoft.com/office/drawing/2014/chart" uri="{C3380CC4-5D6E-409C-BE32-E72D297353CC}">
                <c16:uniqueId val="{00000019-97A9-4F87-ACE3-FCFEDF605A48}"/>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A9-4F87-ACE3-FCFEDF605A4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'F58'!$A$7:$A$38</c:f>
              <c:strCache>
                <c:ptCount val="32"/>
                <c:pt idx="0">
                  <c:v>Colima</c:v>
                </c:pt>
                <c:pt idx="1">
                  <c:v>Zacatecas</c:v>
                </c:pt>
                <c:pt idx="2">
                  <c:v>Tlaxcala</c:v>
                </c:pt>
                <c:pt idx="3">
                  <c:v>Guerrero</c:v>
                </c:pt>
                <c:pt idx="4">
                  <c:v>Campeche</c:v>
                </c:pt>
                <c:pt idx="5">
                  <c:v>Morelos</c:v>
                </c:pt>
                <c:pt idx="6">
                  <c:v>Oaxaca</c:v>
                </c:pt>
                <c:pt idx="7">
                  <c:v>Chiapas</c:v>
                </c:pt>
                <c:pt idx="8">
                  <c:v>Aguascalientes</c:v>
                </c:pt>
                <c:pt idx="9">
                  <c:v>Durango</c:v>
                </c:pt>
                <c:pt idx="10">
                  <c:v>Nayarit</c:v>
                </c:pt>
                <c:pt idx="11">
                  <c:v>Michoacán</c:v>
                </c:pt>
                <c:pt idx="12">
                  <c:v>San Luis Potosí</c:v>
                </c:pt>
                <c:pt idx="13">
                  <c:v>Tamaulipas</c:v>
                </c:pt>
                <c:pt idx="14">
                  <c:v>Hidalgo</c:v>
                </c:pt>
                <c:pt idx="15">
                  <c:v>Sonora</c:v>
                </c:pt>
                <c:pt idx="16">
                  <c:v>Puebla</c:v>
                </c:pt>
                <c:pt idx="17">
                  <c:v>Veracruz</c:v>
                </c:pt>
                <c:pt idx="18">
                  <c:v>Baja California Sur</c:v>
                </c:pt>
                <c:pt idx="19">
                  <c:v>Yucatán</c:v>
                </c:pt>
                <c:pt idx="20">
                  <c:v>Tabasco</c:v>
                </c:pt>
                <c:pt idx="21">
                  <c:v>Sinaloa</c:v>
                </c:pt>
                <c:pt idx="22">
                  <c:v>Chihuahua</c:v>
                </c:pt>
                <c:pt idx="23">
                  <c:v>Querétaro</c:v>
                </c:pt>
                <c:pt idx="24">
                  <c:v>Guanajuato</c:v>
                </c:pt>
                <c:pt idx="25">
                  <c:v>Coahuila</c:v>
                </c:pt>
                <c:pt idx="26">
                  <c:v>Quintana Roo</c:v>
                </c:pt>
                <c:pt idx="27">
                  <c:v>Baja California</c:v>
                </c:pt>
                <c:pt idx="28">
                  <c:v>Estado de México</c:v>
                </c:pt>
                <c:pt idx="29">
                  <c:v>Ciudad de México</c:v>
                </c:pt>
                <c:pt idx="30">
                  <c:v>Jalisco</c:v>
                </c:pt>
                <c:pt idx="31">
                  <c:v>Nuevo León</c:v>
                </c:pt>
              </c:strCache>
            </c:strRef>
          </c:cat>
          <c:val>
            <c:numRef>
              <c:f>'F58'!$BG$7:$BG$38</c:f>
              <c:numCache>
                <c:formatCode>#,##0</c:formatCode>
                <c:ptCount val="32"/>
                <c:pt idx="0">
                  <c:v>12924</c:v>
                </c:pt>
                <c:pt idx="1">
                  <c:v>14023</c:v>
                </c:pt>
                <c:pt idx="2">
                  <c:v>14493</c:v>
                </c:pt>
                <c:pt idx="3">
                  <c:v>14922</c:v>
                </c:pt>
                <c:pt idx="4">
                  <c:v>15743</c:v>
                </c:pt>
                <c:pt idx="5">
                  <c:v>16868</c:v>
                </c:pt>
                <c:pt idx="6">
                  <c:v>18217</c:v>
                </c:pt>
                <c:pt idx="7">
                  <c:v>22111</c:v>
                </c:pt>
                <c:pt idx="8">
                  <c:v>25319</c:v>
                </c:pt>
                <c:pt idx="9">
                  <c:v>25931</c:v>
                </c:pt>
                <c:pt idx="10">
                  <c:v>30379</c:v>
                </c:pt>
                <c:pt idx="11">
                  <c:v>31827</c:v>
                </c:pt>
                <c:pt idx="12">
                  <c:v>32887</c:v>
                </c:pt>
                <c:pt idx="13">
                  <c:v>43450</c:v>
                </c:pt>
                <c:pt idx="14">
                  <c:v>44476</c:v>
                </c:pt>
                <c:pt idx="15">
                  <c:v>44783</c:v>
                </c:pt>
                <c:pt idx="16">
                  <c:v>45403</c:v>
                </c:pt>
                <c:pt idx="17">
                  <c:v>48817</c:v>
                </c:pt>
                <c:pt idx="18">
                  <c:v>54905</c:v>
                </c:pt>
                <c:pt idx="19">
                  <c:v>60454</c:v>
                </c:pt>
                <c:pt idx="20">
                  <c:v>71218</c:v>
                </c:pt>
                <c:pt idx="21">
                  <c:v>72261</c:v>
                </c:pt>
                <c:pt idx="22">
                  <c:v>92785</c:v>
                </c:pt>
                <c:pt idx="23">
                  <c:v>94118</c:v>
                </c:pt>
                <c:pt idx="24">
                  <c:v>96075</c:v>
                </c:pt>
                <c:pt idx="25">
                  <c:v>97142</c:v>
                </c:pt>
                <c:pt idx="26">
                  <c:v>127655</c:v>
                </c:pt>
                <c:pt idx="27">
                  <c:v>137076</c:v>
                </c:pt>
                <c:pt idx="28">
                  <c:v>181355</c:v>
                </c:pt>
                <c:pt idx="29">
                  <c:v>183987</c:v>
                </c:pt>
                <c:pt idx="30">
                  <c:v>217875</c:v>
                </c:pt>
                <c:pt idx="31">
                  <c:v>233170</c:v>
                </c:pt>
              </c:numCache>
            </c:numRef>
          </c:val>
          <c:extLst>
            <c:ext xmlns:c16="http://schemas.microsoft.com/office/drawing/2014/chart" uri="{C3380CC4-5D6E-409C-BE32-E72D297353CC}">
              <c16:uniqueId val="{0000001A-97A9-4F87-ACE3-FCFEDF605A48}"/>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237170"/>
          <c:min val="8924"/>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'F5'!$B$6</c:f>
              <c:strCache>
                <c:ptCount val="1"/>
                <c:pt idx="0">
                  <c:v>Actividades primarias</c:v>
                </c:pt>
              </c:strCache>
            </c:strRef>
          </c:tx>
          <c:spPr>
            <a:ln w="25400" cap="rnd">
              <a:solidFill>
                <a:schemeClr val="tx1"/>
              </a:solidFill>
              <a:round/>
            </a:ln>
            <a:effectLst/>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592-421A-9EA8-3AD03A7ABC81}"/>
                </c:ext>
              </c:extLst>
            </c:dLbl>
            <c:dLbl>
              <c:idx val="1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592-421A-9EA8-3AD03A7ABC81}"/>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'F5'!$B$7:$B$25</c:f>
              <c:numCache>
                <c:formatCode>0.0%</c:formatCode>
                <c:ptCount val="19"/>
                <c:pt idx="0">
                  <c:v>0.10161654607073334</c:v>
                </c:pt>
                <c:pt idx="1">
                  <c:v>0.10687359702597007</c:v>
                </c:pt>
                <c:pt idx="2">
                  <c:v>0.10627951967708527</c:v>
                </c:pt>
                <c:pt idx="3">
                  <c:v>0.10724966929721479</c:v>
                </c:pt>
                <c:pt idx="4">
                  <c:v>0.10905378189661141</c:v>
                </c:pt>
                <c:pt idx="5">
                  <c:v>0.10924214950807115</c:v>
                </c:pt>
                <c:pt idx="6">
                  <c:v>0.10676974991764886</c:v>
                </c:pt>
                <c:pt idx="7">
                  <c:v>0.11434163455399363</c:v>
                </c:pt>
                <c:pt idx="8">
                  <c:v>0.11221604313931838</c:v>
                </c:pt>
                <c:pt idx="9">
                  <c:v>0.11514048138213019</c:v>
                </c:pt>
                <c:pt idx="10">
                  <c:v>0.11249992579354622</c:v>
                </c:pt>
                <c:pt idx="11">
                  <c:v>0.11512562271098463</c:v>
                </c:pt>
                <c:pt idx="12">
                  <c:v>0.11517017132714234</c:v>
                </c:pt>
                <c:pt idx="13">
                  <c:v>0.11349563507059822</c:v>
                </c:pt>
                <c:pt idx="14">
                  <c:v>0.11642419237546009</c:v>
                </c:pt>
                <c:pt idx="15">
                  <c:v>0.11772120279194506</c:v>
                </c:pt>
                <c:pt idx="16">
                  <c:v>0.11991413794508274</c:v>
                </c:pt>
                <c:pt idx="17">
                  <c:v>0.12205970509926103</c:v>
                </c:pt>
                <c:pt idx="18">
                  <c:v>0.12010602848720076</c:v>
                </c:pt>
              </c:numCache>
            </c:numRef>
          </c:val>
          <c:smooth val="0"/>
          <c:extLst>
            <c:ext xmlns:c16="http://schemas.microsoft.com/office/drawing/2014/chart" uri="{C3380CC4-5D6E-409C-BE32-E72D297353CC}">
              <c16:uniqueId val="{00000011-F592-421A-9EA8-3AD03A7ABC81}"/>
            </c:ext>
          </c:extLst>
        </c:ser>
        <c:ser>
          <c:idx val="1"/>
          <c:order val="1"/>
          <c:tx>
            <c:strRef>
              <c:f>'F5'!$C$6</c:f>
              <c:strCache>
                <c:ptCount val="1"/>
                <c:pt idx="0">
                  <c:v>Actividades secundarias</c:v>
                </c:pt>
              </c:strCache>
            </c:strRef>
          </c:tx>
          <c:spPr>
            <a:ln w="25400" cap="rnd">
              <a:solidFill>
                <a:schemeClr val="accent4"/>
              </a:solidFill>
              <a:round/>
            </a:ln>
            <a:effectLst/>
          </c:spPr>
          <c:marker>
            <c:symbol val="none"/>
          </c:marker>
          <c:dLbls>
            <c:dLbl>
              <c:idx val="0"/>
              <c:layout>
                <c:manualLayout>
                  <c:x val="-4.0074870448886198E-2"/>
                  <c:y val="-4.11921355092710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592-421A-9EA8-3AD03A7ABC81}"/>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'F5'!$C$7:$C$25</c:f>
              <c:numCache>
                <c:formatCode>0.0%</c:formatCode>
                <c:ptCount val="19"/>
                <c:pt idx="0">
                  <c:v>5.5658259032881241E-2</c:v>
                </c:pt>
                <c:pt idx="1">
                  <c:v>5.3872822452658065E-2</c:v>
                </c:pt>
                <c:pt idx="2">
                  <c:v>5.536396126929656E-2</c:v>
                </c:pt>
                <c:pt idx="3">
                  <c:v>5.6877352995673425E-2</c:v>
                </c:pt>
                <c:pt idx="4">
                  <c:v>5.796320873574911E-2</c:v>
                </c:pt>
                <c:pt idx="5">
                  <c:v>5.6561156526485218E-2</c:v>
                </c:pt>
                <c:pt idx="6">
                  <c:v>5.619584413356965E-2</c:v>
                </c:pt>
                <c:pt idx="7">
                  <c:v>5.7650013868907987E-2</c:v>
                </c:pt>
                <c:pt idx="8">
                  <c:v>5.7289892467786339E-2</c:v>
                </c:pt>
                <c:pt idx="9">
                  <c:v>5.798315755601896E-2</c:v>
                </c:pt>
                <c:pt idx="10">
                  <c:v>5.9910277818711076E-2</c:v>
                </c:pt>
                <c:pt idx="11">
                  <c:v>6.3235393219973818E-2</c:v>
                </c:pt>
                <c:pt idx="12">
                  <c:v>6.6091174455100099E-2</c:v>
                </c:pt>
                <c:pt idx="13">
                  <c:v>6.6010416523254206E-2</c:v>
                </c:pt>
                <c:pt idx="14">
                  <c:v>6.7352800826677453E-2</c:v>
                </c:pt>
                <c:pt idx="15">
                  <c:v>6.7293259210699466E-2</c:v>
                </c:pt>
                <c:pt idx="16">
                  <c:v>6.8626550073979109E-2</c:v>
                </c:pt>
                <c:pt idx="17">
                  <c:v>6.8435247853749714E-2</c:v>
                </c:pt>
                <c:pt idx="18">
                  <c:v>6.8322767902612963E-2</c:v>
                </c:pt>
              </c:numCache>
            </c:numRef>
          </c:val>
          <c:smooth val="0"/>
          <c:extLst>
            <c:ext xmlns:c16="http://schemas.microsoft.com/office/drawing/2014/chart" uri="{C3380CC4-5D6E-409C-BE32-E72D297353CC}">
              <c16:uniqueId val="{00000014-F592-421A-9EA8-3AD03A7ABC81}"/>
            </c:ext>
          </c:extLst>
        </c:ser>
        <c:ser>
          <c:idx val="2"/>
          <c:order val="2"/>
          <c:tx>
            <c:strRef>
              <c:f>'F5'!$D$6</c:f>
              <c:strCache>
                <c:ptCount val="1"/>
                <c:pt idx="0">
                  <c:v>Actividades terciarias</c:v>
                </c:pt>
              </c:strCache>
            </c:strRef>
          </c:tx>
          <c:spPr>
            <a:ln w="25400" cap="rnd">
              <a:solidFill>
                <a:schemeClr val="accent2"/>
              </a:solidFill>
              <a:round/>
            </a:ln>
            <a:effectLst/>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592-421A-9EA8-3AD03A7ABC81}"/>
                </c:ext>
              </c:extLst>
            </c:dLbl>
            <c:dLbl>
              <c:idx val="1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592-421A-9EA8-3AD03A7ABC81}"/>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'F5'!$D$7:$D$25</c:f>
              <c:numCache>
                <c:formatCode>0.0%</c:formatCode>
                <c:ptCount val="19"/>
                <c:pt idx="0">
                  <c:v>6.5708237934362396E-2</c:v>
                </c:pt>
                <c:pt idx="1">
                  <c:v>6.5647651332963949E-2</c:v>
                </c:pt>
                <c:pt idx="2">
                  <c:v>6.543129265266151E-2</c:v>
                </c:pt>
                <c:pt idx="3">
                  <c:v>6.5245593623736386E-2</c:v>
                </c:pt>
                <c:pt idx="4">
                  <c:v>6.514866446967546E-2</c:v>
                </c:pt>
                <c:pt idx="5">
                  <c:v>6.5423139498363342E-2</c:v>
                </c:pt>
                <c:pt idx="6">
                  <c:v>6.5549317489285039E-2</c:v>
                </c:pt>
                <c:pt idx="7">
                  <c:v>6.5502445050306127E-2</c:v>
                </c:pt>
                <c:pt idx="8">
                  <c:v>6.5321416574454089E-2</c:v>
                </c:pt>
                <c:pt idx="9">
                  <c:v>6.5379208746160877E-2</c:v>
                </c:pt>
                <c:pt idx="10">
                  <c:v>6.5395332328651884E-2</c:v>
                </c:pt>
                <c:pt idx="11">
                  <c:v>6.5558529631868923E-2</c:v>
                </c:pt>
                <c:pt idx="12">
                  <c:v>6.4457077789614819E-2</c:v>
                </c:pt>
                <c:pt idx="13">
                  <c:v>6.614731558049837E-2</c:v>
                </c:pt>
                <c:pt idx="14">
                  <c:v>6.5681233580148157E-2</c:v>
                </c:pt>
                <c:pt idx="15">
                  <c:v>6.6177624871836246E-2</c:v>
                </c:pt>
                <c:pt idx="16">
                  <c:v>6.6416246944125956E-2</c:v>
                </c:pt>
                <c:pt idx="17">
                  <c:v>6.6502850516528725E-2</c:v>
                </c:pt>
                <c:pt idx="18">
                  <c:v>6.7527674285735542E-2</c:v>
                </c:pt>
              </c:numCache>
            </c:numRef>
          </c:val>
          <c:smooth val="0"/>
          <c:extLst>
            <c:ext xmlns:c16="http://schemas.microsoft.com/office/drawing/2014/chart" uri="{C3380CC4-5D6E-409C-BE32-E72D297353CC}">
              <c16:uniqueId val="{00000018-F592-421A-9EA8-3AD03A7ABC81}"/>
            </c:ext>
          </c:extLst>
        </c:ser>
        <c:dLbls>
          <c:showLegendKey val="0"/>
          <c:showVal val="0"/>
          <c:showCatName val="0"/>
          <c:showSerName val="0"/>
          <c:showPercent val="0"/>
          <c:showBubbleSize val="0"/>
        </c:dLbls>
        <c:smooth val="0"/>
        <c:axId val="794958400"/>
        <c:axId val="794969216"/>
      </c:lineChart>
      <c:catAx>
        <c:axId val="794958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94969216"/>
        <c:crosses val="autoZero"/>
        <c:auto val="1"/>
        <c:lblAlgn val="ctr"/>
        <c:lblOffset val="100"/>
        <c:noMultiLvlLbl val="0"/>
      </c:catAx>
      <c:valAx>
        <c:axId val="794969216"/>
        <c:scaling>
          <c:orientation val="minMax"/>
          <c:min val="4.0000000000000008E-2"/>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94958400"/>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txPr>
    <a:bodyPr/>
    <a:lstStyle/>
    <a:p>
      <a:pPr>
        <a:defRPr sz="9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23F5-4240-B1E3-953700C775CD}"/>
              </c:ext>
            </c:extLst>
          </c:dPt>
          <c:dPt>
            <c:idx val="1"/>
            <c:invertIfNegative val="0"/>
            <c:bubble3D val="0"/>
            <c:spPr>
              <a:solidFill>
                <a:srgbClr val="606868"/>
              </a:solidFill>
              <a:ln>
                <a:noFill/>
              </a:ln>
              <a:effectLst/>
            </c:spPr>
            <c:extLst>
              <c:ext xmlns:c16="http://schemas.microsoft.com/office/drawing/2014/chart" uri="{C3380CC4-5D6E-409C-BE32-E72D297353CC}">
                <c16:uniqueId val="{00000003-23F5-4240-B1E3-953700C775CD}"/>
              </c:ext>
            </c:extLst>
          </c:dPt>
          <c:dPt>
            <c:idx val="3"/>
            <c:invertIfNegative val="0"/>
            <c:bubble3D val="0"/>
            <c:spPr>
              <a:solidFill>
                <a:srgbClr val="606868"/>
              </a:solidFill>
              <a:ln>
                <a:noFill/>
              </a:ln>
              <a:effectLst/>
            </c:spPr>
            <c:extLst>
              <c:ext xmlns:c16="http://schemas.microsoft.com/office/drawing/2014/chart" uri="{C3380CC4-5D6E-409C-BE32-E72D297353CC}">
                <c16:uniqueId val="{00000005-23F5-4240-B1E3-953700C775CD}"/>
              </c:ext>
            </c:extLst>
          </c:dPt>
          <c:dPt>
            <c:idx val="4"/>
            <c:invertIfNegative val="0"/>
            <c:bubble3D val="0"/>
            <c:spPr>
              <a:solidFill>
                <a:srgbClr val="606868"/>
              </a:solidFill>
              <a:ln>
                <a:noFill/>
              </a:ln>
              <a:effectLst/>
            </c:spPr>
            <c:extLst>
              <c:ext xmlns:c16="http://schemas.microsoft.com/office/drawing/2014/chart" uri="{C3380CC4-5D6E-409C-BE32-E72D297353CC}">
                <c16:uniqueId val="{00000007-23F5-4240-B1E3-953700C775CD}"/>
              </c:ext>
            </c:extLst>
          </c:dPt>
          <c:dPt>
            <c:idx val="6"/>
            <c:invertIfNegative val="0"/>
            <c:bubble3D val="0"/>
            <c:spPr>
              <a:solidFill>
                <a:srgbClr val="606868"/>
              </a:solidFill>
              <a:ln>
                <a:noFill/>
              </a:ln>
              <a:effectLst/>
            </c:spPr>
            <c:extLst>
              <c:ext xmlns:c16="http://schemas.microsoft.com/office/drawing/2014/chart" uri="{C3380CC4-5D6E-409C-BE32-E72D297353CC}">
                <c16:uniqueId val="{00000009-23F5-4240-B1E3-953700C775CD}"/>
              </c:ext>
            </c:extLst>
          </c:dPt>
          <c:dPt>
            <c:idx val="11"/>
            <c:invertIfNegative val="0"/>
            <c:bubble3D val="0"/>
            <c:spPr>
              <a:solidFill>
                <a:srgbClr val="606868"/>
              </a:solidFill>
              <a:ln>
                <a:noFill/>
              </a:ln>
              <a:effectLst/>
            </c:spPr>
            <c:extLst>
              <c:ext xmlns:c16="http://schemas.microsoft.com/office/drawing/2014/chart" uri="{C3380CC4-5D6E-409C-BE32-E72D297353CC}">
                <c16:uniqueId val="{0000000B-23F5-4240-B1E3-953700C775CD}"/>
              </c:ext>
            </c:extLst>
          </c:dPt>
          <c:dPt>
            <c:idx val="14"/>
            <c:invertIfNegative val="0"/>
            <c:bubble3D val="0"/>
            <c:spPr>
              <a:solidFill>
                <a:srgbClr val="606868"/>
              </a:solidFill>
              <a:ln>
                <a:noFill/>
              </a:ln>
              <a:effectLst/>
            </c:spPr>
            <c:extLst>
              <c:ext xmlns:c16="http://schemas.microsoft.com/office/drawing/2014/chart" uri="{C3380CC4-5D6E-409C-BE32-E72D297353CC}">
                <c16:uniqueId val="{0000000D-23F5-4240-B1E3-953700C775CD}"/>
              </c:ext>
            </c:extLst>
          </c:dPt>
          <c:dPt>
            <c:idx val="19"/>
            <c:invertIfNegative val="0"/>
            <c:bubble3D val="0"/>
            <c:spPr>
              <a:solidFill>
                <a:srgbClr val="606868"/>
              </a:solidFill>
              <a:ln>
                <a:noFill/>
              </a:ln>
              <a:effectLst/>
            </c:spPr>
            <c:extLst>
              <c:ext xmlns:c16="http://schemas.microsoft.com/office/drawing/2014/chart" uri="{C3380CC4-5D6E-409C-BE32-E72D297353CC}">
                <c16:uniqueId val="{0000000F-23F5-4240-B1E3-953700C775CD}"/>
              </c:ext>
            </c:extLst>
          </c:dPt>
          <c:dPt>
            <c:idx val="24"/>
            <c:invertIfNegative val="0"/>
            <c:bubble3D val="0"/>
            <c:spPr>
              <a:solidFill>
                <a:srgbClr val="606868"/>
              </a:solidFill>
              <a:ln>
                <a:noFill/>
              </a:ln>
              <a:effectLst/>
            </c:spPr>
            <c:extLst>
              <c:ext xmlns:c16="http://schemas.microsoft.com/office/drawing/2014/chart" uri="{C3380CC4-5D6E-409C-BE32-E72D297353CC}">
                <c16:uniqueId val="{00000011-23F5-4240-B1E3-953700C775CD}"/>
              </c:ext>
            </c:extLst>
          </c:dPt>
          <c:dPt>
            <c:idx val="25"/>
            <c:invertIfNegative val="0"/>
            <c:bubble3D val="0"/>
            <c:spPr>
              <a:solidFill>
                <a:srgbClr val="606868"/>
              </a:solidFill>
              <a:ln>
                <a:noFill/>
              </a:ln>
              <a:effectLst/>
            </c:spPr>
            <c:extLst>
              <c:ext xmlns:c16="http://schemas.microsoft.com/office/drawing/2014/chart" uri="{C3380CC4-5D6E-409C-BE32-E72D297353CC}">
                <c16:uniqueId val="{00000013-23F5-4240-B1E3-953700C775CD}"/>
              </c:ext>
            </c:extLst>
          </c:dPt>
          <c:dPt>
            <c:idx val="27"/>
            <c:invertIfNegative val="0"/>
            <c:bubble3D val="0"/>
            <c:spPr>
              <a:solidFill>
                <a:srgbClr val="606868"/>
              </a:solidFill>
              <a:ln>
                <a:noFill/>
              </a:ln>
              <a:effectLst/>
            </c:spPr>
            <c:extLst>
              <c:ext xmlns:c16="http://schemas.microsoft.com/office/drawing/2014/chart" uri="{C3380CC4-5D6E-409C-BE32-E72D297353CC}">
                <c16:uniqueId val="{00000015-23F5-4240-B1E3-953700C775CD}"/>
              </c:ext>
            </c:extLst>
          </c:dPt>
          <c:dPt>
            <c:idx val="30"/>
            <c:invertIfNegative val="0"/>
            <c:bubble3D val="0"/>
            <c:spPr>
              <a:solidFill>
                <a:srgbClr val="FFC000"/>
              </a:solidFill>
              <a:ln>
                <a:noFill/>
              </a:ln>
              <a:effectLst/>
            </c:spPr>
            <c:extLst>
              <c:ext xmlns:c16="http://schemas.microsoft.com/office/drawing/2014/chart" uri="{C3380CC4-5D6E-409C-BE32-E72D297353CC}">
                <c16:uniqueId val="{00000017-23F5-4240-B1E3-953700C775CD}"/>
              </c:ext>
            </c:extLst>
          </c:dPt>
          <c:dPt>
            <c:idx val="31"/>
            <c:invertIfNegative val="0"/>
            <c:bubble3D val="0"/>
            <c:spPr>
              <a:solidFill>
                <a:srgbClr val="606868"/>
              </a:solidFill>
              <a:ln>
                <a:noFill/>
              </a:ln>
              <a:effectLst/>
            </c:spPr>
            <c:extLst>
              <c:ext xmlns:c16="http://schemas.microsoft.com/office/drawing/2014/chart" uri="{C3380CC4-5D6E-409C-BE32-E72D297353CC}">
                <c16:uniqueId val="{00000019-23F5-4240-B1E3-953700C775CD}"/>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3F5-4240-B1E3-953700C775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'F59'!$A$7:$A$38</c:f>
              <c:strCache>
                <c:ptCount val="32"/>
                <c:pt idx="0">
                  <c:v>Zacatecas</c:v>
                </c:pt>
                <c:pt idx="1">
                  <c:v>Morelos</c:v>
                </c:pt>
                <c:pt idx="2">
                  <c:v>Durango</c:v>
                </c:pt>
                <c:pt idx="3">
                  <c:v>Colima</c:v>
                </c:pt>
                <c:pt idx="4">
                  <c:v>Tamaulipas</c:v>
                </c:pt>
                <c:pt idx="5">
                  <c:v>Campeche</c:v>
                </c:pt>
                <c:pt idx="6">
                  <c:v>Chiapas</c:v>
                </c:pt>
                <c:pt idx="7">
                  <c:v>Aguascalientes</c:v>
                </c:pt>
                <c:pt idx="8">
                  <c:v>Sonora</c:v>
                </c:pt>
                <c:pt idx="9">
                  <c:v>San Luis Potosí</c:v>
                </c:pt>
                <c:pt idx="10">
                  <c:v>Oaxaca</c:v>
                </c:pt>
                <c:pt idx="11">
                  <c:v>Guerrero</c:v>
                </c:pt>
                <c:pt idx="12">
                  <c:v>Tlaxcala</c:v>
                </c:pt>
                <c:pt idx="13">
                  <c:v>Michoacán</c:v>
                </c:pt>
                <c:pt idx="14">
                  <c:v>Nayarit</c:v>
                </c:pt>
                <c:pt idx="15">
                  <c:v>Sinaloa</c:v>
                </c:pt>
                <c:pt idx="16">
                  <c:v>Puebla</c:v>
                </c:pt>
                <c:pt idx="17">
                  <c:v>Veracruz</c:v>
                </c:pt>
                <c:pt idx="18">
                  <c:v>Hidalgo</c:v>
                </c:pt>
                <c:pt idx="19">
                  <c:v>Baja California Sur</c:v>
                </c:pt>
                <c:pt idx="20">
                  <c:v>Yucatán</c:v>
                </c:pt>
                <c:pt idx="21">
                  <c:v>Tabasco</c:v>
                </c:pt>
                <c:pt idx="22">
                  <c:v>Guanajuato</c:v>
                </c:pt>
                <c:pt idx="23">
                  <c:v>Chihuahua</c:v>
                </c:pt>
                <c:pt idx="24">
                  <c:v>Querétaro</c:v>
                </c:pt>
                <c:pt idx="25">
                  <c:v>Baja California</c:v>
                </c:pt>
                <c:pt idx="26">
                  <c:v>Coahuila</c:v>
                </c:pt>
                <c:pt idx="27">
                  <c:v>Quintana Roo</c:v>
                </c:pt>
                <c:pt idx="28">
                  <c:v>Nuevo León</c:v>
                </c:pt>
                <c:pt idx="29">
                  <c:v>Estado de México</c:v>
                </c:pt>
                <c:pt idx="30">
                  <c:v>Jalisco</c:v>
                </c:pt>
                <c:pt idx="31">
                  <c:v>Ciudad de México</c:v>
                </c:pt>
              </c:strCache>
            </c:strRef>
          </c:cat>
          <c:val>
            <c:numRef>
              <c:f>'F59'!$D$7:$D$38</c:f>
              <c:numCache>
                <c:formatCode>#,##0</c:formatCode>
                <c:ptCount val="32"/>
                <c:pt idx="0">
                  <c:v>56</c:v>
                </c:pt>
                <c:pt idx="1">
                  <c:v>1529</c:v>
                </c:pt>
                <c:pt idx="2">
                  <c:v>4021</c:v>
                </c:pt>
                <c:pt idx="3">
                  <c:v>4891</c:v>
                </c:pt>
                <c:pt idx="4">
                  <c:v>5878</c:v>
                </c:pt>
                <c:pt idx="5">
                  <c:v>5911</c:v>
                </c:pt>
                <c:pt idx="6">
                  <c:v>5944</c:v>
                </c:pt>
                <c:pt idx="7">
                  <c:v>6604</c:v>
                </c:pt>
                <c:pt idx="8">
                  <c:v>6958</c:v>
                </c:pt>
                <c:pt idx="9">
                  <c:v>7350</c:v>
                </c:pt>
                <c:pt idx="10">
                  <c:v>7425</c:v>
                </c:pt>
                <c:pt idx="11">
                  <c:v>7925</c:v>
                </c:pt>
                <c:pt idx="12">
                  <c:v>8293</c:v>
                </c:pt>
                <c:pt idx="13">
                  <c:v>9575</c:v>
                </c:pt>
                <c:pt idx="14">
                  <c:v>11856</c:v>
                </c:pt>
                <c:pt idx="15">
                  <c:v>14736</c:v>
                </c:pt>
                <c:pt idx="16">
                  <c:v>16731</c:v>
                </c:pt>
                <c:pt idx="17">
                  <c:v>17117</c:v>
                </c:pt>
                <c:pt idx="18">
                  <c:v>17337</c:v>
                </c:pt>
                <c:pt idx="19">
                  <c:v>20990</c:v>
                </c:pt>
                <c:pt idx="20">
                  <c:v>23508</c:v>
                </c:pt>
                <c:pt idx="21">
                  <c:v>27409</c:v>
                </c:pt>
                <c:pt idx="22">
                  <c:v>30987</c:v>
                </c:pt>
                <c:pt idx="23">
                  <c:v>34049</c:v>
                </c:pt>
                <c:pt idx="24">
                  <c:v>35635</c:v>
                </c:pt>
                <c:pt idx="25">
                  <c:v>37239</c:v>
                </c:pt>
                <c:pt idx="26">
                  <c:v>38109</c:v>
                </c:pt>
                <c:pt idx="27">
                  <c:v>41977</c:v>
                </c:pt>
                <c:pt idx="28">
                  <c:v>76481</c:v>
                </c:pt>
                <c:pt idx="29">
                  <c:v>79497</c:v>
                </c:pt>
                <c:pt idx="30">
                  <c:v>87034</c:v>
                </c:pt>
                <c:pt idx="31">
                  <c:v>92499</c:v>
                </c:pt>
              </c:numCache>
            </c:numRef>
          </c:val>
          <c:extLst>
            <c:ext xmlns:c16="http://schemas.microsoft.com/office/drawing/2014/chart" uri="{C3380CC4-5D6E-409C-BE32-E72D297353CC}">
              <c16:uniqueId val="{0000001A-23F5-4240-B1E3-953700C775CD}"/>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95499"/>
          <c:min val="-944"/>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B235-4F24-99A8-10B1391B24B6}"/>
              </c:ext>
            </c:extLst>
          </c:dPt>
          <c:dPt>
            <c:idx val="6"/>
            <c:invertIfNegative val="0"/>
            <c:bubble3D val="0"/>
            <c:extLst>
              <c:ext xmlns:c16="http://schemas.microsoft.com/office/drawing/2014/chart" uri="{C3380CC4-5D6E-409C-BE32-E72D297353CC}">
                <c16:uniqueId val="{00000001-B235-4F24-99A8-10B1391B24B6}"/>
              </c:ext>
            </c:extLst>
          </c:dPt>
          <c:dPt>
            <c:idx val="8"/>
            <c:invertIfNegative val="0"/>
            <c:bubble3D val="0"/>
            <c:extLst>
              <c:ext xmlns:c16="http://schemas.microsoft.com/office/drawing/2014/chart" uri="{C3380CC4-5D6E-409C-BE32-E72D297353CC}">
                <c16:uniqueId val="{00000002-B235-4F24-99A8-10B1391B24B6}"/>
              </c:ext>
            </c:extLst>
          </c:dPt>
          <c:dPt>
            <c:idx val="9"/>
            <c:invertIfNegative val="0"/>
            <c:bubble3D val="0"/>
            <c:extLst>
              <c:ext xmlns:c16="http://schemas.microsoft.com/office/drawing/2014/chart" uri="{C3380CC4-5D6E-409C-BE32-E72D297353CC}">
                <c16:uniqueId val="{00000003-B235-4F24-99A8-10B1391B24B6}"/>
              </c:ext>
            </c:extLst>
          </c:dPt>
          <c:dPt>
            <c:idx val="13"/>
            <c:invertIfNegative val="0"/>
            <c:bubble3D val="0"/>
            <c:extLst>
              <c:ext xmlns:c16="http://schemas.microsoft.com/office/drawing/2014/chart" uri="{C3380CC4-5D6E-409C-BE32-E72D297353CC}">
                <c16:uniqueId val="{00000004-B235-4F24-99A8-10B1391B24B6}"/>
              </c:ext>
            </c:extLst>
          </c:dPt>
          <c:dPt>
            <c:idx val="14"/>
            <c:invertIfNegative val="0"/>
            <c:bubble3D val="0"/>
            <c:extLst>
              <c:ext xmlns:c16="http://schemas.microsoft.com/office/drawing/2014/chart" uri="{C3380CC4-5D6E-409C-BE32-E72D297353CC}">
                <c16:uniqueId val="{00000005-B235-4F24-99A8-10B1391B24B6}"/>
              </c:ext>
            </c:extLst>
          </c:dPt>
          <c:dPt>
            <c:idx val="15"/>
            <c:invertIfNegative val="0"/>
            <c:bubble3D val="0"/>
            <c:extLst>
              <c:ext xmlns:c16="http://schemas.microsoft.com/office/drawing/2014/chart" uri="{C3380CC4-5D6E-409C-BE32-E72D297353CC}">
                <c16:uniqueId val="{00000006-B235-4F24-99A8-10B1391B24B6}"/>
              </c:ext>
            </c:extLst>
          </c:dPt>
          <c:dPt>
            <c:idx val="16"/>
            <c:invertIfNegative val="0"/>
            <c:bubble3D val="0"/>
            <c:extLst>
              <c:ext xmlns:c16="http://schemas.microsoft.com/office/drawing/2014/chart" uri="{C3380CC4-5D6E-409C-BE32-E72D297353CC}">
                <c16:uniqueId val="{00000007-B235-4F24-99A8-10B1391B24B6}"/>
              </c:ext>
            </c:extLst>
          </c:dPt>
          <c:dPt>
            <c:idx val="17"/>
            <c:invertIfNegative val="0"/>
            <c:bubble3D val="0"/>
            <c:extLst>
              <c:ext xmlns:c16="http://schemas.microsoft.com/office/drawing/2014/chart" uri="{C3380CC4-5D6E-409C-BE32-E72D297353CC}">
                <c16:uniqueId val="{00000008-B235-4F24-99A8-10B1391B24B6}"/>
              </c:ext>
            </c:extLst>
          </c:dPt>
          <c:dPt>
            <c:idx val="18"/>
            <c:invertIfNegative val="0"/>
            <c:bubble3D val="0"/>
            <c:spPr>
              <a:solidFill>
                <a:srgbClr val="E46C0A"/>
              </a:solidFill>
              <a:ln>
                <a:noFill/>
              </a:ln>
              <a:effectLst/>
            </c:spPr>
            <c:extLst>
              <c:ext xmlns:c16="http://schemas.microsoft.com/office/drawing/2014/chart" uri="{C3380CC4-5D6E-409C-BE32-E72D297353CC}">
                <c16:uniqueId val="{0000000A-B235-4F24-99A8-10B1391B24B6}"/>
              </c:ext>
            </c:extLst>
          </c:dPt>
          <c:dPt>
            <c:idx val="19"/>
            <c:invertIfNegative val="0"/>
            <c:bubble3D val="0"/>
            <c:extLst>
              <c:ext xmlns:c16="http://schemas.microsoft.com/office/drawing/2014/chart" uri="{C3380CC4-5D6E-409C-BE32-E72D297353CC}">
                <c16:uniqueId val="{0000000B-B235-4F24-99A8-10B1391B24B6}"/>
              </c:ext>
            </c:extLst>
          </c:dPt>
          <c:dPt>
            <c:idx val="21"/>
            <c:invertIfNegative val="0"/>
            <c:bubble3D val="0"/>
            <c:spPr>
              <a:solidFill>
                <a:srgbClr val="FFC000"/>
              </a:solidFill>
              <a:ln>
                <a:noFill/>
              </a:ln>
              <a:effectLst/>
            </c:spPr>
            <c:extLst>
              <c:ext xmlns:c16="http://schemas.microsoft.com/office/drawing/2014/chart" uri="{C3380CC4-5D6E-409C-BE32-E72D297353CC}">
                <c16:uniqueId val="{0000000D-B235-4F24-99A8-10B1391B24B6}"/>
              </c:ext>
            </c:extLst>
          </c:dPt>
          <c:dPt>
            <c:idx val="22"/>
            <c:invertIfNegative val="0"/>
            <c:bubble3D val="0"/>
            <c:extLst>
              <c:ext xmlns:c16="http://schemas.microsoft.com/office/drawing/2014/chart" uri="{C3380CC4-5D6E-409C-BE32-E72D297353CC}">
                <c16:uniqueId val="{0000000E-B235-4F24-99A8-10B1391B24B6}"/>
              </c:ext>
            </c:extLst>
          </c:dPt>
          <c:dPt>
            <c:idx val="23"/>
            <c:invertIfNegative val="0"/>
            <c:bubble3D val="0"/>
            <c:extLst>
              <c:ext xmlns:c16="http://schemas.microsoft.com/office/drawing/2014/chart" uri="{C3380CC4-5D6E-409C-BE32-E72D297353CC}">
                <c16:uniqueId val="{0000000F-B235-4F24-99A8-10B1391B24B6}"/>
              </c:ext>
            </c:extLst>
          </c:dPt>
          <c:dPt>
            <c:idx val="24"/>
            <c:invertIfNegative val="0"/>
            <c:bubble3D val="0"/>
            <c:extLst>
              <c:ext xmlns:c16="http://schemas.microsoft.com/office/drawing/2014/chart" uri="{C3380CC4-5D6E-409C-BE32-E72D297353CC}">
                <c16:uniqueId val="{00000010-B235-4F24-99A8-10B1391B24B6}"/>
              </c:ext>
            </c:extLst>
          </c:dPt>
          <c:dPt>
            <c:idx val="26"/>
            <c:invertIfNegative val="0"/>
            <c:bubble3D val="0"/>
            <c:extLst>
              <c:ext xmlns:c16="http://schemas.microsoft.com/office/drawing/2014/chart" uri="{C3380CC4-5D6E-409C-BE32-E72D297353CC}">
                <c16:uniqueId val="{00000011-B235-4F24-99A8-10B1391B24B6}"/>
              </c:ext>
            </c:extLst>
          </c:dPt>
          <c:dPt>
            <c:idx val="32"/>
            <c:invertIfNegative val="0"/>
            <c:bubble3D val="0"/>
            <c:extLst>
              <c:ext xmlns:c16="http://schemas.microsoft.com/office/drawing/2014/chart" uri="{C3380CC4-5D6E-409C-BE32-E72D297353CC}">
                <c16:uniqueId val="{00000012-B235-4F24-99A8-10B1391B24B6}"/>
              </c:ext>
            </c:extLst>
          </c:dPt>
          <c:dLbls>
            <c:dLbl>
              <c:idx val="0"/>
              <c:layout>
                <c:manualLayout>
                  <c:x val="-2.16566049319553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235-4F24-99A8-10B1391B24B6}"/>
                </c:ext>
              </c:extLst>
            </c:dLbl>
            <c:dLbl>
              <c:idx val="23"/>
              <c:layout>
                <c:manualLayout>
                  <c:x val="-1.394869285974738E-3"/>
                  <c:y val="2.1980900181603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235-4F24-99A8-10B1391B24B6}"/>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'F60'!$A$7:$A$39</c:f>
              <c:strCache>
                <c:ptCount val="33"/>
                <c:pt idx="0">
                  <c:v>Zacatecas</c:v>
                </c:pt>
                <c:pt idx="1">
                  <c:v>Morelos</c:v>
                </c:pt>
                <c:pt idx="2">
                  <c:v>Tamaulipas</c:v>
                </c:pt>
                <c:pt idx="3">
                  <c:v>Sonora</c:v>
                </c:pt>
                <c:pt idx="4">
                  <c:v>Durango</c:v>
                </c:pt>
                <c:pt idx="5">
                  <c:v>San Luis Potosí</c:v>
                </c:pt>
                <c:pt idx="6">
                  <c:v>Aguascalientes</c:v>
                </c:pt>
                <c:pt idx="7">
                  <c:v>Michoacán</c:v>
                </c:pt>
                <c:pt idx="8">
                  <c:v>Veracruz</c:v>
                </c:pt>
                <c:pt idx="9">
                  <c:v>Sinaloa</c:v>
                </c:pt>
                <c:pt idx="10">
                  <c:v>Chiapas</c:v>
                </c:pt>
                <c:pt idx="11">
                  <c:v>Puebla</c:v>
                </c:pt>
                <c:pt idx="12">
                  <c:v>Ciudad de México</c:v>
                </c:pt>
                <c:pt idx="13">
                  <c:v>Guanajuato</c:v>
                </c:pt>
                <c:pt idx="14">
                  <c:v>Colima</c:v>
                </c:pt>
                <c:pt idx="15">
                  <c:v>Oaxaca</c:v>
                </c:pt>
                <c:pt idx="16">
                  <c:v>Chihuahua</c:v>
                </c:pt>
                <c:pt idx="17">
                  <c:v>Baja California</c:v>
                </c:pt>
                <c:pt idx="18">
                  <c:v>Nacional</c:v>
                </c:pt>
                <c:pt idx="19">
                  <c:v>Campeche</c:v>
                </c:pt>
                <c:pt idx="20">
                  <c:v>Nuevo León</c:v>
                </c:pt>
                <c:pt idx="21">
                  <c:v>Jalisco</c:v>
                </c:pt>
                <c:pt idx="22">
                  <c:v>Estado de México</c:v>
                </c:pt>
                <c:pt idx="23">
                  <c:v>Coahuila</c:v>
                </c:pt>
                <c:pt idx="24">
                  <c:v>Guerrero</c:v>
                </c:pt>
                <c:pt idx="25">
                  <c:v>Querétaro</c:v>
                </c:pt>
                <c:pt idx="26">
                  <c:v>Yucatán</c:v>
                </c:pt>
                <c:pt idx="27">
                  <c:v>Hidalgo</c:v>
                </c:pt>
                <c:pt idx="28">
                  <c:v>Nayarit</c:v>
                </c:pt>
                <c:pt idx="29">
                  <c:v>Tlaxcala</c:v>
                </c:pt>
                <c:pt idx="30">
                  <c:v>Quintana Roo</c:v>
                </c:pt>
                <c:pt idx="31">
                  <c:v>Baja California Sur</c:v>
                </c:pt>
                <c:pt idx="32">
                  <c:v>Tabasco</c:v>
                </c:pt>
              </c:strCache>
            </c:strRef>
          </c:cat>
          <c:val>
            <c:numRef>
              <c:f>'F60'!$E$7:$E$39</c:f>
              <c:numCache>
                <c:formatCode>0.00%</c:formatCode>
                <c:ptCount val="33"/>
                <c:pt idx="0">
                  <c:v>2.8407649774253585E-4</c:v>
                </c:pt>
                <c:pt idx="1">
                  <c:v>7.089271970251998E-3</c:v>
                </c:pt>
                <c:pt idx="2">
                  <c:v>8.2803310441978972E-3</c:v>
                </c:pt>
                <c:pt idx="3">
                  <c:v>1.1341538752430713E-2</c:v>
                </c:pt>
                <c:pt idx="4">
                  <c:v>1.557241502170692E-2</c:v>
                </c:pt>
                <c:pt idx="5">
                  <c:v>1.6039769900226153E-2</c:v>
                </c:pt>
                <c:pt idx="6">
                  <c:v>1.9397001160178062E-2</c:v>
                </c:pt>
                <c:pt idx="7">
                  <c:v>2.0367400247599532E-2</c:v>
                </c:pt>
                <c:pt idx="8">
                  <c:v>2.335806465259016E-2</c:v>
                </c:pt>
                <c:pt idx="9">
                  <c:v>2.508455995628589E-2</c:v>
                </c:pt>
                <c:pt idx="10">
                  <c:v>2.5147653618994514E-2</c:v>
                </c:pt>
                <c:pt idx="11">
                  <c:v>2.7167903195163712E-2</c:v>
                </c:pt>
                <c:pt idx="12">
                  <c:v>2.7623433286447563E-2</c:v>
                </c:pt>
                <c:pt idx="13">
                  <c:v>3.0045640051544975E-2</c:v>
                </c:pt>
                <c:pt idx="14">
                  <c:v>3.4240629506727682E-2</c:v>
                </c:pt>
                <c:pt idx="15">
                  <c:v>3.4737979723312495E-2</c:v>
                </c:pt>
                <c:pt idx="16">
                  <c:v>3.5917272865364724E-2</c:v>
                </c:pt>
                <c:pt idx="17">
                  <c:v>3.600026681902424E-2</c:v>
                </c:pt>
                <c:pt idx="18">
                  <c:v>3.7526829582884558E-2</c:v>
                </c:pt>
                <c:pt idx="19">
                  <c:v>4.4084634144522461E-2</c:v>
                </c:pt>
                <c:pt idx="20">
                  <c:v>4.4199830554120467E-2</c:v>
                </c:pt>
                <c:pt idx="21">
                  <c:v>4.6455892682905953E-2</c:v>
                </c:pt>
                <c:pt idx="22">
                  <c:v>4.7283167270962378E-2</c:v>
                </c:pt>
                <c:pt idx="23">
                  <c:v>4.7433944227868174E-2</c:v>
                </c:pt>
                <c:pt idx="24">
                  <c:v>5.259141283429547E-2</c:v>
                </c:pt>
                <c:pt idx="25">
                  <c:v>5.5729147118067202E-2</c:v>
                </c:pt>
                <c:pt idx="26">
                  <c:v>5.9161352345767249E-2</c:v>
                </c:pt>
                <c:pt idx="27">
                  <c:v>7.0917837245261017E-2</c:v>
                </c:pt>
                <c:pt idx="28">
                  <c:v>7.2247308093087881E-2</c:v>
                </c:pt>
                <c:pt idx="29">
                  <c:v>7.8761919234129785E-2</c:v>
                </c:pt>
                <c:pt idx="30">
                  <c:v>9.4960275807152161E-2</c:v>
                </c:pt>
                <c:pt idx="31">
                  <c:v>0.10527002086342474</c:v>
                </c:pt>
                <c:pt idx="32">
                  <c:v>0.12861433062737548</c:v>
                </c:pt>
              </c:numCache>
            </c:numRef>
          </c:val>
          <c:extLst>
            <c:ext xmlns:c16="http://schemas.microsoft.com/office/drawing/2014/chart" uri="{C3380CC4-5D6E-409C-BE32-E72D297353CC}">
              <c16:uniqueId val="{00000014-B235-4F24-99A8-10B1391B24B6}"/>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0.14861433062737547"/>
          <c:min val="-1.9715923502257465E-2"/>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606868"/>
            </a:solidFill>
            <a:ln>
              <a:noFill/>
            </a:ln>
            <a:effectLst/>
          </c:spPr>
          <c:invertIfNegative val="0"/>
          <c:dPt>
            <c:idx val="20"/>
            <c:invertIfNegative val="0"/>
            <c:bubble3D val="0"/>
            <c:spPr>
              <a:solidFill>
                <a:srgbClr val="606868"/>
              </a:solidFill>
              <a:ln>
                <a:noFill/>
              </a:ln>
              <a:effectLst/>
            </c:spPr>
            <c:extLst>
              <c:ext xmlns:c16="http://schemas.microsoft.com/office/drawing/2014/chart" uri="{C3380CC4-5D6E-409C-BE32-E72D297353CC}">
                <c16:uniqueId val="{00000001-9B48-4E6C-A18C-19C5D1F82F99}"/>
              </c:ext>
            </c:extLst>
          </c:dPt>
          <c:dPt>
            <c:idx val="21"/>
            <c:invertIfNegative val="0"/>
            <c:bubble3D val="0"/>
            <c:spPr>
              <a:solidFill>
                <a:srgbClr val="606868"/>
              </a:solidFill>
              <a:ln>
                <a:noFill/>
              </a:ln>
              <a:effectLst/>
            </c:spPr>
            <c:extLst xmlns:c15="http://schemas.microsoft.com/office/drawing/2012/chart">
              <c:ext xmlns:c16="http://schemas.microsoft.com/office/drawing/2014/chart" uri="{C3380CC4-5D6E-409C-BE32-E72D297353CC}">
                <c16:uniqueId val="{00000003-9B48-4E6C-A18C-19C5D1F82F99}"/>
              </c:ext>
            </c:extLst>
          </c:dPt>
          <c:dPt>
            <c:idx val="22"/>
            <c:invertIfNegative val="0"/>
            <c:bubble3D val="0"/>
            <c:spPr>
              <a:solidFill>
                <a:srgbClr val="FFC000"/>
              </a:solidFill>
              <a:ln>
                <a:noFill/>
              </a:ln>
              <a:effectLst/>
            </c:spPr>
            <c:extLst>
              <c:ext xmlns:c16="http://schemas.microsoft.com/office/drawing/2014/chart" uri="{C3380CC4-5D6E-409C-BE32-E72D297353CC}">
                <c16:uniqueId val="{00000005-9B48-4E6C-A18C-19C5D1F82F99}"/>
              </c:ext>
            </c:extLst>
          </c:dPt>
          <c:dLbls>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B48-4E6C-A18C-19C5D1F82F99}"/>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B48-4E6C-A18C-19C5D1F82F99}"/>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48-4E6C-A18C-19C5D1F82F99}"/>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B48-4E6C-A18C-19C5D1F82F99}"/>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B48-4E6C-A18C-19C5D1F82F9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'F61'!$A$7:$A$29</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'F61'!$D$7:$D$29</c:f>
              <c:numCache>
                <c:formatCode>#,##0</c:formatCode>
                <c:ptCount val="23"/>
                <c:pt idx="0">
                  <c:v>68225</c:v>
                </c:pt>
                <c:pt idx="1">
                  <c:v>-5734</c:v>
                </c:pt>
                <c:pt idx="2">
                  <c:v>35115</c:v>
                </c:pt>
                <c:pt idx="3">
                  <c:v>17582</c:v>
                </c:pt>
                <c:pt idx="4">
                  <c:v>34242</c:v>
                </c:pt>
                <c:pt idx="5">
                  <c:v>50344</c:v>
                </c:pt>
                <c:pt idx="6">
                  <c:v>72625</c:v>
                </c:pt>
                <c:pt idx="7">
                  <c:v>72471</c:v>
                </c:pt>
                <c:pt idx="8">
                  <c:v>30952</c:v>
                </c:pt>
                <c:pt idx="9">
                  <c:v>17317</c:v>
                </c:pt>
                <c:pt idx="10">
                  <c:v>69295</c:v>
                </c:pt>
                <c:pt idx="11">
                  <c:v>62097</c:v>
                </c:pt>
                <c:pt idx="12">
                  <c:v>50288</c:v>
                </c:pt>
                <c:pt idx="13">
                  <c:v>60461</c:v>
                </c:pt>
                <c:pt idx="14">
                  <c:v>79924</c:v>
                </c:pt>
                <c:pt idx="15">
                  <c:v>85481</c:v>
                </c:pt>
                <c:pt idx="16">
                  <c:v>108090</c:v>
                </c:pt>
                <c:pt idx="17">
                  <c:v>115776</c:v>
                </c:pt>
                <c:pt idx="18">
                  <c:v>74168</c:v>
                </c:pt>
                <c:pt idx="19">
                  <c:v>79150</c:v>
                </c:pt>
                <c:pt idx="20">
                  <c:v>-7430</c:v>
                </c:pt>
                <c:pt idx="21">
                  <c:v>93109</c:v>
                </c:pt>
                <c:pt idx="22">
                  <c:v>110511</c:v>
                </c:pt>
              </c:numCache>
            </c:numRef>
          </c:val>
          <c:extLst xmlns:c15="http://schemas.microsoft.com/office/drawing/2012/chart">
            <c:ext xmlns:c16="http://schemas.microsoft.com/office/drawing/2014/chart" uri="{C3380CC4-5D6E-409C-BE32-E72D297353CC}">
              <c16:uniqueId val="{00000008-9B48-4E6C-A18C-19C5D1F82F99}"/>
            </c:ext>
          </c:extLst>
        </c:ser>
        <c:dLbls>
          <c:showLegendKey val="0"/>
          <c:showVal val="0"/>
          <c:showCatName val="0"/>
          <c:showSerName val="0"/>
          <c:showPercent val="0"/>
          <c:showBubbleSize val="0"/>
        </c:dLbls>
        <c:gapWidth val="100"/>
        <c:overlap val="-27"/>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ax val="120776"/>
          <c:min val="-1243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w="25400">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31A8-483E-B3A7-49FB17D81E82}"/>
              </c:ext>
            </c:extLst>
          </c:dPt>
          <c:dPt>
            <c:idx val="1"/>
            <c:invertIfNegative val="0"/>
            <c:bubble3D val="0"/>
            <c:spPr>
              <a:solidFill>
                <a:srgbClr val="606868"/>
              </a:solidFill>
              <a:ln>
                <a:noFill/>
              </a:ln>
              <a:effectLst/>
            </c:spPr>
            <c:extLst>
              <c:ext xmlns:c16="http://schemas.microsoft.com/office/drawing/2014/chart" uri="{C3380CC4-5D6E-409C-BE32-E72D297353CC}">
                <c16:uniqueId val="{00000003-31A8-483E-B3A7-49FB17D81E82}"/>
              </c:ext>
            </c:extLst>
          </c:dPt>
          <c:dPt>
            <c:idx val="3"/>
            <c:invertIfNegative val="0"/>
            <c:bubble3D val="0"/>
            <c:spPr>
              <a:solidFill>
                <a:srgbClr val="606868"/>
              </a:solidFill>
              <a:ln>
                <a:noFill/>
              </a:ln>
              <a:effectLst/>
            </c:spPr>
            <c:extLst>
              <c:ext xmlns:c16="http://schemas.microsoft.com/office/drawing/2014/chart" uri="{C3380CC4-5D6E-409C-BE32-E72D297353CC}">
                <c16:uniqueId val="{00000005-31A8-483E-B3A7-49FB17D81E82}"/>
              </c:ext>
            </c:extLst>
          </c:dPt>
          <c:dPt>
            <c:idx val="4"/>
            <c:invertIfNegative val="0"/>
            <c:bubble3D val="0"/>
            <c:spPr>
              <a:solidFill>
                <a:srgbClr val="606868"/>
              </a:solidFill>
              <a:ln>
                <a:noFill/>
              </a:ln>
              <a:effectLst/>
            </c:spPr>
            <c:extLst>
              <c:ext xmlns:c16="http://schemas.microsoft.com/office/drawing/2014/chart" uri="{C3380CC4-5D6E-409C-BE32-E72D297353CC}">
                <c16:uniqueId val="{00000007-31A8-483E-B3A7-49FB17D81E82}"/>
              </c:ext>
            </c:extLst>
          </c:dPt>
          <c:dPt>
            <c:idx val="6"/>
            <c:invertIfNegative val="0"/>
            <c:bubble3D val="0"/>
            <c:spPr>
              <a:solidFill>
                <a:srgbClr val="606868"/>
              </a:solidFill>
              <a:ln>
                <a:noFill/>
              </a:ln>
              <a:effectLst/>
            </c:spPr>
            <c:extLst>
              <c:ext xmlns:c16="http://schemas.microsoft.com/office/drawing/2014/chart" uri="{C3380CC4-5D6E-409C-BE32-E72D297353CC}">
                <c16:uniqueId val="{00000009-31A8-483E-B3A7-49FB17D81E82}"/>
              </c:ext>
            </c:extLst>
          </c:dPt>
          <c:dPt>
            <c:idx val="11"/>
            <c:invertIfNegative val="0"/>
            <c:bubble3D val="0"/>
            <c:spPr>
              <a:solidFill>
                <a:srgbClr val="606868"/>
              </a:solidFill>
              <a:ln>
                <a:noFill/>
              </a:ln>
              <a:effectLst/>
            </c:spPr>
            <c:extLst>
              <c:ext xmlns:c16="http://schemas.microsoft.com/office/drawing/2014/chart" uri="{C3380CC4-5D6E-409C-BE32-E72D297353CC}">
                <c16:uniqueId val="{0000000B-31A8-483E-B3A7-49FB17D81E82}"/>
              </c:ext>
            </c:extLst>
          </c:dPt>
          <c:dPt>
            <c:idx val="14"/>
            <c:invertIfNegative val="0"/>
            <c:bubble3D val="0"/>
            <c:spPr>
              <a:solidFill>
                <a:srgbClr val="606868"/>
              </a:solidFill>
              <a:ln>
                <a:noFill/>
              </a:ln>
              <a:effectLst/>
            </c:spPr>
            <c:extLst>
              <c:ext xmlns:c16="http://schemas.microsoft.com/office/drawing/2014/chart" uri="{C3380CC4-5D6E-409C-BE32-E72D297353CC}">
                <c16:uniqueId val="{0000000D-31A8-483E-B3A7-49FB17D81E82}"/>
              </c:ext>
            </c:extLst>
          </c:dPt>
          <c:dPt>
            <c:idx val="19"/>
            <c:invertIfNegative val="0"/>
            <c:bubble3D val="0"/>
            <c:spPr>
              <a:solidFill>
                <a:srgbClr val="606868"/>
              </a:solidFill>
              <a:ln>
                <a:noFill/>
              </a:ln>
              <a:effectLst/>
            </c:spPr>
            <c:extLst>
              <c:ext xmlns:c16="http://schemas.microsoft.com/office/drawing/2014/chart" uri="{C3380CC4-5D6E-409C-BE32-E72D297353CC}">
                <c16:uniqueId val="{0000000F-31A8-483E-B3A7-49FB17D81E82}"/>
              </c:ext>
            </c:extLst>
          </c:dPt>
          <c:dPt>
            <c:idx val="24"/>
            <c:invertIfNegative val="0"/>
            <c:bubble3D val="0"/>
            <c:spPr>
              <a:solidFill>
                <a:srgbClr val="606868"/>
              </a:solidFill>
              <a:ln>
                <a:noFill/>
              </a:ln>
              <a:effectLst/>
            </c:spPr>
            <c:extLst>
              <c:ext xmlns:c16="http://schemas.microsoft.com/office/drawing/2014/chart" uri="{C3380CC4-5D6E-409C-BE32-E72D297353CC}">
                <c16:uniqueId val="{00000011-31A8-483E-B3A7-49FB17D81E82}"/>
              </c:ext>
            </c:extLst>
          </c:dPt>
          <c:dPt>
            <c:idx val="25"/>
            <c:invertIfNegative val="0"/>
            <c:bubble3D val="0"/>
            <c:spPr>
              <a:solidFill>
                <a:srgbClr val="606868"/>
              </a:solidFill>
              <a:ln>
                <a:noFill/>
              </a:ln>
              <a:effectLst/>
            </c:spPr>
            <c:extLst>
              <c:ext xmlns:c16="http://schemas.microsoft.com/office/drawing/2014/chart" uri="{C3380CC4-5D6E-409C-BE32-E72D297353CC}">
                <c16:uniqueId val="{00000013-31A8-483E-B3A7-49FB17D81E82}"/>
              </c:ext>
            </c:extLst>
          </c:dPt>
          <c:dPt>
            <c:idx val="27"/>
            <c:invertIfNegative val="0"/>
            <c:bubble3D val="0"/>
            <c:spPr>
              <a:solidFill>
                <a:srgbClr val="606868"/>
              </a:solidFill>
              <a:ln>
                <a:noFill/>
              </a:ln>
              <a:effectLst/>
            </c:spPr>
            <c:extLst>
              <c:ext xmlns:c16="http://schemas.microsoft.com/office/drawing/2014/chart" uri="{C3380CC4-5D6E-409C-BE32-E72D297353CC}">
                <c16:uniqueId val="{00000015-31A8-483E-B3A7-49FB17D81E82}"/>
              </c:ext>
            </c:extLst>
          </c:dPt>
          <c:dPt>
            <c:idx val="30"/>
            <c:invertIfNegative val="0"/>
            <c:bubble3D val="0"/>
            <c:spPr>
              <a:solidFill>
                <a:srgbClr val="FFC000"/>
              </a:solidFill>
              <a:ln>
                <a:noFill/>
              </a:ln>
              <a:effectLst/>
            </c:spPr>
            <c:extLst>
              <c:ext xmlns:c16="http://schemas.microsoft.com/office/drawing/2014/chart" uri="{C3380CC4-5D6E-409C-BE32-E72D297353CC}">
                <c16:uniqueId val="{00000017-31A8-483E-B3A7-49FB17D81E82}"/>
              </c:ext>
            </c:extLst>
          </c:dPt>
          <c:dPt>
            <c:idx val="31"/>
            <c:invertIfNegative val="0"/>
            <c:bubble3D val="0"/>
            <c:spPr>
              <a:solidFill>
                <a:srgbClr val="606868"/>
              </a:solidFill>
              <a:ln>
                <a:noFill/>
              </a:ln>
              <a:effectLst/>
            </c:spPr>
            <c:extLst>
              <c:ext xmlns:c16="http://schemas.microsoft.com/office/drawing/2014/chart" uri="{C3380CC4-5D6E-409C-BE32-E72D297353CC}">
                <c16:uniqueId val="{00000019-31A8-483E-B3A7-49FB17D81E82}"/>
              </c:ext>
            </c:extLst>
          </c:dPt>
          <c:dLbls>
            <c:dLbl>
              <c:idx val="0"/>
              <c:layout>
                <c:manualLayout>
                  <c:x val="-7.259526747450019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A8-483E-B3A7-49FB17D81E8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'F62'!$A$7:$A$38</c:f>
              <c:strCache>
                <c:ptCount val="32"/>
                <c:pt idx="0">
                  <c:v>Zacatecas</c:v>
                </c:pt>
                <c:pt idx="1">
                  <c:v>Morelos</c:v>
                </c:pt>
                <c:pt idx="2">
                  <c:v>Guerrero</c:v>
                </c:pt>
                <c:pt idx="3">
                  <c:v>Chiapas</c:v>
                </c:pt>
                <c:pt idx="4">
                  <c:v>Colima</c:v>
                </c:pt>
                <c:pt idx="5">
                  <c:v>Durango</c:v>
                </c:pt>
                <c:pt idx="6">
                  <c:v>Campeche</c:v>
                </c:pt>
                <c:pt idx="7">
                  <c:v>Oaxaca</c:v>
                </c:pt>
                <c:pt idx="8">
                  <c:v>Tlaxcala</c:v>
                </c:pt>
                <c:pt idx="9">
                  <c:v>Aguascalientes</c:v>
                </c:pt>
                <c:pt idx="10">
                  <c:v>Michoacán</c:v>
                </c:pt>
                <c:pt idx="11">
                  <c:v>San Luis Potosí</c:v>
                </c:pt>
                <c:pt idx="12">
                  <c:v>Veracruz</c:v>
                </c:pt>
                <c:pt idx="13">
                  <c:v>Nayarit</c:v>
                </c:pt>
                <c:pt idx="14">
                  <c:v>Sinaloa</c:v>
                </c:pt>
                <c:pt idx="15">
                  <c:v>Tamaulipas</c:v>
                </c:pt>
                <c:pt idx="16">
                  <c:v>Puebla</c:v>
                </c:pt>
                <c:pt idx="17">
                  <c:v>Hidalgo</c:v>
                </c:pt>
                <c:pt idx="18">
                  <c:v>Sonora</c:v>
                </c:pt>
                <c:pt idx="19">
                  <c:v>Yucatán</c:v>
                </c:pt>
                <c:pt idx="20">
                  <c:v>Baja California Sur</c:v>
                </c:pt>
                <c:pt idx="21">
                  <c:v>Tabasco</c:v>
                </c:pt>
                <c:pt idx="22">
                  <c:v>Querétaro</c:v>
                </c:pt>
                <c:pt idx="23">
                  <c:v>Guanajuato</c:v>
                </c:pt>
                <c:pt idx="24">
                  <c:v>Quintana Roo</c:v>
                </c:pt>
                <c:pt idx="25">
                  <c:v>Chihuahua</c:v>
                </c:pt>
                <c:pt idx="26">
                  <c:v>Coahuila</c:v>
                </c:pt>
                <c:pt idx="27">
                  <c:v>Baja California</c:v>
                </c:pt>
                <c:pt idx="28">
                  <c:v>Nuevo León</c:v>
                </c:pt>
                <c:pt idx="29">
                  <c:v>Estado de México</c:v>
                </c:pt>
                <c:pt idx="30">
                  <c:v>Jalisco</c:v>
                </c:pt>
                <c:pt idx="31">
                  <c:v>Ciudad de México</c:v>
                </c:pt>
              </c:strCache>
            </c:strRef>
          </c:cat>
          <c:val>
            <c:numRef>
              <c:f>'F62'!$D$7:$D$38</c:f>
              <c:numCache>
                <c:formatCode>#,##0</c:formatCode>
                <c:ptCount val="32"/>
                <c:pt idx="0">
                  <c:v>1210</c:v>
                </c:pt>
                <c:pt idx="1">
                  <c:v>4015</c:v>
                </c:pt>
                <c:pt idx="2">
                  <c:v>5069</c:v>
                </c:pt>
                <c:pt idx="3">
                  <c:v>7249</c:v>
                </c:pt>
                <c:pt idx="4">
                  <c:v>7363</c:v>
                </c:pt>
                <c:pt idx="5">
                  <c:v>8030</c:v>
                </c:pt>
                <c:pt idx="6">
                  <c:v>8776</c:v>
                </c:pt>
                <c:pt idx="7">
                  <c:v>10120</c:v>
                </c:pt>
                <c:pt idx="8">
                  <c:v>10485</c:v>
                </c:pt>
                <c:pt idx="9">
                  <c:v>11540</c:v>
                </c:pt>
                <c:pt idx="10">
                  <c:v>14419</c:v>
                </c:pt>
                <c:pt idx="11">
                  <c:v>14576</c:v>
                </c:pt>
                <c:pt idx="12">
                  <c:v>15241</c:v>
                </c:pt>
                <c:pt idx="13">
                  <c:v>15294</c:v>
                </c:pt>
                <c:pt idx="14">
                  <c:v>15908</c:v>
                </c:pt>
                <c:pt idx="15">
                  <c:v>19667</c:v>
                </c:pt>
                <c:pt idx="16">
                  <c:v>20789</c:v>
                </c:pt>
                <c:pt idx="17">
                  <c:v>21372</c:v>
                </c:pt>
                <c:pt idx="18">
                  <c:v>23853</c:v>
                </c:pt>
                <c:pt idx="19">
                  <c:v>27523</c:v>
                </c:pt>
                <c:pt idx="20">
                  <c:v>29497</c:v>
                </c:pt>
                <c:pt idx="21">
                  <c:v>31181</c:v>
                </c:pt>
                <c:pt idx="22">
                  <c:v>46391</c:v>
                </c:pt>
                <c:pt idx="23">
                  <c:v>47445</c:v>
                </c:pt>
                <c:pt idx="24">
                  <c:v>51039</c:v>
                </c:pt>
                <c:pt idx="25">
                  <c:v>51556</c:v>
                </c:pt>
                <c:pt idx="26">
                  <c:v>52053</c:v>
                </c:pt>
                <c:pt idx="27">
                  <c:v>67294</c:v>
                </c:pt>
                <c:pt idx="28">
                  <c:v>110098</c:v>
                </c:pt>
                <c:pt idx="29">
                  <c:v>110412</c:v>
                </c:pt>
                <c:pt idx="30">
                  <c:v>110511</c:v>
                </c:pt>
                <c:pt idx="31">
                  <c:v>128477</c:v>
                </c:pt>
              </c:numCache>
            </c:numRef>
          </c:val>
          <c:extLst>
            <c:ext xmlns:c16="http://schemas.microsoft.com/office/drawing/2014/chart" uri="{C3380CC4-5D6E-409C-BE32-E72D297353CC}">
              <c16:uniqueId val="{0000001A-31A8-483E-B3A7-49FB17D81E82}"/>
            </c:ext>
          </c:extLst>
        </c:ser>
        <c:dLbls>
          <c:showLegendKey val="0"/>
          <c:showVal val="0"/>
          <c:showCatName val="0"/>
          <c:showSerName val="0"/>
          <c:showPercent val="0"/>
          <c:showBubbleSize val="0"/>
        </c:dLbls>
        <c:gapWidth val="70"/>
        <c:axId val="725253744"/>
        <c:axId val="725255384"/>
      </c:barChart>
      <c:catAx>
        <c:axId val="72525374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725255384"/>
        <c:crosses val="autoZero"/>
        <c:auto val="1"/>
        <c:lblAlgn val="ctr"/>
        <c:lblOffset val="100"/>
        <c:noMultiLvlLbl val="0"/>
      </c:catAx>
      <c:valAx>
        <c:axId val="725255384"/>
        <c:scaling>
          <c:orientation val="minMax"/>
          <c:max val="132477"/>
          <c:min val="-2790"/>
        </c:scaling>
        <c:delete val="0"/>
        <c:axPos val="b"/>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72525374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5"/>
            <c:invertIfNegative val="0"/>
            <c:bubble3D val="0"/>
            <c:extLst>
              <c:ext xmlns:c16="http://schemas.microsoft.com/office/drawing/2014/chart" uri="{C3380CC4-5D6E-409C-BE32-E72D297353CC}">
                <c16:uniqueId val="{00000000-E31B-4ABA-917F-B27D21F99BB0}"/>
              </c:ext>
            </c:extLst>
          </c:dPt>
          <c:dPt>
            <c:idx val="6"/>
            <c:invertIfNegative val="0"/>
            <c:bubble3D val="0"/>
            <c:extLst>
              <c:ext xmlns:c16="http://schemas.microsoft.com/office/drawing/2014/chart" uri="{C3380CC4-5D6E-409C-BE32-E72D297353CC}">
                <c16:uniqueId val="{00000001-E31B-4ABA-917F-B27D21F99BB0}"/>
              </c:ext>
            </c:extLst>
          </c:dPt>
          <c:dPt>
            <c:idx val="8"/>
            <c:invertIfNegative val="0"/>
            <c:bubble3D val="0"/>
            <c:extLst>
              <c:ext xmlns:c16="http://schemas.microsoft.com/office/drawing/2014/chart" uri="{C3380CC4-5D6E-409C-BE32-E72D297353CC}">
                <c16:uniqueId val="{00000002-E31B-4ABA-917F-B27D21F99BB0}"/>
              </c:ext>
            </c:extLst>
          </c:dPt>
          <c:dPt>
            <c:idx val="9"/>
            <c:invertIfNegative val="0"/>
            <c:bubble3D val="0"/>
            <c:extLst>
              <c:ext xmlns:c16="http://schemas.microsoft.com/office/drawing/2014/chart" uri="{C3380CC4-5D6E-409C-BE32-E72D297353CC}">
                <c16:uniqueId val="{00000003-E31B-4ABA-917F-B27D21F99BB0}"/>
              </c:ext>
            </c:extLst>
          </c:dPt>
          <c:dPt>
            <c:idx val="13"/>
            <c:invertIfNegative val="0"/>
            <c:bubble3D val="0"/>
            <c:extLst>
              <c:ext xmlns:c16="http://schemas.microsoft.com/office/drawing/2014/chart" uri="{C3380CC4-5D6E-409C-BE32-E72D297353CC}">
                <c16:uniqueId val="{00000004-E31B-4ABA-917F-B27D21F99BB0}"/>
              </c:ext>
            </c:extLst>
          </c:dPt>
          <c:dPt>
            <c:idx val="14"/>
            <c:invertIfNegative val="0"/>
            <c:bubble3D val="0"/>
            <c:extLst>
              <c:ext xmlns:c16="http://schemas.microsoft.com/office/drawing/2014/chart" uri="{C3380CC4-5D6E-409C-BE32-E72D297353CC}">
                <c16:uniqueId val="{00000005-E31B-4ABA-917F-B27D21F99BB0}"/>
              </c:ext>
            </c:extLst>
          </c:dPt>
          <c:dPt>
            <c:idx val="15"/>
            <c:invertIfNegative val="0"/>
            <c:bubble3D val="0"/>
            <c:extLst>
              <c:ext xmlns:c16="http://schemas.microsoft.com/office/drawing/2014/chart" uri="{C3380CC4-5D6E-409C-BE32-E72D297353CC}">
                <c16:uniqueId val="{00000006-E31B-4ABA-917F-B27D21F99BB0}"/>
              </c:ext>
            </c:extLst>
          </c:dPt>
          <c:dPt>
            <c:idx val="16"/>
            <c:invertIfNegative val="0"/>
            <c:bubble3D val="0"/>
            <c:extLst>
              <c:ext xmlns:c16="http://schemas.microsoft.com/office/drawing/2014/chart" uri="{C3380CC4-5D6E-409C-BE32-E72D297353CC}">
                <c16:uniqueId val="{00000007-E31B-4ABA-917F-B27D21F99BB0}"/>
              </c:ext>
            </c:extLst>
          </c:dPt>
          <c:dPt>
            <c:idx val="17"/>
            <c:invertIfNegative val="0"/>
            <c:bubble3D val="0"/>
            <c:spPr>
              <a:solidFill>
                <a:srgbClr val="E46C0A"/>
              </a:solidFill>
              <a:ln>
                <a:noFill/>
              </a:ln>
              <a:effectLst/>
            </c:spPr>
            <c:extLst>
              <c:ext xmlns:c16="http://schemas.microsoft.com/office/drawing/2014/chart" uri="{C3380CC4-5D6E-409C-BE32-E72D297353CC}">
                <c16:uniqueId val="{00000009-E31B-4ABA-917F-B27D21F99BB0}"/>
              </c:ext>
            </c:extLst>
          </c:dPt>
          <c:dPt>
            <c:idx val="19"/>
            <c:invertIfNegative val="0"/>
            <c:bubble3D val="0"/>
            <c:spPr>
              <a:solidFill>
                <a:srgbClr val="FFC000"/>
              </a:solidFill>
              <a:ln>
                <a:noFill/>
              </a:ln>
              <a:effectLst/>
            </c:spPr>
            <c:extLst>
              <c:ext xmlns:c16="http://schemas.microsoft.com/office/drawing/2014/chart" uri="{C3380CC4-5D6E-409C-BE32-E72D297353CC}">
                <c16:uniqueId val="{0000000B-E31B-4ABA-917F-B27D21F99BB0}"/>
              </c:ext>
            </c:extLst>
          </c:dPt>
          <c:dPt>
            <c:idx val="21"/>
            <c:invertIfNegative val="0"/>
            <c:bubble3D val="0"/>
            <c:extLst>
              <c:ext xmlns:c16="http://schemas.microsoft.com/office/drawing/2014/chart" uri="{C3380CC4-5D6E-409C-BE32-E72D297353CC}">
                <c16:uniqueId val="{0000000C-E31B-4ABA-917F-B27D21F99BB0}"/>
              </c:ext>
            </c:extLst>
          </c:dPt>
          <c:dPt>
            <c:idx val="22"/>
            <c:invertIfNegative val="0"/>
            <c:bubble3D val="0"/>
            <c:extLst>
              <c:ext xmlns:c16="http://schemas.microsoft.com/office/drawing/2014/chart" uri="{C3380CC4-5D6E-409C-BE32-E72D297353CC}">
                <c16:uniqueId val="{0000000D-E31B-4ABA-917F-B27D21F99BB0}"/>
              </c:ext>
            </c:extLst>
          </c:dPt>
          <c:dPt>
            <c:idx val="23"/>
            <c:invertIfNegative val="0"/>
            <c:bubble3D val="0"/>
            <c:extLst>
              <c:ext xmlns:c16="http://schemas.microsoft.com/office/drawing/2014/chart" uri="{C3380CC4-5D6E-409C-BE32-E72D297353CC}">
                <c16:uniqueId val="{0000000E-E31B-4ABA-917F-B27D21F99BB0}"/>
              </c:ext>
            </c:extLst>
          </c:dPt>
          <c:dPt>
            <c:idx val="24"/>
            <c:invertIfNegative val="0"/>
            <c:bubble3D val="0"/>
            <c:extLst>
              <c:ext xmlns:c16="http://schemas.microsoft.com/office/drawing/2014/chart" uri="{C3380CC4-5D6E-409C-BE32-E72D297353CC}">
                <c16:uniqueId val="{0000000F-E31B-4ABA-917F-B27D21F99BB0}"/>
              </c:ext>
            </c:extLst>
          </c:dPt>
          <c:dPt>
            <c:idx val="26"/>
            <c:invertIfNegative val="0"/>
            <c:bubble3D val="0"/>
            <c:extLst>
              <c:ext xmlns:c16="http://schemas.microsoft.com/office/drawing/2014/chart" uri="{C3380CC4-5D6E-409C-BE32-E72D297353CC}">
                <c16:uniqueId val="{00000010-E31B-4ABA-917F-B27D21F99BB0}"/>
              </c:ext>
            </c:extLst>
          </c:dPt>
          <c:dPt>
            <c:idx val="32"/>
            <c:invertIfNegative val="0"/>
            <c:bubble3D val="0"/>
            <c:extLst>
              <c:ext xmlns:c16="http://schemas.microsoft.com/office/drawing/2014/chart" uri="{C3380CC4-5D6E-409C-BE32-E72D297353CC}">
                <c16:uniqueId val="{00000011-E31B-4ABA-917F-B27D21F99BB0}"/>
              </c:ext>
            </c:extLst>
          </c:dPt>
          <c:dLbls>
            <c:dLbl>
              <c:idx val="0"/>
              <c:layout>
                <c:manualLayout>
                  <c:x val="-2.16566049319553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31B-4ABA-917F-B27D21F99BB0}"/>
                </c:ext>
              </c:extLst>
            </c:dLbl>
            <c:dLbl>
              <c:idx val="23"/>
              <c:layout>
                <c:manualLayout>
                  <c:x val="-1.394869285974738E-3"/>
                  <c:y val="2.1980900181603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31B-4ABA-917F-B27D21F99BB0}"/>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'F63'!$A$7:$A$39</c:f>
              <c:strCache>
                <c:ptCount val="33"/>
                <c:pt idx="0">
                  <c:v>Zacatecas</c:v>
                </c:pt>
                <c:pt idx="1">
                  <c:v>Morelos</c:v>
                </c:pt>
                <c:pt idx="2">
                  <c:v>Veracruz</c:v>
                </c:pt>
                <c:pt idx="3">
                  <c:v>Sinaloa</c:v>
                </c:pt>
                <c:pt idx="4">
                  <c:v>Tamaulipas</c:v>
                </c:pt>
                <c:pt idx="5">
                  <c:v>Chiapas</c:v>
                </c:pt>
                <c:pt idx="6">
                  <c:v>Michoacán</c:v>
                </c:pt>
                <c:pt idx="7">
                  <c:v>Durango</c:v>
                </c:pt>
                <c:pt idx="8">
                  <c:v>San Luis Potosí</c:v>
                </c:pt>
                <c:pt idx="9">
                  <c:v>Guerrero</c:v>
                </c:pt>
                <c:pt idx="10">
                  <c:v>Puebla</c:v>
                </c:pt>
                <c:pt idx="11">
                  <c:v>Aguascalientes</c:v>
                </c:pt>
                <c:pt idx="12">
                  <c:v>Ciudad de México</c:v>
                </c:pt>
                <c:pt idx="13">
                  <c:v>Sonora</c:v>
                </c:pt>
                <c:pt idx="14">
                  <c:v>Guanajuato</c:v>
                </c:pt>
                <c:pt idx="15">
                  <c:v>Oaxaca</c:v>
                </c:pt>
                <c:pt idx="16">
                  <c:v>Colima</c:v>
                </c:pt>
                <c:pt idx="17">
                  <c:v>Nacional</c:v>
                </c:pt>
                <c:pt idx="18">
                  <c:v>Chihuahua</c:v>
                </c:pt>
                <c:pt idx="19">
                  <c:v>Jalisco</c:v>
                </c:pt>
                <c:pt idx="20">
                  <c:v>Nuevo León</c:v>
                </c:pt>
                <c:pt idx="21">
                  <c:v>Coahuila</c:v>
                </c:pt>
                <c:pt idx="22">
                  <c:v>Campeche</c:v>
                </c:pt>
                <c:pt idx="23">
                  <c:v>Estado de México</c:v>
                </c:pt>
                <c:pt idx="24">
                  <c:v>Baja California</c:v>
                </c:pt>
                <c:pt idx="25">
                  <c:v>Yucatán</c:v>
                </c:pt>
                <c:pt idx="26">
                  <c:v>Querétaro</c:v>
                </c:pt>
                <c:pt idx="27">
                  <c:v>Hidalgo</c:v>
                </c:pt>
                <c:pt idx="28">
                  <c:v>Nayarit</c:v>
                </c:pt>
                <c:pt idx="29">
                  <c:v>Tlaxcala</c:v>
                </c:pt>
                <c:pt idx="30">
                  <c:v>Quintana Roo</c:v>
                </c:pt>
                <c:pt idx="31">
                  <c:v>Tabasco</c:v>
                </c:pt>
                <c:pt idx="32">
                  <c:v>Baja California Sur</c:v>
                </c:pt>
              </c:strCache>
            </c:strRef>
          </c:cat>
          <c:val>
            <c:numRef>
              <c:f>'F63'!$D$7:$D$39</c:f>
              <c:numCache>
                <c:formatCode>0.00%</c:formatCode>
                <c:ptCount val="33"/>
                <c:pt idx="0">
                  <c:v>6.1742254153569487E-3</c:v>
                </c:pt>
                <c:pt idx="1">
                  <c:v>1.8832789222860136E-2</c:v>
                </c:pt>
                <c:pt idx="2">
                  <c:v>2.0744945112531221E-2</c:v>
                </c:pt>
                <c:pt idx="3">
                  <c:v>2.7133746445817009E-2</c:v>
                </c:pt>
                <c:pt idx="4">
                  <c:v>2.8253692790833229E-2</c:v>
                </c:pt>
                <c:pt idx="5">
                  <c:v>3.08390659366371E-2</c:v>
                </c:pt>
                <c:pt idx="6">
                  <c:v>3.0990607604186815E-2</c:v>
                </c:pt>
                <c:pt idx="7">
                  <c:v>3.1588802693899298E-2</c:v>
                </c:pt>
                <c:pt idx="8">
                  <c:v>3.2318573867541778E-2</c:v>
                </c:pt>
                <c:pt idx="9">
                  <c:v>3.3012908183866818E-2</c:v>
                </c:pt>
                <c:pt idx="10">
                  <c:v>3.3981225246371594E-2</c:v>
                </c:pt>
                <c:pt idx="11">
                  <c:v>3.4393450342593335E-2</c:v>
                </c:pt>
                <c:pt idx="12">
                  <c:v>3.8784432251240064E-2</c:v>
                </c:pt>
                <c:pt idx="13">
                  <c:v>3.9981428154783227E-2</c:v>
                </c:pt>
                <c:pt idx="14">
                  <c:v>4.6749691833362306E-2</c:v>
                </c:pt>
                <c:pt idx="15">
                  <c:v>4.7951176983435095E-2</c:v>
                </c:pt>
                <c:pt idx="16">
                  <c:v>5.2454228111419754E-2</c:v>
                </c:pt>
                <c:pt idx="17">
                  <c:v>5.3270859161631545E-2</c:v>
                </c:pt>
                <c:pt idx="18">
                  <c:v>5.54081401259785E-2</c:v>
                </c:pt>
                <c:pt idx="19">
                  <c:v>5.9735707965247631E-2</c:v>
                </c:pt>
                <c:pt idx="20">
                  <c:v>6.4888382293224245E-2</c:v>
                </c:pt>
                <c:pt idx="21">
                  <c:v>6.5934274726777931E-2</c:v>
                </c:pt>
                <c:pt idx="22">
                  <c:v>6.6881068146138478E-2</c:v>
                </c:pt>
                <c:pt idx="23">
                  <c:v>6.6900915606759925E-2</c:v>
                </c:pt>
                <c:pt idx="24">
                  <c:v>6.7002272107244965E-2</c:v>
                </c:pt>
                <c:pt idx="25">
                  <c:v>6.9972720731989346E-2</c:v>
                </c:pt>
                <c:pt idx="26">
                  <c:v>7.3791587399550718E-2</c:v>
                </c:pt>
                <c:pt idx="27">
                  <c:v>8.8890367714645757E-2</c:v>
                </c:pt>
                <c:pt idx="28">
                  <c:v>9.5191858836709997E-2</c:v>
                </c:pt>
                <c:pt idx="29">
                  <c:v>0.10169738118331706</c:v>
                </c:pt>
                <c:pt idx="30">
                  <c:v>0.11787679047359489</c:v>
                </c:pt>
                <c:pt idx="31">
                  <c:v>0.14895050110347863</c:v>
                </c:pt>
                <c:pt idx="32">
                  <c:v>0.15452759514891157</c:v>
                </c:pt>
              </c:numCache>
            </c:numRef>
          </c:val>
          <c:extLst>
            <c:ext xmlns:c16="http://schemas.microsoft.com/office/drawing/2014/chart" uri="{C3380CC4-5D6E-409C-BE32-E72D297353CC}">
              <c16:uniqueId val="{00000013-E31B-4ABA-917F-B27D21F99BB0}"/>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0.17452759514891156"/>
          <c:min val="-1.3825774584643052E-2"/>
        </c:scaling>
        <c:delete val="0"/>
        <c:axPos val="b"/>
        <c:numFmt formatCode="0.00%" sourceLinked="1"/>
        <c:majorTickMark val="out"/>
        <c:minorTickMark val="none"/>
        <c:tickLblPos val="nextTo"/>
        <c:spPr>
          <a:ln>
            <a:noFill/>
          </a:ln>
        </c:spPr>
        <c:txPr>
          <a:bodyPr/>
          <a:lstStyle/>
          <a:p>
            <a:pPr>
              <a:defRPr>
                <a:solidFill>
                  <a:schemeClr val="bg1"/>
                </a:solid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v>Permanentes</c:v>
          </c:tx>
          <c:spPr>
            <a:solidFill>
              <a:srgbClr val="FFC000"/>
            </a:solidFill>
            <a:ln>
              <a:noFill/>
            </a:ln>
            <a:effectLst/>
          </c:spPr>
          <c:invertIfNegative val="0"/>
          <c:dLbls>
            <c:dLbl>
              <c:idx val="0"/>
              <c:layout>
                <c:manualLayout>
                  <c:x val="5.8179059486205151E-2"/>
                  <c:y val="-4.6417424589502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1CE-4AC5-AA00-41C30046871A}"/>
                </c:ext>
              </c:extLst>
            </c:dLbl>
            <c:dLbl>
              <c:idx val="1"/>
              <c:layout>
                <c:manualLayout>
                  <c:x val="8.46244222073776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CE-4AC5-AA00-41C30046871A}"/>
                </c:ext>
              </c:extLst>
            </c:dLbl>
            <c:dLbl>
              <c:idx val="2"/>
              <c:layout>
                <c:manualLayout>
                  <c:x val="5.3072497239015644E-2"/>
                  <c:y val="-2.320871229475137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CE-4AC5-AA00-41C30046871A}"/>
                </c:ext>
              </c:extLst>
            </c:dLbl>
            <c:dLbl>
              <c:idx val="4"/>
              <c:layout>
                <c:manualLayout>
                  <c:x val="-2.548380166565402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1CE-4AC5-AA00-41C30046871A}"/>
                </c:ext>
              </c:extLst>
            </c:dLbl>
            <c:dLbl>
              <c:idx val="5"/>
              <c:layout>
                <c:manualLayout>
                  <c:x val="5.0106075508306452E-2"/>
                  <c:y val="-8.509762869235339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1CE-4AC5-AA00-41C30046871A}"/>
                </c:ext>
              </c:extLst>
            </c:dLbl>
            <c:dLbl>
              <c:idx val="6"/>
              <c:layout>
                <c:manualLayout>
                  <c:x val="4.9884021873038281E-2"/>
                  <c:y val="-8.509762869235339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1CE-4AC5-AA00-41C30046871A}"/>
                </c:ext>
              </c:extLst>
            </c:dLbl>
            <c:dLbl>
              <c:idx val="7"/>
              <c:layout>
                <c:manualLayout>
                  <c:x val="-3.532398347101885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1CE-4AC5-AA00-41C30046871A}"/>
                </c:ext>
              </c:extLst>
            </c:dLbl>
            <c:dLbl>
              <c:idx val="8"/>
              <c:layout>
                <c:manualLayout>
                  <c:x val="-4.997599873783572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1CE-4AC5-AA00-41C30046871A}"/>
                </c:ext>
              </c:extLst>
            </c:dLbl>
            <c:dLbl>
              <c:idx val="9"/>
              <c:layout>
                <c:manualLayout>
                  <c:x val="5.55451307649185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1CE-4AC5-AA00-41C30046871A}"/>
                </c:ext>
              </c:extLst>
            </c:dLbl>
            <c:dLbl>
              <c:idx val="11"/>
              <c:layout>
                <c:manualLayout>
                  <c:x val="7.252795391757664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1CE-4AC5-AA00-41C30046871A}"/>
                </c:ext>
              </c:extLst>
            </c:dLbl>
            <c:dLbl>
              <c:idx val="12"/>
              <c:layout>
                <c:manualLayout>
                  <c:x val="7.7336094877157174E-2"/>
                  <c:y val="-8.509762869235339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1CE-4AC5-AA00-41C30046871A}"/>
                </c:ext>
              </c:extLst>
            </c:dLbl>
            <c:dLbl>
              <c:idx val="13"/>
              <c:layout>
                <c:manualLayout>
                  <c:x val="6.224618245658792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1CE-4AC5-AA00-41C30046871A}"/>
                </c:ext>
              </c:extLst>
            </c:dLbl>
            <c:dLbl>
              <c:idx val="14"/>
              <c:layout>
                <c:manualLayout>
                  <c:x val="-4.8441092846281189E-2"/>
                  <c:y val="2.320871229475137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1CE-4AC5-AA00-41C30046871A}"/>
                </c:ext>
              </c:extLst>
            </c:dLbl>
            <c:dLbl>
              <c:idx val="15"/>
              <c:layout>
                <c:manualLayout>
                  <c:x val="6.531532287572046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1CE-4AC5-AA00-41C30046871A}"/>
                </c:ext>
              </c:extLst>
            </c:dLbl>
            <c:dLbl>
              <c:idx val="16"/>
              <c:layout>
                <c:manualLayout>
                  <c:x val="-4.857771541552394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1CE-4AC5-AA00-41C30046871A}"/>
                </c:ext>
              </c:extLst>
            </c:dLbl>
            <c:dLbl>
              <c:idx val="17"/>
              <c:layout>
                <c:manualLayout>
                  <c:x val="-3.926304376286081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1CE-4AC5-AA00-41C30046871A}"/>
                </c:ext>
              </c:extLst>
            </c:dLbl>
            <c:dLbl>
              <c:idx val="18"/>
              <c:layout>
                <c:manualLayout>
                  <c:x val="8.3389280331385263E-2"/>
                  <c:y val="2.320871229475137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1CE-4AC5-AA00-41C30046871A}"/>
                </c:ext>
              </c:extLst>
            </c:dLbl>
            <c:dLbl>
              <c:idx val="19"/>
              <c:layout>
                <c:manualLayout>
                  <c:x val="-5.85713038895472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1CE-4AC5-AA00-41C30046871A}"/>
                </c:ext>
              </c:extLst>
            </c:dLbl>
            <c:dLbl>
              <c:idx val="20"/>
              <c:layout>
                <c:manualLayout>
                  <c:x val="-5.9816516225188868E-2"/>
                  <c:y val="-4.254881434617669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1CE-4AC5-AA00-41C30046871A}"/>
                </c:ext>
              </c:extLst>
            </c:dLbl>
            <c:dLbl>
              <c:idx val="21"/>
              <c:layout>
                <c:manualLayout>
                  <c:x val="-5.98848275098103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1CE-4AC5-AA00-41C30046871A}"/>
                </c:ext>
              </c:extLst>
            </c:dLbl>
            <c:dLbl>
              <c:idx val="22"/>
              <c:layout>
                <c:manualLayout>
                  <c:x val="-6.0822722985152823E-2"/>
                  <c:y val="2.320871229475137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1CE-4AC5-AA00-41C30046871A}"/>
                </c:ext>
              </c:extLst>
            </c:dLbl>
            <c:dLbl>
              <c:idx val="23"/>
              <c:layout>
                <c:manualLayout>
                  <c:x val="-6.483076592559272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1CE-4AC5-AA00-41C30046871A}"/>
                </c:ext>
              </c:extLst>
            </c:dLbl>
            <c:dLbl>
              <c:idx val="24"/>
              <c:layout>
                <c:manualLayout>
                  <c:x val="-6.5614583368300242E-2"/>
                  <c:y val="-2.320871229475137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1CE-4AC5-AA00-41C30046871A}"/>
                </c:ext>
              </c:extLst>
            </c:dLbl>
            <c:dLbl>
              <c:idx val="25"/>
              <c:layout>
                <c:manualLayout>
                  <c:x val="-0.11312852256286489"/>
                  <c:y val="2.320871229475137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1CE-4AC5-AA00-41C30046871A}"/>
                </c:ext>
              </c:extLst>
            </c:dLbl>
            <c:dLbl>
              <c:idx val="26"/>
              <c:layout>
                <c:manualLayout>
                  <c:x val="0.15331452395258827"/>
                  <c:y val="-2.127440717308834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1CE-4AC5-AA00-41C30046871A}"/>
                </c:ext>
              </c:extLst>
            </c:dLbl>
            <c:dLbl>
              <c:idx val="27"/>
              <c:layout>
                <c:manualLayout>
                  <c:x val="-0.10586318944884375"/>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1CE-4AC5-AA00-41C30046871A}"/>
                </c:ext>
              </c:extLst>
            </c:dLbl>
            <c:dLbl>
              <c:idx val="28"/>
              <c:layout>
                <c:manualLayout>
                  <c:x val="-0.16292761689286034"/>
                  <c:y val="2.32087122947511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81CE-4AC5-AA00-41C30046871A}"/>
                </c:ext>
              </c:extLst>
            </c:dLbl>
            <c:dLbl>
              <c:idx val="29"/>
              <c:layout>
                <c:manualLayout>
                  <c:x val="-6.0600837190878852E-2"/>
                  <c:y val="-1.063720358654417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81CE-4AC5-AA00-41C30046871A}"/>
                </c:ext>
              </c:extLst>
            </c:dLbl>
            <c:dLbl>
              <c:idx val="30"/>
              <c:layout>
                <c:manualLayout>
                  <c:x val="-0.23701380660017926"/>
                  <c:y val="2.320871229475137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81CE-4AC5-AA00-41C30046871A}"/>
                </c:ext>
              </c:extLst>
            </c:dLbl>
            <c:dLbl>
              <c:idx val="31"/>
              <c:layout>
                <c:manualLayout>
                  <c:x val="-0.26750715841840084"/>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81CE-4AC5-AA00-41C30046871A}"/>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'F64'!$A$8:$A$39</c:f>
              <c:strCache>
                <c:ptCount val="32"/>
                <c:pt idx="0">
                  <c:v>Sonora</c:v>
                </c:pt>
                <c:pt idx="1">
                  <c:v>Tamaulipas</c:v>
                </c:pt>
                <c:pt idx="2">
                  <c:v>San Luis Potosí</c:v>
                </c:pt>
                <c:pt idx="3">
                  <c:v>Zacatecas</c:v>
                </c:pt>
                <c:pt idx="4">
                  <c:v>Hidalgo</c:v>
                </c:pt>
                <c:pt idx="5">
                  <c:v>Tlaxcala</c:v>
                </c:pt>
                <c:pt idx="6">
                  <c:v>Durango</c:v>
                </c:pt>
                <c:pt idx="7">
                  <c:v>Colima</c:v>
                </c:pt>
                <c:pt idx="8">
                  <c:v>Baja California Sur</c:v>
                </c:pt>
                <c:pt idx="9">
                  <c:v>Chihuahua</c:v>
                </c:pt>
                <c:pt idx="10">
                  <c:v>Puebla</c:v>
                </c:pt>
                <c:pt idx="11">
                  <c:v>Querétaro</c:v>
                </c:pt>
                <c:pt idx="12">
                  <c:v>Coahuila</c:v>
                </c:pt>
                <c:pt idx="13">
                  <c:v>Aguascalientes</c:v>
                </c:pt>
                <c:pt idx="14">
                  <c:v>Campeche</c:v>
                </c:pt>
                <c:pt idx="15">
                  <c:v>Chiapas</c:v>
                </c:pt>
                <c:pt idx="16">
                  <c:v>Oaxaca</c:v>
                </c:pt>
                <c:pt idx="17">
                  <c:v>Morelos</c:v>
                </c:pt>
                <c:pt idx="18">
                  <c:v>Baja California</c:v>
                </c:pt>
                <c:pt idx="19">
                  <c:v>Guerrero</c:v>
                </c:pt>
                <c:pt idx="20">
                  <c:v>Michoacán</c:v>
                </c:pt>
                <c:pt idx="21">
                  <c:v>Yucatán</c:v>
                </c:pt>
                <c:pt idx="22">
                  <c:v>Nayarit</c:v>
                </c:pt>
                <c:pt idx="23">
                  <c:v>Tabasco</c:v>
                </c:pt>
                <c:pt idx="24">
                  <c:v>Quintana Roo</c:v>
                </c:pt>
                <c:pt idx="25">
                  <c:v>Guanajuato</c:v>
                </c:pt>
                <c:pt idx="26">
                  <c:v>Nuevo León</c:v>
                </c:pt>
                <c:pt idx="27">
                  <c:v>Veracruz</c:v>
                </c:pt>
                <c:pt idx="28">
                  <c:v>Jalisco</c:v>
                </c:pt>
                <c:pt idx="29">
                  <c:v>Sinaloa</c:v>
                </c:pt>
                <c:pt idx="30">
                  <c:v>Estado de México</c:v>
                </c:pt>
                <c:pt idx="31">
                  <c:v>Ciudad de México</c:v>
                </c:pt>
              </c:strCache>
            </c:strRef>
          </c:cat>
          <c:val>
            <c:numRef>
              <c:f>'F64'!$G$8:$G$39</c:f>
              <c:numCache>
                <c:formatCode>#,##0</c:formatCode>
                <c:ptCount val="32"/>
                <c:pt idx="0">
                  <c:v>-1330</c:v>
                </c:pt>
                <c:pt idx="1">
                  <c:v>-3131</c:v>
                </c:pt>
                <c:pt idx="2">
                  <c:v>1489</c:v>
                </c:pt>
                <c:pt idx="3">
                  <c:v>-144</c:v>
                </c:pt>
                <c:pt idx="4">
                  <c:v>465</c:v>
                </c:pt>
                <c:pt idx="5">
                  <c:v>1065</c:v>
                </c:pt>
                <c:pt idx="6">
                  <c:v>1302</c:v>
                </c:pt>
                <c:pt idx="7">
                  <c:v>888</c:v>
                </c:pt>
                <c:pt idx="8">
                  <c:v>1196</c:v>
                </c:pt>
                <c:pt idx="9">
                  <c:v>1509</c:v>
                </c:pt>
                <c:pt idx="10">
                  <c:v>-232</c:v>
                </c:pt>
                <c:pt idx="11">
                  <c:v>2380</c:v>
                </c:pt>
                <c:pt idx="12">
                  <c:v>2787</c:v>
                </c:pt>
                <c:pt idx="13">
                  <c:v>1902</c:v>
                </c:pt>
                <c:pt idx="14">
                  <c:v>1036</c:v>
                </c:pt>
                <c:pt idx="15">
                  <c:v>2082</c:v>
                </c:pt>
                <c:pt idx="16">
                  <c:v>1153</c:v>
                </c:pt>
                <c:pt idx="17">
                  <c:v>782</c:v>
                </c:pt>
                <c:pt idx="18">
                  <c:v>3017</c:v>
                </c:pt>
                <c:pt idx="19">
                  <c:v>1567</c:v>
                </c:pt>
                <c:pt idx="20">
                  <c:v>1744</c:v>
                </c:pt>
                <c:pt idx="21">
                  <c:v>1865</c:v>
                </c:pt>
                <c:pt idx="22">
                  <c:v>1810</c:v>
                </c:pt>
                <c:pt idx="23">
                  <c:v>2200</c:v>
                </c:pt>
                <c:pt idx="24">
                  <c:v>1904</c:v>
                </c:pt>
                <c:pt idx="25">
                  <c:v>4743</c:v>
                </c:pt>
                <c:pt idx="26">
                  <c:v>7243</c:v>
                </c:pt>
                <c:pt idx="27">
                  <c:v>4294</c:v>
                </c:pt>
                <c:pt idx="28">
                  <c:v>7698</c:v>
                </c:pt>
                <c:pt idx="29">
                  <c:v>1698</c:v>
                </c:pt>
                <c:pt idx="30">
                  <c:v>11757</c:v>
                </c:pt>
                <c:pt idx="31">
                  <c:v>13469</c:v>
                </c:pt>
              </c:numCache>
            </c:numRef>
          </c:val>
          <c:extLst>
            <c:ext xmlns:c16="http://schemas.microsoft.com/office/drawing/2014/chart" uri="{C3380CC4-5D6E-409C-BE32-E72D297353CC}">
              <c16:uniqueId val="{0000001E-81CE-4AC5-AA00-41C30046871A}"/>
            </c:ext>
          </c:extLst>
        </c:ser>
        <c:ser>
          <c:idx val="1"/>
          <c:order val="1"/>
          <c:tx>
            <c:v>Eventuales</c:v>
          </c:tx>
          <c:spPr>
            <a:solidFill>
              <a:srgbClr val="7C878E"/>
            </a:solidFill>
            <a:ln>
              <a:noFill/>
            </a:ln>
            <a:effectLst/>
          </c:spPr>
          <c:invertIfNegative val="0"/>
          <c:dLbls>
            <c:dLbl>
              <c:idx val="0"/>
              <c:layout>
                <c:manualLayout>
                  <c:x val="-8.4896660299898286E-2"/>
                  <c:y val="-2.320871229474967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81CE-4AC5-AA00-41C30046871A}"/>
                </c:ext>
              </c:extLst>
            </c:dLbl>
            <c:dLbl>
              <c:idx val="1"/>
              <c:layout>
                <c:manualLayout>
                  <c:x val="-3.751565117270502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81CE-4AC5-AA00-41C30046871A}"/>
                </c:ext>
              </c:extLst>
            </c:dLbl>
            <c:dLbl>
              <c:idx val="2"/>
              <c:layout>
                <c:manualLayout>
                  <c:x val="-4.530481602948630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81CE-4AC5-AA00-41C30046871A}"/>
                </c:ext>
              </c:extLst>
            </c:dLbl>
            <c:dLbl>
              <c:idx val="3"/>
              <c:layout>
                <c:manualLayout>
                  <c:x val="3.899030214735767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81CE-4AC5-AA00-41C30046871A}"/>
                </c:ext>
              </c:extLst>
            </c:dLbl>
            <c:dLbl>
              <c:idx val="4"/>
              <c:layout>
                <c:manualLayout>
                  <c:x val="3.631239908560226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81CE-4AC5-AA00-41C30046871A}"/>
                </c:ext>
              </c:extLst>
            </c:dLbl>
            <c:dLbl>
              <c:idx val="5"/>
              <c:layout>
                <c:manualLayout>
                  <c:x val="-2.9689561297209514E-2"/>
                  <c:y val="1.827457661004045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81CE-4AC5-AA00-41C30046871A}"/>
                </c:ext>
              </c:extLst>
            </c:dLbl>
            <c:dLbl>
              <c:idx val="6"/>
              <c:layout>
                <c:manualLayout>
                  <c:x val="-3.5043689010778749E-2"/>
                  <c:y val="8.509762869235339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81CE-4AC5-AA00-41C30046871A}"/>
                </c:ext>
              </c:extLst>
            </c:dLbl>
            <c:dLbl>
              <c:idx val="9"/>
              <c:layout>
                <c:manualLayout>
                  <c:x val="-2.339921651823928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81CE-4AC5-AA00-41C30046871A}"/>
                </c:ext>
              </c:extLst>
            </c:dLbl>
            <c:dLbl>
              <c:idx val="10"/>
              <c:layout>
                <c:manualLayout>
                  <c:x val="5.8520448068318E-2"/>
                  <c:y val="-8.509762869235339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81CE-4AC5-AA00-41C30046871A}"/>
                </c:ext>
              </c:extLst>
            </c:dLbl>
            <c:dLbl>
              <c:idx val="11"/>
              <c:layout>
                <c:manualLayout>
                  <c:x val="-3.886257515080521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81CE-4AC5-AA00-41C30046871A}"/>
                </c:ext>
              </c:extLst>
            </c:dLbl>
            <c:dLbl>
              <c:idx val="12"/>
              <c:layout>
                <c:manualLayout>
                  <c:x val="-5.0948972980956762E-2"/>
                  <c:y val="1.827457661004045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81CE-4AC5-AA00-41C30046871A}"/>
                </c:ext>
              </c:extLst>
            </c:dLbl>
            <c:dLbl>
              <c:idx val="13"/>
              <c:layout>
                <c:manualLayout>
                  <c:x val="-2.2154507705580081E-2"/>
                  <c:y val="2.320871229475137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81CE-4AC5-AA00-41C30046871A}"/>
                </c:ext>
              </c:extLst>
            </c:dLbl>
            <c:dLbl>
              <c:idx val="14"/>
              <c:layout>
                <c:manualLayout>
                  <c:x val="4.425967015887828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81CE-4AC5-AA00-41C30046871A}"/>
                </c:ext>
              </c:extLst>
            </c:dLbl>
            <c:dLbl>
              <c:idx val="15"/>
              <c:layout>
                <c:manualLayout>
                  <c:x val="-2.1301707614274541E-2"/>
                  <c:y val="-2.320688483708952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81CE-4AC5-AA00-41C30046871A}"/>
                </c:ext>
              </c:extLst>
            </c:dLbl>
            <c:dLbl>
              <c:idx val="16"/>
              <c:layout>
                <c:manualLayout>
                  <c:x val="4.258847738006921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81CE-4AC5-AA00-41C30046871A}"/>
                </c:ext>
              </c:extLst>
            </c:dLbl>
            <c:dLbl>
              <c:idx val="17"/>
              <c:layout>
                <c:manualLayout>
                  <c:x val="5.222724999244715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81CE-4AC5-AA00-41C30046871A}"/>
                </c:ext>
              </c:extLst>
            </c:dLbl>
            <c:dLbl>
              <c:idx val="18"/>
              <c:layout>
                <c:manualLayout>
                  <c:x val="-4.075531804189982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81CE-4AC5-AA00-41C30046871A}"/>
                </c:ext>
              </c:extLst>
            </c:dLbl>
            <c:dLbl>
              <c:idx val="19"/>
              <c:layout>
                <c:manualLayout>
                  <c:x val="3.861484184343120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81CE-4AC5-AA00-41C30046871A}"/>
                </c:ext>
              </c:extLst>
            </c:dLbl>
            <c:dLbl>
              <c:idx val="20"/>
              <c:layout>
                <c:manualLayout>
                  <c:x val="3.8375836267753378E-2"/>
                  <c:y val="-4.254881434617669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81CE-4AC5-AA00-41C30046871A}"/>
                </c:ext>
              </c:extLst>
            </c:dLbl>
            <c:dLbl>
              <c:idx val="21"/>
              <c:layout>
                <c:manualLayout>
                  <c:x val="3.8854015260103188E-2"/>
                  <c:y val="2.320871229475095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81CE-4AC5-AA00-41C30046871A}"/>
                </c:ext>
              </c:extLst>
            </c:dLbl>
            <c:dLbl>
              <c:idx val="22"/>
              <c:layout>
                <c:manualLayout>
                  <c:x val="5.0484053427145181E-2"/>
                  <c:y val="-2.3208712294751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81CE-4AC5-AA00-41C30046871A}"/>
                </c:ext>
              </c:extLst>
            </c:dLbl>
            <c:dLbl>
              <c:idx val="23"/>
              <c:layout>
                <c:manualLayout>
                  <c:x val="5.654177058821555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81CE-4AC5-AA00-41C30046871A}"/>
                </c:ext>
              </c:extLst>
            </c:dLbl>
            <c:dLbl>
              <c:idx val="24"/>
              <c:layout>
                <c:manualLayout>
                  <c:x val="6.445530562166618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81CE-4AC5-AA00-41C30046871A}"/>
                </c:ext>
              </c:extLst>
            </c:dLbl>
            <c:dLbl>
              <c:idx val="26"/>
              <c:layout>
                <c:manualLayout>
                  <c:x val="-3.8572713753898147E-2"/>
                  <c:y val="2.127440717308834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81CE-4AC5-AA00-41C30046871A}"/>
                </c:ext>
              </c:extLst>
            </c:dLbl>
            <c:dLbl>
              <c:idx val="27"/>
              <c:layout>
                <c:manualLayout>
                  <c:x val="7.129398692854337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81CE-4AC5-AA00-41C30046871A}"/>
                </c:ext>
              </c:extLst>
            </c:dLbl>
            <c:dLbl>
              <c:idx val="28"/>
              <c:layout>
                <c:manualLayout>
                  <c:x val="6.40457735959261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81CE-4AC5-AA00-41C30046871A}"/>
                </c:ext>
              </c:extLst>
            </c:dLbl>
            <c:dLbl>
              <c:idx val="29"/>
              <c:layout>
                <c:manualLayout>
                  <c:x val="0.221340982406907"/>
                  <c:y val="-1.0637203586544175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81CE-4AC5-AA00-41C30046871A}"/>
                </c:ext>
              </c:extLst>
            </c:dLbl>
            <c:dLbl>
              <c:idx val="30"/>
              <c:layout>
                <c:manualLayout>
                  <c:x val="5.96963420733732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81CE-4AC5-AA00-41C30046871A}"/>
                </c:ext>
              </c:extLst>
            </c:dLbl>
            <c:dLbl>
              <c:idx val="31"/>
              <c:layout>
                <c:manualLayout>
                  <c:x val="4.3423486325994208E-2"/>
                  <c:y val="2.320871229475137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81CE-4AC5-AA00-41C30046871A}"/>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'F64'!$H$8:$H$39</c:f>
              <c:numCache>
                <c:formatCode>#,##0</c:formatCode>
                <c:ptCount val="32"/>
                <c:pt idx="0">
                  <c:v>-3397</c:v>
                </c:pt>
                <c:pt idx="1">
                  <c:v>-701</c:v>
                </c:pt>
                <c:pt idx="2">
                  <c:v>-1075</c:v>
                </c:pt>
                <c:pt idx="3">
                  <c:v>798</c:v>
                </c:pt>
                <c:pt idx="4">
                  <c:v>455</c:v>
                </c:pt>
                <c:pt idx="5">
                  <c:v>-117</c:v>
                </c:pt>
                <c:pt idx="6">
                  <c:v>-306</c:v>
                </c:pt>
                <c:pt idx="7">
                  <c:v>330</c:v>
                </c:pt>
                <c:pt idx="8">
                  <c:v>167</c:v>
                </c:pt>
                <c:pt idx="9">
                  <c:v>-95</c:v>
                </c:pt>
                <c:pt idx="10">
                  <c:v>1695</c:v>
                </c:pt>
                <c:pt idx="11">
                  <c:v>-780</c:v>
                </c:pt>
                <c:pt idx="12">
                  <c:v>-1156</c:v>
                </c:pt>
                <c:pt idx="13">
                  <c:v>-22</c:v>
                </c:pt>
                <c:pt idx="14">
                  <c:v>864</c:v>
                </c:pt>
                <c:pt idx="15">
                  <c:v>-97</c:v>
                </c:pt>
                <c:pt idx="16">
                  <c:v>837</c:v>
                </c:pt>
                <c:pt idx="17">
                  <c:v>1314</c:v>
                </c:pt>
                <c:pt idx="18">
                  <c:v>-891</c:v>
                </c:pt>
                <c:pt idx="19">
                  <c:v>695</c:v>
                </c:pt>
                <c:pt idx="20">
                  <c:v>584</c:v>
                </c:pt>
                <c:pt idx="21">
                  <c:v>931</c:v>
                </c:pt>
                <c:pt idx="22">
                  <c:v>999</c:v>
                </c:pt>
                <c:pt idx="23">
                  <c:v>1436</c:v>
                </c:pt>
                <c:pt idx="24">
                  <c:v>1972</c:v>
                </c:pt>
                <c:pt idx="25">
                  <c:v>358</c:v>
                </c:pt>
                <c:pt idx="26">
                  <c:v>-763</c:v>
                </c:pt>
                <c:pt idx="27">
                  <c:v>2321</c:v>
                </c:pt>
                <c:pt idx="28">
                  <c:v>1871</c:v>
                </c:pt>
                <c:pt idx="29">
                  <c:v>10926</c:v>
                </c:pt>
                <c:pt idx="30">
                  <c:v>1376</c:v>
                </c:pt>
                <c:pt idx="31">
                  <c:v>538</c:v>
                </c:pt>
              </c:numCache>
            </c:numRef>
          </c:val>
          <c:extLst>
            <c:ext xmlns:c16="http://schemas.microsoft.com/office/drawing/2014/chart" uri="{C3380CC4-5D6E-409C-BE32-E72D297353CC}">
              <c16:uniqueId val="{0000003C-81CE-4AC5-AA00-41C30046871A}"/>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max val="16469"/>
          <c:min val="-6397"/>
        </c:scaling>
        <c:delete val="0"/>
        <c:axPos val="b"/>
        <c:numFmt formatCode="#,##0" sourceLinked="1"/>
        <c:majorTickMark val="none"/>
        <c:minorTickMark val="none"/>
        <c:tickLblPos val="nextTo"/>
        <c:spPr>
          <a:noFill/>
          <a:ln>
            <a:noFill/>
          </a:ln>
          <a:effectLst/>
          <a:extLst>
            <a:ext uri="{91240B29-F687-4F45-9708-019B960494DF}">
              <a14:hiddenLine xmlns:a14="http://schemas.microsoft.com/office/drawing/2010/main">
                <a:noFill/>
              </a14:hiddenLine>
            </a:ext>
          </a:ex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1-A979-46E1-A7F0-CBA65E3CD73C}"/>
              </c:ext>
            </c:extLst>
          </c:dPt>
          <c:dPt>
            <c:idx val="7"/>
            <c:invertIfNegative val="0"/>
            <c:bubble3D val="0"/>
            <c:extLst>
              <c:ext xmlns:c16="http://schemas.microsoft.com/office/drawing/2014/chart" uri="{C3380CC4-5D6E-409C-BE32-E72D297353CC}">
                <c16:uniqueId val="{00000002-A979-46E1-A7F0-CBA65E3CD73C}"/>
              </c:ext>
            </c:extLst>
          </c:dPt>
          <c:dLbls>
            <c:dLbl>
              <c:idx val="0"/>
              <c:layout>
                <c:manualLayout>
                  <c:x val="-6.22449854802543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79-46E1-A7F0-CBA65E3CD73C}"/>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'F65-68'!$B$7:$B$26</c:f>
              <c:strCache>
                <c:ptCount val="20"/>
                <c:pt idx="0">
                  <c:v>Lagos de Moreno</c:v>
                </c:pt>
                <c:pt idx="1">
                  <c:v>Tlajomulco de Zúñiga</c:v>
                </c:pt>
                <c:pt idx="2">
                  <c:v>Zacoalco de Torres</c:v>
                </c:pt>
                <c:pt idx="3">
                  <c:v>Tuxpan</c:v>
                </c:pt>
                <c:pt idx="4">
                  <c:v>Tonalá</c:v>
                </c:pt>
                <c:pt idx="5">
                  <c:v>Tuxcacuesco</c:v>
                </c:pt>
                <c:pt idx="6">
                  <c:v>San Gabriel</c:v>
                </c:pt>
                <c:pt idx="7">
                  <c:v>Valle de Guadalupe</c:v>
                </c:pt>
                <c:pt idx="8">
                  <c:v>Ixtlahuacán de los Membrillos</c:v>
                </c:pt>
                <c:pt idx="9">
                  <c:v>Teocuitatlán de Corona</c:v>
                </c:pt>
                <c:pt idx="10">
                  <c:v>Cihuatlán</c:v>
                </c:pt>
                <c:pt idx="11">
                  <c:v>Juanacatlán</c:v>
                </c:pt>
                <c:pt idx="12">
                  <c:v>Sayula</c:v>
                </c:pt>
                <c:pt idx="13">
                  <c:v>San Martín de Bolaños</c:v>
                </c:pt>
                <c:pt idx="14">
                  <c:v>Degollado</c:v>
                </c:pt>
                <c:pt idx="15">
                  <c:v>Tecalitlán</c:v>
                </c:pt>
                <c:pt idx="16">
                  <c:v>El Arenal</c:v>
                </c:pt>
                <c:pt idx="17">
                  <c:v>Tuxcueca</c:v>
                </c:pt>
                <c:pt idx="18">
                  <c:v>Chiquilistlán</c:v>
                </c:pt>
                <c:pt idx="19">
                  <c:v>Villa Purificación</c:v>
                </c:pt>
              </c:strCache>
            </c:strRef>
          </c:cat>
          <c:val>
            <c:numRef>
              <c:f>'F65-68'!$G$7:$G$26</c:f>
              <c:numCache>
                <c:formatCode>#,##0_ ;\-#,##0\ </c:formatCode>
                <c:ptCount val="20"/>
                <c:pt idx="0">
                  <c:v>-873</c:v>
                </c:pt>
                <c:pt idx="1">
                  <c:v>-467</c:v>
                </c:pt>
                <c:pt idx="2">
                  <c:v>-395</c:v>
                </c:pt>
                <c:pt idx="3">
                  <c:v>-254</c:v>
                </c:pt>
                <c:pt idx="4">
                  <c:v>-211</c:v>
                </c:pt>
                <c:pt idx="5">
                  <c:v>-155</c:v>
                </c:pt>
                <c:pt idx="6">
                  <c:v>-121</c:v>
                </c:pt>
                <c:pt idx="7">
                  <c:v>-67</c:v>
                </c:pt>
                <c:pt idx="8">
                  <c:v>-50</c:v>
                </c:pt>
                <c:pt idx="9">
                  <c:v>-47</c:v>
                </c:pt>
                <c:pt idx="10">
                  <c:v>-36</c:v>
                </c:pt>
                <c:pt idx="11">
                  <c:v>-30</c:v>
                </c:pt>
                <c:pt idx="12">
                  <c:v>-26</c:v>
                </c:pt>
                <c:pt idx="13">
                  <c:v>-25</c:v>
                </c:pt>
                <c:pt idx="14">
                  <c:v>-24</c:v>
                </c:pt>
                <c:pt idx="15">
                  <c:v>-21</c:v>
                </c:pt>
                <c:pt idx="16">
                  <c:v>-19</c:v>
                </c:pt>
                <c:pt idx="17">
                  <c:v>-16</c:v>
                </c:pt>
                <c:pt idx="18">
                  <c:v>-15</c:v>
                </c:pt>
                <c:pt idx="19">
                  <c:v>-13</c:v>
                </c:pt>
              </c:numCache>
            </c:numRef>
          </c:val>
          <c:extLst>
            <c:ext xmlns:c16="http://schemas.microsoft.com/office/drawing/2014/chart" uri="{C3380CC4-5D6E-409C-BE32-E72D297353CC}">
              <c16:uniqueId val="{00000003-A979-46E1-A7F0-CBA65E3CD73C}"/>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_ ;\-#,##0\ "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'F65-68'!$H$6</c:f>
              <c:strCache>
                <c:ptCount val="1"/>
                <c:pt idx="0">
                  <c:v>Permanentes</c:v>
                </c:pt>
              </c:strCache>
            </c:strRef>
          </c:tx>
          <c:spPr>
            <a:solidFill>
              <a:srgbClr val="FFC000"/>
            </a:solidFill>
            <a:ln>
              <a:noFill/>
            </a:ln>
            <a:effectLst/>
          </c:spPr>
          <c:invertIfNegative val="0"/>
          <c:dLbls>
            <c:dLbl>
              <c:idx val="0"/>
              <c:layout>
                <c:manualLayout>
                  <c:x val="0.10324427609427594"/>
                  <c:y val="2.057613169682430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CA-42FC-97B4-1F3647DD74C9}"/>
                </c:ext>
              </c:extLst>
            </c:dLbl>
            <c:dLbl>
              <c:idx val="1"/>
              <c:layout>
                <c:manualLayout>
                  <c:x val="-0.21760067340067349"/>
                  <c:y val="2.61358024691367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6CA-42FC-97B4-1F3647DD74C9}"/>
                </c:ext>
              </c:extLst>
            </c:dLbl>
            <c:dLbl>
              <c:idx val="2"/>
              <c:layout>
                <c:manualLayout>
                  <c:x val="7.7589730639730486E-2"/>
                  <c:y val="2.057613170640581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6CA-42FC-97B4-1F3647DD74C9}"/>
                </c:ext>
              </c:extLst>
            </c:dLbl>
            <c:dLbl>
              <c:idx val="3"/>
              <c:layout>
                <c:manualLayout>
                  <c:x val="2.2161952861952862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6CA-42FC-97B4-1F3647DD74C9}"/>
                </c:ext>
              </c:extLst>
            </c:dLbl>
            <c:dLbl>
              <c:idx val="4"/>
              <c:layout>
                <c:manualLayout>
                  <c:x val="9.0381986531986536E-2"/>
                  <c:y val="6.172839506172839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6CA-42FC-97B4-1F3647DD74C9}"/>
                </c:ext>
              </c:extLst>
            </c:dLbl>
            <c:dLbl>
              <c:idx val="5"/>
              <c:layout>
                <c:manualLayout>
                  <c:x val="2.0041077441077439E-2"/>
                  <c:y val="-2.61296296296286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6CA-42FC-97B4-1F3647DD74C9}"/>
                </c:ext>
              </c:extLst>
            </c:dLbl>
            <c:dLbl>
              <c:idx val="6"/>
              <c:layout>
                <c:manualLayout>
                  <c:x val="2.5321380471380314E-2"/>
                  <c:y val="5.22654320987644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6CA-42FC-97B4-1F3647DD74C9}"/>
                </c:ext>
              </c:extLst>
            </c:dLbl>
            <c:dLbl>
              <c:idx val="7"/>
              <c:layout>
                <c:manualLayout>
                  <c:x val="5.0799494949494796E-2"/>
                  <c:y val="4.115226338406710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6CA-42FC-97B4-1F3647DD74C9}"/>
                </c:ext>
              </c:extLst>
            </c:dLbl>
            <c:dLbl>
              <c:idx val="8"/>
              <c:layout>
                <c:manualLayout>
                  <c:x val="3.3788552188552187E-2"/>
                  <c:y val="4.11522633744855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6CA-42FC-97B4-1F3647DD74C9}"/>
                </c:ext>
              </c:extLst>
            </c:dLbl>
            <c:dLbl>
              <c:idx val="9"/>
              <c:layout>
                <c:manualLayout>
                  <c:x val="1.8745791245791246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6CA-42FC-97B4-1F3647DD74C9}"/>
                </c:ext>
              </c:extLst>
            </c:dLbl>
            <c:dLbl>
              <c:idx val="10"/>
              <c:layout>
                <c:manualLayout>
                  <c:x val="1.54993265993266E-2"/>
                  <c:y val="2.61337448559670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6CA-42FC-97B4-1F3647DD74C9}"/>
                </c:ext>
              </c:extLst>
            </c:dLbl>
            <c:dLbl>
              <c:idx val="11"/>
              <c:layout>
                <c:manualLayout>
                  <c:x val="1.5756228956228958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6CA-42FC-97B4-1F3647DD74C9}"/>
                </c:ext>
              </c:extLst>
            </c:dLbl>
            <c:dLbl>
              <c:idx val="12"/>
              <c:layout>
                <c:manualLayout>
                  <c:x val="3.2208922558922562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6CA-42FC-97B4-1F3647DD74C9}"/>
                </c:ext>
              </c:extLst>
            </c:dLbl>
            <c:dLbl>
              <c:idx val="13"/>
              <c:layout>
                <c:manualLayout>
                  <c:x val="3.0070875420875266E-2"/>
                  <c:y val="4.11522633744855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6CA-42FC-97B4-1F3647DD74C9}"/>
                </c:ext>
              </c:extLst>
            </c:dLbl>
            <c:dLbl>
              <c:idx val="14"/>
              <c:layout>
                <c:manualLayout>
                  <c:x val="-3.737643097643098E-2"/>
                  <c:y val="8.230452675376195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6CA-42FC-97B4-1F3647DD74C9}"/>
                </c:ext>
              </c:extLst>
            </c:dLbl>
            <c:dLbl>
              <c:idx val="15"/>
              <c:layout>
                <c:manualLayout>
                  <c:x val="3.5497643097643097E-2"/>
                  <c:y val="-5.2261316872427984E-3"/>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5="http://schemas.microsoft.com/office/drawing/2012/chart" uri="{CE6537A1-D6FC-4f65-9D91-7224C49458BB}">
                  <c15:layout>
                    <c:manualLayout>
                      <c:w val="4.4909764309764309E-2"/>
                      <c:h val="4.0099176954732516E-2"/>
                    </c:manualLayout>
                  </c15:layout>
                </c:ext>
                <c:ext xmlns:c16="http://schemas.microsoft.com/office/drawing/2014/chart" uri="{C3380CC4-5D6E-409C-BE32-E72D297353CC}">
                  <c16:uniqueId val="{0000000F-C6CA-42FC-97B4-1F3647DD74C9}"/>
                </c:ext>
              </c:extLst>
            </c:dLbl>
            <c:dLbl>
              <c:idx val="16"/>
              <c:layout>
                <c:manualLayout>
                  <c:x val="-4.8461616161616164E-2"/>
                  <c:y val="2.613786008230476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6CA-42FC-97B4-1F3647DD74C9}"/>
                </c:ext>
              </c:extLst>
            </c:dLbl>
            <c:dLbl>
              <c:idx val="17"/>
              <c:layout>
                <c:manualLayout>
                  <c:x val="1.8393265993265993E-2"/>
                  <c:y val="4.11522633744855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6CA-42FC-97B4-1F3647DD74C9}"/>
                </c:ext>
              </c:extLst>
            </c:dLbl>
            <c:dLbl>
              <c:idx val="18"/>
              <c:layout>
                <c:manualLayout>
                  <c:x val="2.0468350168350167E-2"/>
                  <c:y val="1.19768849616188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6CA-42FC-97B4-1F3647DD74C9}"/>
                </c:ext>
              </c:extLst>
            </c:dLbl>
            <c:dLbl>
              <c:idx val="19"/>
              <c:layout>
                <c:manualLayout>
                  <c:x val="2.8886026936026935E-2"/>
                  <c:y val="-2.612345679012345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6CA-42FC-97B4-1F3647DD74C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'F65-68'!$B$7:$B$26</c:f>
              <c:strCache>
                <c:ptCount val="20"/>
                <c:pt idx="0">
                  <c:v>Lagos de Moreno</c:v>
                </c:pt>
                <c:pt idx="1">
                  <c:v>Tlajomulco de Zúñiga</c:v>
                </c:pt>
                <c:pt idx="2">
                  <c:v>Zacoalco de Torres</c:v>
                </c:pt>
                <c:pt idx="3">
                  <c:v>Tuxpan</c:v>
                </c:pt>
                <c:pt idx="4">
                  <c:v>Tonalá</c:v>
                </c:pt>
                <c:pt idx="5">
                  <c:v>Tuxcacuesco</c:v>
                </c:pt>
                <c:pt idx="6">
                  <c:v>San Gabriel</c:v>
                </c:pt>
                <c:pt idx="7">
                  <c:v>Valle de Guadalupe</c:v>
                </c:pt>
                <c:pt idx="8">
                  <c:v>Ixtlahuacán de los Membrillos</c:v>
                </c:pt>
                <c:pt idx="9">
                  <c:v>Teocuitatlán de Corona</c:v>
                </c:pt>
                <c:pt idx="10">
                  <c:v>Cihuatlán</c:v>
                </c:pt>
                <c:pt idx="11">
                  <c:v>Juanacatlán</c:v>
                </c:pt>
                <c:pt idx="12">
                  <c:v>Sayula</c:v>
                </c:pt>
                <c:pt idx="13">
                  <c:v>San Martín de Bolaños</c:v>
                </c:pt>
                <c:pt idx="14">
                  <c:v>Degollado</c:v>
                </c:pt>
                <c:pt idx="15">
                  <c:v>Tecalitlán</c:v>
                </c:pt>
                <c:pt idx="16">
                  <c:v>El Arenal</c:v>
                </c:pt>
                <c:pt idx="17">
                  <c:v>Tuxcueca</c:v>
                </c:pt>
                <c:pt idx="18">
                  <c:v>Chiquilistlán</c:v>
                </c:pt>
                <c:pt idx="19">
                  <c:v>Villa Purificación</c:v>
                </c:pt>
              </c:strCache>
            </c:strRef>
          </c:cat>
          <c:val>
            <c:numRef>
              <c:f>'F65-68'!$H$7:$H$26</c:f>
              <c:numCache>
                <c:formatCode>#,##0_ ;\-#,##0\ </c:formatCode>
                <c:ptCount val="20"/>
                <c:pt idx="0">
                  <c:v>-247</c:v>
                </c:pt>
                <c:pt idx="1">
                  <c:v>-566</c:v>
                </c:pt>
                <c:pt idx="2">
                  <c:v>40</c:v>
                </c:pt>
                <c:pt idx="3">
                  <c:v>-19</c:v>
                </c:pt>
                <c:pt idx="4">
                  <c:v>-199</c:v>
                </c:pt>
                <c:pt idx="5">
                  <c:v>-9</c:v>
                </c:pt>
                <c:pt idx="6">
                  <c:v>12</c:v>
                </c:pt>
                <c:pt idx="7">
                  <c:v>-66</c:v>
                </c:pt>
                <c:pt idx="8">
                  <c:v>-41</c:v>
                </c:pt>
                <c:pt idx="9">
                  <c:v>-2</c:v>
                </c:pt>
                <c:pt idx="10">
                  <c:v>4</c:v>
                </c:pt>
                <c:pt idx="11">
                  <c:v>-6</c:v>
                </c:pt>
                <c:pt idx="12">
                  <c:v>31</c:v>
                </c:pt>
                <c:pt idx="13">
                  <c:v>-22</c:v>
                </c:pt>
                <c:pt idx="14">
                  <c:v>-27</c:v>
                </c:pt>
                <c:pt idx="15">
                  <c:v>-17</c:v>
                </c:pt>
                <c:pt idx="16">
                  <c:v>-57</c:v>
                </c:pt>
                <c:pt idx="17">
                  <c:v>-3</c:v>
                </c:pt>
                <c:pt idx="18">
                  <c:v>-3</c:v>
                </c:pt>
                <c:pt idx="19">
                  <c:v>-12</c:v>
                </c:pt>
              </c:numCache>
            </c:numRef>
          </c:val>
          <c:extLst>
            <c:ext xmlns:c16="http://schemas.microsoft.com/office/drawing/2014/chart" uri="{C3380CC4-5D6E-409C-BE32-E72D297353CC}">
              <c16:uniqueId val="{00000014-C6CA-42FC-97B4-1F3647DD74C9}"/>
            </c:ext>
          </c:extLst>
        </c:ser>
        <c:ser>
          <c:idx val="1"/>
          <c:order val="1"/>
          <c:tx>
            <c:strRef>
              <c:f>'F65-68'!$I$6</c:f>
              <c:strCache>
                <c:ptCount val="1"/>
                <c:pt idx="0">
                  <c:v>Eventuales</c:v>
                </c:pt>
              </c:strCache>
            </c:strRef>
          </c:tx>
          <c:spPr>
            <a:solidFill>
              <a:srgbClr val="7C878E"/>
            </a:solidFill>
            <a:ln>
              <a:noFill/>
            </a:ln>
            <a:effectLst/>
          </c:spPr>
          <c:invertIfNegative val="0"/>
          <c:dLbls>
            <c:dLbl>
              <c:idx val="0"/>
              <c:layout>
                <c:manualLayout>
                  <c:x val="-0.22688148148148143"/>
                  <c:y val="2.613991769547325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6CA-42FC-97B4-1F3647DD74C9}"/>
                </c:ext>
              </c:extLst>
            </c:dLbl>
            <c:dLbl>
              <c:idx val="1"/>
              <c:layout>
                <c:manualLayout>
                  <c:x val="1.3626430976430976E-2"/>
                  <c:y val="2.61316872427983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6CA-42FC-97B4-1F3647DD74C9}"/>
                </c:ext>
              </c:extLst>
            </c:dLbl>
            <c:dLbl>
              <c:idx val="2"/>
              <c:layout>
                <c:manualLayout>
                  <c:x val="-0.16981464646464653"/>
                  <c:y val="4.11522633744855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6CA-42FC-97B4-1F3647DD74C9}"/>
                </c:ext>
              </c:extLst>
            </c:dLbl>
            <c:dLbl>
              <c:idx val="3"/>
              <c:layout>
                <c:manualLayout>
                  <c:x val="-0.1171722222222223"/>
                  <c:y val="4.115226338406710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6CA-42FC-97B4-1F3647DD74C9}"/>
                </c:ext>
              </c:extLst>
            </c:dLbl>
            <c:dLbl>
              <c:idx val="4"/>
              <c:layout>
                <c:manualLayout>
                  <c:x val="-2.7949663299663457E-2"/>
                  <c:y val="4.1152263384067103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6CA-42FC-97B4-1F3647DD74C9}"/>
                </c:ext>
              </c:extLst>
            </c:dLbl>
            <c:dLbl>
              <c:idx val="5"/>
              <c:layout>
                <c:manualLayout>
                  <c:x val="-7.5906060606060602E-2"/>
                  <c:y val="-2.612551440329218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6CA-42FC-97B4-1F3647DD74C9}"/>
                </c:ext>
              </c:extLst>
            </c:dLbl>
            <c:dLbl>
              <c:idx val="6"/>
              <c:layout>
                <c:manualLayout>
                  <c:x val="-7.9586868686868845E-2"/>
                  <c:y val="8.230452674897119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6CA-42FC-97B4-1F3647DD74C9}"/>
                </c:ext>
              </c:extLst>
            </c:dLbl>
            <c:dLbl>
              <c:idx val="7"/>
              <c:layout>
                <c:manualLayout>
                  <c:x val="-2.3380639730639731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6CA-42FC-97B4-1F3647DD74C9}"/>
                </c:ext>
              </c:extLst>
            </c:dLbl>
            <c:dLbl>
              <c:idx val="8"/>
              <c:layout>
                <c:manualLayout>
                  <c:x val="-1.8178787878787878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6CA-42FC-97B4-1F3647DD74C9}"/>
                </c:ext>
              </c:extLst>
            </c:dLbl>
            <c:dLbl>
              <c:idx val="9"/>
              <c:layout>
                <c:manualLayout>
                  <c:x val="-2.9004882154882311E-2"/>
                  <c:y val="4.11522633744855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6CA-42FC-97B4-1F3647DD74C9}"/>
                </c:ext>
              </c:extLst>
            </c:dLbl>
            <c:dLbl>
              <c:idx val="10"/>
              <c:layout>
                <c:manualLayout>
                  <c:x val="-3.4774074074074228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C6CA-42FC-97B4-1F3647DD74C9}"/>
                </c:ext>
              </c:extLst>
            </c:dLbl>
            <c:dLbl>
              <c:idx val="11"/>
              <c:layout>
                <c:manualLayout>
                  <c:x val="-3.6287373737373736E-2"/>
                  <c:y val="6.172839506172839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6CA-42FC-97B4-1F3647DD74C9}"/>
                </c:ext>
              </c:extLst>
            </c:dLbl>
            <c:dLbl>
              <c:idx val="12"/>
              <c:layout>
                <c:manualLayout>
                  <c:x val="-3.7421212121212279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6CA-42FC-97B4-1F3647DD74C9}"/>
                </c:ext>
              </c:extLst>
            </c:dLbl>
            <c:dLbl>
              <c:idx val="13"/>
              <c:layout>
                <c:manualLayout>
                  <c:x val="-1.0794276094276094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6CA-42FC-97B4-1F3647DD74C9}"/>
                </c:ext>
              </c:extLst>
            </c:dLbl>
            <c:dLbl>
              <c:idx val="14"/>
              <c:layout>
                <c:manualLayout>
                  <c:x val="1.8168013468013468E-2"/>
                  <c:y val="2.05761316872427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6CA-42FC-97B4-1F3647DD74C9}"/>
                </c:ext>
              </c:extLst>
            </c:dLbl>
            <c:dLbl>
              <c:idx val="15"/>
              <c:layout>
                <c:manualLayout>
                  <c:x val="-2.3697643097643099E-2"/>
                  <c:y val="2.0576131689638174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6CA-42FC-97B4-1F3647DD74C9}"/>
                </c:ext>
              </c:extLst>
            </c:dLbl>
            <c:dLbl>
              <c:idx val="16"/>
              <c:layout>
                <c:manualLayout>
                  <c:x val="3.0996296296296296E-2"/>
                  <c:y val="2.0576131684847422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C6CA-42FC-97B4-1F3647DD74C9}"/>
                </c:ext>
              </c:extLst>
            </c:dLbl>
            <c:dLbl>
              <c:idx val="17"/>
              <c:layout>
                <c:manualLayout>
                  <c:x val="-3.3145117845118005E-2"/>
                  <c:y val="4.115226337448559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6CA-42FC-97B4-1F3647DD74C9}"/>
                </c:ext>
              </c:extLst>
            </c:dLbl>
            <c:dLbl>
              <c:idx val="18"/>
              <c:layout>
                <c:manualLayout>
                  <c:x val="-2.5580134680134679E-2"/>
                  <c:y val="2.61358024691359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C6CA-42FC-97B4-1F3647DD74C9}"/>
                </c:ext>
              </c:extLst>
            </c:dLbl>
            <c:dLbl>
              <c:idx val="19"/>
              <c:layout>
                <c:manualLayout>
                  <c:x val="-3.0036700336700337E-2"/>
                  <c:y val="2.613580246913580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6CA-42FC-97B4-1F3647DD74C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'F65-68'!$B$7:$B$26</c:f>
              <c:strCache>
                <c:ptCount val="20"/>
                <c:pt idx="0">
                  <c:v>Lagos de Moreno</c:v>
                </c:pt>
                <c:pt idx="1">
                  <c:v>Tlajomulco de Zúñiga</c:v>
                </c:pt>
                <c:pt idx="2">
                  <c:v>Zacoalco de Torres</c:v>
                </c:pt>
                <c:pt idx="3">
                  <c:v>Tuxpan</c:v>
                </c:pt>
                <c:pt idx="4">
                  <c:v>Tonalá</c:v>
                </c:pt>
                <c:pt idx="5">
                  <c:v>Tuxcacuesco</c:v>
                </c:pt>
                <c:pt idx="6">
                  <c:v>San Gabriel</c:v>
                </c:pt>
                <c:pt idx="7">
                  <c:v>Valle de Guadalupe</c:v>
                </c:pt>
                <c:pt idx="8">
                  <c:v>Ixtlahuacán de los Membrillos</c:v>
                </c:pt>
                <c:pt idx="9">
                  <c:v>Teocuitatlán de Corona</c:v>
                </c:pt>
                <c:pt idx="10">
                  <c:v>Cihuatlán</c:v>
                </c:pt>
                <c:pt idx="11">
                  <c:v>Juanacatlán</c:v>
                </c:pt>
                <c:pt idx="12">
                  <c:v>Sayula</c:v>
                </c:pt>
                <c:pt idx="13">
                  <c:v>San Martín de Bolaños</c:v>
                </c:pt>
                <c:pt idx="14">
                  <c:v>Degollado</c:v>
                </c:pt>
                <c:pt idx="15">
                  <c:v>Tecalitlán</c:v>
                </c:pt>
                <c:pt idx="16">
                  <c:v>El Arenal</c:v>
                </c:pt>
                <c:pt idx="17">
                  <c:v>Tuxcueca</c:v>
                </c:pt>
                <c:pt idx="18">
                  <c:v>Chiquilistlán</c:v>
                </c:pt>
                <c:pt idx="19">
                  <c:v>Villa Purificación</c:v>
                </c:pt>
              </c:strCache>
            </c:strRef>
          </c:cat>
          <c:val>
            <c:numRef>
              <c:f>'F65-68'!$I$7:$I$26</c:f>
              <c:numCache>
                <c:formatCode>#,##0_ ;\-#,##0\ </c:formatCode>
                <c:ptCount val="20"/>
                <c:pt idx="0">
                  <c:v>-626</c:v>
                </c:pt>
                <c:pt idx="1">
                  <c:v>99</c:v>
                </c:pt>
                <c:pt idx="2">
                  <c:v>-435</c:v>
                </c:pt>
                <c:pt idx="3">
                  <c:v>-235</c:v>
                </c:pt>
                <c:pt idx="4">
                  <c:v>-12</c:v>
                </c:pt>
                <c:pt idx="5">
                  <c:v>-146</c:v>
                </c:pt>
                <c:pt idx="6">
                  <c:v>-133</c:v>
                </c:pt>
                <c:pt idx="7">
                  <c:v>-1</c:v>
                </c:pt>
                <c:pt idx="8">
                  <c:v>-9</c:v>
                </c:pt>
                <c:pt idx="9">
                  <c:v>-45</c:v>
                </c:pt>
                <c:pt idx="10">
                  <c:v>-40</c:v>
                </c:pt>
                <c:pt idx="11">
                  <c:v>-24</c:v>
                </c:pt>
                <c:pt idx="12">
                  <c:v>-57</c:v>
                </c:pt>
                <c:pt idx="13">
                  <c:v>-3</c:v>
                </c:pt>
                <c:pt idx="14">
                  <c:v>3</c:v>
                </c:pt>
                <c:pt idx="15">
                  <c:v>-4</c:v>
                </c:pt>
                <c:pt idx="16">
                  <c:v>38</c:v>
                </c:pt>
                <c:pt idx="17">
                  <c:v>-13</c:v>
                </c:pt>
                <c:pt idx="18">
                  <c:v>-12</c:v>
                </c:pt>
                <c:pt idx="19">
                  <c:v>-1</c:v>
                </c:pt>
              </c:numCache>
            </c:numRef>
          </c:val>
          <c:extLst>
            <c:ext xmlns:c16="http://schemas.microsoft.com/office/drawing/2014/chart" uri="{C3380CC4-5D6E-409C-BE32-E72D297353CC}">
              <c16:uniqueId val="{00000029-C6CA-42FC-97B4-1F3647DD74C9}"/>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max val="70"/>
          <c:min val="-1000"/>
        </c:scaling>
        <c:delete val="0"/>
        <c:axPos val="b"/>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C181-4D53-98EA-0D6BAACE8271}"/>
              </c:ext>
            </c:extLst>
          </c:dPt>
          <c:dPt>
            <c:idx val="19"/>
            <c:invertIfNegative val="0"/>
            <c:bubble3D val="0"/>
            <c:spPr>
              <a:solidFill>
                <a:srgbClr val="FFC000"/>
              </a:solidFill>
              <a:ln>
                <a:noFill/>
              </a:ln>
              <a:effectLst/>
            </c:spPr>
            <c:extLst>
              <c:ext xmlns:c16="http://schemas.microsoft.com/office/drawing/2014/chart" uri="{C3380CC4-5D6E-409C-BE32-E72D297353CC}">
                <c16:uniqueId val="{00000002-C181-4D53-98EA-0D6BAACE8271}"/>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'F65-68'!$B$112:$B$131</c:f>
              <c:strCache>
                <c:ptCount val="20"/>
                <c:pt idx="0">
                  <c:v>San Juan de los Lagos</c:v>
                </c:pt>
                <c:pt idx="1">
                  <c:v>Puerto Vallarta</c:v>
                </c:pt>
                <c:pt idx="2">
                  <c:v>Ameca</c:v>
                </c:pt>
                <c:pt idx="3">
                  <c:v>Acatlán de Juárez</c:v>
                </c:pt>
                <c:pt idx="4">
                  <c:v>Tequila</c:v>
                </c:pt>
                <c:pt idx="5">
                  <c:v>Tapalpa</c:v>
                </c:pt>
                <c:pt idx="6">
                  <c:v>Jocotepec</c:v>
                </c:pt>
                <c:pt idx="7">
                  <c:v>Ahualulco de Mercado</c:v>
                </c:pt>
                <c:pt idx="8">
                  <c:v>Zapotlanejo</c:v>
                </c:pt>
                <c:pt idx="9">
                  <c:v>Cocula</c:v>
                </c:pt>
                <c:pt idx="10">
                  <c:v>Tecolotlán</c:v>
                </c:pt>
                <c:pt idx="11">
                  <c:v>Amatitán</c:v>
                </c:pt>
                <c:pt idx="12">
                  <c:v>Atotonilco el Alto</c:v>
                </c:pt>
                <c:pt idx="13">
                  <c:v>Chapala</c:v>
                </c:pt>
                <c:pt idx="14">
                  <c:v>El Salto</c:v>
                </c:pt>
                <c:pt idx="15">
                  <c:v>Tlaquepaque</c:v>
                </c:pt>
                <c:pt idx="16">
                  <c:v>Autlán de Navarro</c:v>
                </c:pt>
                <c:pt idx="17">
                  <c:v>Tala</c:v>
                </c:pt>
                <c:pt idx="18">
                  <c:v>Zapopan</c:v>
                </c:pt>
                <c:pt idx="19">
                  <c:v>Guadalajara</c:v>
                </c:pt>
              </c:strCache>
            </c:strRef>
          </c:cat>
          <c:val>
            <c:numRef>
              <c:f>'F65-68'!$G$112:$G$131</c:f>
              <c:numCache>
                <c:formatCode>#,##0_ ;\-#,##0\ </c:formatCode>
                <c:ptCount val="20"/>
                <c:pt idx="0">
                  <c:v>143</c:v>
                </c:pt>
                <c:pt idx="1">
                  <c:v>159</c:v>
                </c:pt>
                <c:pt idx="2">
                  <c:v>164</c:v>
                </c:pt>
                <c:pt idx="3">
                  <c:v>180</c:v>
                </c:pt>
                <c:pt idx="4">
                  <c:v>185</c:v>
                </c:pt>
                <c:pt idx="5">
                  <c:v>187</c:v>
                </c:pt>
                <c:pt idx="6">
                  <c:v>190</c:v>
                </c:pt>
                <c:pt idx="7">
                  <c:v>197</c:v>
                </c:pt>
                <c:pt idx="8">
                  <c:v>212</c:v>
                </c:pt>
                <c:pt idx="9">
                  <c:v>241</c:v>
                </c:pt>
                <c:pt idx="10">
                  <c:v>249</c:v>
                </c:pt>
                <c:pt idx="11">
                  <c:v>272</c:v>
                </c:pt>
                <c:pt idx="12">
                  <c:v>299</c:v>
                </c:pt>
                <c:pt idx="13">
                  <c:v>380</c:v>
                </c:pt>
                <c:pt idx="14">
                  <c:v>382</c:v>
                </c:pt>
                <c:pt idx="15">
                  <c:v>413</c:v>
                </c:pt>
                <c:pt idx="16">
                  <c:v>459</c:v>
                </c:pt>
                <c:pt idx="17">
                  <c:v>886</c:v>
                </c:pt>
                <c:pt idx="18">
                  <c:v>2687</c:v>
                </c:pt>
                <c:pt idx="19">
                  <c:v>2975</c:v>
                </c:pt>
              </c:numCache>
            </c:numRef>
          </c:val>
          <c:extLst>
            <c:ext xmlns:c16="http://schemas.microsoft.com/office/drawing/2014/chart" uri="{C3380CC4-5D6E-409C-BE32-E72D297353CC}">
              <c16:uniqueId val="{00000003-C181-4D53-98EA-0D6BAACE8271}"/>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4200"/>
          <c:min val="0"/>
        </c:scaling>
        <c:delete val="0"/>
        <c:axPos val="b"/>
        <c:numFmt formatCode="#,##0_ ;\-#,##0\ " sourceLinked="1"/>
        <c:majorTickMark val="out"/>
        <c:minorTickMark val="none"/>
        <c:tickLblPos val="nextTo"/>
        <c:spPr>
          <a:ln>
            <a:noFill/>
          </a:ln>
        </c:spPr>
        <c:txPr>
          <a:bodyPr/>
          <a:lstStyle/>
          <a:p>
            <a:pPr>
              <a:defRPr>
                <a:noFill/>
              </a:defRPr>
            </a:pPr>
            <a:endParaRPr lang="es-MX"/>
          </a:p>
        </c:txPr>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stacked"/>
        <c:varyColors val="0"/>
        <c:ser>
          <c:idx val="0"/>
          <c:order val="0"/>
          <c:tx>
            <c:strRef>
              <c:f>'F65-68'!$H$6</c:f>
              <c:strCache>
                <c:ptCount val="1"/>
                <c:pt idx="0">
                  <c:v>Permanentes</c:v>
                </c:pt>
              </c:strCache>
            </c:strRef>
          </c:tx>
          <c:spPr>
            <a:solidFill>
              <a:srgbClr val="FFC000"/>
            </a:solidFill>
            <a:ln>
              <a:noFill/>
            </a:ln>
            <a:effectLst/>
          </c:spPr>
          <c:invertIfNegative val="0"/>
          <c:dLbls>
            <c:dLbl>
              <c:idx val="0"/>
              <c:layout>
                <c:manualLayout>
                  <c:x val="-3.3070361073371357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89-4ED5-9C4D-C78152A8006B}"/>
                </c:ext>
              </c:extLst>
            </c:dLbl>
            <c:dLbl>
              <c:idx val="1"/>
              <c:layout>
                <c:manualLayout>
                  <c:x val="3.5652943959298147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89-4ED5-9C4D-C78152A8006B}"/>
                </c:ext>
              </c:extLst>
            </c:dLbl>
            <c:dLbl>
              <c:idx val="2"/>
              <c:layout>
                <c:manualLayout>
                  <c:x val="4.4907816606310998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89-4ED5-9C4D-C78152A8006B}"/>
                </c:ext>
              </c:extLst>
            </c:dLbl>
            <c:dLbl>
              <c:idx val="3"/>
              <c:layout>
                <c:manualLayout>
                  <c:x val="-4.2430119583352313E-2"/>
                  <c:y val="2.057759244226184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89-4ED5-9C4D-C78152A8006B}"/>
                </c:ext>
              </c:extLst>
            </c:dLbl>
            <c:dLbl>
              <c:idx val="4"/>
              <c:layout>
                <c:manualLayout>
                  <c:x val="-3.120783731411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89-4ED5-9C4D-C78152A8006B}"/>
                </c:ext>
              </c:extLst>
            </c:dLbl>
            <c:dLbl>
              <c:idx val="5"/>
              <c:layout>
                <c:manualLayout>
                  <c:x val="-2.7415278991344813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589-4ED5-9C4D-C78152A8006B}"/>
                </c:ext>
              </c:extLst>
            </c:dLbl>
            <c:dLbl>
              <c:idx val="6"/>
              <c:layout>
                <c:manualLayout>
                  <c:x val="-2.043388739332535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589-4ED5-9C4D-C78152A8006B}"/>
                </c:ext>
              </c:extLst>
            </c:dLbl>
            <c:dLbl>
              <c:idx val="7"/>
              <c:layout>
                <c:manualLayout>
                  <c:x val="-2.49200729318713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589-4ED5-9C4D-C78152A8006B}"/>
                </c:ext>
              </c:extLst>
            </c:dLbl>
            <c:dLbl>
              <c:idx val="8"/>
              <c:layout>
                <c:manualLayout>
                  <c:x val="-4.60280582310149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589-4ED5-9C4D-C78152A8006B}"/>
                </c:ext>
              </c:extLst>
            </c:dLbl>
            <c:dLbl>
              <c:idx val="9"/>
              <c:layout>
                <c:manualLayout>
                  <c:x val="-2.1178189801323022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589-4ED5-9C4D-C78152A8006B}"/>
                </c:ext>
              </c:extLst>
            </c:dLbl>
            <c:dLbl>
              <c:idx val="10"/>
              <c:layout>
                <c:manualLayout>
                  <c:x val="-4.4388943043440932E-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589-4ED5-9C4D-C78152A8006B}"/>
                </c:ext>
              </c:extLst>
            </c:dLbl>
            <c:dLbl>
              <c:idx val="11"/>
              <c:layout>
                <c:manualLayout>
                  <c:x val="-2.1060003804848397E-2"/>
                  <c:y val="2.61335424016720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589-4ED5-9C4D-C78152A8006B}"/>
                </c:ext>
              </c:extLst>
            </c:dLbl>
            <c:dLbl>
              <c:idx val="12"/>
              <c:layout>
                <c:manualLayout>
                  <c:x val="-4.290185343252876E-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589-4ED5-9C4D-C78152A8006B}"/>
                </c:ext>
              </c:extLst>
            </c:dLbl>
            <c:dLbl>
              <c:idx val="13"/>
              <c:layout>
                <c:manualLayout>
                  <c:x val="-2.7533464987819434E-2"/>
                  <c:y val="2.61356001609167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589-4ED5-9C4D-C78152A8006B}"/>
                </c:ext>
              </c:extLst>
            </c:dLbl>
            <c:dLbl>
              <c:idx val="14"/>
              <c:layout>
                <c:manualLayout>
                  <c:x val="-3.3247640068083215E-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589-4ED5-9C4D-C78152A8006B}"/>
                </c:ext>
              </c:extLst>
            </c:dLbl>
            <c:dLbl>
              <c:idx val="15"/>
              <c:layout>
                <c:manualLayout>
                  <c:x val="-4.311987460836157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589-4ED5-9C4D-C78152A8006B}"/>
                </c:ext>
              </c:extLst>
            </c:dLbl>
            <c:dLbl>
              <c:idx val="16"/>
              <c:layout>
                <c:manualLayout>
                  <c:x val="-2.726325341468301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589-4ED5-9C4D-C78152A8006B}"/>
                </c:ext>
              </c:extLst>
            </c:dLbl>
            <c:dLbl>
              <c:idx val="17"/>
              <c:layout>
                <c:manualLayout>
                  <c:x val="-3.8404893102281394E-2"/>
                  <c:y val="2.61335424016725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589-4ED5-9C4D-C78152A8006B}"/>
                </c:ext>
              </c:extLst>
            </c:dLbl>
            <c:dLbl>
              <c:idx val="18"/>
              <c:layout>
                <c:manualLayout>
                  <c:x val="0.27954085918862454"/>
                  <c:y val="-1.197773523294707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589-4ED5-9C4D-C78152A8006B}"/>
                </c:ext>
              </c:extLst>
            </c:dLbl>
            <c:dLbl>
              <c:idx val="19"/>
              <c:layout>
                <c:manualLayout>
                  <c:x val="-0.20225496187575659"/>
                  <c:y val="-2.61335424016726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589-4ED5-9C4D-C78152A8006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9900"/>
                    </a:solidFill>
                    <a:latin typeface="Arial" panose="020B0604020202020204" pitchFamily="34" charset="0"/>
                    <a:ea typeface="+mn-ea"/>
                    <a:cs typeface="Arial" panose="020B0604020202020204" pitchFamily="34" charset="0"/>
                  </a:defRPr>
                </a:pPr>
                <a:endParaRPr lang="es-MX"/>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'F65-68'!$B$112:$B$131</c:f>
              <c:strCache>
                <c:ptCount val="20"/>
                <c:pt idx="0">
                  <c:v>San Juan de los Lagos</c:v>
                </c:pt>
                <c:pt idx="1">
                  <c:v>Puerto Vallarta</c:v>
                </c:pt>
                <c:pt idx="2">
                  <c:v>Ameca</c:v>
                </c:pt>
                <c:pt idx="3">
                  <c:v>Acatlán de Juárez</c:v>
                </c:pt>
                <c:pt idx="4">
                  <c:v>Tequila</c:v>
                </c:pt>
                <c:pt idx="5">
                  <c:v>Tapalpa</c:v>
                </c:pt>
                <c:pt idx="6">
                  <c:v>Jocotepec</c:v>
                </c:pt>
                <c:pt idx="7">
                  <c:v>Ahualulco de Mercado</c:v>
                </c:pt>
                <c:pt idx="8">
                  <c:v>Zapotlanejo</c:v>
                </c:pt>
                <c:pt idx="9">
                  <c:v>Cocula</c:v>
                </c:pt>
                <c:pt idx="10">
                  <c:v>Tecolotlán</c:v>
                </c:pt>
                <c:pt idx="11">
                  <c:v>Amatitán</c:v>
                </c:pt>
                <c:pt idx="12">
                  <c:v>Atotonilco el Alto</c:v>
                </c:pt>
                <c:pt idx="13">
                  <c:v>Chapala</c:v>
                </c:pt>
                <c:pt idx="14">
                  <c:v>El Salto</c:v>
                </c:pt>
                <c:pt idx="15">
                  <c:v>Tlaquepaque</c:v>
                </c:pt>
                <c:pt idx="16">
                  <c:v>Autlán de Navarro</c:v>
                </c:pt>
                <c:pt idx="17">
                  <c:v>Tala</c:v>
                </c:pt>
                <c:pt idx="18">
                  <c:v>Zapopan</c:v>
                </c:pt>
                <c:pt idx="19">
                  <c:v>Guadalajara</c:v>
                </c:pt>
              </c:strCache>
            </c:strRef>
          </c:cat>
          <c:val>
            <c:numRef>
              <c:f>'F65-68'!$H$112:$H$131</c:f>
              <c:numCache>
                <c:formatCode>#,##0_ ;\-#,##0\ </c:formatCode>
                <c:ptCount val="20"/>
                <c:pt idx="0">
                  <c:v>136</c:v>
                </c:pt>
                <c:pt idx="1">
                  <c:v>191</c:v>
                </c:pt>
                <c:pt idx="2">
                  <c:v>184</c:v>
                </c:pt>
                <c:pt idx="3">
                  <c:v>-157</c:v>
                </c:pt>
                <c:pt idx="4">
                  <c:v>131</c:v>
                </c:pt>
                <c:pt idx="5">
                  <c:v>37</c:v>
                </c:pt>
                <c:pt idx="6">
                  <c:v>62</c:v>
                </c:pt>
                <c:pt idx="7">
                  <c:v>36</c:v>
                </c:pt>
                <c:pt idx="8">
                  <c:v>180</c:v>
                </c:pt>
                <c:pt idx="9">
                  <c:v>31</c:v>
                </c:pt>
                <c:pt idx="10">
                  <c:v>242</c:v>
                </c:pt>
                <c:pt idx="11">
                  <c:v>43</c:v>
                </c:pt>
                <c:pt idx="12">
                  <c:v>231</c:v>
                </c:pt>
                <c:pt idx="13">
                  <c:v>99</c:v>
                </c:pt>
                <c:pt idx="14">
                  <c:v>134</c:v>
                </c:pt>
                <c:pt idx="15">
                  <c:v>208</c:v>
                </c:pt>
                <c:pt idx="16">
                  <c:v>27</c:v>
                </c:pt>
                <c:pt idx="17">
                  <c:v>179</c:v>
                </c:pt>
                <c:pt idx="18">
                  <c:v>3420</c:v>
                </c:pt>
                <c:pt idx="19">
                  <c:v>2347</c:v>
                </c:pt>
              </c:numCache>
            </c:numRef>
          </c:val>
          <c:extLst>
            <c:ext xmlns:c16="http://schemas.microsoft.com/office/drawing/2014/chart" uri="{C3380CC4-5D6E-409C-BE32-E72D297353CC}">
              <c16:uniqueId val="{00000014-4589-4ED5-9C4D-C78152A8006B}"/>
            </c:ext>
          </c:extLst>
        </c:ser>
        <c:ser>
          <c:idx val="1"/>
          <c:order val="1"/>
          <c:tx>
            <c:strRef>
              <c:f>'F65-68'!$I$6</c:f>
              <c:strCache>
                <c:ptCount val="1"/>
                <c:pt idx="0">
                  <c:v>Eventuales</c:v>
                </c:pt>
              </c:strCache>
            </c:strRef>
          </c:tx>
          <c:spPr>
            <a:solidFill>
              <a:srgbClr val="7C878E"/>
            </a:solidFill>
            <a:ln>
              <a:noFill/>
            </a:ln>
            <a:effectLst/>
          </c:spPr>
          <c:invertIfNegative val="0"/>
          <c:dLbls>
            <c:dLbl>
              <c:idx val="0"/>
              <c:layout>
                <c:manualLayout>
                  <c:x val="1.6350409694618834E-2"/>
                  <c:y val="6.173277733636773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589-4ED5-9C4D-C78152A8006B}"/>
                </c:ext>
              </c:extLst>
            </c:dLbl>
            <c:dLbl>
              <c:idx val="1"/>
              <c:layout>
                <c:manualLayout>
                  <c:x val="-3.0749740310684386E-2"/>
                  <c:y val="2.613765792016195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589-4ED5-9C4D-C78152A8006B}"/>
                </c:ext>
              </c:extLst>
            </c:dLbl>
            <c:dLbl>
              <c:idx val="2"/>
              <c:layout>
                <c:manualLayout>
                  <c:x val="-2.5637775072856112E-2"/>
                  <c:y val="2.613765792016195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589-4ED5-9C4D-C78152A8006B}"/>
                </c:ext>
              </c:extLst>
            </c:dLbl>
            <c:dLbl>
              <c:idx val="3"/>
              <c:layout>
                <c:manualLayout>
                  <c:x val="5.3767557438899279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589-4ED5-9C4D-C78152A8006B}"/>
                </c:ext>
              </c:extLst>
            </c:dLbl>
            <c:dLbl>
              <c:idx val="4"/>
              <c:layout>
                <c:manualLayout>
                  <c:x val="2.7455516104104689E-2"/>
                  <c:y val="2.61376579201600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589-4ED5-9C4D-C78152A8006B}"/>
                </c:ext>
              </c:extLst>
            </c:dLbl>
            <c:dLbl>
              <c:idx val="5"/>
              <c:layout>
                <c:manualLayout>
                  <c:x val="3.3500342604704879E-2"/>
                  <c:y val="-9.582188186357658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589-4ED5-9C4D-C78152A8006B}"/>
                </c:ext>
              </c:extLst>
            </c:dLbl>
            <c:dLbl>
              <c:idx val="6"/>
              <c:layout>
                <c:manualLayout>
                  <c:x val="3.205702558507952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4589-4ED5-9C4D-C78152A8006B}"/>
                </c:ext>
              </c:extLst>
            </c:dLbl>
            <c:dLbl>
              <c:idx val="7"/>
              <c:layout>
                <c:manualLayout>
                  <c:x val="3.678850599095254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4589-4ED5-9C4D-C78152A8006B}"/>
                </c:ext>
              </c:extLst>
            </c:dLbl>
            <c:dLbl>
              <c:idx val="8"/>
              <c:layout>
                <c:manualLayout>
                  <c:x val="2.56940060170477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4589-4ED5-9C4D-C78152A8006B}"/>
                </c:ext>
              </c:extLst>
            </c:dLbl>
            <c:dLbl>
              <c:idx val="9"/>
              <c:layout>
                <c:manualLayout>
                  <c:x val="4.2995964503795586E-2"/>
                  <c:y val="3.0866388663392774E-7"/>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5="http://schemas.microsoft.com/office/drawing/2012/chart" uri="{CE6537A1-D6FC-4f65-9D91-7224C49458BB}">
                  <c15:layout>
                    <c:manualLayout>
                      <c:w val="5.1347101496854265E-2"/>
                      <c:h val="4.5328732183663234E-2"/>
                    </c:manualLayout>
                  </c15:layout>
                </c:ext>
                <c:ext xmlns:c16="http://schemas.microsoft.com/office/drawing/2014/chart" uri="{C3380CC4-5D6E-409C-BE32-E72D297353CC}">
                  <c16:uniqueId val="{0000001E-4589-4ED5-9C4D-C78152A8006B}"/>
                </c:ext>
              </c:extLst>
            </c:dLbl>
            <c:dLbl>
              <c:idx val="10"/>
              <c:layout>
                <c:manualLayout>
                  <c:x val="2.090999850163052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4589-4ED5-9C4D-C78152A8006B}"/>
                </c:ext>
              </c:extLst>
            </c:dLbl>
            <c:dLbl>
              <c:idx val="11"/>
              <c:layout>
                <c:manualLayout>
                  <c:x val="3.9159633589739624E-2"/>
                  <c:y val="-2.6132513522050911E-3"/>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extLst>
                <c:ext xmlns:c15="http://schemas.microsoft.com/office/drawing/2012/chart" uri="{CE6537A1-D6FC-4f65-9D91-7224C49458BB}">
                  <c15:layout>
                    <c:manualLayout>
                      <c:w val="5.1347101496854265E-2"/>
                      <c:h val="3.2261960982826965E-2"/>
                    </c:manualLayout>
                  </c15:layout>
                </c:ext>
                <c:ext xmlns:c16="http://schemas.microsoft.com/office/drawing/2014/chart" uri="{C3380CC4-5D6E-409C-BE32-E72D297353CC}">
                  <c16:uniqueId val="{00000020-4589-4ED5-9C4D-C78152A8006B}"/>
                </c:ext>
              </c:extLst>
            </c:dLbl>
            <c:dLbl>
              <c:idx val="12"/>
              <c:layout>
                <c:manualLayout>
                  <c:x val="2.453857796319398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4589-4ED5-9C4D-C78152A8006B}"/>
                </c:ext>
              </c:extLst>
            </c:dLbl>
            <c:dLbl>
              <c:idx val="13"/>
              <c:layout>
                <c:manualLayout>
                  <c:x val="4.708297768102912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4589-4ED5-9C4D-C78152A8006B}"/>
                </c:ext>
              </c:extLst>
            </c:dLbl>
            <c:dLbl>
              <c:idx val="14"/>
              <c:layout>
                <c:manualLayout>
                  <c:x val="3.4881031147565821E-2"/>
                  <c:y val="-4.791094093178829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4589-4ED5-9C4D-C78152A8006B}"/>
                </c:ext>
              </c:extLst>
            </c:dLbl>
            <c:dLbl>
              <c:idx val="15"/>
              <c:layout>
                <c:manualLayout>
                  <c:x val="3.3953220568403934E-2"/>
                  <c:y val="2.613765792016099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4589-4ED5-9C4D-C78152A8006B}"/>
                </c:ext>
              </c:extLst>
            </c:dLbl>
            <c:dLbl>
              <c:idx val="16"/>
              <c:layout>
                <c:manualLayout>
                  <c:x val="5.0987156111579703E-2"/>
                  <c:y val="4.115518488212814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4589-4ED5-9C4D-C78152A8006B}"/>
                </c:ext>
              </c:extLst>
            </c:dLbl>
            <c:dLbl>
              <c:idx val="17"/>
              <c:layout>
                <c:manualLayout>
                  <c:x val="8.3226679731101608E-2"/>
                  <c:y val="-2.395547046589414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4589-4ED5-9C4D-C78152A8006B}"/>
                </c:ext>
              </c:extLst>
            </c:dLbl>
            <c:dLbl>
              <c:idx val="18"/>
              <c:layout>
                <c:manualLayout>
                  <c:x val="-8.9045572318213348E-2"/>
                  <c:y val="2.0577592442261848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4589-4ED5-9C4D-C78152A8006B}"/>
                </c:ext>
              </c:extLst>
            </c:dLbl>
            <c:dLbl>
              <c:idx val="19"/>
              <c:layout>
                <c:manualLayout>
                  <c:x val="7.2626810038738748E-2"/>
                  <c:y val="-5.9888676164735364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4589-4ED5-9C4D-C78152A8006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'F65-68'!$B$112:$B$131</c:f>
              <c:strCache>
                <c:ptCount val="20"/>
                <c:pt idx="0">
                  <c:v>San Juan de los Lagos</c:v>
                </c:pt>
                <c:pt idx="1">
                  <c:v>Puerto Vallarta</c:v>
                </c:pt>
                <c:pt idx="2">
                  <c:v>Ameca</c:v>
                </c:pt>
                <c:pt idx="3">
                  <c:v>Acatlán de Juárez</c:v>
                </c:pt>
                <c:pt idx="4">
                  <c:v>Tequila</c:v>
                </c:pt>
                <c:pt idx="5">
                  <c:v>Tapalpa</c:v>
                </c:pt>
                <c:pt idx="6">
                  <c:v>Jocotepec</c:v>
                </c:pt>
                <c:pt idx="7">
                  <c:v>Ahualulco de Mercado</c:v>
                </c:pt>
                <c:pt idx="8">
                  <c:v>Zapotlanejo</c:v>
                </c:pt>
                <c:pt idx="9">
                  <c:v>Cocula</c:v>
                </c:pt>
                <c:pt idx="10">
                  <c:v>Tecolotlán</c:v>
                </c:pt>
                <c:pt idx="11">
                  <c:v>Amatitán</c:v>
                </c:pt>
                <c:pt idx="12">
                  <c:v>Atotonilco el Alto</c:v>
                </c:pt>
                <c:pt idx="13">
                  <c:v>Chapala</c:v>
                </c:pt>
                <c:pt idx="14">
                  <c:v>El Salto</c:v>
                </c:pt>
                <c:pt idx="15">
                  <c:v>Tlaquepaque</c:v>
                </c:pt>
                <c:pt idx="16">
                  <c:v>Autlán de Navarro</c:v>
                </c:pt>
                <c:pt idx="17">
                  <c:v>Tala</c:v>
                </c:pt>
                <c:pt idx="18">
                  <c:v>Zapopan</c:v>
                </c:pt>
                <c:pt idx="19">
                  <c:v>Guadalajara</c:v>
                </c:pt>
              </c:strCache>
            </c:strRef>
          </c:cat>
          <c:val>
            <c:numRef>
              <c:f>'F65-68'!$I$112:$I$131</c:f>
              <c:numCache>
                <c:formatCode>#,##0_ ;\-#,##0\ </c:formatCode>
                <c:ptCount val="20"/>
                <c:pt idx="0">
                  <c:v>7</c:v>
                </c:pt>
                <c:pt idx="1">
                  <c:v>-32</c:v>
                </c:pt>
                <c:pt idx="2">
                  <c:v>-20</c:v>
                </c:pt>
                <c:pt idx="3">
                  <c:v>337</c:v>
                </c:pt>
                <c:pt idx="4">
                  <c:v>54</c:v>
                </c:pt>
                <c:pt idx="5">
                  <c:v>150</c:v>
                </c:pt>
                <c:pt idx="6">
                  <c:v>128</c:v>
                </c:pt>
                <c:pt idx="7">
                  <c:v>161</c:v>
                </c:pt>
                <c:pt idx="8">
                  <c:v>32</c:v>
                </c:pt>
                <c:pt idx="9">
                  <c:v>210</c:v>
                </c:pt>
                <c:pt idx="10">
                  <c:v>7</c:v>
                </c:pt>
                <c:pt idx="11">
                  <c:v>229</c:v>
                </c:pt>
                <c:pt idx="12">
                  <c:v>68</c:v>
                </c:pt>
                <c:pt idx="13">
                  <c:v>281</c:v>
                </c:pt>
                <c:pt idx="14">
                  <c:v>248</c:v>
                </c:pt>
                <c:pt idx="15">
                  <c:v>205</c:v>
                </c:pt>
                <c:pt idx="16">
                  <c:v>432</c:v>
                </c:pt>
                <c:pt idx="17">
                  <c:v>707</c:v>
                </c:pt>
                <c:pt idx="18">
                  <c:v>-733</c:v>
                </c:pt>
                <c:pt idx="19">
                  <c:v>628</c:v>
                </c:pt>
              </c:numCache>
            </c:numRef>
          </c:val>
          <c:extLst>
            <c:ext xmlns:c16="http://schemas.microsoft.com/office/drawing/2014/chart" uri="{C3380CC4-5D6E-409C-BE32-E72D297353CC}">
              <c16:uniqueId val="{00000029-4589-4ED5-9C4D-C78152A8006B}"/>
            </c:ext>
          </c:extLst>
        </c:ser>
        <c:dLbls>
          <c:showLegendKey val="0"/>
          <c:showVal val="0"/>
          <c:showCatName val="0"/>
          <c:showSerName val="0"/>
          <c:showPercent val="0"/>
          <c:showBubbleSize val="0"/>
        </c:dLbls>
        <c:gapWidth val="100"/>
        <c:overlap val="100"/>
        <c:axId val="271027200"/>
        <c:axId val="271028992"/>
      </c:barChart>
      <c:catAx>
        <c:axId val="27102720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71028992"/>
        <c:crosses val="autoZero"/>
        <c:auto val="1"/>
        <c:lblAlgn val="ctr"/>
        <c:lblOffset val="100"/>
        <c:noMultiLvlLbl val="0"/>
      </c:catAx>
      <c:valAx>
        <c:axId val="271028992"/>
        <c:scaling>
          <c:orientation val="minMax"/>
          <c:max val="3800"/>
          <c:min val="-1400"/>
        </c:scaling>
        <c:delete val="0"/>
        <c:axPos val="b"/>
        <c:numFmt formatCode="#,##0_ ;\-#,##0\ "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crossAx val="271027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945413586504729"/>
          <c:y val="2.177963808072279E-2"/>
          <c:w val="0.68913688264112494"/>
          <c:h val="0.95644072383855439"/>
        </c:manualLayout>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AA9E-4885-B91C-899A9007934C}"/>
              </c:ext>
            </c:extLst>
          </c:dPt>
          <c:dPt>
            <c:idx val="1"/>
            <c:invertIfNegative val="0"/>
            <c:bubble3D val="0"/>
            <c:spPr>
              <a:solidFill>
                <a:srgbClr val="7C878E"/>
              </a:solidFill>
              <a:ln>
                <a:noFill/>
              </a:ln>
              <a:effectLst/>
            </c:spPr>
            <c:extLst>
              <c:ext xmlns:c16="http://schemas.microsoft.com/office/drawing/2014/chart" uri="{C3380CC4-5D6E-409C-BE32-E72D297353CC}">
                <c16:uniqueId val="{00000003-AA9E-4885-B91C-899A9007934C}"/>
              </c:ext>
            </c:extLst>
          </c:dPt>
          <c:dPt>
            <c:idx val="2"/>
            <c:invertIfNegative val="0"/>
            <c:bubble3D val="0"/>
            <c:spPr>
              <a:solidFill>
                <a:srgbClr val="7C878E"/>
              </a:solidFill>
              <a:ln>
                <a:noFill/>
              </a:ln>
              <a:effectLst/>
            </c:spPr>
            <c:extLst>
              <c:ext xmlns:c16="http://schemas.microsoft.com/office/drawing/2014/chart" uri="{C3380CC4-5D6E-409C-BE32-E72D297353CC}">
                <c16:uniqueId val="{00000005-AA9E-4885-B91C-899A9007934C}"/>
              </c:ext>
            </c:extLst>
          </c:dPt>
          <c:dPt>
            <c:idx val="3"/>
            <c:invertIfNegative val="0"/>
            <c:bubble3D val="0"/>
            <c:spPr>
              <a:solidFill>
                <a:srgbClr val="7C878E"/>
              </a:solidFill>
              <a:ln>
                <a:noFill/>
              </a:ln>
              <a:effectLst/>
            </c:spPr>
            <c:extLst>
              <c:ext xmlns:c16="http://schemas.microsoft.com/office/drawing/2014/chart" uri="{C3380CC4-5D6E-409C-BE32-E72D297353CC}">
                <c16:uniqueId val="{00000007-AA9E-4885-B91C-899A9007934C}"/>
              </c:ext>
            </c:extLst>
          </c:dPt>
          <c:dPt>
            <c:idx val="4"/>
            <c:invertIfNegative val="0"/>
            <c:bubble3D val="0"/>
            <c:spPr>
              <a:solidFill>
                <a:srgbClr val="7C878E"/>
              </a:solidFill>
              <a:ln>
                <a:noFill/>
              </a:ln>
              <a:effectLst/>
            </c:spPr>
            <c:extLst>
              <c:ext xmlns:c16="http://schemas.microsoft.com/office/drawing/2014/chart" uri="{C3380CC4-5D6E-409C-BE32-E72D297353CC}">
                <c16:uniqueId val="{00000009-AA9E-4885-B91C-899A9007934C}"/>
              </c:ext>
            </c:extLst>
          </c:dPt>
          <c:dPt>
            <c:idx val="5"/>
            <c:invertIfNegative val="0"/>
            <c:bubble3D val="0"/>
            <c:spPr>
              <a:solidFill>
                <a:srgbClr val="7C878E"/>
              </a:solidFill>
              <a:ln>
                <a:noFill/>
              </a:ln>
              <a:effectLst/>
            </c:spPr>
            <c:extLst>
              <c:ext xmlns:c16="http://schemas.microsoft.com/office/drawing/2014/chart" uri="{C3380CC4-5D6E-409C-BE32-E72D297353CC}">
                <c16:uniqueId val="{0000000B-AA9E-4885-B91C-899A9007934C}"/>
              </c:ext>
            </c:extLst>
          </c:dPt>
          <c:dPt>
            <c:idx val="6"/>
            <c:invertIfNegative val="0"/>
            <c:bubble3D val="0"/>
            <c:spPr>
              <a:solidFill>
                <a:srgbClr val="7C878E"/>
              </a:solidFill>
              <a:ln>
                <a:noFill/>
              </a:ln>
              <a:effectLst/>
            </c:spPr>
            <c:extLst>
              <c:ext xmlns:c16="http://schemas.microsoft.com/office/drawing/2014/chart" uri="{C3380CC4-5D6E-409C-BE32-E72D297353CC}">
                <c16:uniqueId val="{0000000D-AA9E-4885-B91C-899A9007934C}"/>
              </c:ext>
            </c:extLst>
          </c:dPt>
          <c:dPt>
            <c:idx val="7"/>
            <c:invertIfNegative val="0"/>
            <c:bubble3D val="0"/>
            <c:spPr>
              <a:solidFill>
                <a:srgbClr val="7C878E"/>
              </a:solidFill>
              <a:ln>
                <a:noFill/>
              </a:ln>
              <a:effectLst/>
            </c:spPr>
            <c:extLst>
              <c:ext xmlns:c16="http://schemas.microsoft.com/office/drawing/2014/chart" uri="{C3380CC4-5D6E-409C-BE32-E72D297353CC}">
                <c16:uniqueId val="{0000000F-AA9E-4885-B91C-899A9007934C}"/>
              </c:ext>
            </c:extLst>
          </c:dPt>
          <c:dPt>
            <c:idx val="8"/>
            <c:invertIfNegative val="0"/>
            <c:bubble3D val="0"/>
            <c:spPr>
              <a:solidFill>
                <a:srgbClr val="7C878E"/>
              </a:solidFill>
              <a:ln>
                <a:noFill/>
              </a:ln>
              <a:effectLst/>
            </c:spPr>
            <c:extLst>
              <c:ext xmlns:c16="http://schemas.microsoft.com/office/drawing/2014/chart" uri="{C3380CC4-5D6E-409C-BE32-E72D297353CC}">
                <c16:uniqueId val="{00000011-AA9E-4885-B91C-899A9007934C}"/>
              </c:ext>
            </c:extLst>
          </c:dPt>
          <c:dPt>
            <c:idx val="9"/>
            <c:invertIfNegative val="0"/>
            <c:bubble3D val="0"/>
            <c:spPr>
              <a:solidFill>
                <a:srgbClr val="7C878E"/>
              </a:solidFill>
              <a:ln>
                <a:noFill/>
              </a:ln>
              <a:effectLst/>
            </c:spPr>
            <c:extLst>
              <c:ext xmlns:c16="http://schemas.microsoft.com/office/drawing/2014/chart" uri="{C3380CC4-5D6E-409C-BE32-E72D297353CC}">
                <c16:uniqueId val="{00000013-AA9E-4885-B91C-899A9007934C}"/>
              </c:ext>
            </c:extLst>
          </c:dPt>
          <c:dPt>
            <c:idx val="10"/>
            <c:invertIfNegative val="0"/>
            <c:bubble3D val="0"/>
            <c:spPr>
              <a:solidFill>
                <a:srgbClr val="7C878E"/>
              </a:solidFill>
              <a:ln>
                <a:noFill/>
              </a:ln>
              <a:effectLst/>
            </c:spPr>
            <c:extLst>
              <c:ext xmlns:c16="http://schemas.microsoft.com/office/drawing/2014/chart" uri="{C3380CC4-5D6E-409C-BE32-E72D297353CC}">
                <c16:uniqueId val="{00000015-AA9E-4885-B91C-899A9007934C}"/>
              </c:ext>
            </c:extLst>
          </c:dPt>
          <c:dPt>
            <c:idx val="11"/>
            <c:invertIfNegative val="0"/>
            <c:bubble3D val="0"/>
            <c:spPr>
              <a:solidFill>
                <a:srgbClr val="7C878E"/>
              </a:solidFill>
              <a:ln>
                <a:noFill/>
              </a:ln>
              <a:effectLst/>
            </c:spPr>
            <c:extLst>
              <c:ext xmlns:c16="http://schemas.microsoft.com/office/drawing/2014/chart" uri="{C3380CC4-5D6E-409C-BE32-E72D297353CC}">
                <c16:uniqueId val="{00000017-AA9E-4885-B91C-899A9007934C}"/>
              </c:ext>
            </c:extLst>
          </c:dPt>
          <c:dPt>
            <c:idx val="12"/>
            <c:invertIfNegative val="0"/>
            <c:bubble3D val="0"/>
            <c:spPr>
              <a:solidFill>
                <a:srgbClr val="7C878E"/>
              </a:solidFill>
              <a:ln>
                <a:noFill/>
              </a:ln>
              <a:effectLst/>
            </c:spPr>
            <c:extLst>
              <c:ext xmlns:c16="http://schemas.microsoft.com/office/drawing/2014/chart" uri="{C3380CC4-5D6E-409C-BE32-E72D297353CC}">
                <c16:uniqueId val="{00000019-AA9E-4885-B91C-899A9007934C}"/>
              </c:ext>
            </c:extLst>
          </c:dPt>
          <c:dPt>
            <c:idx val="13"/>
            <c:invertIfNegative val="0"/>
            <c:bubble3D val="0"/>
            <c:spPr>
              <a:solidFill>
                <a:srgbClr val="7C878E"/>
              </a:solidFill>
              <a:ln>
                <a:noFill/>
              </a:ln>
              <a:effectLst/>
            </c:spPr>
            <c:extLst>
              <c:ext xmlns:c16="http://schemas.microsoft.com/office/drawing/2014/chart" uri="{C3380CC4-5D6E-409C-BE32-E72D297353CC}">
                <c16:uniqueId val="{0000001B-AA9E-4885-B91C-899A9007934C}"/>
              </c:ext>
            </c:extLst>
          </c:dPt>
          <c:dPt>
            <c:idx val="14"/>
            <c:invertIfNegative val="0"/>
            <c:bubble3D val="0"/>
            <c:spPr>
              <a:solidFill>
                <a:srgbClr val="7C878E"/>
              </a:solidFill>
              <a:ln>
                <a:noFill/>
              </a:ln>
              <a:effectLst/>
            </c:spPr>
            <c:extLst>
              <c:ext xmlns:c16="http://schemas.microsoft.com/office/drawing/2014/chart" uri="{C3380CC4-5D6E-409C-BE32-E72D297353CC}">
                <c16:uniqueId val="{0000001D-AA9E-4885-B91C-899A9007934C}"/>
              </c:ext>
            </c:extLst>
          </c:dPt>
          <c:dPt>
            <c:idx val="15"/>
            <c:invertIfNegative val="0"/>
            <c:bubble3D val="0"/>
            <c:spPr>
              <a:solidFill>
                <a:srgbClr val="7C878E"/>
              </a:solidFill>
              <a:ln>
                <a:noFill/>
              </a:ln>
              <a:effectLst/>
            </c:spPr>
            <c:extLst>
              <c:ext xmlns:c16="http://schemas.microsoft.com/office/drawing/2014/chart" uri="{C3380CC4-5D6E-409C-BE32-E72D297353CC}">
                <c16:uniqueId val="{0000001F-AA9E-4885-B91C-899A9007934C}"/>
              </c:ext>
            </c:extLst>
          </c:dPt>
          <c:dPt>
            <c:idx val="16"/>
            <c:invertIfNegative val="0"/>
            <c:bubble3D val="0"/>
            <c:spPr>
              <a:solidFill>
                <a:srgbClr val="7C878E"/>
              </a:solidFill>
              <a:ln>
                <a:noFill/>
              </a:ln>
              <a:effectLst/>
            </c:spPr>
            <c:extLst>
              <c:ext xmlns:c16="http://schemas.microsoft.com/office/drawing/2014/chart" uri="{C3380CC4-5D6E-409C-BE32-E72D297353CC}">
                <c16:uniqueId val="{00000021-AA9E-4885-B91C-899A9007934C}"/>
              </c:ext>
            </c:extLst>
          </c:dPt>
          <c:dPt>
            <c:idx val="17"/>
            <c:invertIfNegative val="0"/>
            <c:bubble3D val="0"/>
            <c:spPr>
              <a:solidFill>
                <a:srgbClr val="7C878E"/>
              </a:solidFill>
              <a:ln>
                <a:noFill/>
              </a:ln>
              <a:effectLst/>
            </c:spPr>
            <c:extLst>
              <c:ext xmlns:c16="http://schemas.microsoft.com/office/drawing/2014/chart" uri="{C3380CC4-5D6E-409C-BE32-E72D297353CC}">
                <c16:uniqueId val="{00000023-AA9E-4885-B91C-899A9007934C}"/>
              </c:ext>
            </c:extLst>
          </c:dPt>
          <c:dPt>
            <c:idx val="31"/>
            <c:invertIfNegative val="0"/>
            <c:bubble3D val="0"/>
            <c:spPr>
              <a:solidFill>
                <a:srgbClr val="FBBB27"/>
              </a:solidFill>
              <a:ln>
                <a:noFill/>
              </a:ln>
              <a:effectLst/>
            </c:spPr>
            <c:extLst>
              <c:ext xmlns:c16="http://schemas.microsoft.com/office/drawing/2014/chart" uri="{C3380CC4-5D6E-409C-BE32-E72D297353CC}">
                <c16:uniqueId val="{00000025-AA9E-4885-B91C-899A9007934C}"/>
              </c:ext>
            </c:extLst>
          </c:dPt>
          <c:dLbls>
            <c:dLbl>
              <c:idx val="0"/>
              <c:tx>
                <c:rich>
                  <a:bodyPr/>
                  <a:lstStyle/>
                  <a:p>
                    <a:fld id="{57DF07BE-4A09-4972-8B0B-0D4C42C30873}" type="CELLRANGE">
                      <a:rPr lang="es-MX"/>
                      <a:pPr/>
                      <a:t>[CELLRANGE]</a:t>
                    </a:fld>
                    <a:r>
                      <a:rPr lang="es-MX" baseline="0"/>
                      <a:t>; </a:t>
                    </a:r>
                    <a:fld id="{E85B5844-B569-440C-9461-80750DDBBA46}"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A9E-4885-B91C-899A9007934C}"/>
                </c:ext>
              </c:extLst>
            </c:dLbl>
            <c:dLbl>
              <c:idx val="1"/>
              <c:tx>
                <c:rich>
                  <a:bodyPr/>
                  <a:lstStyle/>
                  <a:p>
                    <a:fld id="{0E0803AC-4AE8-481C-B242-8132CAFB2D56}" type="CELLRANGE">
                      <a:rPr lang="es-MX"/>
                      <a:pPr/>
                      <a:t>[CELLRANGE]</a:t>
                    </a:fld>
                    <a:r>
                      <a:rPr lang="es-MX" baseline="0"/>
                      <a:t>; </a:t>
                    </a:r>
                    <a:fld id="{EC2F5AF4-A8DC-4534-9D3F-D7DCC1939257}"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A9E-4885-B91C-899A9007934C}"/>
                </c:ext>
              </c:extLst>
            </c:dLbl>
            <c:dLbl>
              <c:idx val="2"/>
              <c:tx>
                <c:rich>
                  <a:bodyPr/>
                  <a:lstStyle/>
                  <a:p>
                    <a:fld id="{CC5400A1-7332-4ABC-9BDF-CA3A6021BB02}" type="CELLRANGE">
                      <a:rPr lang="es-MX"/>
                      <a:pPr/>
                      <a:t>[CELLRANGE]</a:t>
                    </a:fld>
                    <a:r>
                      <a:rPr lang="es-MX" baseline="0"/>
                      <a:t>; </a:t>
                    </a:r>
                    <a:fld id="{C466C2CE-A9B1-4501-B046-88D1609DB41A}"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A9E-4885-B91C-899A9007934C}"/>
                </c:ext>
              </c:extLst>
            </c:dLbl>
            <c:dLbl>
              <c:idx val="3"/>
              <c:tx>
                <c:rich>
                  <a:bodyPr/>
                  <a:lstStyle/>
                  <a:p>
                    <a:fld id="{F2268120-B6F5-44D1-8E41-44986C4525B0}" type="CELLRANGE">
                      <a:rPr lang="es-MX"/>
                      <a:pPr/>
                      <a:t>[CELLRANGE]</a:t>
                    </a:fld>
                    <a:r>
                      <a:rPr lang="es-MX" baseline="0"/>
                      <a:t>; </a:t>
                    </a:r>
                    <a:fld id="{06D4DE62-2B43-4925-92B1-355C961A1512}"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A9E-4885-B91C-899A9007934C}"/>
                </c:ext>
              </c:extLst>
            </c:dLbl>
            <c:dLbl>
              <c:idx val="4"/>
              <c:tx>
                <c:rich>
                  <a:bodyPr/>
                  <a:lstStyle/>
                  <a:p>
                    <a:fld id="{3AA9AB7B-AA98-44D7-841F-AFC4876065EF}" type="CELLRANGE">
                      <a:rPr lang="es-MX"/>
                      <a:pPr/>
                      <a:t>[CELLRANGE]</a:t>
                    </a:fld>
                    <a:r>
                      <a:rPr lang="es-MX" baseline="0"/>
                      <a:t>; </a:t>
                    </a:r>
                    <a:fld id="{82C71C7A-F8A9-4857-94D5-5B44BC678C02}"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A9E-4885-B91C-899A9007934C}"/>
                </c:ext>
              </c:extLst>
            </c:dLbl>
            <c:dLbl>
              <c:idx val="5"/>
              <c:tx>
                <c:rich>
                  <a:bodyPr/>
                  <a:lstStyle/>
                  <a:p>
                    <a:fld id="{F86F17EC-A272-4D19-9D28-CA8544F12D10}" type="CELLRANGE">
                      <a:rPr lang="es-MX"/>
                      <a:pPr/>
                      <a:t>[CELLRANGE]</a:t>
                    </a:fld>
                    <a:r>
                      <a:rPr lang="es-MX" baseline="0"/>
                      <a:t>; </a:t>
                    </a:r>
                    <a:fld id="{039A20E5-737A-418D-82D6-16AE439CD81A}"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A9E-4885-B91C-899A9007934C}"/>
                </c:ext>
              </c:extLst>
            </c:dLbl>
            <c:dLbl>
              <c:idx val="6"/>
              <c:tx>
                <c:rich>
                  <a:bodyPr/>
                  <a:lstStyle/>
                  <a:p>
                    <a:fld id="{B1EA4945-7198-4996-800D-26050D6FFADF}" type="CELLRANGE">
                      <a:rPr lang="es-MX"/>
                      <a:pPr/>
                      <a:t>[CELLRANGE]</a:t>
                    </a:fld>
                    <a:r>
                      <a:rPr lang="es-MX" baseline="0"/>
                      <a:t>; </a:t>
                    </a:r>
                    <a:fld id="{CAA69C86-1F57-44A5-AB52-197AD12F559E}"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A9E-4885-B91C-899A9007934C}"/>
                </c:ext>
              </c:extLst>
            </c:dLbl>
            <c:dLbl>
              <c:idx val="7"/>
              <c:tx>
                <c:rich>
                  <a:bodyPr/>
                  <a:lstStyle/>
                  <a:p>
                    <a:fld id="{CC6B215B-43E3-4AFC-BAB3-310966A8735E}" type="CELLRANGE">
                      <a:rPr lang="es-MX"/>
                      <a:pPr/>
                      <a:t>[CELLRANGE]</a:t>
                    </a:fld>
                    <a:r>
                      <a:rPr lang="es-MX" baseline="0"/>
                      <a:t>; </a:t>
                    </a:r>
                    <a:fld id="{42C8D429-252E-4D9B-A5EF-C474E1830BB0}"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A9E-4885-B91C-899A9007934C}"/>
                </c:ext>
              </c:extLst>
            </c:dLbl>
            <c:dLbl>
              <c:idx val="8"/>
              <c:tx>
                <c:rich>
                  <a:bodyPr/>
                  <a:lstStyle/>
                  <a:p>
                    <a:fld id="{3EF56F7D-B73B-4B3B-BA91-7EBE7FB86269}" type="CELLRANGE">
                      <a:rPr lang="es-MX"/>
                      <a:pPr/>
                      <a:t>[CELLRANGE]</a:t>
                    </a:fld>
                    <a:r>
                      <a:rPr lang="es-MX" baseline="0"/>
                      <a:t>; </a:t>
                    </a:r>
                    <a:fld id="{CB39343D-4074-4F17-AA6B-8A0F20E3224B}"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A9E-4885-B91C-899A9007934C}"/>
                </c:ext>
              </c:extLst>
            </c:dLbl>
            <c:dLbl>
              <c:idx val="9"/>
              <c:tx>
                <c:rich>
                  <a:bodyPr/>
                  <a:lstStyle/>
                  <a:p>
                    <a:fld id="{8E982B92-CBDD-4EC8-A5D1-56663CE3EBB5}" type="CELLRANGE">
                      <a:rPr lang="es-MX"/>
                      <a:pPr/>
                      <a:t>[CELLRANGE]</a:t>
                    </a:fld>
                    <a:r>
                      <a:rPr lang="es-MX" baseline="0"/>
                      <a:t>; </a:t>
                    </a:r>
                    <a:fld id="{1BF2DFA7-5B5B-4AD1-BD52-1C5FC0A02740}"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A9E-4885-B91C-899A9007934C}"/>
                </c:ext>
              </c:extLst>
            </c:dLbl>
            <c:dLbl>
              <c:idx val="10"/>
              <c:tx>
                <c:rich>
                  <a:bodyPr/>
                  <a:lstStyle/>
                  <a:p>
                    <a:fld id="{651DA082-8257-48C6-B15E-DF0E7796FE5C}" type="CELLRANGE">
                      <a:rPr lang="es-MX"/>
                      <a:pPr/>
                      <a:t>[CELLRANGE]</a:t>
                    </a:fld>
                    <a:r>
                      <a:rPr lang="es-MX" baseline="0"/>
                      <a:t>; </a:t>
                    </a:r>
                    <a:fld id="{1B2F95CC-D4BF-4380-8EF8-F1FF63E3AFCD}"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A9E-4885-B91C-899A9007934C}"/>
                </c:ext>
              </c:extLst>
            </c:dLbl>
            <c:dLbl>
              <c:idx val="11"/>
              <c:tx>
                <c:rich>
                  <a:bodyPr/>
                  <a:lstStyle/>
                  <a:p>
                    <a:fld id="{7AC62588-88F1-456C-8A1E-DC55F7131F0C}" type="CELLRANGE">
                      <a:rPr lang="es-MX"/>
                      <a:pPr/>
                      <a:t>[CELLRANGE]</a:t>
                    </a:fld>
                    <a:r>
                      <a:rPr lang="es-MX" baseline="0"/>
                      <a:t>; </a:t>
                    </a:r>
                    <a:fld id="{034C5A3E-D1CF-4EAE-BD5B-B88A8EE923A3}"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A9E-4885-B91C-899A9007934C}"/>
                </c:ext>
              </c:extLst>
            </c:dLbl>
            <c:dLbl>
              <c:idx val="12"/>
              <c:tx>
                <c:rich>
                  <a:bodyPr/>
                  <a:lstStyle/>
                  <a:p>
                    <a:fld id="{7B74E274-D67C-4FFC-B15B-94F7E71F7B23}" type="CELLRANGE">
                      <a:rPr lang="es-MX"/>
                      <a:pPr/>
                      <a:t>[CELLRANGE]</a:t>
                    </a:fld>
                    <a:r>
                      <a:rPr lang="es-MX" baseline="0"/>
                      <a:t>; </a:t>
                    </a:r>
                    <a:fld id="{6488AAD9-D842-4050-A901-17C6FD8123A3}"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A9E-4885-B91C-899A9007934C}"/>
                </c:ext>
              </c:extLst>
            </c:dLbl>
            <c:dLbl>
              <c:idx val="13"/>
              <c:tx>
                <c:rich>
                  <a:bodyPr/>
                  <a:lstStyle/>
                  <a:p>
                    <a:fld id="{EA9C4B19-58AF-4930-AB94-22EB2977E6CB}" type="CELLRANGE">
                      <a:rPr lang="es-MX"/>
                      <a:pPr/>
                      <a:t>[CELLRANGE]</a:t>
                    </a:fld>
                    <a:r>
                      <a:rPr lang="es-MX" baseline="0"/>
                      <a:t>; </a:t>
                    </a:r>
                    <a:fld id="{CBD31CE8-C449-428A-82E5-5E80E315EB0C}"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A9E-4885-B91C-899A9007934C}"/>
                </c:ext>
              </c:extLst>
            </c:dLbl>
            <c:dLbl>
              <c:idx val="14"/>
              <c:tx>
                <c:rich>
                  <a:bodyPr/>
                  <a:lstStyle/>
                  <a:p>
                    <a:fld id="{128DC3C5-3777-4B0D-ABDC-29A92554C061}" type="CELLRANGE">
                      <a:rPr lang="es-MX"/>
                      <a:pPr/>
                      <a:t>[CELLRANGE]</a:t>
                    </a:fld>
                    <a:r>
                      <a:rPr lang="es-MX" baseline="0"/>
                      <a:t>; </a:t>
                    </a:r>
                    <a:fld id="{F8DD6E98-C66E-4BFD-A7B0-BE4B5CD14C50}"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A9E-4885-B91C-899A9007934C}"/>
                </c:ext>
              </c:extLst>
            </c:dLbl>
            <c:dLbl>
              <c:idx val="15"/>
              <c:tx>
                <c:rich>
                  <a:bodyPr/>
                  <a:lstStyle/>
                  <a:p>
                    <a:fld id="{F20ADAE2-F4F3-4406-B329-03C1923359CE}" type="CELLRANGE">
                      <a:rPr lang="es-MX"/>
                      <a:pPr/>
                      <a:t>[CELLRANGE]</a:t>
                    </a:fld>
                    <a:r>
                      <a:rPr lang="es-MX" baseline="0"/>
                      <a:t>; </a:t>
                    </a:r>
                    <a:fld id="{F82F8FF3-5AF3-4F01-B786-01F8512A0172}"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A9E-4885-B91C-899A9007934C}"/>
                </c:ext>
              </c:extLst>
            </c:dLbl>
            <c:dLbl>
              <c:idx val="16"/>
              <c:tx>
                <c:rich>
                  <a:bodyPr/>
                  <a:lstStyle/>
                  <a:p>
                    <a:fld id="{77B683E6-7CC5-4437-B38B-6F911373EB0F}" type="CELLRANGE">
                      <a:rPr lang="es-MX"/>
                      <a:pPr/>
                      <a:t>[CELLRANGE]</a:t>
                    </a:fld>
                    <a:r>
                      <a:rPr lang="es-MX" baseline="0"/>
                      <a:t>; </a:t>
                    </a:r>
                    <a:fld id="{ACD0C18F-8E9F-48A2-9EEB-0FA1CD65CC15}"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AA9E-4885-B91C-899A9007934C}"/>
                </c:ext>
              </c:extLst>
            </c:dLbl>
            <c:dLbl>
              <c:idx val="17"/>
              <c:tx>
                <c:rich>
                  <a:bodyPr/>
                  <a:lstStyle/>
                  <a:p>
                    <a:fld id="{D0358735-A3A1-404D-9939-FBD46378B70D}" type="CELLRANGE">
                      <a:rPr lang="es-MX"/>
                      <a:pPr/>
                      <a:t>[CELLRANGE]</a:t>
                    </a:fld>
                    <a:r>
                      <a:rPr lang="es-MX" baseline="0"/>
                      <a:t>; </a:t>
                    </a:r>
                    <a:fld id="{3CAC9BFC-CFD0-463C-9722-A99CC82AFB35}"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AA9E-4885-B91C-899A9007934C}"/>
                </c:ext>
              </c:extLst>
            </c:dLbl>
            <c:dLbl>
              <c:idx val="18"/>
              <c:tx>
                <c:rich>
                  <a:bodyPr/>
                  <a:lstStyle/>
                  <a:p>
                    <a:fld id="{6AA59402-AAED-432B-9455-B2C56E5681AC}" type="CELLRANGE">
                      <a:rPr lang="es-MX"/>
                      <a:pPr/>
                      <a:t>[CELLRANGE]</a:t>
                    </a:fld>
                    <a:r>
                      <a:rPr lang="es-MX" baseline="0"/>
                      <a:t>; </a:t>
                    </a:r>
                    <a:fld id="{79812431-B13E-4B6F-B612-8D09C43252A1}"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AA9E-4885-B91C-899A9007934C}"/>
                </c:ext>
              </c:extLst>
            </c:dLbl>
            <c:dLbl>
              <c:idx val="19"/>
              <c:tx>
                <c:rich>
                  <a:bodyPr/>
                  <a:lstStyle/>
                  <a:p>
                    <a:fld id="{EF1493A8-CC41-42ED-AD98-9FA62951388A}" type="CELLRANGE">
                      <a:rPr lang="es-MX"/>
                      <a:pPr/>
                      <a:t>[CELLRANGE]</a:t>
                    </a:fld>
                    <a:r>
                      <a:rPr lang="es-MX" baseline="0"/>
                      <a:t>; </a:t>
                    </a:r>
                    <a:fld id="{9F37DBAC-72ED-4B52-9E67-9AF6B9883463}"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AA9E-4885-B91C-899A9007934C}"/>
                </c:ext>
              </c:extLst>
            </c:dLbl>
            <c:dLbl>
              <c:idx val="20"/>
              <c:tx>
                <c:rich>
                  <a:bodyPr/>
                  <a:lstStyle/>
                  <a:p>
                    <a:fld id="{1219F6BD-7928-474D-9DE3-233DBA216E32}" type="CELLRANGE">
                      <a:rPr lang="es-MX"/>
                      <a:pPr/>
                      <a:t>[CELLRANGE]</a:t>
                    </a:fld>
                    <a:r>
                      <a:rPr lang="es-MX" baseline="0"/>
                      <a:t>; </a:t>
                    </a:r>
                    <a:fld id="{EC1718BF-79C4-4925-A4FA-0EA0B22C1AEA}"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AA9E-4885-B91C-899A9007934C}"/>
                </c:ext>
              </c:extLst>
            </c:dLbl>
            <c:dLbl>
              <c:idx val="21"/>
              <c:tx>
                <c:rich>
                  <a:bodyPr/>
                  <a:lstStyle/>
                  <a:p>
                    <a:fld id="{B0572FBC-689F-4E4A-8BAB-B54F4248E459}" type="CELLRANGE">
                      <a:rPr lang="es-MX"/>
                      <a:pPr/>
                      <a:t>[CELLRANGE]</a:t>
                    </a:fld>
                    <a:r>
                      <a:rPr lang="es-MX" baseline="0"/>
                      <a:t>; </a:t>
                    </a:r>
                    <a:fld id="{04C14B4E-BB25-4C03-83F9-E37E6ADEE7DA}"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AA9E-4885-B91C-899A9007934C}"/>
                </c:ext>
              </c:extLst>
            </c:dLbl>
            <c:dLbl>
              <c:idx val="22"/>
              <c:tx>
                <c:rich>
                  <a:bodyPr/>
                  <a:lstStyle/>
                  <a:p>
                    <a:fld id="{99A985DD-216B-4F94-B293-FFFF7B6401A6}" type="CELLRANGE">
                      <a:rPr lang="es-MX"/>
                      <a:pPr/>
                      <a:t>[CELLRANGE]</a:t>
                    </a:fld>
                    <a:r>
                      <a:rPr lang="es-MX" baseline="0"/>
                      <a:t>; </a:t>
                    </a:r>
                    <a:fld id="{AC69819D-3C49-4923-8745-4696846E04BD}"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AA9E-4885-B91C-899A9007934C}"/>
                </c:ext>
              </c:extLst>
            </c:dLbl>
            <c:dLbl>
              <c:idx val="23"/>
              <c:tx>
                <c:rich>
                  <a:bodyPr/>
                  <a:lstStyle/>
                  <a:p>
                    <a:fld id="{4335CCF1-0546-4E90-978A-1C101F13D1E2}" type="CELLRANGE">
                      <a:rPr lang="es-MX"/>
                      <a:pPr/>
                      <a:t>[CELLRANGE]</a:t>
                    </a:fld>
                    <a:r>
                      <a:rPr lang="es-MX" baseline="0"/>
                      <a:t>; </a:t>
                    </a:r>
                    <a:fld id="{393041A3-3A16-4F76-A5F1-48C3ACD73E34}"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AA9E-4885-B91C-899A9007934C}"/>
                </c:ext>
              </c:extLst>
            </c:dLbl>
            <c:dLbl>
              <c:idx val="24"/>
              <c:tx>
                <c:rich>
                  <a:bodyPr/>
                  <a:lstStyle/>
                  <a:p>
                    <a:fld id="{9A4C5283-2C94-437F-8DFF-6E11C819D9AE}" type="CELLRANGE">
                      <a:rPr lang="es-MX"/>
                      <a:pPr/>
                      <a:t>[CELLRANGE]</a:t>
                    </a:fld>
                    <a:r>
                      <a:rPr lang="es-MX" baseline="0"/>
                      <a:t>; </a:t>
                    </a:r>
                    <a:fld id="{85E2D17C-9357-4DF3-B339-8F7B43281B94}"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AA9E-4885-B91C-899A9007934C}"/>
                </c:ext>
              </c:extLst>
            </c:dLbl>
            <c:dLbl>
              <c:idx val="25"/>
              <c:tx>
                <c:rich>
                  <a:bodyPr/>
                  <a:lstStyle/>
                  <a:p>
                    <a:fld id="{7024ED3C-DEF0-40D7-9640-D8FC3A0C19B2}" type="CELLRANGE">
                      <a:rPr lang="es-MX"/>
                      <a:pPr/>
                      <a:t>[CELLRANGE]</a:t>
                    </a:fld>
                    <a:r>
                      <a:rPr lang="es-MX" baseline="0"/>
                      <a:t>; </a:t>
                    </a:r>
                    <a:fld id="{7A0422B3-F6E8-41B4-9379-1D06EA28B018}"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AA9E-4885-B91C-899A9007934C}"/>
                </c:ext>
              </c:extLst>
            </c:dLbl>
            <c:dLbl>
              <c:idx val="26"/>
              <c:tx>
                <c:rich>
                  <a:bodyPr/>
                  <a:lstStyle/>
                  <a:p>
                    <a:fld id="{AD3AA362-116C-4EA5-9462-530A6A2FD51A}" type="CELLRANGE">
                      <a:rPr lang="es-MX"/>
                      <a:pPr/>
                      <a:t>[CELLRANGE]</a:t>
                    </a:fld>
                    <a:r>
                      <a:rPr lang="es-MX" baseline="0"/>
                      <a:t>; </a:t>
                    </a:r>
                    <a:fld id="{61B0861D-5772-4380-B5E7-FB20516A3C76}"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AA9E-4885-B91C-899A9007934C}"/>
                </c:ext>
              </c:extLst>
            </c:dLbl>
            <c:dLbl>
              <c:idx val="27"/>
              <c:tx>
                <c:rich>
                  <a:bodyPr/>
                  <a:lstStyle/>
                  <a:p>
                    <a:fld id="{84F8EE8F-0099-452B-8BEF-72BD4E256961}" type="CELLRANGE">
                      <a:rPr lang="es-MX"/>
                      <a:pPr/>
                      <a:t>[CELLRANGE]</a:t>
                    </a:fld>
                    <a:r>
                      <a:rPr lang="es-MX" baseline="0"/>
                      <a:t>; </a:t>
                    </a:r>
                    <a:fld id="{BE444C68-6572-4E34-B58F-8798AB52710D}"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AA9E-4885-B91C-899A9007934C}"/>
                </c:ext>
              </c:extLst>
            </c:dLbl>
            <c:dLbl>
              <c:idx val="28"/>
              <c:tx>
                <c:rich>
                  <a:bodyPr/>
                  <a:lstStyle/>
                  <a:p>
                    <a:fld id="{3B8B21CF-96C9-46D7-88E3-41C24E84E527}" type="CELLRANGE">
                      <a:rPr lang="es-MX"/>
                      <a:pPr/>
                      <a:t>[CELLRANGE]</a:t>
                    </a:fld>
                    <a:r>
                      <a:rPr lang="es-MX" baseline="0"/>
                      <a:t>; </a:t>
                    </a:r>
                    <a:fld id="{15EE042E-6C23-481D-AA9E-9EF36FF9D8DA}"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AA9E-4885-B91C-899A9007934C}"/>
                </c:ext>
              </c:extLst>
            </c:dLbl>
            <c:dLbl>
              <c:idx val="29"/>
              <c:tx>
                <c:rich>
                  <a:bodyPr/>
                  <a:lstStyle/>
                  <a:p>
                    <a:fld id="{9F71BE58-16F9-49C7-803C-A8442F808CD9}" type="CELLRANGE">
                      <a:rPr lang="es-MX"/>
                      <a:pPr/>
                      <a:t>[CELLRANGE]</a:t>
                    </a:fld>
                    <a:r>
                      <a:rPr lang="es-MX" baseline="0"/>
                      <a:t>; </a:t>
                    </a:r>
                    <a:fld id="{0364DC99-B0DB-4B48-8214-3876EE5DB627}"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AA9E-4885-B91C-899A9007934C}"/>
                </c:ext>
              </c:extLst>
            </c:dLbl>
            <c:dLbl>
              <c:idx val="30"/>
              <c:tx>
                <c:rich>
                  <a:bodyPr/>
                  <a:lstStyle/>
                  <a:p>
                    <a:fld id="{908AA10F-297C-42F7-B7DF-04B21FD9D83C}" type="CELLRANGE">
                      <a:rPr lang="es-MX"/>
                      <a:pPr/>
                      <a:t>[CELLRANGE]</a:t>
                    </a:fld>
                    <a:r>
                      <a:rPr lang="es-MX" baseline="0"/>
                      <a:t>; </a:t>
                    </a:r>
                    <a:fld id="{B5FF8D33-F0AF-4027-A72F-63332121BB31}"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AA9E-4885-B91C-899A9007934C}"/>
                </c:ext>
              </c:extLst>
            </c:dLbl>
            <c:dLbl>
              <c:idx val="31"/>
              <c:tx>
                <c:rich>
                  <a:bodyPr/>
                  <a:lstStyle/>
                  <a:p>
                    <a:fld id="{4801F206-F45B-4FFC-8F04-396E82E81CC6}" type="CELLRANGE">
                      <a:rPr lang="es-MX"/>
                      <a:pPr/>
                      <a:t>[CELLRANGE]</a:t>
                    </a:fld>
                    <a:r>
                      <a:rPr lang="es-MX" baseline="0"/>
                      <a:t>; </a:t>
                    </a:r>
                    <a:fld id="{BDF26684-A249-47E9-AD2F-DEA33EF062B7}" type="VALUE">
                      <a:rPr lang="es-MX" baseline="0"/>
                      <a:pPr/>
                      <a:t>[VALOR]</a:t>
                    </a:fld>
                    <a:endParaRPr lang="es-MX"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AA9E-4885-B91C-899A9007934C}"/>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'F6'!$A$7:$A$38</c:f>
              <c:strCache>
                <c:ptCount val="32"/>
                <c:pt idx="0">
                  <c:v>Ciudad de México</c:v>
                </c:pt>
                <c:pt idx="1">
                  <c:v>Quintana Roo</c:v>
                </c:pt>
                <c:pt idx="2">
                  <c:v>Tlaxcala</c:v>
                </c:pt>
                <c:pt idx="3">
                  <c:v>Colima</c:v>
                </c:pt>
                <c:pt idx="4">
                  <c:v>Nuevo León</c:v>
                </c:pt>
                <c:pt idx="5">
                  <c:v>Baja California Sur</c:v>
                </c:pt>
                <c:pt idx="6">
                  <c:v>Campeche</c:v>
                </c:pt>
                <c:pt idx="7">
                  <c:v>Morelos</c:v>
                </c:pt>
                <c:pt idx="8">
                  <c:v>Nayarit</c:v>
                </c:pt>
                <c:pt idx="9">
                  <c:v>Tabasco</c:v>
                </c:pt>
                <c:pt idx="10">
                  <c:v>Aguascalientes</c:v>
                </c:pt>
                <c:pt idx="11">
                  <c:v>Hidalgo</c:v>
                </c:pt>
                <c:pt idx="12">
                  <c:v>Querétaro</c:v>
                </c:pt>
                <c:pt idx="13">
                  <c:v>Yucatán</c:v>
                </c:pt>
                <c:pt idx="14">
                  <c:v>Tamaulipas</c:v>
                </c:pt>
                <c:pt idx="15">
                  <c:v>Guerrero</c:v>
                </c:pt>
                <c:pt idx="16">
                  <c:v>Coahuila</c:v>
                </c:pt>
                <c:pt idx="17">
                  <c:v>Baja California</c:v>
                </c:pt>
                <c:pt idx="18">
                  <c:v>Zacatecas</c:v>
                </c:pt>
                <c:pt idx="19">
                  <c:v>San Luis Potosí</c:v>
                </c:pt>
                <c:pt idx="20">
                  <c:v>Oaxaca</c:v>
                </c:pt>
                <c:pt idx="21">
                  <c:v>Chiapas</c:v>
                </c:pt>
                <c:pt idx="22">
                  <c:v>Estado de México</c:v>
                </c:pt>
                <c:pt idx="23">
                  <c:v>Durango</c:v>
                </c:pt>
                <c:pt idx="24">
                  <c:v>Puebla</c:v>
                </c:pt>
                <c:pt idx="25">
                  <c:v>Guanajuato</c:v>
                </c:pt>
                <c:pt idx="26">
                  <c:v>Chihuahua</c:v>
                </c:pt>
                <c:pt idx="27">
                  <c:v>Sonora</c:v>
                </c:pt>
                <c:pt idx="28">
                  <c:v>Sinaloa</c:v>
                </c:pt>
                <c:pt idx="29">
                  <c:v>Veracruz</c:v>
                </c:pt>
                <c:pt idx="30">
                  <c:v>Michoacán</c:v>
                </c:pt>
                <c:pt idx="31">
                  <c:v>Jalisco</c:v>
                </c:pt>
              </c:strCache>
            </c:strRef>
          </c:cat>
          <c:val>
            <c:numRef>
              <c:f>'F6'!$B$7:$B$38</c:f>
              <c:numCache>
                <c:formatCode>_-* #,##0_-;\-* #,##0_-;_-* "-"??_-;_-@_-</c:formatCode>
                <c:ptCount val="32"/>
                <c:pt idx="0">
                  <c:v>1191.319</c:v>
                </c:pt>
                <c:pt idx="1">
                  <c:v>2651.9479999999999</c:v>
                </c:pt>
                <c:pt idx="2">
                  <c:v>3340.904</c:v>
                </c:pt>
                <c:pt idx="3">
                  <c:v>5263.9350000000004</c:v>
                </c:pt>
                <c:pt idx="4">
                  <c:v>6125.9059999999999</c:v>
                </c:pt>
                <c:pt idx="5">
                  <c:v>6209.4709999999995</c:v>
                </c:pt>
                <c:pt idx="6">
                  <c:v>6252.5659999999998</c:v>
                </c:pt>
                <c:pt idx="7">
                  <c:v>7024.6109999999999</c:v>
                </c:pt>
                <c:pt idx="8">
                  <c:v>8670.1620000000003</c:v>
                </c:pt>
                <c:pt idx="9">
                  <c:v>9015.7129999999997</c:v>
                </c:pt>
                <c:pt idx="10">
                  <c:v>9513.6810000000005</c:v>
                </c:pt>
                <c:pt idx="11">
                  <c:v>9883.4349999999995</c:v>
                </c:pt>
                <c:pt idx="12">
                  <c:v>9899.4940000000006</c:v>
                </c:pt>
                <c:pt idx="13">
                  <c:v>10956.835999999999</c:v>
                </c:pt>
                <c:pt idx="14">
                  <c:v>12740.465</c:v>
                </c:pt>
                <c:pt idx="15">
                  <c:v>13742.915000000001</c:v>
                </c:pt>
                <c:pt idx="16">
                  <c:v>14312.735000000001</c:v>
                </c:pt>
                <c:pt idx="17">
                  <c:v>14980.458000000001</c:v>
                </c:pt>
                <c:pt idx="18">
                  <c:v>15286.022999999999</c:v>
                </c:pt>
                <c:pt idx="19">
                  <c:v>16985.716</c:v>
                </c:pt>
                <c:pt idx="20">
                  <c:v>17055.956999999999</c:v>
                </c:pt>
                <c:pt idx="21">
                  <c:v>20398.312999999998</c:v>
                </c:pt>
                <c:pt idx="22">
                  <c:v>20627.595000000001</c:v>
                </c:pt>
                <c:pt idx="23">
                  <c:v>20922.914000000001</c:v>
                </c:pt>
                <c:pt idx="24">
                  <c:v>25305.181</c:v>
                </c:pt>
                <c:pt idx="25">
                  <c:v>28539.929</c:v>
                </c:pt>
                <c:pt idx="26">
                  <c:v>33524.932999999997</c:v>
                </c:pt>
                <c:pt idx="27">
                  <c:v>40571.360999999997</c:v>
                </c:pt>
                <c:pt idx="28">
                  <c:v>43180.254000000001</c:v>
                </c:pt>
                <c:pt idx="29">
                  <c:v>46676.468999999997</c:v>
                </c:pt>
                <c:pt idx="30">
                  <c:v>57526.451000000001</c:v>
                </c:pt>
                <c:pt idx="31">
                  <c:v>73488.856</c:v>
                </c:pt>
              </c:numCache>
            </c:numRef>
          </c:val>
          <c:extLst>
            <c:ext xmlns:c15="http://schemas.microsoft.com/office/drawing/2012/chart" uri="{02D57815-91ED-43cb-92C2-25804820EDAC}">
              <c15:datalabelsRange>
                <c15:f>'F6'!$C$7:$C$38</c15:f>
                <c15:dlblRangeCache>
                  <c:ptCount val="32"/>
                  <c:pt idx="0">
                    <c:v>0.2%</c:v>
                  </c:pt>
                  <c:pt idx="1">
                    <c:v>0.4%</c:v>
                  </c:pt>
                  <c:pt idx="2">
                    <c:v>0.5%</c:v>
                  </c:pt>
                  <c:pt idx="3">
                    <c:v>0.9%</c:v>
                  </c:pt>
                  <c:pt idx="4">
                    <c:v>1.0%</c:v>
                  </c:pt>
                  <c:pt idx="5">
                    <c:v>1.0%</c:v>
                  </c:pt>
                  <c:pt idx="6">
                    <c:v>1.0%</c:v>
                  </c:pt>
                  <c:pt idx="7">
                    <c:v>1.1%</c:v>
                  </c:pt>
                  <c:pt idx="8">
                    <c:v>1.4%</c:v>
                  </c:pt>
                  <c:pt idx="9">
                    <c:v>1.5%</c:v>
                  </c:pt>
                  <c:pt idx="10">
                    <c:v>1.6%</c:v>
                  </c:pt>
                  <c:pt idx="11">
                    <c:v>1.6%</c:v>
                  </c:pt>
                  <c:pt idx="12">
                    <c:v>1.6%</c:v>
                  </c:pt>
                  <c:pt idx="13">
                    <c:v>1.8%</c:v>
                  </c:pt>
                  <c:pt idx="14">
                    <c:v>2.1%</c:v>
                  </c:pt>
                  <c:pt idx="15">
                    <c:v>2.2%</c:v>
                  </c:pt>
                  <c:pt idx="16">
                    <c:v>2.3%</c:v>
                  </c:pt>
                  <c:pt idx="17">
                    <c:v>2.4%</c:v>
                  </c:pt>
                  <c:pt idx="18">
                    <c:v>2.5%</c:v>
                  </c:pt>
                  <c:pt idx="19">
                    <c:v>2.8%</c:v>
                  </c:pt>
                  <c:pt idx="20">
                    <c:v>2.8%</c:v>
                  </c:pt>
                  <c:pt idx="21">
                    <c:v>3.3%</c:v>
                  </c:pt>
                  <c:pt idx="22">
                    <c:v>3.4%</c:v>
                  </c:pt>
                  <c:pt idx="23">
                    <c:v>3.4%</c:v>
                  </c:pt>
                  <c:pt idx="24">
                    <c:v>4.1%</c:v>
                  </c:pt>
                  <c:pt idx="25">
                    <c:v>4.7%</c:v>
                  </c:pt>
                  <c:pt idx="26">
                    <c:v>5.5%</c:v>
                  </c:pt>
                  <c:pt idx="27">
                    <c:v>6.6%</c:v>
                  </c:pt>
                  <c:pt idx="28">
                    <c:v>7.1%</c:v>
                  </c:pt>
                  <c:pt idx="29">
                    <c:v>7.6%</c:v>
                  </c:pt>
                  <c:pt idx="30">
                    <c:v>9.4%</c:v>
                  </c:pt>
                  <c:pt idx="31">
                    <c:v>12.0%</c:v>
                  </c:pt>
                </c15:dlblRangeCache>
              </c15:datalabelsRange>
            </c:ext>
            <c:ext xmlns:c16="http://schemas.microsoft.com/office/drawing/2014/chart" uri="{C3380CC4-5D6E-409C-BE32-E72D297353CC}">
              <c16:uniqueId val="{00000033-AA9E-4885-B91C-899A9007934C}"/>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_-* #,##0_-;\-* #,##0_-;_-* &quot;-&quot;??_-;_-@_-"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'F69'!$C$5</c:f>
              <c:strCache>
                <c:ptCount val="1"/>
                <c:pt idx="0">
                  <c:v>trabajadores</c:v>
                </c:pt>
              </c:strCache>
            </c:strRef>
          </c:tx>
          <c:spPr>
            <a:ln w="28575" cap="rnd">
              <a:solidFill>
                <a:srgbClr val="FFC000"/>
              </a:solidFill>
              <a:round/>
            </a:ln>
            <a:effectLst/>
          </c:spPr>
          <c:marker>
            <c:symbol val="none"/>
          </c:marker>
          <c:dPt>
            <c:idx val="2"/>
            <c:bubble3D val="0"/>
            <c:extLst>
              <c:ext xmlns:c16="http://schemas.microsoft.com/office/drawing/2014/chart" uri="{C3380CC4-5D6E-409C-BE32-E72D297353CC}">
                <c16:uniqueId val="{00000028-9D73-48AE-8959-AB5ACA3B90F6}"/>
              </c:ext>
            </c:extLst>
          </c:dPt>
          <c:dPt>
            <c:idx val="3"/>
            <c:bubble3D val="0"/>
            <c:extLst>
              <c:ext xmlns:c16="http://schemas.microsoft.com/office/drawing/2014/chart" uri="{C3380CC4-5D6E-409C-BE32-E72D297353CC}">
                <c16:uniqueId val="{0000002A-9D73-48AE-8959-AB5ACA3B90F6}"/>
              </c:ext>
            </c:extLst>
          </c:dPt>
          <c:dPt>
            <c:idx val="6"/>
            <c:bubble3D val="0"/>
            <c:extLst>
              <c:ext xmlns:c16="http://schemas.microsoft.com/office/drawing/2014/chart" uri="{C3380CC4-5D6E-409C-BE32-E72D297353CC}">
                <c16:uniqueId val="{0000002C-9D73-48AE-8959-AB5ACA3B90F6}"/>
              </c:ext>
            </c:extLst>
          </c:dPt>
          <c:dPt>
            <c:idx val="7"/>
            <c:bubble3D val="0"/>
            <c:extLst>
              <c:ext xmlns:c16="http://schemas.microsoft.com/office/drawing/2014/chart" uri="{C3380CC4-5D6E-409C-BE32-E72D297353CC}">
                <c16:uniqueId val="{0000002E-9D73-48AE-8959-AB5ACA3B90F6}"/>
              </c:ext>
            </c:extLst>
          </c:dPt>
          <c:dPt>
            <c:idx val="10"/>
            <c:bubble3D val="0"/>
            <c:extLst>
              <c:ext xmlns:c16="http://schemas.microsoft.com/office/drawing/2014/chart" uri="{C3380CC4-5D6E-409C-BE32-E72D297353CC}">
                <c16:uniqueId val="{00000030-9D73-48AE-8959-AB5ACA3B90F6}"/>
              </c:ext>
            </c:extLst>
          </c:dPt>
          <c:dPt>
            <c:idx val="11"/>
            <c:bubble3D val="0"/>
            <c:extLst>
              <c:ext xmlns:c16="http://schemas.microsoft.com/office/drawing/2014/chart" uri="{C3380CC4-5D6E-409C-BE32-E72D297353CC}">
                <c16:uniqueId val="{00000032-9D73-48AE-8959-AB5ACA3B90F6}"/>
              </c:ext>
            </c:extLst>
          </c:dPt>
          <c:dPt>
            <c:idx val="14"/>
            <c:bubble3D val="0"/>
            <c:extLst>
              <c:ext xmlns:c16="http://schemas.microsoft.com/office/drawing/2014/chart" uri="{C3380CC4-5D6E-409C-BE32-E72D297353CC}">
                <c16:uniqueId val="{00000034-9D73-48AE-8959-AB5ACA3B90F6}"/>
              </c:ext>
            </c:extLst>
          </c:dPt>
          <c:dPt>
            <c:idx val="15"/>
            <c:bubble3D val="0"/>
            <c:extLst>
              <c:ext xmlns:c16="http://schemas.microsoft.com/office/drawing/2014/chart" uri="{C3380CC4-5D6E-409C-BE32-E72D297353CC}">
                <c16:uniqueId val="{00000036-9D73-48AE-8959-AB5ACA3B90F6}"/>
              </c:ext>
            </c:extLst>
          </c:dPt>
          <c:dPt>
            <c:idx val="18"/>
            <c:bubble3D val="0"/>
            <c:extLst>
              <c:ext xmlns:c16="http://schemas.microsoft.com/office/drawing/2014/chart" uri="{C3380CC4-5D6E-409C-BE32-E72D297353CC}">
                <c16:uniqueId val="{00000038-9D73-48AE-8959-AB5ACA3B90F6}"/>
              </c:ext>
            </c:extLst>
          </c:dPt>
          <c:dPt>
            <c:idx val="19"/>
            <c:bubble3D val="0"/>
            <c:extLst>
              <c:ext xmlns:c16="http://schemas.microsoft.com/office/drawing/2014/chart" uri="{C3380CC4-5D6E-409C-BE32-E72D297353CC}">
                <c16:uniqueId val="{0000003A-9D73-48AE-8959-AB5ACA3B90F6}"/>
              </c:ext>
            </c:extLst>
          </c:dPt>
          <c:dPt>
            <c:idx val="22"/>
            <c:bubble3D val="0"/>
            <c:extLst>
              <c:ext xmlns:c16="http://schemas.microsoft.com/office/drawing/2014/chart" uri="{C3380CC4-5D6E-409C-BE32-E72D297353CC}">
                <c16:uniqueId val="{0000003C-9D73-48AE-8959-AB5ACA3B90F6}"/>
              </c:ext>
            </c:extLst>
          </c:dPt>
          <c:dPt>
            <c:idx val="23"/>
            <c:bubble3D val="0"/>
            <c:extLst>
              <c:ext xmlns:c16="http://schemas.microsoft.com/office/drawing/2014/chart" uri="{C3380CC4-5D6E-409C-BE32-E72D297353CC}">
                <c16:uniqueId val="{0000003E-9D73-48AE-8959-AB5ACA3B90F6}"/>
              </c:ext>
            </c:extLst>
          </c:dPt>
          <c:dPt>
            <c:idx val="26"/>
            <c:bubble3D val="0"/>
            <c:extLst>
              <c:ext xmlns:c16="http://schemas.microsoft.com/office/drawing/2014/chart" uri="{C3380CC4-5D6E-409C-BE32-E72D297353CC}">
                <c16:uniqueId val="{00000040-9D73-48AE-8959-AB5ACA3B90F6}"/>
              </c:ext>
            </c:extLst>
          </c:dPt>
          <c:dPt>
            <c:idx val="27"/>
            <c:bubble3D val="0"/>
            <c:extLst>
              <c:ext xmlns:c16="http://schemas.microsoft.com/office/drawing/2014/chart" uri="{C3380CC4-5D6E-409C-BE32-E72D297353CC}">
                <c16:uniqueId val="{00000042-9D73-48AE-8959-AB5ACA3B90F6}"/>
              </c:ext>
            </c:extLst>
          </c:dPt>
          <c:dPt>
            <c:idx val="31"/>
            <c:bubble3D val="0"/>
            <c:extLst>
              <c:ext xmlns:c16="http://schemas.microsoft.com/office/drawing/2014/chart" uri="{C3380CC4-5D6E-409C-BE32-E72D297353CC}">
                <c16:uniqueId val="{00000044-9D73-48AE-8959-AB5ACA3B90F6}"/>
              </c:ext>
            </c:extLst>
          </c:dPt>
          <c:dPt>
            <c:idx val="86"/>
            <c:bubble3D val="0"/>
            <c:extLst>
              <c:ext xmlns:c16="http://schemas.microsoft.com/office/drawing/2014/chart" uri="{C3380CC4-5D6E-409C-BE32-E72D297353CC}">
                <c16:uniqueId val="{00000046-9D73-48AE-8959-AB5ACA3B90F6}"/>
              </c:ext>
            </c:extLst>
          </c:dPt>
          <c:dPt>
            <c:idx val="87"/>
            <c:bubble3D val="0"/>
            <c:extLst>
              <c:ext xmlns:c16="http://schemas.microsoft.com/office/drawing/2014/chart" uri="{C3380CC4-5D6E-409C-BE32-E72D297353CC}">
                <c16:uniqueId val="{00000048-9D73-48AE-8959-AB5ACA3B90F6}"/>
              </c:ext>
            </c:extLst>
          </c:dPt>
          <c:dPt>
            <c:idx val="88"/>
            <c:bubble3D val="0"/>
            <c:extLst>
              <c:ext xmlns:c16="http://schemas.microsoft.com/office/drawing/2014/chart" uri="{C3380CC4-5D6E-409C-BE32-E72D297353CC}">
                <c16:uniqueId val="{0000004A-9D73-48AE-8959-AB5ACA3B90F6}"/>
              </c:ext>
            </c:extLst>
          </c:dPt>
          <c:dPt>
            <c:idx val="89"/>
            <c:bubble3D val="0"/>
            <c:extLst>
              <c:ext xmlns:c16="http://schemas.microsoft.com/office/drawing/2014/chart" uri="{C3380CC4-5D6E-409C-BE32-E72D297353CC}">
                <c16:uniqueId val="{0000004C-9D73-48AE-8959-AB5ACA3B90F6}"/>
              </c:ext>
            </c:extLst>
          </c:dPt>
          <c:dPt>
            <c:idx val="93"/>
            <c:bubble3D val="0"/>
            <c:extLst>
              <c:ext xmlns:c16="http://schemas.microsoft.com/office/drawing/2014/chart" uri="{C3380CC4-5D6E-409C-BE32-E72D297353CC}">
                <c16:uniqueId val="{0000004E-9D73-48AE-8959-AB5ACA3B90F6}"/>
              </c:ext>
            </c:extLst>
          </c:dPt>
          <c:dPt>
            <c:idx val="94"/>
            <c:bubble3D val="0"/>
            <c:extLst>
              <c:ext xmlns:c16="http://schemas.microsoft.com/office/drawing/2014/chart" uri="{C3380CC4-5D6E-409C-BE32-E72D297353CC}">
                <c16:uniqueId val="{00000050-9D73-48AE-8959-AB5ACA3B90F6}"/>
              </c:ext>
            </c:extLst>
          </c:dPt>
          <c:cat>
            <c:multiLvlStrRef>
              <c:f>'F69'!$A$6:$B$100</c:f>
              <c:multiLvlStrCache>
                <c:ptCount val="95"/>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 sep</c:v>
                  </c:pt>
                  <c:pt idx="93">
                    <c:v> oct</c:v>
                  </c:pt>
                  <c:pt idx="94">
                    <c:v>nov</c:v>
                  </c:pt>
                </c:lvl>
                <c:lvl>
                  <c:pt idx="0">
                    <c:v> 2015</c:v>
                  </c:pt>
                  <c:pt idx="12">
                    <c:v> 2016</c:v>
                  </c:pt>
                  <c:pt idx="24">
                    <c:v> 2017</c:v>
                  </c:pt>
                  <c:pt idx="36">
                    <c:v> 2018</c:v>
                  </c:pt>
                  <c:pt idx="48">
                    <c:v> 2019</c:v>
                  </c:pt>
                  <c:pt idx="60">
                    <c:v> 2020</c:v>
                  </c:pt>
                  <c:pt idx="72">
                    <c:v> 2021</c:v>
                  </c:pt>
                  <c:pt idx="84">
                    <c:v> 2022</c:v>
                  </c:pt>
                </c:lvl>
              </c:multiLvlStrCache>
            </c:multiLvlStrRef>
          </c:cat>
          <c:val>
            <c:numRef>
              <c:f>'F69'!$C$6:$C$100</c:f>
              <c:numCache>
                <c:formatCode>_-* #,##0_-;\-* #,##0_-;_-* "-"??_-;_-@_-</c:formatCode>
                <c:ptCount val="95"/>
                <c:pt idx="0">
                  <c:v>105324</c:v>
                </c:pt>
                <c:pt idx="1">
                  <c:v>106367</c:v>
                </c:pt>
                <c:pt idx="2">
                  <c:v>106891</c:v>
                </c:pt>
                <c:pt idx="3">
                  <c:v>107285</c:v>
                </c:pt>
                <c:pt idx="4">
                  <c:v>106928</c:v>
                </c:pt>
                <c:pt idx="5">
                  <c:v>106609</c:v>
                </c:pt>
                <c:pt idx="6">
                  <c:v>108348</c:v>
                </c:pt>
                <c:pt idx="7">
                  <c:v>108082</c:v>
                </c:pt>
                <c:pt idx="8">
                  <c:v>108492</c:v>
                </c:pt>
                <c:pt idx="9">
                  <c:v>110258</c:v>
                </c:pt>
                <c:pt idx="10">
                  <c:v>112567</c:v>
                </c:pt>
                <c:pt idx="11">
                  <c:v>112703</c:v>
                </c:pt>
                <c:pt idx="12">
                  <c:v>112089</c:v>
                </c:pt>
                <c:pt idx="13">
                  <c:v>113118</c:v>
                </c:pt>
                <c:pt idx="14">
                  <c:v>113279</c:v>
                </c:pt>
                <c:pt idx="15">
                  <c:v>112873</c:v>
                </c:pt>
                <c:pt idx="16">
                  <c:v>112578</c:v>
                </c:pt>
                <c:pt idx="17">
                  <c:v>113340</c:v>
                </c:pt>
                <c:pt idx="18">
                  <c:v>114966</c:v>
                </c:pt>
                <c:pt idx="19">
                  <c:v>113363</c:v>
                </c:pt>
                <c:pt idx="20">
                  <c:v>113523</c:v>
                </c:pt>
                <c:pt idx="21">
                  <c:v>114143</c:v>
                </c:pt>
                <c:pt idx="22">
                  <c:v>115374</c:v>
                </c:pt>
                <c:pt idx="23">
                  <c:v>115738</c:v>
                </c:pt>
                <c:pt idx="24">
                  <c:v>116118</c:v>
                </c:pt>
                <c:pt idx="25">
                  <c:v>117662</c:v>
                </c:pt>
                <c:pt idx="26">
                  <c:v>118916</c:v>
                </c:pt>
                <c:pt idx="27">
                  <c:v>118516</c:v>
                </c:pt>
                <c:pt idx="28">
                  <c:v>117677</c:v>
                </c:pt>
                <c:pt idx="29">
                  <c:v>118993</c:v>
                </c:pt>
                <c:pt idx="30">
                  <c:v>121169</c:v>
                </c:pt>
                <c:pt idx="31">
                  <c:v>121224</c:v>
                </c:pt>
                <c:pt idx="32">
                  <c:v>121311</c:v>
                </c:pt>
                <c:pt idx="33">
                  <c:v>121963</c:v>
                </c:pt>
                <c:pt idx="34">
                  <c:v>123560</c:v>
                </c:pt>
                <c:pt idx="35">
                  <c:v>122756</c:v>
                </c:pt>
                <c:pt idx="36">
                  <c:v>122331</c:v>
                </c:pt>
                <c:pt idx="37">
                  <c:v>122603</c:v>
                </c:pt>
                <c:pt idx="38">
                  <c:v>122822</c:v>
                </c:pt>
                <c:pt idx="39">
                  <c:v>122918</c:v>
                </c:pt>
                <c:pt idx="40">
                  <c:v>122079</c:v>
                </c:pt>
                <c:pt idx="41">
                  <c:v>122022</c:v>
                </c:pt>
                <c:pt idx="42">
                  <c:v>122975</c:v>
                </c:pt>
                <c:pt idx="43">
                  <c:v>122836</c:v>
                </c:pt>
                <c:pt idx="44">
                  <c:v>123233</c:v>
                </c:pt>
                <c:pt idx="45">
                  <c:v>124543</c:v>
                </c:pt>
                <c:pt idx="46">
                  <c:v>125780</c:v>
                </c:pt>
                <c:pt idx="47">
                  <c:v>125509</c:v>
                </c:pt>
                <c:pt idx="48">
                  <c:v>125514</c:v>
                </c:pt>
                <c:pt idx="49">
                  <c:v>126770</c:v>
                </c:pt>
                <c:pt idx="50">
                  <c:v>127506</c:v>
                </c:pt>
                <c:pt idx="51">
                  <c:v>128837</c:v>
                </c:pt>
                <c:pt idx="52">
                  <c:v>128606</c:v>
                </c:pt>
                <c:pt idx="53">
                  <c:v>129478</c:v>
                </c:pt>
                <c:pt idx="54">
                  <c:v>130724</c:v>
                </c:pt>
                <c:pt idx="55">
                  <c:v>129151</c:v>
                </c:pt>
                <c:pt idx="56">
                  <c:v>129378</c:v>
                </c:pt>
                <c:pt idx="57">
                  <c:v>130695</c:v>
                </c:pt>
                <c:pt idx="58">
                  <c:v>131903</c:v>
                </c:pt>
                <c:pt idx="59">
                  <c:v>130985</c:v>
                </c:pt>
                <c:pt idx="60">
                  <c:v>130255</c:v>
                </c:pt>
                <c:pt idx="61">
                  <c:v>131946</c:v>
                </c:pt>
                <c:pt idx="62">
                  <c:v>127827</c:v>
                </c:pt>
                <c:pt idx="63">
                  <c:v>117956</c:v>
                </c:pt>
                <c:pt idx="64">
                  <c:v>113515</c:v>
                </c:pt>
                <c:pt idx="65">
                  <c:v>110253</c:v>
                </c:pt>
                <c:pt idx="66">
                  <c:v>110007</c:v>
                </c:pt>
                <c:pt idx="67">
                  <c:v>109718</c:v>
                </c:pt>
                <c:pt idx="68">
                  <c:v>109645</c:v>
                </c:pt>
                <c:pt idx="69">
                  <c:v>111091</c:v>
                </c:pt>
                <c:pt idx="70">
                  <c:v>112630</c:v>
                </c:pt>
                <c:pt idx="71">
                  <c:v>112226</c:v>
                </c:pt>
                <c:pt idx="72">
                  <c:v>110277</c:v>
                </c:pt>
                <c:pt idx="73">
                  <c:v>109926</c:v>
                </c:pt>
                <c:pt idx="74">
                  <c:v>110564</c:v>
                </c:pt>
                <c:pt idx="75">
                  <c:v>111454</c:v>
                </c:pt>
                <c:pt idx="76">
                  <c:v>112774</c:v>
                </c:pt>
                <c:pt idx="77">
                  <c:v>117956</c:v>
                </c:pt>
                <c:pt idx="78">
                  <c:v>123830</c:v>
                </c:pt>
                <c:pt idx="79">
                  <c:v>122663</c:v>
                </c:pt>
                <c:pt idx="80">
                  <c:v>121731</c:v>
                </c:pt>
                <c:pt idx="81">
                  <c:v>123708</c:v>
                </c:pt>
                <c:pt idx="82">
                  <c:v>126082</c:v>
                </c:pt>
                <c:pt idx="83">
                  <c:v>126998</c:v>
                </c:pt>
                <c:pt idx="84">
                  <c:v>127062</c:v>
                </c:pt>
                <c:pt idx="85">
                  <c:v>128939</c:v>
                </c:pt>
                <c:pt idx="86">
                  <c:v>129615</c:v>
                </c:pt>
                <c:pt idx="87">
                  <c:v>130420</c:v>
                </c:pt>
                <c:pt idx="88">
                  <c:v>131075</c:v>
                </c:pt>
                <c:pt idx="89">
                  <c:v>132748</c:v>
                </c:pt>
                <c:pt idx="90">
                  <c:v>133487</c:v>
                </c:pt>
                <c:pt idx="91">
                  <c:v>133842</c:v>
                </c:pt>
                <c:pt idx="92">
                  <c:v>135056</c:v>
                </c:pt>
                <c:pt idx="93">
                  <c:v>137270</c:v>
                </c:pt>
                <c:pt idx="94">
                  <c:v>139180</c:v>
                </c:pt>
              </c:numCache>
            </c:numRef>
          </c:val>
          <c:smooth val="0"/>
          <c:extLst>
            <c:ext xmlns:c16="http://schemas.microsoft.com/office/drawing/2014/chart" uri="{C3380CC4-5D6E-409C-BE32-E72D297353CC}">
              <c16:uniqueId val="{00000051-9D73-48AE-8959-AB5ACA3B90F6}"/>
            </c:ext>
          </c:extLst>
        </c:ser>
        <c:dLbls>
          <c:showLegendKey val="0"/>
          <c:showVal val="0"/>
          <c:showCatName val="0"/>
          <c:showSerName val="0"/>
          <c:showPercent val="0"/>
          <c:showBubbleSize val="0"/>
        </c:dLbls>
        <c:smooth val="0"/>
        <c:axId val="298196847"/>
        <c:axId val="394456927"/>
      </c:lineChart>
      <c:catAx>
        <c:axId val="29819684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94456927"/>
        <c:crosses val="autoZero"/>
        <c:auto val="1"/>
        <c:lblAlgn val="ctr"/>
        <c:lblOffset val="100"/>
        <c:noMultiLvlLbl val="0"/>
      </c:catAx>
      <c:valAx>
        <c:axId val="394456927"/>
        <c:scaling>
          <c:orientation val="minMax"/>
          <c:min val="80000"/>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298196847"/>
        <c:crosses val="autoZero"/>
        <c:crossBetween val="between"/>
      </c:valAx>
    </c:plotArea>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'F70-71'!$F$5</c:f>
              <c:strCache>
                <c:ptCount val="1"/>
                <c:pt idx="0">
                  <c:v>Variación absoluta mensual</c:v>
                </c:pt>
              </c:strCache>
            </c:strRef>
          </c:tx>
          <c:spPr>
            <a:solidFill>
              <a:srgbClr val="FBBB27"/>
            </a:solidFill>
            <a:ln w="28575" cap="rnd">
              <a:noFill/>
              <a:round/>
            </a:ln>
            <a:effectLst/>
          </c:spPr>
          <c:invertIfNegative val="0"/>
          <c:cat>
            <c:multiLvlStrRef>
              <c:f>'F70-71'!$A$18:$B$100</c:f>
              <c:multiLvlStrCache>
                <c:ptCount val="83"/>
                <c:lvl>
                  <c:pt idx="0">
                    <c:v> ene</c:v>
                  </c:pt>
                  <c:pt idx="1">
                    <c:v> feb</c:v>
                  </c:pt>
                  <c:pt idx="2">
                    <c:v> mar</c:v>
                  </c:pt>
                  <c:pt idx="3">
                    <c:v> abr</c:v>
                  </c:pt>
                  <c:pt idx="4">
                    <c:v> may</c:v>
                  </c:pt>
                  <c:pt idx="5">
                    <c:v> jun</c:v>
                  </c:pt>
                  <c:pt idx="6">
                    <c:v> jul</c:v>
                  </c:pt>
                  <c:pt idx="7">
                    <c:v> ago</c:v>
                  </c:pt>
                  <c:pt idx="8">
                    <c:v> sep</c:v>
                  </c:pt>
                  <c:pt idx="9">
                    <c:v> oct</c:v>
                  </c:pt>
                  <c:pt idx="10">
                    <c:v> nov</c:v>
                  </c:pt>
                  <c:pt idx="11">
                    <c:v> dic</c:v>
                  </c:pt>
                  <c:pt idx="12">
                    <c:v> ene</c:v>
                  </c:pt>
                  <c:pt idx="13">
                    <c:v> feb</c:v>
                  </c:pt>
                  <c:pt idx="14">
                    <c:v> mar</c:v>
                  </c:pt>
                  <c:pt idx="15">
                    <c:v> abr</c:v>
                  </c:pt>
                  <c:pt idx="16">
                    <c:v> may</c:v>
                  </c:pt>
                  <c:pt idx="17">
                    <c:v> jun</c:v>
                  </c:pt>
                  <c:pt idx="18">
                    <c:v> jul</c:v>
                  </c:pt>
                  <c:pt idx="19">
                    <c:v> ago</c:v>
                  </c:pt>
                  <c:pt idx="20">
                    <c:v> sep</c:v>
                  </c:pt>
                  <c:pt idx="21">
                    <c:v> oct</c:v>
                  </c:pt>
                  <c:pt idx="22">
                    <c:v> nov</c:v>
                  </c:pt>
                  <c:pt idx="23">
                    <c:v> dic</c:v>
                  </c:pt>
                  <c:pt idx="24">
                    <c:v> ene</c:v>
                  </c:pt>
                  <c:pt idx="25">
                    <c:v> feb</c:v>
                  </c:pt>
                  <c:pt idx="26">
                    <c:v> mar</c:v>
                  </c:pt>
                  <c:pt idx="27">
                    <c:v> abr</c:v>
                  </c:pt>
                  <c:pt idx="28">
                    <c:v> may</c:v>
                  </c:pt>
                  <c:pt idx="29">
                    <c:v> jun</c:v>
                  </c:pt>
                  <c:pt idx="30">
                    <c:v> jul</c:v>
                  </c:pt>
                  <c:pt idx="31">
                    <c:v> ago</c:v>
                  </c:pt>
                  <c:pt idx="32">
                    <c:v> sep</c:v>
                  </c:pt>
                  <c:pt idx="33">
                    <c:v> oct</c:v>
                  </c:pt>
                  <c:pt idx="34">
                    <c:v> nov</c:v>
                  </c:pt>
                  <c:pt idx="35">
                    <c:v> dic</c:v>
                  </c:pt>
                  <c:pt idx="36">
                    <c:v> ene</c:v>
                  </c:pt>
                  <c:pt idx="37">
                    <c:v> feb</c:v>
                  </c:pt>
                  <c:pt idx="38">
                    <c:v> mar</c:v>
                  </c:pt>
                  <c:pt idx="39">
                    <c:v> abr</c:v>
                  </c:pt>
                  <c:pt idx="40">
                    <c:v> may</c:v>
                  </c:pt>
                  <c:pt idx="41">
                    <c:v> jun</c:v>
                  </c:pt>
                  <c:pt idx="42">
                    <c:v> jul</c:v>
                  </c:pt>
                  <c:pt idx="43">
                    <c:v> ago</c:v>
                  </c:pt>
                  <c:pt idx="44">
                    <c:v> sep</c:v>
                  </c:pt>
                  <c:pt idx="45">
                    <c:v> oct</c:v>
                  </c:pt>
                  <c:pt idx="46">
                    <c:v> nov</c:v>
                  </c:pt>
                  <c:pt idx="47">
                    <c:v> dic</c:v>
                  </c:pt>
                  <c:pt idx="48">
                    <c:v> ene</c:v>
                  </c:pt>
                  <c:pt idx="49">
                    <c:v> feb</c:v>
                  </c:pt>
                  <c:pt idx="50">
                    <c:v> mar</c:v>
                  </c:pt>
                  <c:pt idx="51">
                    <c:v> abr</c:v>
                  </c:pt>
                  <c:pt idx="52">
                    <c:v> may</c:v>
                  </c:pt>
                  <c:pt idx="53">
                    <c:v> jun</c:v>
                  </c:pt>
                  <c:pt idx="54">
                    <c:v> jul</c:v>
                  </c:pt>
                  <c:pt idx="55">
                    <c:v> ago</c:v>
                  </c:pt>
                  <c:pt idx="56">
                    <c:v> sep</c:v>
                  </c:pt>
                  <c:pt idx="57">
                    <c:v> oct</c:v>
                  </c:pt>
                  <c:pt idx="58">
                    <c:v> nov</c:v>
                  </c:pt>
                  <c:pt idx="59">
                    <c:v> dic</c:v>
                  </c:pt>
                  <c:pt idx="60">
                    <c:v> ene</c:v>
                  </c:pt>
                  <c:pt idx="61">
                    <c:v> feb</c:v>
                  </c:pt>
                  <c:pt idx="62">
                    <c:v> mar</c:v>
                  </c:pt>
                  <c:pt idx="63">
                    <c:v> abr</c:v>
                  </c:pt>
                  <c:pt idx="64">
                    <c:v> may</c:v>
                  </c:pt>
                  <c:pt idx="65">
                    <c:v> jun</c:v>
                  </c:pt>
                  <c:pt idx="66">
                    <c:v> jul</c:v>
                  </c:pt>
                  <c:pt idx="67">
                    <c:v> ago</c:v>
                  </c:pt>
                  <c:pt idx="68">
                    <c:v> sep</c:v>
                  </c:pt>
                  <c:pt idx="69">
                    <c:v> oct</c:v>
                  </c:pt>
                  <c:pt idx="70">
                    <c:v> nov</c:v>
                  </c:pt>
                  <c:pt idx="71">
                    <c:v> dic</c:v>
                  </c:pt>
                  <c:pt idx="72">
                    <c:v> ene</c:v>
                  </c:pt>
                  <c:pt idx="73">
                    <c:v> feb</c:v>
                  </c:pt>
                  <c:pt idx="74">
                    <c:v> mar</c:v>
                  </c:pt>
                  <c:pt idx="75">
                    <c:v> abr</c:v>
                  </c:pt>
                  <c:pt idx="76">
                    <c:v> may</c:v>
                  </c:pt>
                  <c:pt idx="77">
                    <c:v>jun</c:v>
                  </c:pt>
                  <c:pt idx="78">
                    <c:v>jul</c:v>
                  </c:pt>
                  <c:pt idx="79">
                    <c:v>ago</c:v>
                  </c:pt>
                  <c:pt idx="80">
                    <c:v> sep</c:v>
                  </c:pt>
                  <c:pt idx="81">
                    <c:v> oct</c:v>
                  </c:pt>
                  <c:pt idx="82">
                    <c:v>nov</c:v>
                  </c:pt>
                </c:lvl>
                <c:lvl>
                  <c:pt idx="0">
                    <c:v> 2016</c:v>
                  </c:pt>
                  <c:pt idx="12">
                    <c:v> 2017</c:v>
                  </c:pt>
                  <c:pt idx="24">
                    <c:v> 2018</c:v>
                  </c:pt>
                  <c:pt idx="36">
                    <c:v> 2019</c:v>
                  </c:pt>
                  <c:pt idx="48">
                    <c:v> 2020</c:v>
                  </c:pt>
                  <c:pt idx="60">
                    <c:v> 2021</c:v>
                  </c:pt>
                  <c:pt idx="72">
                    <c:v> 2022</c:v>
                  </c:pt>
                </c:lvl>
              </c:multiLvlStrCache>
            </c:multiLvlStrRef>
          </c:cat>
          <c:val>
            <c:numRef>
              <c:f>'F70-71'!$F$18:$F$100</c:f>
              <c:numCache>
                <c:formatCode>_-* #,##0_-;\-* #,##0_-;_-* "-"??_-;_-@_-</c:formatCode>
                <c:ptCount val="83"/>
                <c:pt idx="0">
                  <c:v>-614</c:v>
                </c:pt>
                <c:pt idx="1">
                  <c:v>1029</c:v>
                </c:pt>
                <c:pt idx="2">
                  <c:v>161</c:v>
                </c:pt>
                <c:pt idx="3">
                  <c:v>-406</c:v>
                </c:pt>
                <c:pt idx="4">
                  <c:v>-295</c:v>
                </c:pt>
                <c:pt idx="5">
                  <c:v>762</c:v>
                </c:pt>
                <c:pt idx="6">
                  <c:v>1626</c:v>
                </c:pt>
                <c:pt idx="7">
                  <c:v>-1603</c:v>
                </c:pt>
                <c:pt idx="8">
                  <c:v>160</c:v>
                </c:pt>
                <c:pt idx="9">
                  <c:v>620</c:v>
                </c:pt>
                <c:pt idx="10">
                  <c:v>1231</c:v>
                </c:pt>
                <c:pt idx="11">
                  <c:v>364</c:v>
                </c:pt>
                <c:pt idx="12">
                  <c:v>380</c:v>
                </c:pt>
                <c:pt idx="13">
                  <c:v>1544</c:v>
                </c:pt>
                <c:pt idx="14">
                  <c:v>1254</c:v>
                </c:pt>
                <c:pt idx="15">
                  <c:v>-400</c:v>
                </c:pt>
                <c:pt idx="16">
                  <c:v>-839</c:v>
                </c:pt>
                <c:pt idx="17">
                  <c:v>1316</c:v>
                </c:pt>
                <c:pt idx="18">
                  <c:v>2176</c:v>
                </c:pt>
                <c:pt idx="19">
                  <c:v>55</c:v>
                </c:pt>
                <c:pt idx="20">
                  <c:v>87</c:v>
                </c:pt>
                <c:pt idx="21">
                  <c:v>652</c:v>
                </c:pt>
                <c:pt idx="22">
                  <c:v>1597</c:v>
                </c:pt>
                <c:pt idx="23">
                  <c:v>-804</c:v>
                </c:pt>
                <c:pt idx="24">
                  <c:v>-425</c:v>
                </c:pt>
                <c:pt idx="25">
                  <c:v>272</c:v>
                </c:pt>
                <c:pt idx="26">
                  <c:v>219</c:v>
                </c:pt>
                <c:pt idx="27">
                  <c:v>96</c:v>
                </c:pt>
                <c:pt idx="28">
                  <c:v>-839</c:v>
                </c:pt>
                <c:pt idx="29">
                  <c:v>-57</c:v>
                </c:pt>
                <c:pt idx="30">
                  <c:v>953</c:v>
                </c:pt>
                <c:pt idx="31">
                  <c:v>-139</c:v>
                </c:pt>
                <c:pt idx="32">
                  <c:v>397</c:v>
                </c:pt>
                <c:pt idx="33">
                  <c:v>1310</c:v>
                </c:pt>
                <c:pt idx="34">
                  <c:v>1237</c:v>
                </c:pt>
                <c:pt idx="35">
                  <c:v>-271</c:v>
                </c:pt>
                <c:pt idx="36">
                  <c:v>5</c:v>
                </c:pt>
                <c:pt idx="37">
                  <c:v>1256</c:v>
                </c:pt>
                <c:pt idx="38">
                  <c:v>736</c:v>
                </c:pt>
                <c:pt idx="39">
                  <c:v>1331</c:v>
                </c:pt>
                <c:pt idx="40">
                  <c:v>-231</c:v>
                </c:pt>
                <c:pt idx="41">
                  <c:v>872</c:v>
                </c:pt>
                <c:pt idx="42">
                  <c:v>1246</c:v>
                </c:pt>
                <c:pt idx="43">
                  <c:v>-1573</c:v>
                </c:pt>
                <c:pt idx="44">
                  <c:v>227</c:v>
                </c:pt>
                <c:pt idx="45">
                  <c:v>1317</c:v>
                </c:pt>
                <c:pt idx="46">
                  <c:v>1208</c:v>
                </c:pt>
                <c:pt idx="47">
                  <c:v>-918</c:v>
                </c:pt>
                <c:pt idx="48">
                  <c:v>-730</c:v>
                </c:pt>
                <c:pt idx="49">
                  <c:v>1691</c:v>
                </c:pt>
                <c:pt idx="50">
                  <c:v>-4119</c:v>
                </c:pt>
                <c:pt idx="51">
                  <c:v>-9871</c:v>
                </c:pt>
                <c:pt idx="52">
                  <c:v>-4441</c:v>
                </c:pt>
                <c:pt idx="53">
                  <c:v>-3262</c:v>
                </c:pt>
                <c:pt idx="54">
                  <c:v>-246</c:v>
                </c:pt>
                <c:pt idx="55">
                  <c:v>-289</c:v>
                </c:pt>
                <c:pt idx="56">
                  <c:v>-73</c:v>
                </c:pt>
                <c:pt idx="57">
                  <c:v>1446</c:v>
                </c:pt>
                <c:pt idx="58">
                  <c:v>1539</c:v>
                </c:pt>
                <c:pt idx="59">
                  <c:v>-404</c:v>
                </c:pt>
                <c:pt idx="60">
                  <c:v>-1949</c:v>
                </c:pt>
                <c:pt idx="61">
                  <c:v>-351</c:v>
                </c:pt>
                <c:pt idx="62">
                  <c:v>638</c:v>
                </c:pt>
                <c:pt idx="63">
                  <c:v>890</c:v>
                </c:pt>
                <c:pt idx="64">
                  <c:v>1320</c:v>
                </c:pt>
                <c:pt idx="65">
                  <c:v>5182</c:v>
                </c:pt>
                <c:pt idx="66">
                  <c:v>5874</c:v>
                </c:pt>
                <c:pt idx="67">
                  <c:v>-1167</c:v>
                </c:pt>
                <c:pt idx="68">
                  <c:v>-932</c:v>
                </c:pt>
                <c:pt idx="69">
                  <c:v>1977</c:v>
                </c:pt>
                <c:pt idx="70">
                  <c:v>2374</c:v>
                </c:pt>
                <c:pt idx="71">
                  <c:v>916</c:v>
                </c:pt>
                <c:pt idx="72">
                  <c:v>64</c:v>
                </c:pt>
                <c:pt idx="73">
                  <c:v>1877</c:v>
                </c:pt>
                <c:pt idx="74">
                  <c:v>676</c:v>
                </c:pt>
                <c:pt idx="75">
                  <c:v>805</c:v>
                </c:pt>
                <c:pt idx="76" formatCode="General">
                  <c:v>655</c:v>
                </c:pt>
                <c:pt idx="77" formatCode="General">
                  <c:v>1673</c:v>
                </c:pt>
                <c:pt idx="78">
                  <c:v>739</c:v>
                </c:pt>
                <c:pt idx="79">
                  <c:v>355</c:v>
                </c:pt>
                <c:pt idx="80">
                  <c:v>1214</c:v>
                </c:pt>
                <c:pt idx="81">
                  <c:v>2214</c:v>
                </c:pt>
                <c:pt idx="82">
                  <c:v>1910</c:v>
                </c:pt>
              </c:numCache>
            </c:numRef>
          </c:val>
          <c:extLst>
            <c:ext xmlns:c16="http://schemas.microsoft.com/office/drawing/2014/chart" uri="{C3380CC4-5D6E-409C-BE32-E72D297353CC}">
              <c16:uniqueId val="{00000000-1B03-4C34-ACBD-446FF4421EF0}"/>
            </c:ext>
          </c:extLst>
        </c:ser>
        <c:dLbls>
          <c:showLegendKey val="0"/>
          <c:showVal val="0"/>
          <c:showCatName val="0"/>
          <c:showSerName val="0"/>
          <c:showPercent val="0"/>
          <c:showBubbleSize val="0"/>
        </c:dLbls>
        <c:gapWidth val="150"/>
        <c:axId val="604730927"/>
        <c:axId val="1"/>
      </c:barChart>
      <c:lineChart>
        <c:grouping val="standard"/>
        <c:varyColors val="0"/>
        <c:ser>
          <c:idx val="1"/>
          <c:order val="1"/>
          <c:tx>
            <c:strRef>
              <c:f>'F70-71'!$G$5</c:f>
              <c:strCache>
                <c:ptCount val="1"/>
                <c:pt idx="0">
                  <c:v>Variación porcentual mensual</c:v>
                </c:pt>
              </c:strCache>
            </c:strRef>
          </c:tx>
          <c:spPr>
            <a:ln w="12700" cap="rnd">
              <a:solidFill>
                <a:srgbClr val="7C878E"/>
              </a:solidFill>
              <a:round/>
            </a:ln>
            <a:effectLst/>
          </c:spPr>
          <c:marker>
            <c:symbol val="none"/>
          </c:marker>
          <c:cat>
            <c:multiLvlStrRef>
              <c:f>'F70-71'!$A$18:$B$100</c:f>
              <c:multiLvlStrCache>
                <c:ptCount val="83"/>
                <c:lvl>
                  <c:pt idx="0">
                    <c:v> ene</c:v>
                  </c:pt>
                  <c:pt idx="1">
                    <c:v> feb</c:v>
                  </c:pt>
                  <c:pt idx="2">
                    <c:v> mar</c:v>
                  </c:pt>
                  <c:pt idx="3">
                    <c:v> abr</c:v>
                  </c:pt>
                  <c:pt idx="4">
                    <c:v> may</c:v>
                  </c:pt>
                  <c:pt idx="5">
                    <c:v> jun</c:v>
                  </c:pt>
                  <c:pt idx="6">
                    <c:v> jul</c:v>
                  </c:pt>
                  <c:pt idx="7">
                    <c:v> ago</c:v>
                  </c:pt>
                  <c:pt idx="8">
                    <c:v> sep</c:v>
                  </c:pt>
                  <c:pt idx="9">
                    <c:v> oct</c:v>
                  </c:pt>
                  <c:pt idx="10">
                    <c:v> nov</c:v>
                  </c:pt>
                  <c:pt idx="11">
                    <c:v> dic</c:v>
                  </c:pt>
                  <c:pt idx="12">
                    <c:v> ene</c:v>
                  </c:pt>
                  <c:pt idx="13">
                    <c:v> feb</c:v>
                  </c:pt>
                  <c:pt idx="14">
                    <c:v> mar</c:v>
                  </c:pt>
                  <c:pt idx="15">
                    <c:v> abr</c:v>
                  </c:pt>
                  <c:pt idx="16">
                    <c:v> may</c:v>
                  </c:pt>
                  <c:pt idx="17">
                    <c:v> jun</c:v>
                  </c:pt>
                  <c:pt idx="18">
                    <c:v> jul</c:v>
                  </c:pt>
                  <c:pt idx="19">
                    <c:v> ago</c:v>
                  </c:pt>
                  <c:pt idx="20">
                    <c:v> sep</c:v>
                  </c:pt>
                  <c:pt idx="21">
                    <c:v> oct</c:v>
                  </c:pt>
                  <c:pt idx="22">
                    <c:v> nov</c:v>
                  </c:pt>
                  <c:pt idx="23">
                    <c:v> dic</c:v>
                  </c:pt>
                  <c:pt idx="24">
                    <c:v> ene</c:v>
                  </c:pt>
                  <c:pt idx="25">
                    <c:v> feb</c:v>
                  </c:pt>
                  <c:pt idx="26">
                    <c:v> mar</c:v>
                  </c:pt>
                  <c:pt idx="27">
                    <c:v> abr</c:v>
                  </c:pt>
                  <c:pt idx="28">
                    <c:v> may</c:v>
                  </c:pt>
                  <c:pt idx="29">
                    <c:v> jun</c:v>
                  </c:pt>
                  <c:pt idx="30">
                    <c:v> jul</c:v>
                  </c:pt>
                  <c:pt idx="31">
                    <c:v> ago</c:v>
                  </c:pt>
                  <c:pt idx="32">
                    <c:v> sep</c:v>
                  </c:pt>
                  <c:pt idx="33">
                    <c:v> oct</c:v>
                  </c:pt>
                  <c:pt idx="34">
                    <c:v> nov</c:v>
                  </c:pt>
                  <c:pt idx="35">
                    <c:v> dic</c:v>
                  </c:pt>
                  <c:pt idx="36">
                    <c:v> ene</c:v>
                  </c:pt>
                  <c:pt idx="37">
                    <c:v> feb</c:v>
                  </c:pt>
                  <c:pt idx="38">
                    <c:v> mar</c:v>
                  </c:pt>
                  <c:pt idx="39">
                    <c:v> abr</c:v>
                  </c:pt>
                  <c:pt idx="40">
                    <c:v> may</c:v>
                  </c:pt>
                  <c:pt idx="41">
                    <c:v> jun</c:v>
                  </c:pt>
                  <c:pt idx="42">
                    <c:v> jul</c:v>
                  </c:pt>
                  <c:pt idx="43">
                    <c:v> ago</c:v>
                  </c:pt>
                  <c:pt idx="44">
                    <c:v> sep</c:v>
                  </c:pt>
                  <c:pt idx="45">
                    <c:v> oct</c:v>
                  </c:pt>
                  <c:pt idx="46">
                    <c:v> nov</c:v>
                  </c:pt>
                  <c:pt idx="47">
                    <c:v> dic</c:v>
                  </c:pt>
                  <c:pt idx="48">
                    <c:v> ene</c:v>
                  </c:pt>
                  <c:pt idx="49">
                    <c:v> feb</c:v>
                  </c:pt>
                  <c:pt idx="50">
                    <c:v> mar</c:v>
                  </c:pt>
                  <c:pt idx="51">
                    <c:v> abr</c:v>
                  </c:pt>
                  <c:pt idx="52">
                    <c:v> may</c:v>
                  </c:pt>
                  <c:pt idx="53">
                    <c:v> jun</c:v>
                  </c:pt>
                  <c:pt idx="54">
                    <c:v> jul</c:v>
                  </c:pt>
                  <c:pt idx="55">
                    <c:v> ago</c:v>
                  </c:pt>
                  <c:pt idx="56">
                    <c:v> sep</c:v>
                  </c:pt>
                  <c:pt idx="57">
                    <c:v> oct</c:v>
                  </c:pt>
                  <c:pt idx="58">
                    <c:v> nov</c:v>
                  </c:pt>
                  <c:pt idx="59">
                    <c:v> dic</c:v>
                  </c:pt>
                  <c:pt idx="60">
                    <c:v> ene</c:v>
                  </c:pt>
                  <c:pt idx="61">
                    <c:v> feb</c:v>
                  </c:pt>
                  <c:pt idx="62">
                    <c:v> mar</c:v>
                  </c:pt>
                  <c:pt idx="63">
                    <c:v> abr</c:v>
                  </c:pt>
                  <c:pt idx="64">
                    <c:v> may</c:v>
                  </c:pt>
                  <c:pt idx="65">
                    <c:v> jun</c:v>
                  </c:pt>
                  <c:pt idx="66">
                    <c:v> jul</c:v>
                  </c:pt>
                  <c:pt idx="67">
                    <c:v> ago</c:v>
                  </c:pt>
                  <c:pt idx="68">
                    <c:v> sep</c:v>
                  </c:pt>
                  <c:pt idx="69">
                    <c:v> oct</c:v>
                  </c:pt>
                  <c:pt idx="70">
                    <c:v> nov</c:v>
                  </c:pt>
                  <c:pt idx="71">
                    <c:v> dic</c:v>
                  </c:pt>
                  <c:pt idx="72">
                    <c:v> ene</c:v>
                  </c:pt>
                  <c:pt idx="73">
                    <c:v> feb</c:v>
                  </c:pt>
                  <c:pt idx="74">
                    <c:v> mar</c:v>
                  </c:pt>
                  <c:pt idx="75">
                    <c:v> abr</c:v>
                  </c:pt>
                  <c:pt idx="76">
                    <c:v> may</c:v>
                  </c:pt>
                  <c:pt idx="77">
                    <c:v>jun</c:v>
                  </c:pt>
                  <c:pt idx="78">
                    <c:v>jul</c:v>
                  </c:pt>
                  <c:pt idx="79">
                    <c:v>ago</c:v>
                  </c:pt>
                  <c:pt idx="80">
                    <c:v> sep</c:v>
                  </c:pt>
                  <c:pt idx="81">
                    <c:v> oct</c:v>
                  </c:pt>
                  <c:pt idx="82">
                    <c:v>nov</c:v>
                  </c:pt>
                </c:lvl>
                <c:lvl>
                  <c:pt idx="0">
                    <c:v> 2016</c:v>
                  </c:pt>
                  <c:pt idx="12">
                    <c:v> 2017</c:v>
                  </c:pt>
                  <c:pt idx="24">
                    <c:v> 2018</c:v>
                  </c:pt>
                  <c:pt idx="36">
                    <c:v> 2019</c:v>
                  </c:pt>
                  <c:pt idx="48">
                    <c:v> 2020</c:v>
                  </c:pt>
                  <c:pt idx="60">
                    <c:v> 2021</c:v>
                  </c:pt>
                  <c:pt idx="72">
                    <c:v> 2022</c:v>
                  </c:pt>
                </c:lvl>
              </c:multiLvlStrCache>
            </c:multiLvlStrRef>
          </c:cat>
          <c:val>
            <c:numRef>
              <c:f>'F70-71'!$G$18:$G$100</c:f>
              <c:numCache>
                <c:formatCode>0.0%</c:formatCode>
                <c:ptCount val="83"/>
                <c:pt idx="0">
                  <c:v>-5.4479472596115457E-3</c:v>
                </c:pt>
                <c:pt idx="1">
                  <c:v>9.1802050156572015E-3</c:v>
                </c:pt>
                <c:pt idx="2">
                  <c:v>1.4232924910270691E-3</c:v>
                </c:pt>
                <c:pt idx="3">
                  <c:v>-3.5840711870690949E-3</c:v>
                </c:pt>
                <c:pt idx="4">
                  <c:v>-2.6135568293568878E-3</c:v>
                </c:pt>
                <c:pt idx="5">
                  <c:v>6.768640409316207E-3</c:v>
                </c:pt>
                <c:pt idx="6">
                  <c:v>1.4346214928533616E-2</c:v>
                </c:pt>
                <c:pt idx="7">
                  <c:v>-1.3943252787780734E-2</c:v>
                </c:pt>
                <c:pt idx="8">
                  <c:v>1.4113952524192196E-3</c:v>
                </c:pt>
                <c:pt idx="9">
                  <c:v>5.4614483408648466E-3</c:v>
                </c:pt>
                <c:pt idx="10">
                  <c:v>1.0784717415873071E-2</c:v>
                </c:pt>
                <c:pt idx="11">
                  <c:v>3.1549569227035555E-3</c:v>
                </c:pt>
                <c:pt idx="12">
                  <c:v>3.283277748017073E-3</c:v>
                </c:pt>
                <c:pt idx="13">
                  <c:v>1.3296818753337122E-2</c:v>
                </c:pt>
                <c:pt idx="14">
                  <c:v>1.065764647889718E-2</c:v>
                </c:pt>
                <c:pt idx="15">
                  <c:v>-3.3637189276464058E-3</c:v>
                </c:pt>
                <c:pt idx="16">
                  <c:v>-7.0792129332748321E-3</c:v>
                </c:pt>
                <c:pt idx="17">
                  <c:v>1.1183153887335673E-2</c:v>
                </c:pt>
                <c:pt idx="18">
                  <c:v>1.8286789979242477E-2</c:v>
                </c:pt>
                <c:pt idx="19">
                  <c:v>4.5391147900865732E-4</c:v>
                </c:pt>
                <c:pt idx="20">
                  <c:v>7.1767966739259554E-4</c:v>
                </c:pt>
                <c:pt idx="21">
                  <c:v>5.3746156572775762E-3</c:v>
                </c:pt>
                <c:pt idx="22">
                  <c:v>1.3094135106548707E-2</c:v>
                </c:pt>
                <c:pt idx="23">
                  <c:v>-6.5069601812884426E-3</c:v>
                </c:pt>
                <c:pt idx="24">
                  <c:v>-3.4621525628075207E-3</c:v>
                </c:pt>
                <c:pt idx="25">
                  <c:v>2.223475652124155E-3</c:v>
                </c:pt>
                <c:pt idx="26">
                  <c:v>1.7862531911943427E-3</c:v>
                </c:pt>
                <c:pt idx="27">
                  <c:v>7.8161892820504471E-4</c:v>
                </c:pt>
                <c:pt idx="28">
                  <c:v>-6.8256886704957777E-3</c:v>
                </c:pt>
                <c:pt idx="29">
                  <c:v>-4.6691077089425697E-4</c:v>
                </c:pt>
                <c:pt idx="30">
                  <c:v>7.8100670370916721E-3</c:v>
                </c:pt>
                <c:pt idx="31">
                  <c:v>-1.1303110388290302E-3</c:v>
                </c:pt>
                <c:pt idx="32">
                  <c:v>3.2319515451496306E-3</c:v>
                </c:pt>
                <c:pt idx="33">
                  <c:v>1.0630269489503623E-2</c:v>
                </c:pt>
                <c:pt idx="34">
                  <c:v>9.9323125346265952E-3</c:v>
                </c:pt>
                <c:pt idx="35">
                  <c:v>-2.1545555732230878E-3</c:v>
                </c:pt>
                <c:pt idx="36">
                  <c:v>3.9837780557569573E-5</c:v>
                </c:pt>
                <c:pt idx="37">
                  <c:v>1.0006851825294389E-2</c:v>
                </c:pt>
                <c:pt idx="38">
                  <c:v>5.8057900134101132E-3</c:v>
                </c:pt>
                <c:pt idx="39">
                  <c:v>1.0438724452182642E-2</c:v>
                </c:pt>
                <c:pt idx="40">
                  <c:v>-1.792963201564768E-3</c:v>
                </c:pt>
                <c:pt idx="41">
                  <c:v>6.7803990482559135E-3</c:v>
                </c:pt>
                <c:pt idx="42">
                  <c:v>9.6232564605570059E-3</c:v>
                </c:pt>
                <c:pt idx="43">
                  <c:v>-1.2032985526758667E-2</c:v>
                </c:pt>
                <c:pt idx="44">
                  <c:v>1.7576325386563015E-3</c:v>
                </c:pt>
                <c:pt idx="45">
                  <c:v>1.0179474099151323E-2</c:v>
                </c:pt>
                <c:pt idx="46">
                  <c:v>9.2428937602815724E-3</c:v>
                </c:pt>
                <c:pt idx="47">
                  <c:v>-6.9596597499677797E-3</c:v>
                </c:pt>
                <c:pt idx="48">
                  <c:v>-5.5731572317440931E-3</c:v>
                </c:pt>
                <c:pt idx="49">
                  <c:v>1.298222716978235E-2</c:v>
                </c:pt>
                <c:pt idx="50">
                  <c:v>-3.1217316174798782E-2</c:v>
                </c:pt>
                <c:pt idx="51">
                  <c:v>-7.7221557260985549E-2</c:v>
                </c:pt>
                <c:pt idx="52">
                  <c:v>-3.7649632066194177E-2</c:v>
                </c:pt>
                <c:pt idx="53">
                  <c:v>-2.8736290358102455E-2</c:v>
                </c:pt>
                <c:pt idx="54">
                  <c:v>-2.2312318032162389E-3</c:v>
                </c:pt>
                <c:pt idx="55">
                  <c:v>-2.6271055478287743E-3</c:v>
                </c:pt>
                <c:pt idx="56">
                  <c:v>-6.6534205873238666E-4</c:v>
                </c:pt>
                <c:pt idx="57">
                  <c:v>1.3188015869396689E-2</c:v>
                </c:pt>
                <c:pt idx="58">
                  <c:v>1.3853507484854758E-2</c:v>
                </c:pt>
                <c:pt idx="59">
                  <c:v>-3.5869661724229778E-3</c:v>
                </c:pt>
                <c:pt idx="60">
                  <c:v>-1.7366742109671554E-2</c:v>
                </c:pt>
                <c:pt idx="61">
                  <c:v>-3.1828939851464948E-3</c:v>
                </c:pt>
                <c:pt idx="62">
                  <c:v>5.8039044448083259E-3</c:v>
                </c:pt>
                <c:pt idx="63">
                  <c:v>8.0496364096812704E-3</c:v>
                </c:pt>
                <c:pt idx="64">
                  <c:v>1.1843451109874926E-2</c:v>
                </c:pt>
                <c:pt idx="65">
                  <c:v>4.5950307695036087E-2</c:v>
                </c:pt>
                <c:pt idx="66">
                  <c:v>4.9798229848418057E-2</c:v>
                </c:pt>
                <c:pt idx="67">
                  <c:v>-9.4242106113219745E-3</c:v>
                </c:pt>
                <c:pt idx="68">
                  <c:v>-7.5980532026772539E-3</c:v>
                </c:pt>
                <c:pt idx="69">
                  <c:v>1.6240727505729847E-2</c:v>
                </c:pt>
                <c:pt idx="70">
                  <c:v>1.9190351472823098E-2</c:v>
                </c:pt>
                <c:pt idx="71">
                  <c:v>7.2651131803112261E-3</c:v>
                </c:pt>
                <c:pt idx="72">
                  <c:v>5.0394494401486637E-4</c:v>
                </c:pt>
                <c:pt idx="73">
                  <c:v>1.4772315877288254E-2</c:v>
                </c:pt>
                <c:pt idx="74">
                  <c:v>5.242789225913029E-3</c:v>
                </c:pt>
                <c:pt idx="75">
                  <c:v>6.2107009219611927E-3</c:v>
                </c:pt>
                <c:pt idx="76">
                  <c:v>5.0222358533967186E-3</c:v>
                </c:pt>
                <c:pt idx="77">
                  <c:v>1.2763684913217624E-2</c:v>
                </c:pt>
                <c:pt idx="78">
                  <c:v>5.5669388616024218E-3</c:v>
                </c:pt>
                <c:pt idx="79">
                  <c:v>2.659435001161059E-3</c:v>
                </c:pt>
                <c:pt idx="80">
                  <c:v>9.0703964375906665E-3</c:v>
                </c:pt>
                <c:pt idx="81">
                  <c:v>1.6393199857836827E-2</c:v>
                </c:pt>
                <c:pt idx="82">
                  <c:v>1.391418372550457E-2</c:v>
                </c:pt>
              </c:numCache>
            </c:numRef>
          </c:val>
          <c:smooth val="0"/>
          <c:extLst>
            <c:ext xmlns:c16="http://schemas.microsoft.com/office/drawing/2014/chart" uri="{C3380CC4-5D6E-409C-BE32-E72D297353CC}">
              <c16:uniqueId val="{00000001-1B03-4C34-ACBD-446FF4421EF0}"/>
            </c:ext>
          </c:extLst>
        </c:ser>
        <c:dLbls>
          <c:showLegendKey val="0"/>
          <c:showVal val="0"/>
          <c:showCatName val="0"/>
          <c:showSerName val="0"/>
          <c:showPercent val="0"/>
          <c:showBubbleSize val="0"/>
        </c:dLbls>
        <c:marker val="1"/>
        <c:smooth val="0"/>
        <c:axId val="3"/>
        <c:axId val="4"/>
      </c:lineChart>
      <c:catAx>
        <c:axId val="604730927"/>
        <c:scaling>
          <c:orientation val="minMax"/>
        </c:scaling>
        <c:delete val="0"/>
        <c:axPos val="b"/>
        <c:numFmt formatCode="m/d/yyyy" sourceLinked="0"/>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sz="800"/>
            </a:pPr>
            <a:endParaRPr lang="es-MX"/>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sz="800" b="0"/>
                </a:pPr>
                <a:r>
                  <a:rPr lang="es-MX" sz="800"/>
                  <a:t>Variación absoluta mensual</a:t>
                </a:r>
              </a:p>
            </c:rich>
          </c:tx>
          <c:overlay val="0"/>
          <c:spPr>
            <a:noFill/>
            <a:ln w="25400">
              <a:noFill/>
            </a:ln>
          </c:spPr>
        </c:title>
        <c:numFmt formatCode="_-* #,##0_-;\-* #,##0_-;_-* &quot;-&quot;??_-;_-@_-" sourceLinked="1"/>
        <c:majorTickMark val="none"/>
        <c:minorTickMark val="none"/>
        <c:tickLblPos val="nextTo"/>
        <c:spPr>
          <a:ln w="6350">
            <a:noFill/>
          </a:ln>
        </c:spPr>
        <c:txPr>
          <a:bodyPr rot="-60000000" vert="horz"/>
          <a:lstStyle/>
          <a:p>
            <a:pPr>
              <a:defRPr sz="800"/>
            </a:pPr>
            <a:endParaRPr lang="es-MX"/>
          </a:p>
        </c:txPr>
        <c:crossAx val="604730927"/>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rot="-5400000" vert="horz"/>
              <a:lstStyle/>
              <a:p>
                <a:pPr>
                  <a:defRPr sz="800"/>
                </a:pPr>
                <a:r>
                  <a:rPr lang="es-MX" sz="800"/>
                  <a:t>Variación porcentual anual</a:t>
                </a:r>
              </a:p>
            </c:rich>
          </c:tx>
          <c:overlay val="0"/>
          <c:spPr>
            <a:noFill/>
            <a:ln w="25400">
              <a:noFill/>
            </a:ln>
          </c:spPr>
        </c:title>
        <c:numFmt formatCode="0.0%" sourceLinked="1"/>
        <c:majorTickMark val="out"/>
        <c:minorTickMark val="none"/>
        <c:tickLblPos val="nextTo"/>
        <c:spPr>
          <a:ln w="6350">
            <a:noFill/>
          </a:ln>
        </c:spPr>
        <c:txPr>
          <a:bodyPr rot="-60000000" vert="horz"/>
          <a:lstStyle/>
          <a:p>
            <a:pPr>
              <a:defRPr sz="800"/>
            </a:pPr>
            <a:endParaRPr lang="es-MX"/>
          </a:p>
        </c:txPr>
        <c:crossAx val="3"/>
        <c:crosses val="max"/>
        <c:crossBetween val="between"/>
      </c:valAx>
      <c:spPr>
        <a:noFill/>
        <a:ln w="25400">
          <a:noFill/>
        </a:ln>
      </c:spPr>
    </c:plotArea>
    <c:legend>
      <c:legendPos val="b"/>
      <c:overlay val="0"/>
      <c:spPr>
        <a:noFill/>
        <a:ln w="25400">
          <a:noFill/>
        </a:ln>
      </c:spPr>
      <c:txPr>
        <a:bodyPr rot="0" vert="horz"/>
        <a:lstStyle/>
        <a:p>
          <a:pPr>
            <a:defRPr sz="800"/>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'F70-71'!$D$5</c:f>
              <c:strCache>
                <c:ptCount val="1"/>
                <c:pt idx="0">
                  <c:v>Variación absoluta anual</c:v>
                </c:pt>
              </c:strCache>
            </c:strRef>
          </c:tx>
          <c:spPr>
            <a:solidFill>
              <a:srgbClr val="FBBB27"/>
            </a:solidFill>
            <a:ln>
              <a:solidFill>
                <a:srgbClr val="FFC000"/>
              </a:solidFill>
            </a:ln>
            <a:effectLst/>
          </c:spPr>
          <c:invertIfNegative val="0"/>
          <c:cat>
            <c:multiLvlStrRef>
              <c:f>'F70-71'!$A$18:$B$100</c:f>
              <c:multiLvlStrCache>
                <c:ptCount val="83"/>
                <c:lvl>
                  <c:pt idx="0">
                    <c:v> ene</c:v>
                  </c:pt>
                  <c:pt idx="1">
                    <c:v> feb</c:v>
                  </c:pt>
                  <c:pt idx="2">
                    <c:v> mar</c:v>
                  </c:pt>
                  <c:pt idx="3">
                    <c:v> abr</c:v>
                  </c:pt>
                  <c:pt idx="4">
                    <c:v> may</c:v>
                  </c:pt>
                  <c:pt idx="5">
                    <c:v> jun</c:v>
                  </c:pt>
                  <c:pt idx="6">
                    <c:v> jul</c:v>
                  </c:pt>
                  <c:pt idx="7">
                    <c:v> ago</c:v>
                  </c:pt>
                  <c:pt idx="8">
                    <c:v> sep</c:v>
                  </c:pt>
                  <c:pt idx="9">
                    <c:v> oct</c:v>
                  </c:pt>
                  <c:pt idx="10">
                    <c:v> nov</c:v>
                  </c:pt>
                  <c:pt idx="11">
                    <c:v> dic</c:v>
                  </c:pt>
                  <c:pt idx="12">
                    <c:v> ene</c:v>
                  </c:pt>
                  <c:pt idx="13">
                    <c:v> feb</c:v>
                  </c:pt>
                  <c:pt idx="14">
                    <c:v> mar</c:v>
                  </c:pt>
                  <c:pt idx="15">
                    <c:v> abr</c:v>
                  </c:pt>
                  <c:pt idx="16">
                    <c:v> may</c:v>
                  </c:pt>
                  <c:pt idx="17">
                    <c:v> jun</c:v>
                  </c:pt>
                  <c:pt idx="18">
                    <c:v> jul</c:v>
                  </c:pt>
                  <c:pt idx="19">
                    <c:v> ago</c:v>
                  </c:pt>
                  <c:pt idx="20">
                    <c:v> sep</c:v>
                  </c:pt>
                  <c:pt idx="21">
                    <c:v> oct</c:v>
                  </c:pt>
                  <c:pt idx="22">
                    <c:v> nov</c:v>
                  </c:pt>
                  <c:pt idx="23">
                    <c:v> dic</c:v>
                  </c:pt>
                  <c:pt idx="24">
                    <c:v> ene</c:v>
                  </c:pt>
                  <c:pt idx="25">
                    <c:v> feb</c:v>
                  </c:pt>
                  <c:pt idx="26">
                    <c:v> mar</c:v>
                  </c:pt>
                  <c:pt idx="27">
                    <c:v> abr</c:v>
                  </c:pt>
                  <c:pt idx="28">
                    <c:v> may</c:v>
                  </c:pt>
                  <c:pt idx="29">
                    <c:v> jun</c:v>
                  </c:pt>
                  <c:pt idx="30">
                    <c:v> jul</c:v>
                  </c:pt>
                  <c:pt idx="31">
                    <c:v> ago</c:v>
                  </c:pt>
                  <c:pt idx="32">
                    <c:v> sep</c:v>
                  </c:pt>
                  <c:pt idx="33">
                    <c:v> oct</c:v>
                  </c:pt>
                  <c:pt idx="34">
                    <c:v> nov</c:v>
                  </c:pt>
                  <c:pt idx="35">
                    <c:v> dic</c:v>
                  </c:pt>
                  <c:pt idx="36">
                    <c:v> ene</c:v>
                  </c:pt>
                  <c:pt idx="37">
                    <c:v> feb</c:v>
                  </c:pt>
                  <c:pt idx="38">
                    <c:v> mar</c:v>
                  </c:pt>
                  <c:pt idx="39">
                    <c:v> abr</c:v>
                  </c:pt>
                  <c:pt idx="40">
                    <c:v> may</c:v>
                  </c:pt>
                  <c:pt idx="41">
                    <c:v> jun</c:v>
                  </c:pt>
                  <c:pt idx="42">
                    <c:v> jul</c:v>
                  </c:pt>
                  <c:pt idx="43">
                    <c:v> ago</c:v>
                  </c:pt>
                  <c:pt idx="44">
                    <c:v> sep</c:v>
                  </c:pt>
                  <c:pt idx="45">
                    <c:v> oct</c:v>
                  </c:pt>
                  <c:pt idx="46">
                    <c:v> nov</c:v>
                  </c:pt>
                  <c:pt idx="47">
                    <c:v> dic</c:v>
                  </c:pt>
                  <c:pt idx="48">
                    <c:v> ene</c:v>
                  </c:pt>
                  <c:pt idx="49">
                    <c:v> feb</c:v>
                  </c:pt>
                  <c:pt idx="50">
                    <c:v> mar</c:v>
                  </c:pt>
                  <c:pt idx="51">
                    <c:v> abr</c:v>
                  </c:pt>
                  <c:pt idx="52">
                    <c:v> may</c:v>
                  </c:pt>
                  <c:pt idx="53">
                    <c:v> jun</c:v>
                  </c:pt>
                  <c:pt idx="54">
                    <c:v> jul</c:v>
                  </c:pt>
                  <c:pt idx="55">
                    <c:v> ago</c:v>
                  </c:pt>
                  <c:pt idx="56">
                    <c:v> sep</c:v>
                  </c:pt>
                  <c:pt idx="57">
                    <c:v> oct</c:v>
                  </c:pt>
                  <c:pt idx="58">
                    <c:v> nov</c:v>
                  </c:pt>
                  <c:pt idx="59">
                    <c:v> dic</c:v>
                  </c:pt>
                  <c:pt idx="60">
                    <c:v> ene</c:v>
                  </c:pt>
                  <c:pt idx="61">
                    <c:v> feb</c:v>
                  </c:pt>
                  <c:pt idx="62">
                    <c:v> mar</c:v>
                  </c:pt>
                  <c:pt idx="63">
                    <c:v> abr</c:v>
                  </c:pt>
                  <c:pt idx="64">
                    <c:v> may</c:v>
                  </c:pt>
                  <c:pt idx="65">
                    <c:v> jun</c:v>
                  </c:pt>
                  <c:pt idx="66">
                    <c:v> jul</c:v>
                  </c:pt>
                  <c:pt idx="67">
                    <c:v> ago</c:v>
                  </c:pt>
                  <c:pt idx="68">
                    <c:v> sep</c:v>
                  </c:pt>
                  <c:pt idx="69">
                    <c:v> oct</c:v>
                  </c:pt>
                  <c:pt idx="70">
                    <c:v> nov</c:v>
                  </c:pt>
                  <c:pt idx="71">
                    <c:v> dic</c:v>
                  </c:pt>
                  <c:pt idx="72">
                    <c:v> ene</c:v>
                  </c:pt>
                  <c:pt idx="73">
                    <c:v> feb</c:v>
                  </c:pt>
                  <c:pt idx="74">
                    <c:v> mar</c:v>
                  </c:pt>
                  <c:pt idx="75">
                    <c:v> abr</c:v>
                  </c:pt>
                  <c:pt idx="76">
                    <c:v> may</c:v>
                  </c:pt>
                  <c:pt idx="77">
                    <c:v>jun</c:v>
                  </c:pt>
                  <c:pt idx="78">
                    <c:v>jul</c:v>
                  </c:pt>
                  <c:pt idx="79">
                    <c:v>ago</c:v>
                  </c:pt>
                  <c:pt idx="80">
                    <c:v> sep</c:v>
                  </c:pt>
                  <c:pt idx="81">
                    <c:v> oct</c:v>
                  </c:pt>
                  <c:pt idx="82">
                    <c:v>nov</c:v>
                  </c:pt>
                </c:lvl>
                <c:lvl>
                  <c:pt idx="0">
                    <c:v> 2016</c:v>
                  </c:pt>
                  <c:pt idx="12">
                    <c:v> 2017</c:v>
                  </c:pt>
                  <c:pt idx="24">
                    <c:v> 2018</c:v>
                  </c:pt>
                  <c:pt idx="36">
                    <c:v> 2019</c:v>
                  </c:pt>
                  <c:pt idx="48">
                    <c:v> 2020</c:v>
                  </c:pt>
                  <c:pt idx="60">
                    <c:v> 2021</c:v>
                  </c:pt>
                  <c:pt idx="72">
                    <c:v> 2022</c:v>
                  </c:pt>
                </c:lvl>
              </c:multiLvlStrCache>
            </c:multiLvlStrRef>
          </c:cat>
          <c:val>
            <c:numRef>
              <c:f>'F70-71'!$D$18:$D$100</c:f>
              <c:numCache>
                <c:formatCode>_-* #,##0_-;\-* #,##0_-;_-* "-"??_-;_-@_-</c:formatCode>
                <c:ptCount val="83"/>
                <c:pt idx="0">
                  <c:v>6765</c:v>
                </c:pt>
                <c:pt idx="1">
                  <c:v>6751</c:v>
                </c:pt>
                <c:pt idx="2">
                  <c:v>6388</c:v>
                </c:pt>
                <c:pt idx="3">
                  <c:v>5588</c:v>
                </c:pt>
                <c:pt idx="4">
                  <c:v>5650</c:v>
                </c:pt>
                <c:pt idx="5">
                  <c:v>6731</c:v>
                </c:pt>
                <c:pt idx="6">
                  <c:v>6618</c:v>
                </c:pt>
                <c:pt idx="7">
                  <c:v>5281</c:v>
                </c:pt>
                <c:pt idx="8">
                  <c:v>5031</c:v>
                </c:pt>
                <c:pt idx="9">
                  <c:v>3885</c:v>
                </c:pt>
                <c:pt idx="10">
                  <c:v>2807</c:v>
                </c:pt>
                <c:pt idx="11">
                  <c:v>3035</c:v>
                </c:pt>
                <c:pt idx="12">
                  <c:v>4029</c:v>
                </c:pt>
                <c:pt idx="13">
                  <c:v>4544</c:v>
                </c:pt>
                <c:pt idx="14">
                  <c:v>5637</c:v>
                </c:pt>
                <c:pt idx="15">
                  <c:v>5643</c:v>
                </c:pt>
                <c:pt idx="16">
                  <c:v>5099</c:v>
                </c:pt>
                <c:pt idx="17">
                  <c:v>5653</c:v>
                </c:pt>
                <c:pt idx="18">
                  <c:v>6203</c:v>
                </c:pt>
                <c:pt idx="19">
                  <c:v>7861</c:v>
                </c:pt>
                <c:pt idx="20">
                  <c:v>7788</c:v>
                </c:pt>
                <c:pt idx="21">
                  <c:v>7820</c:v>
                </c:pt>
                <c:pt idx="22">
                  <c:v>8186</c:v>
                </c:pt>
                <c:pt idx="23">
                  <c:v>7018</c:v>
                </c:pt>
                <c:pt idx="24">
                  <c:v>6213</c:v>
                </c:pt>
                <c:pt idx="25">
                  <c:v>4941</c:v>
                </c:pt>
                <c:pt idx="26">
                  <c:v>3906</c:v>
                </c:pt>
                <c:pt idx="27">
                  <c:v>4402</c:v>
                </c:pt>
                <c:pt idx="28">
                  <c:v>4402</c:v>
                </c:pt>
                <c:pt idx="29">
                  <c:v>3029</c:v>
                </c:pt>
                <c:pt idx="30">
                  <c:v>1806</c:v>
                </c:pt>
                <c:pt idx="31">
                  <c:v>1612</c:v>
                </c:pt>
                <c:pt idx="32">
                  <c:v>1922</c:v>
                </c:pt>
                <c:pt idx="33">
                  <c:v>2580</c:v>
                </c:pt>
                <c:pt idx="34">
                  <c:v>2220</c:v>
                </c:pt>
                <c:pt idx="35">
                  <c:v>2753</c:v>
                </c:pt>
                <c:pt idx="36">
                  <c:v>3183</c:v>
                </c:pt>
                <c:pt idx="37">
                  <c:v>4167</c:v>
                </c:pt>
                <c:pt idx="38">
                  <c:v>4684</c:v>
                </c:pt>
                <c:pt idx="39">
                  <c:v>5919</c:v>
                </c:pt>
                <c:pt idx="40">
                  <c:v>6527</c:v>
                </c:pt>
                <c:pt idx="41">
                  <c:v>7456</c:v>
                </c:pt>
                <c:pt idx="42">
                  <c:v>7749</c:v>
                </c:pt>
                <c:pt idx="43">
                  <c:v>6315</c:v>
                </c:pt>
                <c:pt idx="44">
                  <c:v>6145</c:v>
                </c:pt>
                <c:pt idx="45">
                  <c:v>6152</c:v>
                </c:pt>
                <c:pt idx="46">
                  <c:v>6123</c:v>
                </c:pt>
                <c:pt idx="47">
                  <c:v>5476</c:v>
                </c:pt>
                <c:pt idx="48">
                  <c:v>4741</c:v>
                </c:pt>
                <c:pt idx="49">
                  <c:v>5176</c:v>
                </c:pt>
                <c:pt idx="50">
                  <c:v>321</c:v>
                </c:pt>
                <c:pt idx="51">
                  <c:v>-10881</c:v>
                </c:pt>
                <c:pt idx="52">
                  <c:v>-15091</c:v>
                </c:pt>
                <c:pt idx="53">
                  <c:v>-19225</c:v>
                </c:pt>
                <c:pt idx="54">
                  <c:v>-20717</c:v>
                </c:pt>
                <c:pt idx="55">
                  <c:v>-19433</c:v>
                </c:pt>
                <c:pt idx="56">
                  <c:v>-19733</c:v>
                </c:pt>
                <c:pt idx="57">
                  <c:v>-19604</c:v>
                </c:pt>
                <c:pt idx="58">
                  <c:v>-19273</c:v>
                </c:pt>
                <c:pt idx="59">
                  <c:v>-18759</c:v>
                </c:pt>
                <c:pt idx="60">
                  <c:v>-19978</c:v>
                </c:pt>
                <c:pt idx="61">
                  <c:v>-22020</c:v>
                </c:pt>
                <c:pt idx="62">
                  <c:v>-17263</c:v>
                </c:pt>
                <c:pt idx="63">
                  <c:v>-6502</c:v>
                </c:pt>
                <c:pt idx="64">
                  <c:v>-741</c:v>
                </c:pt>
                <c:pt idx="65">
                  <c:v>7703</c:v>
                </c:pt>
                <c:pt idx="66">
                  <c:v>13823</c:v>
                </c:pt>
                <c:pt idx="67">
                  <c:v>12945</c:v>
                </c:pt>
                <c:pt idx="68">
                  <c:v>12086</c:v>
                </c:pt>
                <c:pt idx="69">
                  <c:v>12617</c:v>
                </c:pt>
                <c:pt idx="70">
                  <c:v>13452</c:v>
                </c:pt>
                <c:pt idx="71">
                  <c:v>14772</c:v>
                </c:pt>
                <c:pt idx="72">
                  <c:v>16785</c:v>
                </c:pt>
                <c:pt idx="73">
                  <c:v>19013</c:v>
                </c:pt>
                <c:pt idx="74">
                  <c:v>19051</c:v>
                </c:pt>
                <c:pt idx="75">
                  <c:v>18966</c:v>
                </c:pt>
                <c:pt idx="76" formatCode="General">
                  <c:v>18301</c:v>
                </c:pt>
                <c:pt idx="77" formatCode="General">
                  <c:v>14792</c:v>
                </c:pt>
                <c:pt idx="78">
                  <c:v>9657</c:v>
                </c:pt>
                <c:pt idx="79">
                  <c:v>11179</c:v>
                </c:pt>
                <c:pt idx="80">
                  <c:v>13325</c:v>
                </c:pt>
                <c:pt idx="81">
                  <c:v>13562</c:v>
                </c:pt>
                <c:pt idx="82">
                  <c:v>13098</c:v>
                </c:pt>
              </c:numCache>
            </c:numRef>
          </c:val>
          <c:extLst>
            <c:ext xmlns:c16="http://schemas.microsoft.com/office/drawing/2014/chart" uri="{C3380CC4-5D6E-409C-BE32-E72D297353CC}">
              <c16:uniqueId val="{00000000-9150-4616-BB3B-9792AFFFF48D}"/>
            </c:ext>
          </c:extLst>
        </c:ser>
        <c:dLbls>
          <c:showLegendKey val="0"/>
          <c:showVal val="0"/>
          <c:showCatName val="0"/>
          <c:showSerName val="0"/>
          <c:showPercent val="0"/>
          <c:showBubbleSize val="0"/>
        </c:dLbls>
        <c:gapWidth val="219"/>
        <c:overlap val="-27"/>
        <c:axId val="322349855"/>
        <c:axId val="111147967"/>
      </c:barChart>
      <c:lineChart>
        <c:grouping val="standard"/>
        <c:varyColors val="0"/>
        <c:ser>
          <c:idx val="1"/>
          <c:order val="1"/>
          <c:tx>
            <c:strRef>
              <c:f>'F70-71'!$E$5</c:f>
              <c:strCache>
                <c:ptCount val="1"/>
                <c:pt idx="0">
                  <c:v>Variación porcentual anual</c:v>
                </c:pt>
              </c:strCache>
            </c:strRef>
          </c:tx>
          <c:spPr>
            <a:ln w="15875" cap="rnd">
              <a:solidFill>
                <a:schemeClr val="bg1">
                  <a:lumMod val="50000"/>
                </a:schemeClr>
              </a:solidFill>
              <a:round/>
            </a:ln>
            <a:effectLst/>
          </c:spPr>
          <c:marker>
            <c:symbol val="none"/>
          </c:marker>
          <c:cat>
            <c:multiLvlStrRef>
              <c:f>'F70-71'!$A$18:$B$100</c:f>
              <c:multiLvlStrCache>
                <c:ptCount val="83"/>
                <c:lvl>
                  <c:pt idx="0">
                    <c:v> ene</c:v>
                  </c:pt>
                  <c:pt idx="1">
                    <c:v> feb</c:v>
                  </c:pt>
                  <c:pt idx="2">
                    <c:v> mar</c:v>
                  </c:pt>
                  <c:pt idx="3">
                    <c:v> abr</c:v>
                  </c:pt>
                  <c:pt idx="4">
                    <c:v> may</c:v>
                  </c:pt>
                  <c:pt idx="5">
                    <c:v> jun</c:v>
                  </c:pt>
                  <c:pt idx="6">
                    <c:v> jul</c:v>
                  </c:pt>
                  <c:pt idx="7">
                    <c:v> ago</c:v>
                  </c:pt>
                  <c:pt idx="8">
                    <c:v> sep</c:v>
                  </c:pt>
                  <c:pt idx="9">
                    <c:v> oct</c:v>
                  </c:pt>
                  <c:pt idx="10">
                    <c:v> nov</c:v>
                  </c:pt>
                  <c:pt idx="11">
                    <c:v> dic</c:v>
                  </c:pt>
                  <c:pt idx="12">
                    <c:v> ene</c:v>
                  </c:pt>
                  <c:pt idx="13">
                    <c:v> feb</c:v>
                  </c:pt>
                  <c:pt idx="14">
                    <c:v> mar</c:v>
                  </c:pt>
                  <c:pt idx="15">
                    <c:v> abr</c:v>
                  </c:pt>
                  <c:pt idx="16">
                    <c:v> may</c:v>
                  </c:pt>
                  <c:pt idx="17">
                    <c:v> jun</c:v>
                  </c:pt>
                  <c:pt idx="18">
                    <c:v> jul</c:v>
                  </c:pt>
                  <c:pt idx="19">
                    <c:v> ago</c:v>
                  </c:pt>
                  <c:pt idx="20">
                    <c:v> sep</c:v>
                  </c:pt>
                  <c:pt idx="21">
                    <c:v> oct</c:v>
                  </c:pt>
                  <c:pt idx="22">
                    <c:v> nov</c:v>
                  </c:pt>
                  <c:pt idx="23">
                    <c:v> dic</c:v>
                  </c:pt>
                  <c:pt idx="24">
                    <c:v> ene</c:v>
                  </c:pt>
                  <c:pt idx="25">
                    <c:v> feb</c:v>
                  </c:pt>
                  <c:pt idx="26">
                    <c:v> mar</c:v>
                  </c:pt>
                  <c:pt idx="27">
                    <c:v> abr</c:v>
                  </c:pt>
                  <c:pt idx="28">
                    <c:v> may</c:v>
                  </c:pt>
                  <c:pt idx="29">
                    <c:v> jun</c:v>
                  </c:pt>
                  <c:pt idx="30">
                    <c:v> jul</c:v>
                  </c:pt>
                  <c:pt idx="31">
                    <c:v> ago</c:v>
                  </c:pt>
                  <c:pt idx="32">
                    <c:v> sep</c:v>
                  </c:pt>
                  <c:pt idx="33">
                    <c:v> oct</c:v>
                  </c:pt>
                  <c:pt idx="34">
                    <c:v> nov</c:v>
                  </c:pt>
                  <c:pt idx="35">
                    <c:v> dic</c:v>
                  </c:pt>
                  <c:pt idx="36">
                    <c:v> ene</c:v>
                  </c:pt>
                  <c:pt idx="37">
                    <c:v> feb</c:v>
                  </c:pt>
                  <c:pt idx="38">
                    <c:v> mar</c:v>
                  </c:pt>
                  <c:pt idx="39">
                    <c:v> abr</c:v>
                  </c:pt>
                  <c:pt idx="40">
                    <c:v> may</c:v>
                  </c:pt>
                  <c:pt idx="41">
                    <c:v> jun</c:v>
                  </c:pt>
                  <c:pt idx="42">
                    <c:v> jul</c:v>
                  </c:pt>
                  <c:pt idx="43">
                    <c:v> ago</c:v>
                  </c:pt>
                  <c:pt idx="44">
                    <c:v> sep</c:v>
                  </c:pt>
                  <c:pt idx="45">
                    <c:v> oct</c:v>
                  </c:pt>
                  <c:pt idx="46">
                    <c:v> nov</c:v>
                  </c:pt>
                  <c:pt idx="47">
                    <c:v> dic</c:v>
                  </c:pt>
                  <c:pt idx="48">
                    <c:v> ene</c:v>
                  </c:pt>
                  <c:pt idx="49">
                    <c:v> feb</c:v>
                  </c:pt>
                  <c:pt idx="50">
                    <c:v> mar</c:v>
                  </c:pt>
                  <c:pt idx="51">
                    <c:v> abr</c:v>
                  </c:pt>
                  <c:pt idx="52">
                    <c:v> may</c:v>
                  </c:pt>
                  <c:pt idx="53">
                    <c:v> jun</c:v>
                  </c:pt>
                  <c:pt idx="54">
                    <c:v> jul</c:v>
                  </c:pt>
                  <c:pt idx="55">
                    <c:v> ago</c:v>
                  </c:pt>
                  <c:pt idx="56">
                    <c:v> sep</c:v>
                  </c:pt>
                  <c:pt idx="57">
                    <c:v> oct</c:v>
                  </c:pt>
                  <c:pt idx="58">
                    <c:v> nov</c:v>
                  </c:pt>
                  <c:pt idx="59">
                    <c:v> dic</c:v>
                  </c:pt>
                  <c:pt idx="60">
                    <c:v> ene</c:v>
                  </c:pt>
                  <c:pt idx="61">
                    <c:v> feb</c:v>
                  </c:pt>
                  <c:pt idx="62">
                    <c:v> mar</c:v>
                  </c:pt>
                  <c:pt idx="63">
                    <c:v> abr</c:v>
                  </c:pt>
                  <c:pt idx="64">
                    <c:v> may</c:v>
                  </c:pt>
                  <c:pt idx="65">
                    <c:v> jun</c:v>
                  </c:pt>
                  <c:pt idx="66">
                    <c:v> jul</c:v>
                  </c:pt>
                  <c:pt idx="67">
                    <c:v> ago</c:v>
                  </c:pt>
                  <c:pt idx="68">
                    <c:v> sep</c:v>
                  </c:pt>
                  <c:pt idx="69">
                    <c:v> oct</c:v>
                  </c:pt>
                  <c:pt idx="70">
                    <c:v> nov</c:v>
                  </c:pt>
                  <c:pt idx="71">
                    <c:v> dic</c:v>
                  </c:pt>
                  <c:pt idx="72">
                    <c:v> ene</c:v>
                  </c:pt>
                  <c:pt idx="73">
                    <c:v> feb</c:v>
                  </c:pt>
                  <c:pt idx="74">
                    <c:v> mar</c:v>
                  </c:pt>
                  <c:pt idx="75">
                    <c:v> abr</c:v>
                  </c:pt>
                  <c:pt idx="76">
                    <c:v> may</c:v>
                  </c:pt>
                  <c:pt idx="77">
                    <c:v>jun</c:v>
                  </c:pt>
                  <c:pt idx="78">
                    <c:v>jul</c:v>
                  </c:pt>
                  <c:pt idx="79">
                    <c:v>ago</c:v>
                  </c:pt>
                  <c:pt idx="80">
                    <c:v> sep</c:v>
                  </c:pt>
                  <c:pt idx="81">
                    <c:v> oct</c:v>
                  </c:pt>
                  <c:pt idx="82">
                    <c:v>nov</c:v>
                  </c:pt>
                </c:lvl>
                <c:lvl>
                  <c:pt idx="0">
                    <c:v> 2016</c:v>
                  </c:pt>
                  <c:pt idx="12">
                    <c:v> 2017</c:v>
                  </c:pt>
                  <c:pt idx="24">
                    <c:v> 2018</c:v>
                  </c:pt>
                  <c:pt idx="36">
                    <c:v> 2019</c:v>
                  </c:pt>
                  <c:pt idx="48">
                    <c:v> 2020</c:v>
                  </c:pt>
                  <c:pt idx="60">
                    <c:v> 2021</c:v>
                  </c:pt>
                  <c:pt idx="72">
                    <c:v> 2022</c:v>
                  </c:pt>
                </c:lvl>
              </c:multiLvlStrCache>
            </c:multiLvlStrRef>
          </c:cat>
          <c:val>
            <c:numRef>
              <c:f>'F70-71'!$E$18:$E$100</c:f>
              <c:numCache>
                <c:formatCode>0.0%</c:formatCode>
                <c:ptCount val="83"/>
                <c:pt idx="0">
                  <c:v>6.4230374843340543E-2</c:v>
                </c:pt>
                <c:pt idx="1">
                  <c:v>6.3468933033741667E-2</c:v>
                </c:pt>
                <c:pt idx="2">
                  <c:v>5.9761813436117167E-2</c:v>
                </c:pt>
                <c:pt idx="3">
                  <c:v>5.2085566481800814E-2</c:v>
                </c:pt>
                <c:pt idx="4">
                  <c:v>5.2839293730360615E-2</c:v>
                </c:pt>
                <c:pt idx="5">
                  <c:v>6.3137258580420033E-2</c:v>
                </c:pt>
                <c:pt idx="6">
                  <c:v>6.1080961346771517E-2</c:v>
                </c:pt>
                <c:pt idx="7">
                  <c:v>4.8861049943561372E-2</c:v>
                </c:pt>
                <c:pt idx="8">
                  <c:v>4.6372082734210819E-2</c:v>
                </c:pt>
                <c:pt idx="9">
                  <c:v>3.5235538464329121E-2</c:v>
                </c:pt>
                <c:pt idx="10">
                  <c:v>2.4936260182824452E-2</c:v>
                </c:pt>
                <c:pt idx="11">
                  <c:v>2.6929185558503321E-2</c:v>
                </c:pt>
                <c:pt idx="12">
                  <c:v>3.5944651125444961E-2</c:v>
                </c:pt>
                <c:pt idx="13">
                  <c:v>4.0170441485882002E-2</c:v>
                </c:pt>
                <c:pt idx="14">
                  <c:v>4.9762091826375587E-2</c:v>
                </c:pt>
                <c:pt idx="15">
                  <c:v>4.9994241315460736E-2</c:v>
                </c:pt>
                <c:pt idx="16">
                  <c:v>4.5293041269164488E-2</c:v>
                </c:pt>
                <c:pt idx="17">
                  <c:v>4.9876477854243866E-2</c:v>
                </c:pt>
                <c:pt idx="18">
                  <c:v>5.3955082372179601E-2</c:v>
                </c:pt>
                <c:pt idx="19">
                  <c:v>6.9343612995421786E-2</c:v>
                </c:pt>
                <c:pt idx="20">
                  <c:v>6.8602838191379717E-2</c:v>
                </c:pt>
                <c:pt idx="21">
                  <c:v>6.8510552552499937E-2</c:v>
                </c:pt>
                <c:pt idx="22">
                  <c:v>7.0951860904536548E-2</c:v>
                </c:pt>
                <c:pt idx="23">
                  <c:v>6.0636955883115309E-2</c:v>
                </c:pt>
                <c:pt idx="24">
                  <c:v>5.3505916395390894E-2</c:v>
                </c:pt>
                <c:pt idx="25">
                  <c:v>4.1993166867807789E-2</c:v>
                </c:pt>
                <c:pt idx="26">
                  <c:v>3.2846715328467155E-2</c:v>
                </c:pt>
                <c:pt idx="27">
                  <c:v>3.7142664281615986E-2</c:v>
                </c:pt>
                <c:pt idx="28">
                  <c:v>3.7407479796391821E-2</c:v>
                </c:pt>
                <c:pt idx="29">
                  <c:v>2.5455278881951038E-2</c:v>
                </c:pt>
                <c:pt idx="30">
                  <c:v>1.4904802383447912E-2</c:v>
                </c:pt>
                <c:pt idx="31">
                  <c:v>1.3297696825711081E-2</c:v>
                </c:pt>
                <c:pt idx="32">
                  <c:v>1.5843575603201689E-2</c:v>
                </c:pt>
                <c:pt idx="33">
                  <c:v>2.1153956527799413E-2</c:v>
                </c:pt>
                <c:pt idx="34">
                  <c:v>1.7966979605050178E-2</c:v>
                </c:pt>
                <c:pt idx="35">
                  <c:v>2.2426602365668482E-2</c:v>
                </c:pt>
                <c:pt idx="36">
                  <c:v>2.6019569855555827E-2</c:v>
                </c:pt>
                <c:pt idx="37">
                  <c:v>3.3987749076286877E-2</c:v>
                </c:pt>
                <c:pt idx="38">
                  <c:v>3.8136490205337804E-2</c:v>
                </c:pt>
                <c:pt idx="39">
                  <c:v>4.8154053922126946E-2</c:v>
                </c:pt>
                <c:pt idx="40">
                  <c:v>5.3465378975909042E-2</c:v>
                </c:pt>
                <c:pt idx="41">
                  <c:v>6.1103735391978498E-2</c:v>
                </c:pt>
                <c:pt idx="42">
                  <c:v>6.3012807481195365E-2</c:v>
                </c:pt>
                <c:pt idx="43">
                  <c:v>5.1410010094760497E-2</c:v>
                </c:pt>
                <c:pt idx="44">
                  <c:v>4.9864890086259363E-2</c:v>
                </c:pt>
                <c:pt idx="45">
                  <c:v>4.9396593947471958E-2</c:v>
                </c:pt>
                <c:pt idx="46">
                  <c:v>4.8680235331531242E-2</c:v>
                </c:pt>
                <c:pt idx="47">
                  <c:v>4.36303372666502E-2</c:v>
                </c:pt>
                <c:pt idx="48">
                  <c:v>3.7772678745000558E-2</c:v>
                </c:pt>
                <c:pt idx="49">
                  <c:v>4.0829849333438507E-2</c:v>
                </c:pt>
                <c:pt idx="50">
                  <c:v>2.5175285868900285E-3</c:v>
                </c:pt>
                <c:pt idx="51">
                  <c:v>-8.4455552364615757E-2</c:v>
                </c:pt>
                <c:pt idx="52">
                  <c:v>-0.1173428922445298</c:v>
                </c:pt>
                <c:pt idx="53">
                  <c:v>-0.148480822996957</c:v>
                </c:pt>
                <c:pt idx="54">
                  <c:v>-0.15847893271319727</c:v>
                </c:pt>
                <c:pt idx="55">
                  <c:v>-0.15046728248329475</c:v>
                </c:pt>
                <c:pt idx="56">
                  <c:v>-0.15252206712114888</c:v>
                </c:pt>
                <c:pt idx="57">
                  <c:v>-0.14999808714947013</c:v>
                </c:pt>
                <c:pt idx="58">
                  <c:v>-0.14611494810580503</c:v>
                </c:pt>
                <c:pt idx="59">
                  <c:v>-0.14321487193190061</c:v>
                </c:pt>
                <c:pt idx="60">
                  <c:v>-0.15337607001650608</c:v>
                </c:pt>
                <c:pt idx="61">
                  <c:v>-0.16688645354917922</c:v>
                </c:pt>
                <c:pt idx="62">
                  <c:v>-0.1350497156312829</c:v>
                </c:pt>
                <c:pt idx="63">
                  <c:v>-5.5122248974193766E-2</c:v>
                </c:pt>
                <c:pt idx="64">
                  <c:v>-6.527771660133022E-3</c:v>
                </c:pt>
                <c:pt idx="65">
                  <c:v>6.9866579594206057E-2</c:v>
                </c:pt>
                <c:pt idx="66">
                  <c:v>0.12565564009563027</c:v>
                </c:pt>
                <c:pt idx="67">
                  <c:v>0.11798428699028418</c:v>
                </c:pt>
                <c:pt idx="68">
                  <c:v>0.1102284645902686</c:v>
                </c:pt>
                <c:pt idx="69">
                  <c:v>0.1135735568137833</c:v>
                </c:pt>
                <c:pt idx="70">
                  <c:v>0.11943531918671757</c:v>
                </c:pt>
                <c:pt idx="71">
                  <c:v>0.13162725215190776</c:v>
                </c:pt>
                <c:pt idx="72">
                  <c:v>0.15220762262303109</c:v>
                </c:pt>
                <c:pt idx="73">
                  <c:v>0.17296181067263433</c:v>
                </c:pt>
                <c:pt idx="74">
                  <c:v>0.17230744184363808</c:v>
                </c:pt>
                <c:pt idx="75">
                  <c:v>0.17016885890143019</c:v>
                </c:pt>
                <c:pt idx="76">
                  <c:v>0.16228031283806552</c:v>
                </c:pt>
                <c:pt idx="77">
                  <c:v>0.12540269252941774</c:v>
                </c:pt>
                <c:pt idx="78">
                  <c:v>7.7985948477751865E-2</c:v>
                </c:pt>
                <c:pt idx="79">
                  <c:v>9.1135876344129896E-2</c:v>
                </c:pt>
                <c:pt idx="80">
                  <c:v>0.1094626676853061</c:v>
                </c:pt>
                <c:pt idx="81">
                  <c:v>0.10962912665308622</c:v>
                </c:pt>
                <c:pt idx="82">
                  <c:v>0.1038847734014372</c:v>
                </c:pt>
              </c:numCache>
            </c:numRef>
          </c:val>
          <c:smooth val="0"/>
          <c:extLst>
            <c:ext xmlns:c16="http://schemas.microsoft.com/office/drawing/2014/chart" uri="{C3380CC4-5D6E-409C-BE32-E72D297353CC}">
              <c16:uniqueId val="{00000001-9150-4616-BB3B-9792AFFFF48D}"/>
            </c:ext>
          </c:extLst>
        </c:ser>
        <c:dLbls>
          <c:showLegendKey val="0"/>
          <c:showVal val="0"/>
          <c:showCatName val="0"/>
          <c:showSerName val="0"/>
          <c:showPercent val="0"/>
          <c:showBubbleSize val="0"/>
        </c:dLbls>
        <c:marker val="1"/>
        <c:smooth val="0"/>
        <c:axId val="160153023"/>
        <c:axId val="111147135"/>
      </c:lineChart>
      <c:catAx>
        <c:axId val="32234985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11147967"/>
        <c:crosses val="autoZero"/>
        <c:auto val="1"/>
        <c:lblAlgn val="ctr"/>
        <c:lblOffset val="100"/>
        <c:noMultiLvlLbl val="0"/>
      </c:catAx>
      <c:valAx>
        <c:axId val="1111479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MX"/>
                  <a:t>Variación absoluta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322349855"/>
        <c:crosses val="autoZero"/>
        <c:crossBetween val="between"/>
      </c:valAx>
      <c:valAx>
        <c:axId val="1111471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MX"/>
                  <a:t>Variación</a:t>
                </a:r>
                <a:r>
                  <a:rPr lang="es-MX" baseline="0"/>
                  <a:t> porcentual</a:t>
                </a:r>
                <a:endParaRPr lang="es-MX"/>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60153023"/>
        <c:crosses val="max"/>
        <c:crossBetween val="between"/>
      </c:valAx>
      <c:catAx>
        <c:axId val="160153023"/>
        <c:scaling>
          <c:orientation val="minMax"/>
        </c:scaling>
        <c:delete val="1"/>
        <c:axPos val="b"/>
        <c:numFmt formatCode="General" sourceLinked="1"/>
        <c:majorTickMark val="out"/>
        <c:minorTickMark val="none"/>
        <c:tickLblPos val="nextTo"/>
        <c:crossAx val="1111471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4740043998349701E-3"/>
          <c:y val="5.5678635018380204E-2"/>
          <c:w val="0.96464684596782579"/>
          <c:h val="0.74226929428352761"/>
        </c:manualLayout>
      </c:layout>
      <c:barChart>
        <c:barDir val="col"/>
        <c:grouping val="clustered"/>
        <c:varyColors val="0"/>
        <c:ser>
          <c:idx val="0"/>
          <c:order val="0"/>
          <c:tx>
            <c:strRef>
              <c:f>'F72'!$A$8</c:f>
              <c:strCache>
                <c:ptCount val="1"/>
                <c:pt idx="0">
                  <c:v>2015</c:v>
                </c:pt>
              </c:strCache>
            </c:strRef>
          </c:tx>
          <c:spPr>
            <a:solidFill>
              <a:srgbClr val="FBBB27"/>
            </a:solidFill>
          </c:spPr>
          <c:invertIfNegative val="0"/>
          <c:dLbls>
            <c:dLbl>
              <c:idx val="0"/>
              <c:layout>
                <c:manualLayout>
                  <c:x val="-3.397027600849257E-3"/>
                  <c:y val="-8.08080808080808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08-4E41-BE06-F0C7BFD3559F}"/>
                </c:ext>
              </c:extLst>
            </c:dLbl>
            <c:dLbl>
              <c:idx val="1"/>
              <c:layout>
                <c:manualLayout>
                  <c:x val="-5.0955414012738851E-3"/>
                  <c:y val="3.703660918696725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08-4E41-BE06-F0C7BFD3559F}"/>
                </c:ext>
              </c:extLst>
            </c:dLbl>
            <c:dLbl>
              <c:idx val="2"/>
              <c:layout>
                <c:manualLayout>
                  <c:x val="-3.39702760084925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08-4E41-BE06-F0C7BFD3559F}"/>
                </c:ext>
              </c:extLst>
            </c:dLbl>
            <c:dLbl>
              <c:idx val="3"/>
              <c:layout>
                <c:manualLayout>
                  <c:x val="-5.095541401273885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08-4E41-BE06-F0C7BFD3559F}"/>
                </c:ext>
              </c:extLst>
            </c:dLbl>
            <c:spPr>
              <a:noFill/>
              <a:ln>
                <a:noFill/>
              </a:ln>
              <a:effectLst/>
            </c:spPr>
            <c:txPr>
              <a:bodyPr rot="-5400000" vert="horz"/>
              <a:lstStyle/>
              <a:p>
                <a:pPr>
                  <a:defRPr sz="7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'F72'!$B$5:$I$5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'F72'!$B$8:$I$8</c:f>
              <c:numCache>
                <c:formatCode>#,##0</c:formatCode>
                <c:ptCount val="8"/>
                <c:pt idx="0">
                  <c:v>82606</c:v>
                </c:pt>
                <c:pt idx="1">
                  <c:v>312586</c:v>
                </c:pt>
                <c:pt idx="2">
                  <c:v>119587</c:v>
                </c:pt>
                <c:pt idx="3">
                  <c:v>9329</c:v>
                </c:pt>
                <c:pt idx="4">
                  <c:v>385457</c:v>
                </c:pt>
                <c:pt idx="5">
                  <c:v>2875</c:v>
                </c:pt>
                <c:pt idx="6">
                  <c:v>551836</c:v>
                </c:pt>
                <c:pt idx="7">
                  <c:v>70979</c:v>
                </c:pt>
              </c:numCache>
            </c:numRef>
          </c:val>
          <c:extLst>
            <c:ext xmlns:c16="http://schemas.microsoft.com/office/drawing/2014/chart" uri="{C3380CC4-5D6E-409C-BE32-E72D297353CC}">
              <c16:uniqueId val="{00000004-B808-4E41-BE06-F0C7BFD3559F}"/>
            </c:ext>
          </c:extLst>
        </c:ser>
        <c:ser>
          <c:idx val="1"/>
          <c:order val="1"/>
          <c:tx>
            <c:strRef>
              <c:f>'F72'!$A$9</c:f>
              <c:strCache>
                <c:ptCount val="1"/>
                <c:pt idx="0">
                  <c:v>2016</c:v>
                </c:pt>
              </c:strCache>
            </c:strRef>
          </c:tx>
          <c:spPr>
            <a:solidFill>
              <a:srgbClr val="FAD496"/>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'F72'!$B$5:$I$5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'F72'!$B$9:$I$9</c:f>
              <c:numCache>
                <c:formatCode>#,##0</c:formatCode>
                <c:ptCount val="8"/>
                <c:pt idx="0">
                  <c:v>89558</c:v>
                </c:pt>
                <c:pt idx="1">
                  <c:v>334254</c:v>
                </c:pt>
                <c:pt idx="2">
                  <c:v>130890</c:v>
                </c:pt>
                <c:pt idx="3">
                  <c:v>9329</c:v>
                </c:pt>
                <c:pt idx="4">
                  <c:v>407270</c:v>
                </c:pt>
                <c:pt idx="5">
                  <c:v>3040</c:v>
                </c:pt>
                <c:pt idx="6">
                  <c:v>575641</c:v>
                </c:pt>
                <c:pt idx="7">
                  <c:v>74255</c:v>
                </c:pt>
              </c:numCache>
            </c:numRef>
          </c:val>
          <c:extLst>
            <c:ext xmlns:c16="http://schemas.microsoft.com/office/drawing/2014/chart" uri="{C3380CC4-5D6E-409C-BE32-E72D297353CC}">
              <c16:uniqueId val="{00000005-B808-4E41-BE06-F0C7BFD3559F}"/>
            </c:ext>
          </c:extLst>
        </c:ser>
        <c:ser>
          <c:idx val="2"/>
          <c:order val="2"/>
          <c:tx>
            <c:strRef>
              <c:f>'F72'!$A$10</c:f>
              <c:strCache>
                <c:ptCount val="1"/>
                <c:pt idx="0">
                  <c:v>2017</c:v>
                </c:pt>
              </c:strCache>
            </c:strRef>
          </c:tx>
          <c:spPr>
            <a:solidFill>
              <a:srgbClr val="95682B"/>
            </a:solidFill>
          </c:spPr>
          <c:invertIfNegative val="0"/>
          <c:dPt>
            <c:idx val="6"/>
            <c:invertIfNegative val="0"/>
            <c:bubble3D val="0"/>
            <c:extLst>
              <c:ext xmlns:c16="http://schemas.microsoft.com/office/drawing/2014/chart" uri="{C3380CC4-5D6E-409C-BE32-E72D297353CC}">
                <c16:uniqueId val="{00000006-B808-4E41-BE06-F0C7BFD3559F}"/>
              </c:ext>
            </c:extLst>
          </c:dPt>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'F72'!$B$5:$I$5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'F72'!$B$10:$I$10</c:f>
              <c:numCache>
                <c:formatCode>#,##0</c:formatCode>
                <c:ptCount val="8"/>
                <c:pt idx="0">
                  <c:v>96726</c:v>
                </c:pt>
                <c:pt idx="1">
                  <c:v>343480</c:v>
                </c:pt>
                <c:pt idx="2">
                  <c:v>144472</c:v>
                </c:pt>
                <c:pt idx="3">
                  <c:v>9194</c:v>
                </c:pt>
                <c:pt idx="4">
                  <c:v>435724</c:v>
                </c:pt>
                <c:pt idx="5">
                  <c:v>3204</c:v>
                </c:pt>
                <c:pt idx="6">
                  <c:v>605107</c:v>
                </c:pt>
                <c:pt idx="7">
                  <c:v>79961</c:v>
                </c:pt>
              </c:numCache>
            </c:numRef>
          </c:val>
          <c:extLst>
            <c:ext xmlns:c16="http://schemas.microsoft.com/office/drawing/2014/chart" uri="{C3380CC4-5D6E-409C-BE32-E72D297353CC}">
              <c16:uniqueId val="{00000007-B808-4E41-BE06-F0C7BFD3559F}"/>
            </c:ext>
          </c:extLst>
        </c:ser>
        <c:ser>
          <c:idx val="3"/>
          <c:order val="3"/>
          <c:tx>
            <c:strRef>
              <c:f>'F72'!$A$11</c:f>
              <c:strCache>
                <c:ptCount val="1"/>
                <c:pt idx="0">
                  <c:v>2018</c:v>
                </c:pt>
              </c:strCache>
            </c:strRef>
          </c:tx>
          <c:spPr>
            <a:solidFill>
              <a:srgbClr val="DAA600"/>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'F72'!$B$5:$I$5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'F72'!$B$11:$I$11</c:f>
              <c:numCache>
                <c:formatCode>#,##0</c:formatCode>
                <c:ptCount val="8"/>
                <c:pt idx="0">
                  <c:v>104065</c:v>
                </c:pt>
                <c:pt idx="1">
                  <c:v>354114</c:v>
                </c:pt>
                <c:pt idx="2">
                  <c:v>141254</c:v>
                </c:pt>
                <c:pt idx="3">
                  <c:v>9458</c:v>
                </c:pt>
                <c:pt idx="4">
                  <c:v>452017</c:v>
                </c:pt>
                <c:pt idx="5">
                  <c:v>2703</c:v>
                </c:pt>
                <c:pt idx="6">
                  <c:v>614655</c:v>
                </c:pt>
                <c:pt idx="7">
                  <c:v>82734</c:v>
                </c:pt>
              </c:numCache>
            </c:numRef>
          </c:val>
          <c:extLst>
            <c:ext xmlns:c16="http://schemas.microsoft.com/office/drawing/2014/chart" uri="{C3380CC4-5D6E-409C-BE32-E72D297353CC}">
              <c16:uniqueId val="{00000008-B808-4E41-BE06-F0C7BFD3559F}"/>
            </c:ext>
          </c:extLst>
        </c:ser>
        <c:ser>
          <c:idx val="4"/>
          <c:order val="4"/>
          <c:tx>
            <c:strRef>
              <c:f>'F72'!$A$12</c:f>
              <c:strCache>
                <c:ptCount val="1"/>
                <c:pt idx="0">
                  <c:v>2019</c:v>
                </c:pt>
              </c:strCache>
            </c:strRef>
          </c:tx>
          <c:spPr>
            <a:solidFill>
              <a:srgbClr val="604900"/>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'F72'!$B$5:$I$5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'F72'!$B$12:$I$12</c:f>
              <c:numCache>
                <c:formatCode>#,##0</c:formatCode>
                <c:ptCount val="8"/>
                <c:pt idx="0">
                  <c:v>109333</c:v>
                </c:pt>
                <c:pt idx="1">
                  <c:v>363625</c:v>
                </c:pt>
                <c:pt idx="2">
                  <c:v>141943</c:v>
                </c:pt>
                <c:pt idx="3">
                  <c:v>9697</c:v>
                </c:pt>
                <c:pt idx="4">
                  <c:v>458198</c:v>
                </c:pt>
                <c:pt idx="5">
                  <c:v>2683</c:v>
                </c:pt>
                <c:pt idx="6">
                  <c:v>640252</c:v>
                </c:pt>
                <c:pt idx="7">
                  <c:v>86968</c:v>
                </c:pt>
              </c:numCache>
            </c:numRef>
          </c:val>
          <c:extLst>
            <c:ext xmlns:c16="http://schemas.microsoft.com/office/drawing/2014/chart" uri="{C3380CC4-5D6E-409C-BE32-E72D297353CC}">
              <c16:uniqueId val="{00000009-B808-4E41-BE06-F0C7BFD3559F}"/>
            </c:ext>
          </c:extLst>
        </c:ser>
        <c:ser>
          <c:idx val="5"/>
          <c:order val="5"/>
          <c:tx>
            <c:strRef>
              <c:f>'F72'!$A$13</c:f>
              <c:strCache>
                <c:ptCount val="1"/>
                <c:pt idx="0">
                  <c:v>2020</c:v>
                </c:pt>
              </c:strCache>
            </c:strRef>
          </c:tx>
          <c:spPr>
            <a:solidFill>
              <a:srgbClr val="D05400"/>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'F72'!$B$5:$I$5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'F72'!$B$13:$I$13</c:f>
              <c:numCache>
                <c:formatCode>#,##0</c:formatCode>
                <c:ptCount val="8"/>
                <c:pt idx="0">
                  <c:v>111767</c:v>
                </c:pt>
                <c:pt idx="1">
                  <c:v>366999</c:v>
                </c:pt>
                <c:pt idx="2">
                  <c:v>133149</c:v>
                </c:pt>
                <c:pt idx="3">
                  <c:v>9984</c:v>
                </c:pt>
                <c:pt idx="4">
                  <c:v>452541</c:v>
                </c:pt>
                <c:pt idx="5">
                  <c:v>2738</c:v>
                </c:pt>
                <c:pt idx="6">
                  <c:v>614772</c:v>
                </c:pt>
                <c:pt idx="7">
                  <c:v>88417</c:v>
                </c:pt>
              </c:numCache>
            </c:numRef>
          </c:val>
          <c:extLst>
            <c:ext xmlns:c16="http://schemas.microsoft.com/office/drawing/2014/chart" uri="{C3380CC4-5D6E-409C-BE32-E72D297353CC}">
              <c16:uniqueId val="{0000000A-B808-4E41-BE06-F0C7BFD3559F}"/>
            </c:ext>
          </c:extLst>
        </c:ser>
        <c:ser>
          <c:idx val="6"/>
          <c:order val="6"/>
          <c:tx>
            <c:strRef>
              <c:f>'F72'!$A$14</c:f>
              <c:strCache>
                <c:ptCount val="1"/>
                <c:pt idx="0">
                  <c:v>2021</c:v>
                </c:pt>
              </c:strCache>
            </c:strRef>
          </c:tx>
          <c:spPr>
            <a:solidFill>
              <a:srgbClr val="70AD47">
                <a:lumMod val="75000"/>
              </a:srgbClr>
            </a:solidFill>
          </c:spPr>
          <c:invertIfNegative val="0"/>
          <c:dLbls>
            <c:spPr>
              <a:noFill/>
              <a:ln>
                <a:noFill/>
              </a:ln>
              <a:effectLst/>
            </c:spPr>
            <c:txPr>
              <a:bodyPr rot="-5400000" vert="horz"/>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'F72'!$B$5:$I$5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'F72'!$B$14:$I$14</c:f>
              <c:numCache>
                <c:formatCode>#,##0</c:formatCode>
                <c:ptCount val="8"/>
                <c:pt idx="0">
                  <c:v>116251</c:v>
                </c:pt>
                <c:pt idx="1">
                  <c:v>388949</c:v>
                </c:pt>
                <c:pt idx="2">
                  <c:v>134547</c:v>
                </c:pt>
                <c:pt idx="3">
                  <c:v>9393</c:v>
                </c:pt>
                <c:pt idx="4">
                  <c:v>480660</c:v>
                </c:pt>
                <c:pt idx="5">
                  <c:v>2624</c:v>
                </c:pt>
                <c:pt idx="6">
                  <c:v>620320</c:v>
                </c:pt>
                <c:pt idx="7">
                  <c:v>97255</c:v>
                </c:pt>
              </c:numCache>
            </c:numRef>
          </c:val>
          <c:extLst>
            <c:ext xmlns:c16="http://schemas.microsoft.com/office/drawing/2014/chart" uri="{C3380CC4-5D6E-409C-BE32-E72D297353CC}">
              <c16:uniqueId val="{0000000B-B808-4E41-BE06-F0C7BFD3559F}"/>
            </c:ext>
          </c:extLst>
        </c:ser>
        <c:ser>
          <c:idx val="7"/>
          <c:order val="7"/>
          <c:tx>
            <c:strRef>
              <c:f>'F72'!$A$15</c:f>
              <c:strCache>
                <c:ptCount val="1"/>
                <c:pt idx="0">
                  <c:v>noviembre 2022</c:v>
                </c:pt>
              </c:strCache>
            </c:strRef>
          </c:tx>
          <c:invertIfNegative val="0"/>
          <c:dLbls>
            <c:dLbl>
              <c:idx val="0"/>
              <c:spPr>
                <a:noFill/>
                <a:ln>
                  <a:noFill/>
                </a:ln>
                <a:effectLst/>
              </c:spPr>
              <c:txPr>
                <a:bodyPr rot="-5400000" vert="horz" wrap="square" lIns="38100" tIns="19050" rIns="38100" bIns="19050" anchor="ctr">
                  <a:noAutofit/>
                </a:bodyPr>
                <a:lstStyle/>
                <a:p>
                  <a:pPr>
                    <a:defRPr/>
                  </a:pPr>
                  <a:endParaRPr lang="es-MX"/>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C-B808-4E41-BE06-F0C7BFD3559F}"/>
                </c:ext>
              </c:extLst>
            </c:dLbl>
            <c:spPr>
              <a:noFill/>
              <a:ln>
                <a:noFill/>
              </a:ln>
              <a:effectLst/>
            </c:spPr>
            <c:txPr>
              <a:bodyPr rot="-5400000" vert="horz" wrap="square" lIns="38100" tIns="19050" rIns="38100" bIns="19050" anchor="ctr">
                <a:spAutoFit/>
              </a:bodyPr>
              <a:lstStyle/>
              <a:p>
                <a:pPr>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'F72'!$B$5:$I$5</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'F72'!$B$15:$I$15</c:f>
              <c:numCache>
                <c:formatCode>#,##0</c:formatCode>
                <c:ptCount val="8"/>
                <c:pt idx="0">
                  <c:v>120917</c:v>
                </c:pt>
                <c:pt idx="1">
                  <c:v>403989</c:v>
                </c:pt>
                <c:pt idx="2">
                  <c:v>152128</c:v>
                </c:pt>
                <c:pt idx="3">
                  <c:v>9847</c:v>
                </c:pt>
                <c:pt idx="4">
                  <c:v>515303</c:v>
                </c:pt>
                <c:pt idx="5">
                  <c:v>2515</c:v>
                </c:pt>
                <c:pt idx="6">
                  <c:v>650779</c:v>
                </c:pt>
                <c:pt idx="7">
                  <c:v>105032</c:v>
                </c:pt>
              </c:numCache>
            </c:numRef>
          </c:val>
          <c:extLst>
            <c:ext xmlns:c16="http://schemas.microsoft.com/office/drawing/2014/chart" uri="{C3380CC4-5D6E-409C-BE32-E72D297353CC}">
              <c16:uniqueId val="{0000000D-B808-4E41-BE06-F0C7BFD3559F}"/>
            </c:ext>
          </c:extLst>
        </c:ser>
        <c:dLbls>
          <c:showLegendKey val="0"/>
          <c:showVal val="0"/>
          <c:showCatName val="0"/>
          <c:showSerName val="0"/>
          <c:showPercent val="0"/>
          <c:showBubbleSize val="0"/>
        </c:dLbls>
        <c:gapWidth val="150"/>
        <c:axId val="60090240"/>
        <c:axId val="60091776"/>
      </c:barChart>
      <c:catAx>
        <c:axId val="60090240"/>
        <c:scaling>
          <c:orientation val="minMax"/>
        </c:scaling>
        <c:delete val="0"/>
        <c:axPos val="b"/>
        <c:numFmt formatCode="General" sourceLinked="0"/>
        <c:majorTickMark val="out"/>
        <c:minorTickMark val="none"/>
        <c:tickLblPos val="nextTo"/>
        <c:crossAx val="60091776"/>
        <c:crosses val="autoZero"/>
        <c:auto val="1"/>
        <c:lblAlgn val="ctr"/>
        <c:lblOffset val="100"/>
        <c:noMultiLvlLbl val="0"/>
      </c:catAx>
      <c:valAx>
        <c:axId val="60091776"/>
        <c:scaling>
          <c:orientation val="minMax"/>
        </c:scaling>
        <c:delete val="1"/>
        <c:axPos val="l"/>
        <c:majorGridlines>
          <c:spPr>
            <a:ln>
              <a:noFill/>
            </a:ln>
          </c:spPr>
        </c:majorGridlines>
        <c:numFmt formatCode="#,##0" sourceLinked="1"/>
        <c:majorTickMark val="out"/>
        <c:minorTickMark val="none"/>
        <c:tickLblPos val="nextTo"/>
        <c:crossAx val="60090240"/>
        <c:crosses val="autoZero"/>
        <c:crossBetween val="between"/>
      </c:valAx>
    </c:plotArea>
    <c:legend>
      <c:legendPos val="r"/>
      <c:layout>
        <c:manualLayout>
          <c:xMode val="edge"/>
          <c:yMode val="edge"/>
          <c:x val="0.14271218446956371"/>
          <c:y val="0.93861014990138614"/>
          <c:w val="0.61614155698188178"/>
          <c:h val="6.1389850098613717E-2"/>
        </c:manualLayout>
      </c:layout>
      <c:overlay val="0"/>
    </c:legend>
    <c:plotVisOnly val="1"/>
    <c:dispBlanksAs val="gap"/>
    <c:showDLblsOverMax val="0"/>
  </c:chart>
  <c:spPr>
    <a:ln>
      <a:solidFill>
        <a:schemeClr val="bg1">
          <a:lumMod val="85000"/>
        </a:schemeClr>
      </a:solidFill>
    </a:ln>
  </c:spPr>
  <c:txPr>
    <a:bodyPr/>
    <a:lstStyle/>
    <a:p>
      <a:pPr>
        <a:defRPr sz="7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170285921100252"/>
          <c:y val="0.14110467419290948"/>
          <c:w val="0.58901556279406442"/>
          <c:h val="0.80582788671023964"/>
        </c:manualLayout>
      </c:layout>
      <c:pieChart>
        <c:varyColors val="1"/>
        <c:ser>
          <c:idx val="0"/>
          <c:order val="0"/>
          <c:dPt>
            <c:idx val="0"/>
            <c:bubble3D val="0"/>
            <c:spPr>
              <a:solidFill>
                <a:schemeClr val="accent2">
                  <a:lumMod val="50000"/>
                </a:schemeClr>
              </a:solidFill>
              <a:ln>
                <a:noFill/>
              </a:ln>
              <a:effectLst/>
            </c:spPr>
            <c:extLst>
              <c:ext xmlns:c16="http://schemas.microsoft.com/office/drawing/2014/chart" uri="{C3380CC4-5D6E-409C-BE32-E72D297353CC}">
                <c16:uniqueId val="{00000001-C157-46FA-B8A1-23B0D1648BD1}"/>
              </c:ext>
            </c:extLst>
          </c:dPt>
          <c:dPt>
            <c:idx val="1"/>
            <c:bubble3D val="0"/>
            <c:spPr>
              <a:solidFill>
                <a:schemeClr val="accent2"/>
              </a:solidFill>
              <a:ln>
                <a:noFill/>
              </a:ln>
              <a:effectLst/>
            </c:spPr>
            <c:extLst>
              <c:ext xmlns:c16="http://schemas.microsoft.com/office/drawing/2014/chart" uri="{C3380CC4-5D6E-409C-BE32-E72D297353CC}">
                <c16:uniqueId val="{00000003-C157-46FA-B8A1-23B0D1648BD1}"/>
              </c:ext>
            </c:extLst>
          </c:dPt>
          <c:dPt>
            <c:idx val="2"/>
            <c:bubble3D val="0"/>
            <c:spPr>
              <a:solidFill>
                <a:srgbClr val="DAA600"/>
              </a:solidFill>
              <a:ln>
                <a:noFill/>
              </a:ln>
              <a:effectLst/>
            </c:spPr>
            <c:extLst>
              <c:ext xmlns:c16="http://schemas.microsoft.com/office/drawing/2014/chart" uri="{C3380CC4-5D6E-409C-BE32-E72D297353CC}">
                <c16:uniqueId val="{00000005-C157-46FA-B8A1-23B0D1648BD1}"/>
              </c:ext>
            </c:extLst>
          </c:dPt>
          <c:dPt>
            <c:idx val="3"/>
            <c:bubble3D val="0"/>
            <c:spPr>
              <a:solidFill>
                <a:srgbClr val="C00000"/>
              </a:solidFill>
              <a:ln>
                <a:noFill/>
              </a:ln>
              <a:effectLst/>
            </c:spPr>
            <c:extLst>
              <c:ext xmlns:c16="http://schemas.microsoft.com/office/drawing/2014/chart" uri="{C3380CC4-5D6E-409C-BE32-E72D297353CC}">
                <c16:uniqueId val="{00000007-C157-46FA-B8A1-23B0D1648BD1}"/>
              </c:ext>
            </c:extLst>
          </c:dPt>
          <c:dPt>
            <c:idx val="4"/>
            <c:bubble3D val="0"/>
            <c:spPr>
              <a:solidFill>
                <a:schemeClr val="accent4">
                  <a:lumMod val="60000"/>
                </a:schemeClr>
              </a:solidFill>
              <a:ln>
                <a:noFill/>
              </a:ln>
              <a:effectLst/>
            </c:spPr>
            <c:extLst>
              <c:ext xmlns:c16="http://schemas.microsoft.com/office/drawing/2014/chart" uri="{C3380CC4-5D6E-409C-BE32-E72D297353CC}">
                <c16:uniqueId val="{00000009-C157-46FA-B8A1-23B0D1648BD1}"/>
              </c:ext>
            </c:extLst>
          </c:dPt>
          <c:dPt>
            <c:idx val="5"/>
            <c:bubble3D val="0"/>
            <c:spPr>
              <a:solidFill>
                <a:schemeClr val="tx1">
                  <a:lumMod val="85000"/>
                  <a:lumOff val="15000"/>
                </a:schemeClr>
              </a:solidFill>
              <a:ln>
                <a:noFill/>
              </a:ln>
              <a:effectLst/>
            </c:spPr>
            <c:extLst>
              <c:ext xmlns:c16="http://schemas.microsoft.com/office/drawing/2014/chart" uri="{C3380CC4-5D6E-409C-BE32-E72D297353CC}">
                <c16:uniqueId val="{0000000B-C157-46FA-B8A1-23B0D1648BD1}"/>
              </c:ext>
            </c:extLst>
          </c:dPt>
          <c:dPt>
            <c:idx val="6"/>
            <c:bubble3D val="0"/>
            <c:spPr>
              <a:solidFill>
                <a:srgbClr val="FFCC66"/>
              </a:solidFill>
              <a:ln>
                <a:noFill/>
              </a:ln>
              <a:effectLst/>
            </c:spPr>
            <c:extLst>
              <c:ext xmlns:c16="http://schemas.microsoft.com/office/drawing/2014/chart" uri="{C3380CC4-5D6E-409C-BE32-E72D297353CC}">
                <c16:uniqueId val="{0000000D-C157-46FA-B8A1-23B0D1648BD1}"/>
              </c:ext>
            </c:extLst>
          </c:dPt>
          <c:dPt>
            <c:idx val="7"/>
            <c:bubble3D val="0"/>
            <c:spPr>
              <a:solidFill>
                <a:srgbClr val="A99C3D"/>
              </a:solidFill>
              <a:ln>
                <a:noFill/>
              </a:ln>
              <a:effectLst/>
            </c:spPr>
            <c:extLst>
              <c:ext xmlns:c16="http://schemas.microsoft.com/office/drawing/2014/chart" uri="{C3380CC4-5D6E-409C-BE32-E72D297353CC}">
                <c16:uniqueId val="{0000000F-C157-46FA-B8A1-23B0D1648BD1}"/>
              </c:ext>
            </c:extLst>
          </c:dPt>
          <c:dLbls>
            <c:dLbl>
              <c:idx val="0"/>
              <c:layout>
                <c:manualLayout>
                  <c:x val="0.1007617053409038"/>
                  <c:y val="2.9211237756473028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157-46FA-B8A1-23B0D1648BD1}"/>
                </c:ext>
              </c:extLst>
            </c:dLbl>
            <c:dLbl>
              <c:idx val="1"/>
              <c:layout>
                <c:manualLayout>
                  <c:x val="7.522699207287116E-2"/>
                  <c:y val="-3.151489636396805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157-46FA-B8A1-23B0D1648BD1}"/>
                </c:ext>
              </c:extLst>
            </c:dLbl>
            <c:dLbl>
              <c:idx val="2"/>
              <c:layout>
                <c:manualLayout>
                  <c:x val="4.1568252535043572E-2"/>
                  <c:y val="-7.549502518980058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157-46FA-B8A1-23B0D1648BD1}"/>
                </c:ext>
              </c:extLst>
            </c:dLbl>
            <c:dLbl>
              <c:idx val="3"/>
              <c:layout>
                <c:manualLayout>
                  <c:x val="-9.1401124669143047E-3"/>
                  <c:y val="4.6709278305346491E-2"/>
                </c:manualLayout>
              </c:layout>
              <c:showLegendKey val="0"/>
              <c:showVal val="0"/>
              <c:showCatName val="1"/>
              <c:showSerName val="0"/>
              <c:showPercent val="1"/>
              <c:showBubbleSize val="0"/>
              <c:extLst>
                <c:ext xmlns:c15="http://schemas.microsoft.com/office/drawing/2012/chart" uri="{CE6537A1-D6FC-4f65-9D91-7224C49458BB}">
                  <c15:layout>
                    <c:manualLayout>
                      <c:w val="0.24250118042727326"/>
                      <c:h val="0.19767105135249904"/>
                    </c:manualLayout>
                  </c15:layout>
                </c:ext>
                <c:ext xmlns:c16="http://schemas.microsoft.com/office/drawing/2014/chart" uri="{C3380CC4-5D6E-409C-BE32-E72D297353CC}">
                  <c16:uniqueId val="{00000007-C157-46FA-B8A1-23B0D1648BD1}"/>
                </c:ext>
              </c:extLst>
            </c:dLbl>
            <c:dLbl>
              <c:idx val="4"/>
              <c:layout>
                <c:manualLayout>
                  <c:x val="-0.19266811359914349"/>
                  <c:y val="-7.4747178065832955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C157-46FA-B8A1-23B0D1648BD1}"/>
                </c:ext>
              </c:extLst>
            </c:dLbl>
            <c:dLbl>
              <c:idx val="5"/>
              <c:layout>
                <c:manualLayout>
                  <c:x val="-8.8705678232042243E-2"/>
                  <c:y val="-4.655692614266268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C157-46FA-B8A1-23B0D1648BD1}"/>
                </c:ext>
              </c:extLst>
            </c:dLbl>
            <c:dLbl>
              <c:idx val="6"/>
              <c:layout>
                <c:manualLayout>
                  <c:x val="-2.609993163555965E-2"/>
                  <c:y val="-0.1428106232483651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C157-46FA-B8A1-23B0D1648BD1}"/>
                </c:ext>
              </c:extLst>
            </c:dLbl>
            <c:dLbl>
              <c:idx val="7"/>
              <c:layout>
                <c:manualLayout>
                  <c:x val="-4.6247439301466478E-2"/>
                  <c:y val="-1.2481299418378555E-2"/>
                </c:manualLayout>
              </c:layout>
              <c:showLegendKey val="0"/>
              <c:showVal val="0"/>
              <c:showCatName val="1"/>
              <c:showSerName val="0"/>
              <c:showPercent val="1"/>
              <c:showBubbleSize val="0"/>
              <c:extLst>
                <c:ext xmlns:c15="http://schemas.microsoft.com/office/drawing/2012/chart" uri="{CE6537A1-D6FC-4f65-9D91-7224C49458BB}">
                  <c15:layout>
                    <c:manualLayout>
                      <c:w val="0.20755550023513281"/>
                      <c:h val="0.14293785310734464"/>
                    </c:manualLayout>
                  </c15:layout>
                </c:ext>
                <c:ext xmlns:c16="http://schemas.microsoft.com/office/drawing/2014/chart" uri="{C3380CC4-5D6E-409C-BE32-E72D297353CC}">
                  <c16:uniqueId val="{0000000F-C157-46FA-B8A1-23B0D1648BD1}"/>
                </c:ext>
              </c:extLst>
            </c:dLbl>
            <c:numFmt formatCode="0.00%" sourceLinked="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1"/>
            <c:showSerName val="0"/>
            <c:showPercent val="1"/>
            <c:showBubbleSize val="0"/>
            <c:showLeaderLines val="1"/>
            <c:leaderLines>
              <c:spPr>
                <a:ln w="6350" cap="flat" cmpd="sng" algn="ctr">
                  <a:solidFill>
                    <a:srgbClr val="BA9B44"/>
                  </a:solidFill>
                  <a:prstDash val="solid"/>
                  <a:round/>
                </a:ln>
                <a:effectLst/>
              </c:spPr>
            </c:leaderLines>
            <c:extLst>
              <c:ext xmlns:c15="http://schemas.microsoft.com/office/drawing/2012/chart" uri="{CE6537A1-D6FC-4f65-9D91-7224C49458BB}"/>
            </c:extLst>
          </c:dLbls>
          <c:cat>
            <c:strRef>
              <c:f>'F73'!$A$5:$A$12</c:f>
              <c:strCache>
                <c:ptCount val="8"/>
                <c:pt idx="0">
                  <c:v>Agricultura, ganadería, silvicultura, pesca y caza</c:v>
                </c:pt>
                <c:pt idx="1">
                  <c:v>Comercio</c:v>
                </c:pt>
                <c:pt idx="2">
                  <c:v>Industria de la construcción</c:v>
                </c:pt>
                <c:pt idx="3">
                  <c:v>Industria eléctrica, captación y suministro de agua potable</c:v>
                </c:pt>
                <c:pt idx="4">
                  <c:v>Industrias de transformación</c:v>
                </c:pt>
                <c:pt idx="5">
                  <c:v>Industrias extractivas</c:v>
                </c:pt>
                <c:pt idx="6">
                  <c:v>Servicios</c:v>
                </c:pt>
                <c:pt idx="7">
                  <c:v>Transportes y comunicaciones</c:v>
                </c:pt>
              </c:strCache>
            </c:strRef>
          </c:cat>
          <c:val>
            <c:numRef>
              <c:f>'F73'!$C$5:$C$12</c:f>
              <c:numCache>
                <c:formatCode>0.00%</c:formatCode>
                <c:ptCount val="8"/>
                <c:pt idx="0">
                  <c:v>6.1676298514162134E-2</c:v>
                </c:pt>
                <c:pt idx="1">
                  <c:v>0.20606321824423238</c:v>
                </c:pt>
                <c:pt idx="2">
                  <c:v>7.7596135699384339E-2</c:v>
                </c:pt>
                <c:pt idx="3">
                  <c:v>5.0226726719067999E-3</c:v>
                </c:pt>
                <c:pt idx="4">
                  <c:v>0.2628413014980796</c:v>
                </c:pt>
                <c:pt idx="5">
                  <c:v>1.2828294678425512E-3</c:v>
                </c:pt>
                <c:pt idx="6">
                  <c:v>0.33194372892767698</c:v>
                </c:pt>
                <c:pt idx="7">
                  <c:v>5.3573814976715241E-2</c:v>
                </c:pt>
              </c:numCache>
            </c:numRef>
          </c:val>
          <c:extLst>
            <c:ext xmlns:c16="http://schemas.microsoft.com/office/drawing/2014/chart" uri="{C3380CC4-5D6E-409C-BE32-E72D297353CC}">
              <c16:uniqueId val="{00000010-C157-46FA-B8A1-23B0D1648BD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6350" cap="flat" cmpd="sng" algn="ctr">
      <a:solidFill>
        <a:srgbClr val="D9D9D9"/>
      </a:solidFill>
      <a:prstDash val="solid"/>
      <a:round/>
    </a:ln>
    <a:effectLst/>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2249382434443965E-2"/>
          <c:y val="2.2408529371931329E-2"/>
          <c:w val="0.95839243498817972"/>
          <c:h val="0.91302245839959661"/>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B21E-4738-85BE-47F534434C5A}"/>
              </c:ext>
            </c:extLst>
          </c:dPt>
          <c:dPt>
            <c:idx val="5"/>
            <c:invertIfNegative val="0"/>
            <c:bubble3D val="0"/>
            <c:extLst>
              <c:ext xmlns:c16="http://schemas.microsoft.com/office/drawing/2014/chart" uri="{C3380CC4-5D6E-409C-BE32-E72D297353CC}">
                <c16:uniqueId val="{00000001-B21E-4738-85BE-47F534434C5A}"/>
              </c:ext>
            </c:extLst>
          </c:dPt>
          <c:dPt>
            <c:idx val="6"/>
            <c:invertIfNegative val="0"/>
            <c:bubble3D val="0"/>
            <c:extLst>
              <c:ext xmlns:c16="http://schemas.microsoft.com/office/drawing/2014/chart" uri="{C3380CC4-5D6E-409C-BE32-E72D297353CC}">
                <c16:uniqueId val="{00000003-B21E-4738-85BE-47F534434C5A}"/>
              </c:ext>
            </c:extLst>
          </c:dPt>
          <c:dPt>
            <c:idx val="7"/>
            <c:invertIfNegative val="0"/>
            <c:bubble3D val="0"/>
            <c:extLst>
              <c:ext xmlns:c16="http://schemas.microsoft.com/office/drawing/2014/chart" uri="{C3380CC4-5D6E-409C-BE32-E72D297353CC}">
                <c16:uniqueId val="{00000005-B21E-4738-85BE-47F534434C5A}"/>
              </c:ext>
            </c:extLst>
          </c:dPt>
          <c:dPt>
            <c:idx val="8"/>
            <c:invertIfNegative val="0"/>
            <c:bubble3D val="0"/>
            <c:extLst>
              <c:ext xmlns:c16="http://schemas.microsoft.com/office/drawing/2014/chart" uri="{C3380CC4-5D6E-409C-BE32-E72D297353CC}">
                <c16:uniqueId val="{00000007-B21E-4738-85BE-47F534434C5A}"/>
              </c:ext>
            </c:extLst>
          </c:dPt>
          <c:dPt>
            <c:idx val="9"/>
            <c:invertIfNegative val="0"/>
            <c:bubble3D val="0"/>
            <c:spPr>
              <a:solidFill>
                <a:srgbClr val="FBBB27"/>
              </a:solidFill>
              <a:ln>
                <a:noFill/>
              </a:ln>
              <a:effectLst/>
            </c:spPr>
            <c:extLst>
              <c:ext xmlns:c16="http://schemas.microsoft.com/office/drawing/2014/chart" uri="{C3380CC4-5D6E-409C-BE32-E72D297353CC}">
                <c16:uniqueId val="{00000009-B21E-4738-85BE-47F534434C5A}"/>
              </c:ext>
            </c:extLst>
          </c:dPt>
          <c:dPt>
            <c:idx val="17"/>
            <c:invertIfNegative val="0"/>
            <c:bubble3D val="0"/>
            <c:extLst>
              <c:ext xmlns:c16="http://schemas.microsoft.com/office/drawing/2014/chart" uri="{C3380CC4-5D6E-409C-BE32-E72D297353CC}">
                <c16:uniqueId val="{0000000A-B21E-4738-85BE-47F534434C5A}"/>
              </c:ext>
            </c:extLst>
          </c:dPt>
          <c:dPt>
            <c:idx val="18"/>
            <c:invertIfNegative val="0"/>
            <c:bubble3D val="0"/>
            <c:extLst>
              <c:ext xmlns:c16="http://schemas.microsoft.com/office/drawing/2014/chart" uri="{C3380CC4-5D6E-409C-BE32-E72D297353CC}">
                <c16:uniqueId val="{0000000B-B21E-4738-85BE-47F534434C5A}"/>
              </c:ext>
            </c:extLst>
          </c:dPt>
          <c:dLbls>
            <c:dLbl>
              <c:idx val="0"/>
              <c:layout>
                <c:manualLayout>
                  <c:x val="0"/>
                  <c:y val="1.970443349753694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1E-4738-85BE-47F534434C5A}"/>
                </c:ext>
              </c:extLst>
            </c:dLbl>
            <c:dLbl>
              <c:idx val="1"/>
              <c:layout>
                <c:manualLayout>
                  <c:x val="0"/>
                  <c:y val="1.57635467980295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21E-4738-85BE-47F534434C5A}"/>
                </c:ext>
              </c:extLst>
            </c:dLbl>
            <c:dLbl>
              <c:idx val="2"/>
              <c:layout>
                <c:manualLayout>
                  <c:x val="-3.5581016488877145E-17"/>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21E-4738-85BE-47F534434C5A}"/>
                </c:ext>
              </c:extLst>
            </c:dLbl>
            <c:dLbl>
              <c:idx val="3"/>
              <c:layout>
                <c:manualLayout>
                  <c:x val="1.9408051376626839E-3"/>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21E-4738-85BE-47F534434C5A}"/>
                </c:ext>
              </c:extLst>
            </c:dLbl>
            <c:dLbl>
              <c:idx val="4"/>
              <c:layout>
                <c:manualLayout>
                  <c:x val="-3.8816102753253677E-3"/>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21E-4738-85BE-47F534434C5A}"/>
                </c:ext>
              </c:extLst>
            </c:dLbl>
            <c:dLbl>
              <c:idx val="5"/>
              <c:layout>
                <c:manualLayout>
                  <c:x val="-7.1162032977754291E-17"/>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1E-4738-85BE-47F534434C5A}"/>
                </c:ext>
              </c:extLst>
            </c:dLbl>
            <c:dLbl>
              <c:idx val="6"/>
              <c:layout>
                <c:manualLayout>
                  <c:x val="0"/>
                  <c:y val="1.57635467980295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21E-4738-85BE-47F534434C5A}"/>
                </c:ext>
              </c:extLst>
            </c:dLbl>
            <c:dLbl>
              <c:idx val="7"/>
              <c:layout>
                <c:manualLayout>
                  <c:x val="0"/>
                  <c:y val="1.970443349753694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21E-4738-85BE-47F534434C5A}"/>
                </c:ext>
              </c:extLst>
            </c:dLbl>
            <c:dLbl>
              <c:idx val="8"/>
              <c:layout>
                <c:manualLayout>
                  <c:x val="3.8816102753253677E-3"/>
                  <c:y val="1.182266009852216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21E-4738-85BE-47F534434C5A}"/>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'F74'!$A$6:$A$15</c:f>
              <c:strCache>
                <c:ptCount val="10"/>
                <c:pt idx="0">
                  <c:v>2013</c:v>
                </c:pt>
                <c:pt idx="1">
                  <c:v>2014</c:v>
                </c:pt>
                <c:pt idx="2">
                  <c:v>2015</c:v>
                </c:pt>
                <c:pt idx="3">
                  <c:v>2016</c:v>
                </c:pt>
                <c:pt idx="4">
                  <c:v>2017</c:v>
                </c:pt>
                <c:pt idx="5">
                  <c:v>2018</c:v>
                </c:pt>
                <c:pt idx="6">
                  <c:v>2019</c:v>
                </c:pt>
                <c:pt idx="7">
                  <c:v>2020</c:v>
                </c:pt>
                <c:pt idx="8">
                  <c:v>2021</c:v>
                </c:pt>
                <c:pt idx="9">
                  <c:v>nov 2022</c:v>
                </c:pt>
              </c:strCache>
            </c:strRef>
          </c:cat>
          <c:val>
            <c:numRef>
              <c:f>'F74'!$B$6:$B$15</c:f>
              <c:numCache>
                <c:formatCode>#,##0</c:formatCode>
                <c:ptCount val="10"/>
                <c:pt idx="0">
                  <c:v>70246</c:v>
                </c:pt>
                <c:pt idx="1">
                  <c:v>77509</c:v>
                </c:pt>
                <c:pt idx="2">
                  <c:v>82606</c:v>
                </c:pt>
                <c:pt idx="3">
                  <c:v>89558</c:v>
                </c:pt>
                <c:pt idx="4">
                  <c:v>96726</c:v>
                </c:pt>
                <c:pt idx="5">
                  <c:v>104065</c:v>
                </c:pt>
                <c:pt idx="6">
                  <c:v>109333</c:v>
                </c:pt>
                <c:pt idx="7">
                  <c:v>111767</c:v>
                </c:pt>
                <c:pt idx="8">
                  <c:v>116251</c:v>
                </c:pt>
                <c:pt idx="9">
                  <c:v>120917</c:v>
                </c:pt>
              </c:numCache>
            </c:numRef>
          </c:val>
          <c:extLst>
            <c:ext xmlns:c16="http://schemas.microsoft.com/office/drawing/2014/chart" uri="{C3380CC4-5D6E-409C-BE32-E72D297353CC}">
              <c16:uniqueId val="{00000010-B21E-4738-85BE-47F534434C5A}"/>
            </c:ext>
          </c:extLst>
        </c:ser>
        <c:dLbls>
          <c:dLblPos val="outEnd"/>
          <c:showLegendKey val="0"/>
          <c:showVal val="1"/>
          <c:showCatName val="0"/>
          <c:showSerName val="0"/>
          <c:showPercent val="0"/>
          <c:showBubbleSize val="0"/>
        </c:dLbls>
        <c:gapWidth val="80"/>
        <c:overlap val="-27"/>
        <c:axId val="62213504"/>
        <c:axId val="62237696"/>
      </c:barChart>
      <c:catAx>
        <c:axId val="622135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sz="1000"/>
            </a:pPr>
            <a:endParaRPr lang="es-MX"/>
          </a:p>
        </c:txPr>
        <c:crossAx val="62237696"/>
        <c:crosses val="autoZero"/>
        <c:auto val="1"/>
        <c:lblAlgn val="ctr"/>
        <c:lblOffset val="100"/>
        <c:noMultiLvlLbl val="0"/>
      </c:catAx>
      <c:valAx>
        <c:axId val="62237696"/>
        <c:scaling>
          <c:orientation val="minMax"/>
        </c:scaling>
        <c:delete val="1"/>
        <c:axPos val="l"/>
        <c:numFmt formatCode="#,##0" sourceLinked="1"/>
        <c:majorTickMark val="out"/>
        <c:minorTickMark val="none"/>
        <c:tickLblPos val="nextTo"/>
        <c:crossAx val="6221350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811726441631506"/>
          <c:y val="0.1825259937745877"/>
          <c:w val="0.60472732067510548"/>
          <c:h val="0.8166403133903134"/>
        </c:manualLayout>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C4C7-4BC0-A3AF-271F4ACA2A3E}"/>
              </c:ext>
            </c:extLst>
          </c:dPt>
          <c:dPt>
            <c:idx val="1"/>
            <c:bubble3D val="0"/>
            <c:spPr>
              <a:solidFill>
                <a:schemeClr val="accent5"/>
              </a:solidFill>
              <a:ln>
                <a:noFill/>
              </a:ln>
              <a:effectLst/>
            </c:spPr>
            <c:extLst>
              <c:ext xmlns:c16="http://schemas.microsoft.com/office/drawing/2014/chart" uri="{C3380CC4-5D6E-409C-BE32-E72D297353CC}">
                <c16:uniqueId val="{00000003-C4C7-4BC0-A3AF-271F4ACA2A3E}"/>
              </c:ext>
            </c:extLst>
          </c:dPt>
          <c:dPt>
            <c:idx val="2"/>
            <c:bubble3D val="0"/>
            <c:spPr>
              <a:solidFill>
                <a:schemeClr val="accent4"/>
              </a:solidFill>
              <a:ln>
                <a:noFill/>
              </a:ln>
              <a:effectLst/>
            </c:spPr>
            <c:extLst>
              <c:ext xmlns:c16="http://schemas.microsoft.com/office/drawing/2014/chart" uri="{C3380CC4-5D6E-409C-BE32-E72D297353CC}">
                <c16:uniqueId val="{00000005-C4C7-4BC0-A3AF-271F4ACA2A3E}"/>
              </c:ext>
            </c:extLst>
          </c:dPt>
          <c:dPt>
            <c:idx val="3"/>
            <c:bubble3D val="0"/>
            <c:spPr>
              <a:solidFill>
                <a:schemeClr val="accent6">
                  <a:lumMod val="50000"/>
                </a:schemeClr>
              </a:solidFill>
              <a:ln>
                <a:noFill/>
              </a:ln>
              <a:effectLst/>
            </c:spPr>
            <c:extLst>
              <c:ext xmlns:c16="http://schemas.microsoft.com/office/drawing/2014/chart" uri="{C3380CC4-5D6E-409C-BE32-E72D297353CC}">
                <c16:uniqueId val="{00000007-C4C7-4BC0-A3AF-271F4ACA2A3E}"/>
              </c:ext>
            </c:extLst>
          </c:dPt>
          <c:dPt>
            <c:idx val="4"/>
            <c:bubble3D val="0"/>
            <c:spPr>
              <a:solidFill>
                <a:srgbClr val="A99C3D"/>
              </a:solidFill>
              <a:ln>
                <a:noFill/>
              </a:ln>
              <a:effectLst/>
            </c:spPr>
            <c:extLst>
              <c:ext xmlns:c16="http://schemas.microsoft.com/office/drawing/2014/chart" uri="{C3380CC4-5D6E-409C-BE32-E72D297353CC}">
                <c16:uniqueId val="{00000009-C4C7-4BC0-A3AF-271F4ACA2A3E}"/>
              </c:ext>
            </c:extLst>
          </c:dPt>
          <c:dPt>
            <c:idx val="5"/>
            <c:bubble3D val="0"/>
            <c:spPr>
              <a:solidFill>
                <a:schemeClr val="accent4">
                  <a:lumMod val="60000"/>
                </a:schemeClr>
              </a:solidFill>
              <a:ln>
                <a:noFill/>
              </a:ln>
              <a:effectLst/>
            </c:spPr>
            <c:extLst>
              <c:ext xmlns:c16="http://schemas.microsoft.com/office/drawing/2014/chart" uri="{C3380CC4-5D6E-409C-BE32-E72D297353CC}">
                <c16:uniqueId val="{0000000B-C4C7-4BC0-A3AF-271F4ACA2A3E}"/>
              </c:ext>
            </c:extLst>
          </c:dPt>
          <c:dPt>
            <c:idx val="6"/>
            <c:bubble3D val="0"/>
            <c:spPr>
              <a:solidFill>
                <a:schemeClr val="accent6">
                  <a:lumMod val="80000"/>
                  <a:lumOff val="20000"/>
                </a:schemeClr>
              </a:solidFill>
              <a:ln>
                <a:noFill/>
              </a:ln>
              <a:effectLst/>
            </c:spPr>
            <c:extLst>
              <c:ext xmlns:c16="http://schemas.microsoft.com/office/drawing/2014/chart" uri="{C3380CC4-5D6E-409C-BE32-E72D297353CC}">
                <c16:uniqueId val="{0000000D-C4C7-4BC0-A3AF-271F4ACA2A3E}"/>
              </c:ext>
            </c:extLst>
          </c:dPt>
          <c:dLbls>
            <c:dLbl>
              <c:idx val="0"/>
              <c:layout>
                <c:manualLayout>
                  <c:x val="6.5418243174148683E-2"/>
                  <c:y val="-8.908061710775654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C4C7-4BC0-A3AF-271F4ACA2A3E}"/>
                </c:ext>
              </c:extLst>
            </c:dLbl>
            <c:dLbl>
              <c:idx val="1"/>
              <c:layout>
                <c:manualLayout>
                  <c:x val="-4.4061935439888178E-2"/>
                  <c:y val="5.825362946618408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C4C7-4BC0-A3AF-271F4ACA2A3E}"/>
                </c:ext>
              </c:extLst>
            </c:dLbl>
            <c:dLbl>
              <c:idx val="2"/>
              <c:layout>
                <c:manualLayout>
                  <c:x val="-5.3100862392200972E-2"/>
                  <c:y val="2.580424958794154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C4C7-4BC0-A3AF-271F4ACA2A3E}"/>
                </c:ext>
              </c:extLst>
            </c:dLbl>
            <c:dLbl>
              <c:idx val="3"/>
              <c:layout>
                <c:manualLayout>
                  <c:x val="-7.2780447898558212E-2"/>
                  <c:y val="-3.935036764160303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C4C7-4BC0-A3AF-271F4ACA2A3E}"/>
                </c:ext>
              </c:extLst>
            </c:dLbl>
            <c:dLbl>
              <c:idx val="4"/>
              <c:layout>
                <c:manualLayout>
                  <c:x val="0.15678835600095442"/>
                  <c:y val="-8.9670368583158536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C4C7-4BC0-A3AF-271F4ACA2A3E}"/>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6350" cap="flat" cmpd="sng" algn="ctr">
                  <a:solidFill>
                    <a:schemeClr val="accent4">
                      <a:lumMod val="75000"/>
                    </a:schemeClr>
                  </a:solidFill>
                  <a:prstDash val="solid"/>
                  <a:round/>
                </a:ln>
                <a:effectLst/>
              </c:spPr>
            </c:leaderLines>
            <c:extLst>
              <c:ext xmlns:c15="http://schemas.microsoft.com/office/drawing/2012/chart" uri="{CE6537A1-D6FC-4f65-9D91-7224C49458BB}"/>
            </c:extLst>
          </c:dLbls>
          <c:cat>
            <c:strRef>
              <c:f>'F75'!$A$6:$A$10</c:f>
              <c:strCache>
                <c:ptCount val="5"/>
                <c:pt idx="0">
                  <c:v>Agricultura</c:v>
                </c:pt>
                <c:pt idx="1">
                  <c:v>Caza</c:v>
                </c:pt>
                <c:pt idx="2">
                  <c:v>Ganadería</c:v>
                </c:pt>
                <c:pt idx="3">
                  <c:v>Pesca</c:v>
                </c:pt>
                <c:pt idx="4">
                  <c:v>Silvicultura</c:v>
                </c:pt>
              </c:strCache>
            </c:strRef>
          </c:cat>
          <c:val>
            <c:numRef>
              <c:f>'F75'!$B$6:$B$10</c:f>
              <c:numCache>
                <c:formatCode>0.00%</c:formatCode>
                <c:ptCount val="5"/>
                <c:pt idx="0">
                  <c:v>0.79399918952670012</c:v>
                </c:pt>
                <c:pt idx="1">
                  <c:v>3.8869637850757132E-4</c:v>
                </c:pt>
                <c:pt idx="2">
                  <c:v>0.19779683584607624</c:v>
                </c:pt>
                <c:pt idx="3">
                  <c:v>3.9696651422049837E-3</c:v>
                </c:pt>
                <c:pt idx="4">
                  <c:v>3.8456131065110776E-3</c:v>
                </c:pt>
              </c:numCache>
            </c:numRef>
          </c:val>
          <c:extLst>
            <c:ext xmlns:c16="http://schemas.microsoft.com/office/drawing/2014/chart" uri="{C3380CC4-5D6E-409C-BE32-E72D297353CC}">
              <c16:uniqueId val="{0000000E-C4C7-4BC0-A3AF-271F4ACA2A3E}"/>
            </c:ext>
          </c:extLst>
        </c:ser>
        <c:dLbls>
          <c:showLegendKey val="0"/>
          <c:showVal val="0"/>
          <c:showCatName val="0"/>
          <c:showSerName val="0"/>
          <c:showPercent val="0"/>
          <c:showBubbleSize val="0"/>
          <c:showLeaderLines val="1"/>
        </c:dLbls>
        <c:firstSliceAng val="0"/>
      </c:pieChart>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1348597583880836E-2"/>
          <c:y val="3.3086304619452042E-2"/>
          <c:w val="0.95331331743468539"/>
          <c:h val="0.87089669076108567"/>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1-5689-4885-96DC-3DE0B6D01686}"/>
              </c:ext>
            </c:extLst>
          </c:dPt>
          <c:dPt>
            <c:idx val="5"/>
            <c:invertIfNegative val="0"/>
            <c:bubble3D val="0"/>
            <c:extLst>
              <c:ext xmlns:c16="http://schemas.microsoft.com/office/drawing/2014/chart" uri="{C3380CC4-5D6E-409C-BE32-E72D297353CC}">
                <c16:uniqueId val="{00000002-5689-4885-96DC-3DE0B6D01686}"/>
              </c:ext>
            </c:extLst>
          </c:dPt>
          <c:dPt>
            <c:idx val="6"/>
            <c:invertIfNegative val="0"/>
            <c:bubble3D val="0"/>
            <c:extLst>
              <c:ext xmlns:c16="http://schemas.microsoft.com/office/drawing/2014/chart" uri="{C3380CC4-5D6E-409C-BE32-E72D297353CC}">
                <c16:uniqueId val="{00000003-5689-4885-96DC-3DE0B6D01686}"/>
              </c:ext>
            </c:extLst>
          </c:dPt>
          <c:dPt>
            <c:idx val="7"/>
            <c:invertIfNegative val="0"/>
            <c:bubble3D val="0"/>
            <c:extLst>
              <c:ext xmlns:c16="http://schemas.microsoft.com/office/drawing/2014/chart" uri="{C3380CC4-5D6E-409C-BE32-E72D297353CC}">
                <c16:uniqueId val="{00000004-5689-4885-96DC-3DE0B6D01686}"/>
              </c:ext>
            </c:extLst>
          </c:dPt>
          <c:dPt>
            <c:idx val="8"/>
            <c:invertIfNegative val="0"/>
            <c:bubble3D val="0"/>
            <c:extLst>
              <c:ext xmlns:c16="http://schemas.microsoft.com/office/drawing/2014/chart" uri="{C3380CC4-5D6E-409C-BE32-E72D297353CC}">
                <c16:uniqueId val="{00000005-5689-4885-96DC-3DE0B6D01686}"/>
              </c:ext>
            </c:extLst>
          </c:dPt>
          <c:dPt>
            <c:idx val="9"/>
            <c:invertIfNegative val="0"/>
            <c:bubble3D val="0"/>
            <c:spPr>
              <a:solidFill>
                <a:srgbClr val="FFC000"/>
              </a:solidFill>
              <a:ln>
                <a:noFill/>
              </a:ln>
              <a:effectLst/>
            </c:spPr>
            <c:extLst>
              <c:ext xmlns:c16="http://schemas.microsoft.com/office/drawing/2014/chart" uri="{C3380CC4-5D6E-409C-BE32-E72D297353CC}">
                <c16:uniqueId val="{00000007-5689-4885-96DC-3DE0B6D01686}"/>
              </c:ext>
            </c:extLst>
          </c:dPt>
          <c:dPt>
            <c:idx val="17"/>
            <c:invertIfNegative val="0"/>
            <c:bubble3D val="0"/>
            <c:extLst>
              <c:ext xmlns:c16="http://schemas.microsoft.com/office/drawing/2014/chart" uri="{C3380CC4-5D6E-409C-BE32-E72D297353CC}">
                <c16:uniqueId val="{00000008-5689-4885-96DC-3DE0B6D01686}"/>
              </c:ext>
            </c:extLst>
          </c:dPt>
          <c:dPt>
            <c:idx val="18"/>
            <c:invertIfNegative val="0"/>
            <c:bubble3D val="0"/>
            <c:extLst>
              <c:ext xmlns:c16="http://schemas.microsoft.com/office/drawing/2014/chart" uri="{C3380CC4-5D6E-409C-BE32-E72D297353CC}">
                <c16:uniqueId val="{00000009-5689-4885-96DC-3DE0B6D01686}"/>
              </c:ext>
            </c:extLst>
          </c:dPt>
          <c:dLbls>
            <c:dLbl>
              <c:idx val="0"/>
              <c:layout>
                <c:manualLayout>
                  <c:x val="0"/>
                  <c:y val="1.960784313725485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89-4885-96DC-3DE0B6D01686}"/>
                </c:ext>
              </c:extLst>
            </c:dLbl>
            <c:dLbl>
              <c:idx val="1"/>
              <c:layout>
                <c:manualLayout>
                  <c:x val="2.1898061935305881E-3"/>
                  <c:y val="2.549019607843137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689-4885-96DC-3DE0B6D01686}"/>
                </c:ext>
              </c:extLst>
            </c:dLbl>
            <c:dLbl>
              <c:idx val="2"/>
              <c:layout>
                <c:manualLayout>
                  <c:x val="-4.379612387061217E-3"/>
                  <c:y val="2.516327003242239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689-4885-96DC-3DE0B6D01686}"/>
                </c:ext>
              </c:extLst>
            </c:dLbl>
            <c:dLbl>
              <c:idx val="3"/>
              <c:layout>
                <c:manualLayout>
                  <c:x val="4.3796123870611763E-3"/>
                  <c:y val="1.56862745098039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689-4885-96DC-3DE0B6D01686}"/>
                </c:ext>
              </c:extLst>
            </c:dLbl>
            <c:dLbl>
              <c:idx val="4"/>
              <c:layout>
                <c:manualLayout>
                  <c:x val="2.1898061935305881E-3"/>
                  <c:y val="1.568627450980393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689-4885-96DC-3DE0B6D01686}"/>
                </c:ext>
              </c:extLst>
            </c:dLbl>
            <c:dLbl>
              <c:idx val="5"/>
              <c:layout>
                <c:manualLayout>
                  <c:x val="2.1898061935305881E-3"/>
                  <c:y val="2.581712212444032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89-4885-96DC-3DE0B6D01686}"/>
                </c:ext>
              </c:extLst>
            </c:dLbl>
            <c:dLbl>
              <c:idx val="6"/>
              <c:layout>
                <c:manualLayout>
                  <c:x val="2.1898061935305079E-3"/>
                  <c:y val="3.039215686274508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89-4885-96DC-3DE0B6D01686}"/>
                </c:ext>
              </c:extLst>
            </c:dLbl>
            <c:dLbl>
              <c:idx val="7"/>
              <c:layout>
                <c:manualLayout>
                  <c:x val="0"/>
                  <c:y val="1.568627450980391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689-4885-96DC-3DE0B6D01686}"/>
                </c:ext>
              </c:extLst>
            </c:dLbl>
            <c:dLbl>
              <c:idx val="8"/>
              <c:layout>
                <c:manualLayout>
                  <c:x val="2.1898061935305881E-3"/>
                  <c:y val="9.80392156862745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689-4885-96DC-3DE0B6D01686}"/>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'F76'!$A$6:$A$15</c:f>
              <c:strCache>
                <c:ptCount val="10"/>
                <c:pt idx="0">
                  <c:v>2013</c:v>
                </c:pt>
                <c:pt idx="1">
                  <c:v>2014</c:v>
                </c:pt>
                <c:pt idx="2">
                  <c:v>2015</c:v>
                </c:pt>
                <c:pt idx="3">
                  <c:v>2016</c:v>
                </c:pt>
                <c:pt idx="4">
                  <c:v>2017</c:v>
                </c:pt>
                <c:pt idx="5">
                  <c:v>2018</c:v>
                </c:pt>
                <c:pt idx="6">
                  <c:v>2019</c:v>
                </c:pt>
                <c:pt idx="7">
                  <c:v>2020</c:v>
                </c:pt>
                <c:pt idx="8">
                  <c:v>2021</c:v>
                </c:pt>
                <c:pt idx="9">
                  <c:v>nov 2022</c:v>
                </c:pt>
              </c:strCache>
            </c:strRef>
          </c:cat>
          <c:val>
            <c:numRef>
              <c:f>'F76'!$B$6:$B$15</c:f>
              <c:numCache>
                <c:formatCode>#,##0</c:formatCode>
                <c:ptCount val="10"/>
                <c:pt idx="0">
                  <c:v>347298</c:v>
                </c:pt>
                <c:pt idx="1">
                  <c:v>363344</c:v>
                </c:pt>
                <c:pt idx="2">
                  <c:v>385457</c:v>
                </c:pt>
                <c:pt idx="3">
                  <c:v>407270</c:v>
                </c:pt>
                <c:pt idx="4">
                  <c:v>435724</c:v>
                </c:pt>
                <c:pt idx="5">
                  <c:v>452017</c:v>
                </c:pt>
                <c:pt idx="6">
                  <c:v>458198</c:v>
                </c:pt>
                <c:pt idx="7">
                  <c:v>452541</c:v>
                </c:pt>
                <c:pt idx="8">
                  <c:v>480660</c:v>
                </c:pt>
                <c:pt idx="9">
                  <c:v>515303</c:v>
                </c:pt>
              </c:numCache>
            </c:numRef>
          </c:val>
          <c:extLst>
            <c:ext xmlns:c16="http://schemas.microsoft.com/office/drawing/2014/chart" uri="{C3380CC4-5D6E-409C-BE32-E72D297353CC}">
              <c16:uniqueId val="{0000000E-5689-4885-96DC-3DE0B6D01686}"/>
            </c:ext>
          </c:extLst>
        </c:ser>
        <c:dLbls>
          <c:dLblPos val="outEnd"/>
          <c:showLegendKey val="0"/>
          <c:showVal val="1"/>
          <c:showCatName val="0"/>
          <c:showSerName val="0"/>
          <c:showPercent val="0"/>
          <c:showBubbleSize val="0"/>
        </c:dLbls>
        <c:gapWidth val="80"/>
        <c:overlap val="-27"/>
        <c:axId val="61280640"/>
        <c:axId val="61296640"/>
      </c:barChart>
      <c:catAx>
        <c:axId val="612806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61296640"/>
        <c:crosses val="autoZero"/>
        <c:auto val="1"/>
        <c:lblAlgn val="ctr"/>
        <c:lblOffset val="100"/>
        <c:noMultiLvlLbl val="0"/>
      </c:catAx>
      <c:valAx>
        <c:axId val="61296640"/>
        <c:scaling>
          <c:orientation val="minMax"/>
        </c:scaling>
        <c:delete val="1"/>
        <c:axPos val="l"/>
        <c:numFmt formatCode="#,##0" sourceLinked="1"/>
        <c:majorTickMark val="out"/>
        <c:minorTickMark val="none"/>
        <c:tickLblPos val="nextTo"/>
        <c:crossAx val="6128064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7048995005652"/>
          <c:y val="0.16387517168637511"/>
          <c:w val="0.6245257381104875"/>
          <c:h val="0.7004966686856452"/>
        </c:manualLayout>
      </c:layout>
      <c:pieChart>
        <c:varyColors val="1"/>
        <c:ser>
          <c:idx val="0"/>
          <c:order val="0"/>
          <c:explosion val="1"/>
          <c:dPt>
            <c:idx val="0"/>
            <c:bubble3D val="0"/>
            <c:spPr>
              <a:solidFill>
                <a:srgbClr val="C8BC66"/>
              </a:solidFill>
            </c:spPr>
            <c:extLst>
              <c:ext xmlns:c16="http://schemas.microsoft.com/office/drawing/2014/chart" uri="{C3380CC4-5D6E-409C-BE32-E72D297353CC}">
                <c16:uniqueId val="{00000001-8D75-4B21-8AA7-6454572CF990}"/>
              </c:ext>
            </c:extLst>
          </c:dPt>
          <c:dPt>
            <c:idx val="1"/>
            <c:bubble3D val="0"/>
            <c:spPr>
              <a:solidFill>
                <a:srgbClr val="FFD581"/>
              </a:solidFill>
            </c:spPr>
            <c:extLst>
              <c:ext xmlns:c16="http://schemas.microsoft.com/office/drawing/2014/chart" uri="{C3380CC4-5D6E-409C-BE32-E72D297353CC}">
                <c16:uniqueId val="{00000003-8D75-4B21-8AA7-6454572CF990}"/>
              </c:ext>
            </c:extLst>
          </c:dPt>
          <c:dPt>
            <c:idx val="2"/>
            <c:bubble3D val="0"/>
            <c:spPr>
              <a:solidFill>
                <a:srgbClr val="DAA600"/>
              </a:solidFill>
            </c:spPr>
            <c:extLst>
              <c:ext xmlns:c16="http://schemas.microsoft.com/office/drawing/2014/chart" uri="{C3380CC4-5D6E-409C-BE32-E72D297353CC}">
                <c16:uniqueId val="{00000005-8D75-4B21-8AA7-6454572CF990}"/>
              </c:ext>
            </c:extLst>
          </c:dPt>
          <c:dPt>
            <c:idx val="3"/>
            <c:bubble3D val="0"/>
            <c:spPr>
              <a:solidFill>
                <a:srgbClr val="8A8032"/>
              </a:solidFill>
            </c:spPr>
            <c:extLst>
              <c:ext xmlns:c16="http://schemas.microsoft.com/office/drawing/2014/chart" uri="{C3380CC4-5D6E-409C-BE32-E72D297353CC}">
                <c16:uniqueId val="{00000007-8D75-4B21-8AA7-6454572CF990}"/>
              </c:ext>
            </c:extLst>
          </c:dPt>
          <c:dPt>
            <c:idx val="4"/>
            <c:bubble3D val="0"/>
            <c:spPr>
              <a:solidFill>
                <a:srgbClr val="ED7D31">
                  <a:lumMod val="50000"/>
                </a:srgbClr>
              </a:solidFill>
            </c:spPr>
            <c:extLst>
              <c:ext xmlns:c16="http://schemas.microsoft.com/office/drawing/2014/chart" uri="{C3380CC4-5D6E-409C-BE32-E72D297353CC}">
                <c16:uniqueId val="{00000009-8D75-4B21-8AA7-6454572CF990}"/>
              </c:ext>
            </c:extLst>
          </c:dPt>
          <c:dPt>
            <c:idx val="5"/>
            <c:bubble3D val="0"/>
            <c:spPr>
              <a:solidFill>
                <a:srgbClr val="9E6900"/>
              </a:solidFill>
            </c:spPr>
            <c:extLst>
              <c:ext xmlns:c16="http://schemas.microsoft.com/office/drawing/2014/chart" uri="{C3380CC4-5D6E-409C-BE32-E72D297353CC}">
                <c16:uniqueId val="{0000000B-8D75-4B21-8AA7-6454572CF990}"/>
              </c:ext>
            </c:extLst>
          </c:dPt>
          <c:dPt>
            <c:idx val="6"/>
            <c:bubble3D val="0"/>
            <c:spPr>
              <a:solidFill>
                <a:srgbClr val="663300"/>
              </a:solidFill>
            </c:spPr>
            <c:extLst>
              <c:ext xmlns:c16="http://schemas.microsoft.com/office/drawing/2014/chart" uri="{C3380CC4-5D6E-409C-BE32-E72D297353CC}">
                <c16:uniqueId val="{0000000D-8D75-4B21-8AA7-6454572CF990}"/>
              </c:ext>
            </c:extLst>
          </c:dPt>
          <c:dPt>
            <c:idx val="7"/>
            <c:bubble3D val="0"/>
            <c:spPr>
              <a:solidFill>
                <a:srgbClr val="FFC301"/>
              </a:solidFill>
            </c:spPr>
            <c:extLst>
              <c:ext xmlns:c16="http://schemas.microsoft.com/office/drawing/2014/chart" uri="{C3380CC4-5D6E-409C-BE32-E72D297353CC}">
                <c16:uniqueId val="{0000000F-8D75-4B21-8AA7-6454572CF990}"/>
              </c:ext>
            </c:extLst>
          </c:dPt>
          <c:dPt>
            <c:idx val="8"/>
            <c:bubble3D val="0"/>
            <c:spPr>
              <a:solidFill>
                <a:srgbClr val="F0975A"/>
              </a:solidFill>
            </c:spPr>
            <c:extLst>
              <c:ext xmlns:c16="http://schemas.microsoft.com/office/drawing/2014/chart" uri="{C3380CC4-5D6E-409C-BE32-E72D297353CC}">
                <c16:uniqueId val="{00000011-8D75-4B21-8AA7-6454572CF990}"/>
              </c:ext>
            </c:extLst>
          </c:dPt>
          <c:dPt>
            <c:idx val="9"/>
            <c:bubble3D val="0"/>
            <c:spPr>
              <a:solidFill>
                <a:srgbClr val="ED7D31">
                  <a:lumMod val="75000"/>
                </a:srgbClr>
              </a:solidFill>
            </c:spPr>
            <c:extLst>
              <c:ext xmlns:c16="http://schemas.microsoft.com/office/drawing/2014/chart" uri="{C3380CC4-5D6E-409C-BE32-E72D297353CC}">
                <c16:uniqueId val="{00000013-8D75-4B21-8AA7-6454572CF990}"/>
              </c:ext>
            </c:extLst>
          </c:dPt>
          <c:dLbls>
            <c:dLbl>
              <c:idx val="0"/>
              <c:layout>
                <c:manualLayout>
                  <c:x val="-0.13547194833900361"/>
                  <c:y val="-8.548100322244749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D75-4B21-8AA7-6454572CF990}"/>
                </c:ext>
              </c:extLst>
            </c:dLbl>
            <c:dLbl>
              <c:idx val="1"/>
              <c:layout>
                <c:manualLayout>
                  <c:x val="-3.7450755195353978E-3"/>
                  <c:y val="-0.35518912663261487"/>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1069001235183218"/>
                      <c:h val="0.28977856671181768"/>
                    </c:manualLayout>
                  </c15:layout>
                </c:ext>
                <c:ext xmlns:c16="http://schemas.microsoft.com/office/drawing/2014/chart" uri="{C3380CC4-5D6E-409C-BE32-E72D297353CC}">
                  <c16:uniqueId val="{00000003-8D75-4B21-8AA7-6454572CF990}"/>
                </c:ext>
              </c:extLst>
            </c:dLbl>
            <c:dLbl>
              <c:idx val="2"/>
              <c:layout>
                <c:manualLayout>
                  <c:x val="7.8198289952156455E-2"/>
                  <c:y val="-7.792097645721386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8D75-4B21-8AA7-6454572CF990}"/>
                </c:ext>
              </c:extLst>
            </c:dLbl>
            <c:dLbl>
              <c:idx val="3"/>
              <c:layout>
                <c:manualLayout>
                  <c:x val="9.0423942069766866E-2"/>
                  <c:y val="1.674530626211496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8D75-4B21-8AA7-6454572CF990}"/>
                </c:ext>
              </c:extLst>
            </c:dLbl>
            <c:dLbl>
              <c:idx val="4"/>
              <c:layout>
                <c:manualLayout>
                  <c:x val="0.15390850579057339"/>
                  <c:y val="6.602172306625912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8D75-4B21-8AA7-6454572CF990}"/>
                </c:ext>
              </c:extLst>
            </c:dLbl>
            <c:dLbl>
              <c:idx val="5"/>
              <c:layout>
                <c:manualLayout>
                  <c:x val="-2.7713029752592551E-2"/>
                  <c:y val="4.621106625619463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8D75-4B21-8AA7-6454572CF990}"/>
                </c:ext>
              </c:extLst>
            </c:dLbl>
            <c:dLbl>
              <c:idx val="6"/>
              <c:layout>
                <c:manualLayout>
                  <c:x val="-9.6478057419248711E-3"/>
                  <c:y val="4.6771600060229908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8D75-4B21-8AA7-6454572CF990}"/>
                </c:ext>
              </c:extLst>
            </c:dLbl>
            <c:dLbl>
              <c:idx val="7"/>
              <c:layout>
                <c:manualLayout>
                  <c:x val="0"/>
                  <c:y val="-0.16232509421913799"/>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8D75-4B21-8AA7-6454572CF990}"/>
                </c:ext>
              </c:extLst>
            </c:dLbl>
            <c:dLbl>
              <c:idx val="8"/>
              <c:layout>
                <c:manualLayout>
                  <c:x val="5.2384510369038073E-2"/>
                  <c:y val="-0.24529950972003478"/>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659825340758879"/>
                      <c:h val="0.23329630370866677"/>
                    </c:manualLayout>
                  </c15:layout>
                </c:ext>
                <c:ext xmlns:c16="http://schemas.microsoft.com/office/drawing/2014/chart" uri="{C3380CC4-5D6E-409C-BE32-E72D297353CC}">
                  <c16:uniqueId val="{00000011-8D75-4B21-8AA7-6454572CF990}"/>
                </c:ext>
              </c:extLst>
            </c:dLbl>
            <c:dLbl>
              <c:idx val="9"/>
              <c:layout>
                <c:manualLayout>
                  <c:x val="0.12302979608641948"/>
                  <c:y val="-7.672634914005223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8D75-4B21-8AA7-6454572CF990}"/>
                </c:ext>
              </c:extLst>
            </c:dLbl>
            <c:spPr>
              <a:noFill/>
              <a:ln>
                <a:noFill/>
              </a:ln>
              <a:effectLst/>
            </c:spPr>
            <c:txPr>
              <a:bodyPr wrap="square" lIns="38100" tIns="19050" rIns="38100" bIns="19050" anchor="ctr">
                <a:spAutoFit/>
              </a:bodyPr>
              <a:lstStyle/>
              <a:p>
                <a:pPr>
                  <a:defRPr sz="1000"/>
                </a:pPr>
                <a:endParaRPr lang="es-MX"/>
              </a:p>
            </c:tx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'F77'!$A$5:$A$14</c:f>
              <c:strCache>
                <c:ptCount val="10"/>
                <c:pt idx="0">
                  <c:v>Elaboración de alimentos.</c:v>
                </c:pt>
                <c:pt idx="1">
                  <c:v>Fabricación y ensamble de maquinaria, equipos, aparatos y accesorios y artículos eléctricos, electrónicos y sus partes.</c:v>
                </c:pt>
                <c:pt idx="2">
                  <c:v>Fabricación de productos metálicos, excepto maquinaria y equipo.</c:v>
                </c:pt>
                <c:pt idx="3">
                  <c:v>Industria química.</c:v>
                </c:pt>
                <c:pt idx="4">
                  <c:v>Fabricación de productos de hule y plástico.</c:v>
                </c:pt>
                <c:pt idx="5">
                  <c:v>Construcción, reconstrucción y ensamble de equipo de transporte y sus partes.</c:v>
                </c:pt>
                <c:pt idx="6">
                  <c:v>Elaboración de bebidas.</c:v>
                </c:pt>
                <c:pt idx="7">
                  <c:v>Fabricación, ensamble y reparación de maquinaria, equipo y sus partes; excepto los eléctricos.</c:v>
                </c:pt>
                <c:pt idx="8">
                  <c:v>Fabricación y/o reparación de muebles de madera y sus partes; excepto de metal y de plástico moldeado.</c:v>
                </c:pt>
                <c:pt idx="9">
                  <c:v>Otros</c:v>
                </c:pt>
              </c:strCache>
            </c:strRef>
          </c:cat>
          <c:val>
            <c:numRef>
              <c:f>'F77'!$B$5:$B$14</c:f>
              <c:numCache>
                <c:formatCode>0.00%</c:formatCode>
                <c:ptCount val="10"/>
                <c:pt idx="0">
                  <c:v>0.2065212117918972</c:v>
                </c:pt>
                <c:pt idx="1">
                  <c:v>0.14330985847161767</c:v>
                </c:pt>
                <c:pt idx="2">
                  <c:v>0.10452685119240525</c:v>
                </c:pt>
                <c:pt idx="3">
                  <c:v>8.6337552857250977E-2</c:v>
                </c:pt>
                <c:pt idx="4">
                  <c:v>8.621141347905989E-2</c:v>
                </c:pt>
                <c:pt idx="5">
                  <c:v>5.787856853152417E-2</c:v>
                </c:pt>
                <c:pt idx="6">
                  <c:v>5.1860749888900319E-2</c:v>
                </c:pt>
                <c:pt idx="7">
                  <c:v>4.6968482620904591E-2</c:v>
                </c:pt>
                <c:pt idx="8">
                  <c:v>4.257301044239991E-2</c:v>
                </c:pt>
                <c:pt idx="9">
                  <c:v>0.17381230072404003</c:v>
                </c:pt>
              </c:numCache>
            </c:numRef>
          </c:val>
          <c:extLst>
            <c:ext xmlns:c16="http://schemas.microsoft.com/office/drawing/2014/chart" uri="{C3380CC4-5D6E-409C-BE32-E72D297353CC}">
              <c16:uniqueId val="{00000014-8D75-4B21-8AA7-6454572CF990}"/>
            </c:ext>
          </c:extLst>
        </c:ser>
        <c:dLbls>
          <c:showLegendKey val="0"/>
          <c:showVal val="0"/>
          <c:showCatName val="0"/>
          <c:showSerName val="0"/>
          <c:showPercent val="0"/>
          <c:showBubbleSize val="0"/>
          <c:showLeaderLines val="1"/>
        </c:dLbls>
        <c:firstSliceAng val="0"/>
      </c:pieChart>
      <c:spPr>
        <a:ln>
          <a:noFill/>
        </a:ln>
      </c:spPr>
    </c:plotArea>
    <c:plotVisOnly val="1"/>
    <c:dispBlanksAs val="gap"/>
    <c:showDLblsOverMax val="0"/>
  </c:chart>
  <c:spPr>
    <a:ln>
      <a:solidFill>
        <a:sysClr val="window" lastClr="FFFFFF">
          <a:lumMod val="95000"/>
        </a:sysClr>
      </a:solid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3385775371955055E-2"/>
          <c:y val="4.6622598243693018E-2"/>
          <c:w val="0.95712607848474907"/>
          <c:h val="0.860216973629364"/>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1-9BA2-42B5-94F3-8B724CC4FC1F}"/>
              </c:ext>
            </c:extLst>
          </c:dPt>
          <c:dPt>
            <c:idx val="5"/>
            <c:invertIfNegative val="0"/>
            <c:bubble3D val="0"/>
            <c:extLst>
              <c:ext xmlns:c16="http://schemas.microsoft.com/office/drawing/2014/chart" uri="{C3380CC4-5D6E-409C-BE32-E72D297353CC}">
                <c16:uniqueId val="{00000002-9BA2-42B5-94F3-8B724CC4FC1F}"/>
              </c:ext>
            </c:extLst>
          </c:dPt>
          <c:dPt>
            <c:idx val="6"/>
            <c:invertIfNegative val="0"/>
            <c:bubble3D val="0"/>
            <c:extLst>
              <c:ext xmlns:c16="http://schemas.microsoft.com/office/drawing/2014/chart" uri="{C3380CC4-5D6E-409C-BE32-E72D297353CC}">
                <c16:uniqueId val="{00000003-9BA2-42B5-94F3-8B724CC4FC1F}"/>
              </c:ext>
            </c:extLst>
          </c:dPt>
          <c:dPt>
            <c:idx val="7"/>
            <c:invertIfNegative val="0"/>
            <c:bubble3D val="0"/>
            <c:extLst>
              <c:ext xmlns:c16="http://schemas.microsoft.com/office/drawing/2014/chart" uri="{C3380CC4-5D6E-409C-BE32-E72D297353CC}">
                <c16:uniqueId val="{00000004-9BA2-42B5-94F3-8B724CC4FC1F}"/>
              </c:ext>
            </c:extLst>
          </c:dPt>
          <c:dPt>
            <c:idx val="8"/>
            <c:invertIfNegative val="0"/>
            <c:bubble3D val="0"/>
            <c:extLst>
              <c:ext xmlns:c16="http://schemas.microsoft.com/office/drawing/2014/chart" uri="{C3380CC4-5D6E-409C-BE32-E72D297353CC}">
                <c16:uniqueId val="{00000005-9BA2-42B5-94F3-8B724CC4FC1F}"/>
              </c:ext>
            </c:extLst>
          </c:dPt>
          <c:dPt>
            <c:idx val="9"/>
            <c:invertIfNegative val="0"/>
            <c:bubble3D val="0"/>
            <c:spPr>
              <a:solidFill>
                <a:srgbClr val="FFC000"/>
              </a:solidFill>
              <a:ln>
                <a:noFill/>
              </a:ln>
              <a:effectLst/>
            </c:spPr>
            <c:extLst>
              <c:ext xmlns:c16="http://schemas.microsoft.com/office/drawing/2014/chart" uri="{C3380CC4-5D6E-409C-BE32-E72D297353CC}">
                <c16:uniqueId val="{00000007-9BA2-42B5-94F3-8B724CC4FC1F}"/>
              </c:ext>
            </c:extLst>
          </c:dPt>
          <c:dPt>
            <c:idx val="17"/>
            <c:invertIfNegative val="0"/>
            <c:bubble3D val="0"/>
            <c:extLst>
              <c:ext xmlns:c16="http://schemas.microsoft.com/office/drawing/2014/chart" uri="{C3380CC4-5D6E-409C-BE32-E72D297353CC}">
                <c16:uniqueId val="{00000008-9BA2-42B5-94F3-8B724CC4FC1F}"/>
              </c:ext>
            </c:extLst>
          </c:dPt>
          <c:dPt>
            <c:idx val="18"/>
            <c:invertIfNegative val="0"/>
            <c:bubble3D val="0"/>
            <c:extLst>
              <c:ext xmlns:c16="http://schemas.microsoft.com/office/drawing/2014/chart" uri="{C3380CC4-5D6E-409C-BE32-E72D297353CC}">
                <c16:uniqueId val="{00000009-9BA2-42B5-94F3-8B724CC4FC1F}"/>
              </c:ext>
            </c:extLst>
          </c:dPt>
          <c:dLbls>
            <c:dLbl>
              <c:idx val="0"/>
              <c:layout>
                <c:manualLayout>
                  <c:x val="4.1798314902580305E-3"/>
                  <c:y val="9.638737097753490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A2-42B5-94F3-8B724CC4FC1F}"/>
                </c:ext>
              </c:extLst>
            </c:dLbl>
            <c:dLbl>
              <c:idx val="1"/>
              <c:layout>
                <c:manualLayout>
                  <c:x val="0"/>
                  <c:y val="9.63873709775352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BA2-42B5-94F3-8B724CC4FC1F}"/>
                </c:ext>
              </c:extLst>
            </c:dLbl>
            <c:dLbl>
              <c:idx val="2"/>
              <c:layout>
                <c:manualLayout>
                  <c:x val="-2.0899157451290153E-3"/>
                  <c:y val="1.28516494636713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BA2-42B5-94F3-8B724CC4FC1F}"/>
                </c:ext>
              </c:extLst>
            </c:dLbl>
            <c:dLbl>
              <c:idx val="3"/>
              <c:layout>
                <c:manualLayout>
                  <c:x val="-3.6510558623311218E-17"/>
                  <c:y val="1.411899329442466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BA2-42B5-94F3-8B724CC4FC1F}"/>
                </c:ext>
              </c:extLst>
            </c:dLbl>
            <c:dLbl>
              <c:idx val="4"/>
              <c:layout>
                <c:manualLayout>
                  <c:x val="7.6629358759172472E-17"/>
                  <c:y val="1.6064561829589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BA2-42B5-94F3-8B724CC4FC1F}"/>
                </c:ext>
              </c:extLst>
            </c:dLbl>
            <c:dLbl>
              <c:idx val="5"/>
              <c:layout>
                <c:manualLayout>
                  <c:x val="0"/>
                  <c:y val="1.6064561829589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A2-42B5-94F3-8B724CC4FC1F}"/>
                </c:ext>
              </c:extLst>
            </c:dLbl>
            <c:dLbl>
              <c:idx val="6"/>
              <c:layout>
                <c:manualLayout>
                  <c:x val="-6.1758373017745507E-3"/>
                  <c:y val="1.5434844293112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BA2-42B5-94F3-8B724CC4FC1F}"/>
                </c:ext>
              </c:extLst>
            </c:dLbl>
            <c:dLbl>
              <c:idx val="7"/>
              <c:layout>
                <c:manualLayout>
                  <c:x val="-9.7841064174072224E-3"/>
                  <c:y val="2.98311627065942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A2-42B5-94F3-8B724CC4FC1F}"/>
                </c:ext>
              </c:extLst>
            </c:dLbl>
            <c:dLbl>
              <c:idx val="8"/>
              <c:layout>
                <c:manualLayout>
                  <c:x val="0"/>
                  <c:y val="7.69328391458516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BA2-42B5-94F3-8B724CC4FC1F}"/>
                </c:ext>
              </c:extLst>
            </c:dLbl>
            <c:dLbl>
              <c:idx val="9"/>
              <c:layout>
                <c:manualLayout>
                  <c:x val="-1.4604223449324487E-16"/>
                  <c:y val="7.69328391458516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BA2-42B5-94F3-8B724CC4FC1F}"/>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'F78'!$A$6:$A$15</c:f>
              <c:strCache>
                <c:ptCount val="10"/>
                <c:pt idx="0">
                  <c:v>2013</c:v>
                </c:pt>
                <c:pt idx="1">
                  <c:v>2014</c:v>
                </c:pt>
                <c:pt idx="2">
                  <c:v>2015</c:v>
                </c:pt>
                <c:pt idx="3">
                  <c:v>2016</c:v>
                </c:pt>
                <c:pt idx="4">
                  <c:v>2017</c:v>
                </c:pt>
                <c:pt idx="5">
                  <c:v>2018</c:v>
                </c:pt>
                <c:pt idx="6">
                  <c:v>2019</c:v>
                </c:pt>
                <c:pt idx="7">
                  <c:v>2020</c:v>
                </c:pt>
                <c:pt idx="8">
                  <c:v>2021</c:v>
                </c:pt>
                <c:pt idx="9">
                  <c:v>nov 2022</c:v>
                </c:pt>
              </c:strCache>
            </c:strRef>
          </c:cat>
          <c:val>
            <c:numRef>
              <c:f>'F78'!$B$6:$B$15</c:f>
              <c:numCache>
                <c:formatCode>#,##0</c:formatCode>
                <c:ptCount val="10"/>
                <c:pt idx="0">
                  <c:v>282499</c:v>
                </c:pt>
                <c:pt idx="1">
                  <c:v>295797</c:v>
                </c:pt>
                <c:pt idx="2">
                  <c:v>312586</c:v>
                </c:pt>
                <c:pt idx="3">
                  <c:v>334254</c:v>
                </c:pt>
                <c:pt idx="4">
                  <c:v>343480</c:v>
                </c:pt>
                <c:pt idx="5">
                  <c:v>354114</c:v>
                </c:pt>
                <c:pt idx="6">
                  <c:v>363625</c:v>
                </c:pt>
                <c:pt idx="7">
                  <c:v>366999</c:v>
                </c:pt>
                <c:pt idx="8">
                  <c:v>388949</c:v>
                </c:pt>
                <c:pt idx="9">
                  <c:v>403989</c:v>
                </c:pt>
              </c:numCache>
            </c:numRef>
          </c:val>
          <c:extLst>
            <c:ext xmlns:c16="http://schemas.microsoft.com/office/drawing/2014/chart" uri="{C3380CC4-5D6E-409C-BE32-E72D297353CC}">
              <c16:uniqueId val="{0000000E-9BA2-42B5-94F3-8B724CC4FC1F}"/>
            </c:ext>
          </c:extLst>
        </c:ser>
        <c:dLbls>
          <c:dLblPos val="outEnd"/>
          <c:showLegendKey val="0"/>
          <c:showVal val="1"/>
          <c:showCatName val="0"/>
          <c:showSerName val="0"/>
          <c:showPercent val="0"/>
          <c:showBubbleSize val="0"/>
        </c:dLbls>
        <c:gapWidth val="80"/>
        <c:overlap val="-27"/>
        <c:axId val="87621632"/>
        <c:axId val="87625088"/>
      </c:barChart>
      <c:catAx>
        <c:axId val="876216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sz="900"/>
            </a:pPr>
            <a:endParaRPr lang="es-MX"/>
          </a:p>
        </c:txPr>
        <c:crossAx val="87625088"/>
        <c:crosses val="autoZero"/>
        <c:auto val="1"/>
        <c:lblAlgn val="ctr"/>
        <c:lblOffset val="100"/>
        <c:noMultiLvlLbl val="0"/>
      </c:catAx>
      <c:valAx>
        <c:axId val="87625088"/>
        <c:scaling>
          <c:orientation val="minMax"/>
        </c:scaling>
        <c:delete val="1"/>
        <c:axPos val="l"/>
        <c:numFmt formatCode="#,##0" sourceLinked="1"/>
        <c:majorTickMark val="out"/>
        <c:minorTickMark val="none"/>
        <c:tickLblPos val="nextTo"/>
        <c:crossAx val="8762163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945413586504729"/>
          <c:y val="2.177963808072279E-2"/>
          <c:w val="0.68913688264112494"/>
          <c:h val="0.95644072383855439"/>
        </c:manualLayout>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C7A8-4136-96D3-C7BF6D444346}"/>
              </c:ext>
            </c:extLst>
          </c:dPt>
          <c:dPt>
            <c:idx val="1"/>
            <c:invertIfNegative val="0"/>
            <c:bubble3D val="0"/>
            <c:spPr>
              <a:solidFill>
                <a:srgbClr val="7C878E"/>
              </a:solidFill>
              <a:ln>
                <a:noFill/>
              </a:ln>
              <a:effectLst/>
            </c:spPr>
            <c:extLst>
              <c:ext xmlns:c16="http://schemas.microsoft.com/office/drawing/2014/chart" uri="{C3380CC4-5D6E-409C-BE32-E72D297353CC}">
                <c16:uniqueId val="{00000003-C7A8-4136-96D3-C7BF6D444346}"/>
              </c:ext>
            </c:extLst>
          </c:dPt>
          <c:dPt>
            <c:idx val="2"/>
            <c:invertIfNegative val="0"/>
            <c:bubble3D val="0"/>
            <c:spPr>
              <a:solidFill>
                <a:srgbClr val="7C878E"/>
              </a:solidFill>
              <a:ln>
                <a:noFill/>
              </a:ln>
              <a:effectLst/>
            </c:spPr>
            <c:extLst>
              <c:ext xmlns:c16="http://schemas.microsoft.com/office/drawing/2014/chart" uri="{C3380CC4-5D6E-409C-BE32-E72D297353CC}">
                <c16:uniqueId val="{00000005-C7A8-4136-96D3-C7BF6D444346}"/>
              </c:ext>
            </c:extLst>
          </c:dPt>
          <c:dPt>
            <c:idx val="3"/>
            <c:invertIfNegative val="0"/>
            <c:bubble3D val="0"/>
            <c:spPr>
              <a:solidFill>
                <a:srgbClr val="7C878E"/>
              </a:solidFill>
              <a:ln>
                <a:noFill/>
              </a:ln>
              <a:effectLst/>
            </c:spPr>
            <c:extLst>
              <c:ext xmlns:c16="http://schemas.microsoft.com/office/drawing/2014/chart" uri="{C3380CC4-5D6E-409C-BE32-E72D297353CC}">
                <c16:uniqueId val="{00000007-C7A8-4136-96D3-C7BF6D444346}"/>
              </c:ext>
            </c:extLst>
          </c:dPt>
          <c:dPt>
            <c:idx val="4"/>
            <c:invertIfNegative val="0"/>
            <c:bubble3D val="0"/>
            <c:spPr>
              <a:solidFill>
                <a:srgbClr val="7C878E"/>
              </a:solidFill>
              <a:ln>
                <a:noFill/>
              </a:ln>
              <a:effectLst/>
            </c:spPr>
            <c:extLst>
              <c:ext xmlns:c16="http://schemas.microsoft.com/office/drawing/2014/chart" uri="{C3380CC4-5D6E-409C-BE32-E72D297353CC}">
                <c16:uniqueId val="{00000009-C7A8-4136-96D3-C7BF6D444346}"/>
              </c:ext>
            </c:extLst>
          </c:dPt>
          <c:dPt>
            <c:idx val="5"/>
            <c:invertIfNegative val="0"/>
            <c:bubble3D val="0"/>
            <c:spPr>
              <a:solidFill>
                <a:srgbClr val="7C878E"/>
              </a:solidFill>
              <a:ln>
                <a:noFill/>
              </a:ln>
              <a:effectLst/>
            </c:spPr>
            <c:extLst>
              <c:ext xmlns:c16="http://schemas.microsoft.com/office/drawing/2014/chart" uri="{C3380CC4-5D6E-409C-BE32-E72D297353CC}">
                <c16:uniqueId val="{0000000B-C7A8-4136-96D3-C7BF6D444346}"/>
              </c:ext>
            </c:extLst>
          </c:dPt>
          <c:dPt>
            <c:idx val="6"/>
            <c:invertIfNegative val="0"/>
            <c:bubble3D val="0"/>
            <c:spPr>
              <a:solidFill>
                <a:srgbClr val="7C878E"/>
              </a:solidFill>
              <a:ln>
                <a:noFill/>
              </a:ln>
              <a:effectLst/>
            </c:spPr>
            <c:extLst>
              <c:ext xmlns:c16="http://schemas.microsoft.com/office/drawing/2014/chart" uri="{C3380CC4-5D6E-409C-BE32-E72D297353CC}">
                <c16:uniqueId val="{0000000D-C7A8-4136-96D3-C7BF6D444346}"/>
              </c:ext>
            </c:extLst>
          </c:dPt>
          <c:dPt>
            <c:idx val="7"/>
            <c:invertIfNegative val="0"/>
            <c:bubble3D val="0"/>
            <c:spPr>
              <a:solidFill>
                <a:srgbClr val="7C878E"/>
              </a:solidFill>
              <a:ln>
                <a:noFill/>
              </a:ln>
              <a:effectLst/>
            </c:spPr>
            <c:extLst>
              <c:ext xmlns:c16="http://schemas.microsoft.com/office/drawing/2014/chart" uri="{C3380CC4-5D6E-409C-BE32-E72D297353CC}">
                <c16:uniqueId val="{0000000F-C7A8-4136-96D3-C7BF6D444346}"/>
              </c:ext>
            </c:extLst>
          </c:dPt>
          <c:dPt>
            <c:idx val="8"/>
            <c:invertIfNegative val="0"/>
            <c:bubble3D val="0"/>
            <c:spPr>
              <a:solidFill>
                <a:srgbClr val="7C878E"/>
              </a:solidFill>
              <a:ln>
                <a:noFill/>
              </a:ln>
              <a:effectLst/>
            </c:spPr>
            <c:extLst>
              <c:ext xmlns:c16="http://schemas.microsoft.com/office/drawing/2014/chart" uri="{C3380CC4-5D6E-409C-BE32-E72D297353CC}">
                <c16:uniqueId val="{00000011-C7A8-4136-96D3-C7BF6D444346}"/>
              </c:ext>
            </c:extLst>
          </c:dPt>
          <c:dPt>
            <c:idx val="9"/>
            <c:invertIfNegative val="0"/>
            <c:bubble3D val="0"/>
            <c:spPr>
              <a:solidFill>
                <a:srgbClr val="7C878E"/>
              </a:solidFill>
              <a:ln>
                <a:noFill/>
              </a:ln>
              <a:effectLst/>
            </c:spPr>
            <c:extLst>
              <c:ext xmlns:c16="http://schemas.microsoft.com/office/drawing/2014/chart" uri="{C3380CC4-5D6E-409C-BE32-E72D297353CC}">
                <c16:uniqueId val="{00000013-C7A8-4136-96D3-C7BF6D444346}"/>
              </c:ext>
            </c:extLst>
          </c:dPt>
          <c:dPt>
            <c:idx val="10"/>
            <c:invertIfNegative val="0"/>
            <c:bubble3D val="0"/>
            <c:spPr>
              <a:solidFill>
                <a:srgbClr val="7C878E"/>
              </a:solidFill>
              <a:ln>
                <a:noFill/>
              </a:ln>
              <a:effectLst/>
            </c:spPr>
            <c:extLst>
              <c:ext xmlns:c16="http://schemas.microsoft.com/office/drawing/2014/chart" uri="{C3380CC4-5D6E-409C-BE32-E72D297353CC}">
                <c16:uniqueId val="{00000015-C7A8-4136-96D3-C7BF6D444346}"/>
              </c:ext>
            </c:extLst>
          </c:dPt>
          <c:dPt>
            <c:idx val="11"/>
            <c:invertIfNegative val="0"/>
            <c:bubble3D val="0"/>
            <c:spPr>
              <a:solidFill>
                <a:srgbClr val="7C878E"/>
              </a:solidFill>
              <a:ln>
                <a:noFill/>
              </a:ln>
              <a:effectLst/>
            </c:spPr>
            <c:extLst>
              <c:ext xmlns:c16="http://schemas.microsoft.com/office/drawing/2014/chart" uri="{C3380CC4-5D6E-409C-BE32-E72D297353CC}">
                <c16:uniqueId val="{00000017-C7A8-4136-96D3-C7BF6D444346}"/>
              </c:ext>
            </c:extLst>
          </c:dPt>
          <c:dPt>
            <c:idx val="12"/>
            <c:invertIfNegative val="0"/>
            <c:bubble3D val="0"/>
            <c:spPr>
              <a:solidFill>
                <a:srgbClr val="7C878E"/>
              </a:solidFill>
              <a:ln>
                <a:noFill/>
              </a:ln>
              <a:effectLst/>
            </c:spPr>
            <c:extLst>
              <c:ext xmlns:c16="http://schemas.microsoft.com/office/drawing/2014/chart" uri="{C3380CC4-5D6E-409C-BE32-E72D297353CC}">
                <c16:uniqueId val="{00000019-C7A8-4136-96D3-C7BF6D444346}"/>
              </c:ext>
            </c:extLst>
          </c:dPt>
          <c:dPt>
            <c:idx val="13"/>
            <c:invertIfNegative val="0"/>
            <c:bubble3D val="0"/>
            <c:spPr>
              <a:solidFill>
                <a:srgbClr val="7C878E"/>
              </a:solidFill>
              <a:ln>
                <a:noFill/>
              </a:ln>
              <a:effectLst/>
            </c:spPr>
            <c:extLst>
              <c:ext xmlns:c16="http://schemas.microsoft.com/office/drawing/2014/chart" uri="{C3380CC4-5D6E-409C-BE32-E72D297353CC}">
                <c16:uniqueId val="{0000001B-C7A8-4136-96D3-C7BF6D444346}"/>
              </c:ext>
            </c:extLst>
          </c:dPt>
          <c:dPt>
            <c:idx val="14"/>
            <c:invertIfNegative val="0"/>
            <c:bubble3D val="0"/>
            <c:spPr>
              <a:solidFill>
                <a:srgbClr val="7C878E"/>
              </a:solidFill>
              <a:ln>
                <a:noFill/>
              </a:ln>
              <a:effectLst/>
            </c:spPr>
            <c:extLst>
              <c:ext xmlns:c16="http://schemas.microsoft.com/office/drawing/2014/chart" uri="{C3380CC4-5D6E-409C-BE32-E72D297353CC}">
                <c16:uniqueId val="{0000001D-C7A8-4136-96D3-C7BF6D444346}"/>
              </c:ext>
            </c:extLst>
          </c:dPt>
          <c:dPt>
            <c:idx val="15"/>
            <c:invertIfNegative val="0"/>
            <c:bubble3D val="0"/>
            <c:spPr>
              <a:solidFill>
                <a:srgbClr val="7C878E"/>
              </a:solidFill>
              <a:ln>
                <a:noFill/>
              </a:ln>
              <a:effectLst/>
            </c:spPr>
            <c:extLst>
              <c:ext xmlns:c16="http://schemas.microsoft.com/office/drawing/2014/chart" uri="{C3380CC4-5D6E-409C-BE32-E72D297353CC}">
                <c16:uniqueId val="{0000001F-C7A8-4136-96D3-C7BF6D444346}"/>
              </c:ext>
            </c:extLst>
          </c:dPt>
          <c:dPt>
            <c:idx val="16"/>
            <c:invertIfNegative val="0"/>
            <c:bubble3D val="0"/>
            <c:spPr>
              <a:solidFill>
                <a:srgbClr val="7C878E"/>
              </a:solidFill>
              <a:ln>
                <a:noFill/>
              </a:ln>
              <a:effectLst/>
            </c:spPr>
            <c:extLst>
              <c:ext xmlns:c16="http://schemas.microsoft.com/office/drawing/2014/chart" uri="{C3380CC4-5D6E-409C-BE32-E72D297353CC}">
                <c16:uniqueId val="{00000021-C7A8-4136-96D3-C7BF6D444346}"/>
              </c:ext>
            </c:extLst>
          </c:dPt>
          <c:dPt>
            <c:idx val="17"/>
            <c:invertIfNegative val="0"/>
            <c:bubble3D val="0"/>
            <c:spPr>
              <a:solidFill>
                <a:srgbClr val="7C878E"/>
              </a:solidFill>
              <a:ln>
                <a:noFill/>
              </a:ln>
              <a:effectLst/>
            </c:spPr>
            <c:extLst>
              <c:ext xmlns:c16="http://schemas.microsoft.com/office/drawing/2014/chart" uri="{C3380CC4-5D6E-409C-BE32-E72D297353CC}">
                <c16:uniqueId val="{00000023-C7A8-4136-96D3-C7BF6D444346}"/>
              </c:ext>
            </c:extLst>
          </c:dPt>
          <c:dPt>
            <c:idx val="28"/>
            <c:invertIfNegative val="0"/>
            <c:bubble3D val="0"/>
            <c:spPr>
              <a:solidFill>
                <a:srgbClr val="FBBB27"/>
              </a:solidFill>
              <a:ln>
                <a:noFill/>
              </a:ln>
              <a:effectLst/>
            </c:spPr>
            <c:extLst>
              <c:ext xmlns:c16="http://schemas.microsoft.com/office/drawing/2014/chart" uri="{C3380CC4-5D6E-409C-BE32-E72D297353CC}">
                <c16:uniqueId val="{00000025-C7A8-4136-96D3-C7BF6D444346}"/>
              </c:ext>
            </c:extLst>
          </c:dPt>
          <c:dPt>
            <c:idx val="31"/>
            <c:invertIfNegative val="0"/>
            <c:bubble3D val="0"/>
            <c:spPr>
              <a:solidFill>
                <a:srgbClr val="7C878E"/>
              </a:solidFill>
              <a:ln>
                <a:noFill/>
              </a:ln>
              <a:effectLst/>
            </c:spPr>
            <c:extLst>
              <c:ext xmlns:c16="http://schemas.microsoft.com/office/drawing/2014/chart" uri="{C3380CC4-5D6E-409C-BE32-E72D297353CC}">
                <c16:uniqueId val="{00000027-C7A8-4136-96D3-C7BF6D444346}"/>
              </c:ext>
            </c:extLst>
          </c:dPt>
          <c:dLbls>
            <c:dLbl>
              <c:idx val="0"/>
              <c:tx>
                <c:rich>
                  <a:bodyPr/>
                  <a:lstStyle/>
                  <a:p>
                    <a:fld id="{08F5A10C-9643-4732-A402-1F28C845ED1E}" type="CELLRANGE">
                      <a:rPr lang="en-US"/>
                      <a:pPr/>
                      <a:t>[CELLRANGE]</a:t>
                    </a:fld>
                    <a:r>
                      <a:rPr lang="en-US" baseline="0"/>
                      <a:t>; </a:t>
                    </a:r>
                    <a:fld id="{36FED3CF-E7BF-4649-9327-C0BCB605276A}"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7A8-4136-96D3-C7BF6D444346}"/>
                </c:ext>
              </c:extLst>
            </c:dLbl>
            <c:dLbl>
              <c:idx val="1"/>
              <c:tx>
                <c:rich>
                  <a:bodyPr/>
                  <a:lstStyle/>
                  <a:p>
                    <a:fld id="{4C754CDA-703E-41A5-A924-E6AD0E9241DD}" type="CELLRANGE">
                      <a:rPr lang="en-US"/>
                      <a:pPr/>
                      <a:t>[CELLRANGE]</a:t>
                    </a:fld>
                    <a:r>
                      <a:rPr lang="en-US" baseline="0"/>
                      <a:t>; </a:t>
                    </a:r>
                    <a:fld id="{FB072EDB-488E-45CC-A587-63738E5167D3}"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7A8-4136-96D3-C7BF6D444346}"/>
                </c:ext>
              </c:extLst>
            </c:dLbl>
            <c:dLbl>
              <c:idx val="2"/>
              <c:tx>
                <c:rich>
                  <a:bodyPr/>
                  <a:lstStyle/>
                  <a:p>
                    <a:fld id="{9B65DD98-8DB7-4235-8350-63FFC6F8EE2C}" type="CELLRANGE">
                      <a:rPr lang="en-US"/>
                      <a:pPr/>
                      <a:t>[CELLRANGE]</a:t>
                    </a:fld>
                    <a:r>
                      <a:rPr lang="en-US" baseline="0"/>
                      <a:t>; </a:t>
                    </a:r>
                    <a:fld id="{F63C2761-A559-4B7C-8D0E-57E6D1896625}"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7A8-4136-96D3-C7BF6D444346}"/>
                </c:ext>
              </c:extLst>
            </c:dLbl>
            <c:dLbl>
              <c:idx val="3"/>
              <c:tx>
                <c:rich>
                  <a:bodyPr/>
                  <a:lstStyle/>
                  <a:p>
                    <a:fld id="{98C4324B-D801-46B9-95F2-41C74F7A5203}" type="CELLRANGE">
                      <a:rPr lang="en-US"/>
                      <a:pPr/>
                      <a:t>[CELLRANGE]</a:t>
                    </a:fld>
                    <a:r>
                      <a:rPr lang="en-US" baseline="0"/>
                      <a:t>; </a:t>
                    </a:r>
                    <a:fld id="{5074A0B0-6DBC-4B49-BB20-B46C17C5217C}"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7A8-4136-96D3-C7BF6D444346}"/>
                </c:ext>
              </c:extLst>
            </c:dLbl>
            <c:dLbl>
              <c:idx val="4"/>
              <c:tx>
                <c:rich>
                  <a:bodyPr/>
                  <a:lstStyle/>
                  <a:p>
                    <a:fld id="{2A157E76-F284-44D1-AB79-E7011E39093C}" type="CELLRANGE">
                      <a:rPr lang="en-US"/>
                      <a:pPr/>
                      <a:t>[CELLRANGE]</a:t>
                    </a:fld>
                    <a:r>
                      <a:rPr lang="en-US" baseline="0"/>
                      <a:t>; </a:t>
                    </a:r>
                    <a:fld id="{2B0FAA89-B396-4C04-96D1-85C2E343C289}"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7A8-4136-96D3-C7BF6D444346}"/>
                </c:ext>
              </c:extLst>
            </c:dLbl>
            <c:dLbl>
              <c:idx val="5"/>
              <c:tx>
                <c:rich>
                  <a:bodyPr/>
                  <a:lstStyle/>
                  <a:p>
                    <a:fld id="{F7E0FB3B-E210-4849-BE2E-EF958C09D6AD}" type="CELLRANGE">
                      <a:rPr lang="en-US"/>
                      <a:pPr/>
                      <a:t>[CELLRANGE]</a:t>
                    </a:fld>
                    <a:r>
                      <a:rPr lang="en-US" baseline="0"/>
                      <a:t>; </a:t>
                    </a:r>
                    <a:fld id="{B32533D3-158F-4922-871D-D54B38AC88B6}"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7A8-4136-96D3-C7BF6D444346}"/>
                </c:ext>
              </c:extLst>
            </c:dLbl>
            <c:dLbl>
              <c:idx val="6"/>
              <c:tx>
                <c:rich>
                  <a:bodyPr/>
                  <a:lstStyle/>
                  <a:p>
                    <a:fld id="{B97FEF97-A818-464A-89AE-05A9A76E2931}" type="CELLRANGE">
                      <a:rPr lang="en-US"/>
                      <a:pPr/>
                      <a:t>[CELLRANGE]</a:t>
                    </a:fld>
                    <a:r>
                      <a:rPr lang="en-US" baseline="0"/>
                      <a:t>; </a:t>
                    </a:r>
                    <a:fld id="{FB8E9EA5-1C0F-411E-B268-2F0D1E31126F}"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7A8-4136-96D3-C7BF6D444346}"/>
                </c:ext>
              </c:extLst>
            </c:dLbl>
            <c:dLbl>
              <c:idx val="7"/>
              <c:tx>
                <c:rich>
                  <a:bodyPr/>
                  <a:lstStyle/>
                  <a:p>
                    <a:fld id="{06D92933-BBC9-493F-9EEE-42086744B660}" type="CELLRANGE">
                      <a:rPr lang="en-US"/>
                      <a:pPr/>
                      <a:t>[CELLRANGE]</a:t>
                    </a:fld>
                    <a:r>
                      <a:rPr lang="en-US" baseline="0"/>
                      <a:t>; </a:t>
                    </a:r>
                    <a:fld id="{376131D4-4F5D-41A9-8F27-D5A8119CD96C}"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7A8-4136-96D3-C7BF6D444346}"/>
                </c:ext>
              </c:extLst>
            </c:dLbl>
            <c:dLbl>
              <c:idx val="8"/>
              <c:tx>
                <c:rich>
                  <a:bodyPr/>
                  <a:lstStyle/>
                  <a:p>
                    <a:fld id="{C29DDB65-AFF9-4E5F-A8C3-36212C86DE0E}" type="CELLRANGE">
                      <a:rPr lang="en-US"/>
                      <a:pPr/>
                      <a:t>[CELLRANGE]</a:t>
                    </a:fld>
                    <a:r>
                      <a:rPr lang="en-US" baseline="0"/>
                      <a:t>; </a:t>
                    </a:r>
                    <a:fld id="{D1D4BBA0-C982-4C27-8A2D-60E0D6E5E07C}"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7A8-4136-96D3-C7BF6D444346}"/>
                </c:ext>
              </c:extLst>
            </c:dLbl>
            <c:dLbl>
              <c:idx val="9"/>
              <c:tx>
                <c:rich>
                  <a:bodyPr/>
                  <a:lstStyle/>
                  <a:p>
                    <a:fld id="{F4C39CC6-8928-44D8-8A70-240372F4EBBD}" type="CELLRANGE">
                      <a:rPr lang="en-US"/>
                      <a:pPr/>
                      <a:t>[CELLRANGE]</a:t>
                    </a:fld>
                    <a:r>
                      <a:rPr lang="en-US" baseline="0"/>
                      <a:t>; </a:t>
                    </a:r>
                    <a:fld id="{0537CEF6-5DD2-4D23-A30E-90231E618C15}"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7A8-4136-96D3-C7BF6D444346}"/>
                </c:ext>
              </c:extLst>
            </c:dLbl>
            <c:dLbl>
              <c:idx val="10"/>
              <c:tx>
                <c:rich>
                  <a:bodyPr/>
                  <a:lstStyle/>
                  <a:p>
                    <a:fld id="{E4B0976B-1DAF-410B-A01D-479FE3661B14}" type="CELLRANGE">
                      <a:rPr lang="en-US"/>
                      <a:pPr/>
                      <a:t>[CELLRANGE]</a:t>
                    </a:fld>
                    <a:r>
                      <a:rPr lang="en-US" baseline="0"/>
                      <a:t>; </a:t>
                    </a:r>
                    <a:fld id="{D85289F5-EB5E-4934-8162-D8E42BDDEE92}"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7A8-4136-96D3-C7BF6D444346}"/>
                </c:ext>
              </c:extLst>
            </c:dLbl>
            <c:dLbl>
              <c:idx val="11"/>
              <c:tx>
                <c:rich>
                  <a:bodyPr/>
                  <a:lstStyle/>
                  <a:p>
                    <a:fld id="{E5828CBA-1B18-421A-A193-70A8E89F0929}" type="CELLRANGE">
                      <a:rPr lang="en-US"/>
                      <a:pPr/>
                      <a:t>[CELLRANGE]</a:t>
                    </a:fld>
                    <a:r>
                      <a:rPr lang="en-US" baseline="0"/>
                      <a:t>; </a:t>
                    </a:r>
                    <a:fld id="{CA614246-F3D8-4FD3-9A8D-58A527616AD7}"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7A8-4136-96D3-C7BF6D444346}"/>
                </c:ext>
              </c:extLst>
            </c:dLbl>
            <c:dLbl>
              <c:idx val="12"/>
              <c:tx>
                <c:rich>
                  <a:bodyPr/>
                  <a:lstStyle/>
                  <a:p>
                    <a:fld id="{C0EF0701-7327-4836-9F7C-07DC2DDC62A4}" type="CELLRANGE">
                      <a:rPr lang="en-US"/>
                      <a:pPr/>
                      <a:t>[CELLRANGE]</a:t>
                    </a:fld>
                    <a:r>
                      <a:rPr lang="en-US" baseline="0"/>
                      <a:t>; </a:t>
                    </a:r>
                    <a:fld id="{2EFD04E2-346A-41D5-95C1-26C6927EEF19}"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7A8-4136-96D3-C7BF6D444346}"/>
                </c:ext>
              </c:extLst>
            </c:dLbl>
            <c:dLbl>
              <c:idx val="13"/>
              <c:tx>
                <c:rich>
                  <a:bodyPr/>
                  <a:lstStyle/>
                  <a:p>
                    <a:fld id="{FB2605C5-10FB-4DC9-93DC-27097A618CA5}" type="CELLRANGE">
                      <a:rPr lang="en-US"/>
                      <a:pPr/>
                      <a:t>[CELLRANGE]</a:t>
                    </a:fld>
                    <a:r>
                      <a:rPr lang="en-US" baseline="0"/>
                      <a:t>; </a:t>
                    </a:r>
                    <a:fld id="{2745EAFA-5657-4922-9AA6-632AE351A0CE}"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7A8-4136-96D3-C7BF6D444346}"/>
                </c:ext>
              </c:extLst>
            </c:dLbl>
            <c:dLbl>
              <c:idx val="14"/>
              <c:tx>
                <c:rich>
                  <a:bodyPr/>
                  <a:lstStyle/>
                  <a:p>
                    <a:fld id="{65CB17E3-8D3C-4D63-A2F4-A58FBE2A8E77}" type="CELLRANGE">
                      <a:rPr lang="en-US"/>
                      <a:pPr/>
                      <a:t>[CELLRANGE]</a:t>
                    </a:fld>
                    <a:r>
                      <a:rPr lang="en-US" baseline="0"/>
                      <a:t>; </a:t>
                    </a:r>
                    <a:fld id="{E4ED4756-792E-4BD9-8A22-3572C2B141EE}"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C7A8-4136-96D3-C7BF6D444346}"/>
                </c:ext>
              </c:extLst>
            </c:dLbl>
            <c:dLbl>
              <c:idx val="15"/>
              <c:tx>
                <c:rich>
                  <a:bodyPr/>
                  <a:lstStyle/>
                  <a:p>
                    <a:fld id="{E82247D9-78AA-482B-A872-F10E2F4B1B16}" type="CELLRANGE">
                      <a:rPr lang="en-US"/>
                      <a:pPr/>
                      <a:t>[CELLRANGE]</a:t>
                    </a:fld>
                    <a:r>
                      <a:rPr lang="en-US" baseline="0"/>
                      <a:t>; </a:t>
                    </a:r>
                    <a:fld id="{7C4FE580-3258-4887-9C93-7FEE22DAFD7B}"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7A8-4136-96D3-C7BF6D444346}"/>
                </c:ext>
              </c:extLst>
            </c:dLbl>
            <c:dLbl>
              <c:idx val="16"/>
              <c:tx>
                <c:rich>
                  <a:bodyPr/>
                  <a:lstStyle/>
                  <a:p>
                    <a:fld id="{E6EF4CCC-7EBA-4B44-9C1A-378503285399}" type="CELLRANGE">
                      <a:rPr lang="en-US"/>
                      <a:pPr/>
                      <a:t>[CELLRANGE]</a:t>
                    </a:fld>
                    <a:r>
                      <a:rPr lang="en-US" baseline="0"/>
                      <a:t>; </a:t>
                    </a:r>
                    <a:fld id="{30DDF0F5-1C6E-4163-A72A-CEF309466DA7}"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C7A8-4136-96D3-C7BF6D444346}"/>
                </c:ext>
              </c:extLst>
            </c:dLbl>
            <c:dLbl>
              <c:idx val="17"/>
              <c:tx>
                <c:rich>
                  <a:bodyPr/>
                  <a:lstStyle/>
                  <a:p>
                    <a:fld id="{72EF16F0-AB1B-46E7-A03B-6033ADBBEF20}" type="CELLRANGE">
                      <a:rPr lang="en-US"/>
                      <a:pPr/>
                      <a:t>[CELLRANGE]</a:t>
                    </a:fld>
                    <a:r>
                      <a:rPr lang="en-US" baseline="0"/>
                      <a:t>; </a:t>
                    </a:r>
                    <a:fld id="{7E1E5473-14E5-4B82-B32D-55C5C104F08C}"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C7A8-4136-96D3-C7BF6D444346}"/>
                </c:ext>
              </c:extLst>
            </c:dLbl>
            <c:dLbl>
              <c:idx val="18"/>
              <c:tx>
                <c:rich>
                  <a:bodyPr/>
                  <a:lstStyle/>
                  <a:p>
                    <a:fld id="{22D1C94B-2FE8-4027-81FD-20878E5A1EFD}" type="CELLRANGE">
                      <a:rPr lang="en-US"/>
                      <a:pPr/>
                      <a:t>[CELLRANGE]</a:t>
                    </a:fld>
                    <a:r>
                      <a:rPr lang="en-US" baseline="0"/>
                      <a:t>; </a:t>
                    </a:r>
                    <a:fld id="{660D6B1F-4DE7-43E0-8280-860A2FDD444D}"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C7A8-4136-96D3-C7BF6D444346}"/>
                </c:ext>
              </c:extLst>
            </c:dLbl>
            <c:dLbl>
              <c:idx val="19"/>
              <c:tx>
                <c:rich>
                  <a:bodyPr/>
                  <a:lstStyle/>
                  <a:p>
                    <a:fld id="{9423BDE0-885E-4053-BE06-59CA0DC39DC7}" type="CELLRANGE">
                      <a:rPr lang="en-US"/>
                      <a:pPr/>
                      <a:t>[CELLRANGE]</a:t>
                    </a:fld>
                    <a:r>
                      <a:rPr lang="en-US" baseline="0"/>
                      <a:t>; </a:t>
                    </a:r>
                    <a:fld id="{6018D1E1-1F6E-453F-B99B-04964099F63C}"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C7A8-4136-96D3-C7BF6D444346}"/>
                </c:ext>
              </c:extLst>
            </c:dLbl>
            <c:dLbl>
              <c:idx val="20"/>
              <c:tx>
                <c:rich>
                  <a:bodyPr/>
                  <a:lstStyle/>
                  <a:p>
                    <a:fld id="{CCB50FAD-936B-435B-82A6-B6BB6193A225}" type="CELLRANGE">
                      <a:rPr lang="en-US"/>
                      <a:pPr/>
                      <a:t>[CELLRANGE]</a:t>
                    </a:fld>
                    <a:r>
                      <a:rPr lang="en-US" baseline="0"/>
                      <a:t>; </a:t>
                    </a:r>
                    <a:fld id="{6244E355-DD69-48BB-B087-F18455CF008B}"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C7A8-4136-96D3-C7BF6D444346}"/>
                </c:ext>
              </c:extLst>
            </c:dLbl>
            <c:dLbl>
              <c:idx val="21"/>
              <c:tx>
                <c:rich>
                  <a:bodyPr/>
                  <a:lstStyle/>
                  <a:p>
                    <a:fld id="{B80A4C12-AA2B-446B-B534-8A888C8A6A48}" type="CELLRANGE">
                      <a:rPr lang="en-US"/>
                      <a:pPr/>
                      <a:t>[CELLRANGE]</a:t>
                    </a:fld>
                    <a:r>
                      <a:rPr lang="en-US" baseline="0"/>
                      <a:t>; </a:t>
                    </a:r>
                    <a:fld id="{B60A7816-B6EA-498A-901B-3DF05F6B9474}"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C7A8-4136-96D3-C7BF6D444346}"/>
                </c:ext>
              </c:extLst>
            </c:dLbl>
            <c:dLbl>
              <c:idx val="22"/>
              <c:tx>
                <c:rich>
                  <a:bodyPr/>
                  <a:lstStyle/>
                  <a:p>
                    <a:fld id="{20D408DB-A9B6-4759-8FEA-F507668F0152}" type="CELLRANGE">
                      <a:rPr lang="en-US"/>
                      <a:pPr/>
                      <a:t>[CELLRANGE]</a:t>
                    </a:fld>
                    <a:r>
                      <a:rPr lang="en-US" baseline="0"/>
                      <a:t>; </a:t>
                    </a:r>
                    <a:fld id="{DDE10696-CB61-4722-8D7B-9B183CBD59EB}"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C7A8-4136-96D3-C7BF6D444346}"/>
                </c:ext>
              </c:extLst>
            </c:dLbl>
            <c:dLbl>
              <c:idx val="23"/>
              <c:tx>
                <c:rich>
                  <a:bodyPr/>
                  <a:lstStyle/>
                  <a:p>
                    <a:fld id="{1F66F6E5-AC99-4DF2-89CA-AFE9ADF06D94}" type="CELLRANGE">
                      <a:rPr lang="en-US"/>
                      <a:pPr/>
                      <a:t>[CELLRANGE]</a:t>
                    </a:fld>
                    <a:r>
                      <a:rPr lang="en-US" baseline="0"/>
                      <a:t>; </a:t>
                    </a:r>
                    <a:fld id="{B66B3D95-0888-4168-BB10-07C0AD6E4376}"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C7A8-4136-96D3-C7BF6D444346}"/>
                </c:ext>
              </c:extLst>
            </c:dLbl>
            <c:dLbl>
              <c:idx val="24"/>
              <c:tx>
                <c:rich>
                  <a:bodyPr/>
                  <a:lstStyle/>
                  <a:p>
                    <a:fld id="{5E0DD5F5-60BE-42DD-B4D2-D22CC9F58E2F}" type="CELLRANGE">
                      <a:rPr lang="en-US"/>
                      <a:pPr/>
                      <a:t>[CELLRANGE]</a:t>
                    </a:fld>
                    <a:r>
                      <a:rPr lang="en-US" baseline="0"/>
                      <a:t>; </a:t>
                    </a:r>
                    <a:fld id="{12797094-1219-4960-A720-5D9370750C23}"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C7A8-4136-96D3-C7BF6D444346}"/>
                </c:ext>
              </c:extLst>
            </c:dLbl>
            <c:dLbl>
              <c:idx val="25"/>
              <c:tx>
                <c:rich>
                  <a:bodyPr/>
                  <a:lstStyle/>
                  <a:p>
                    <a:fld id="{33046C8A-1C98-49ED-AD61-532BD96452C5}" type="CELLRANGE">
                      <a:rPr lang="en-US"/>
                      <a:pPr/>
                      <a:t>[CELLRANGE]</a:t>
                    </a:fld>
                    <a:r>
                      <a:rPr lang="en-US" baseline="0"/>
                      <a:t>; </a:t>
                    </a:r>
                    <a:fld id="{69696810-6E04-46EB-A3D6-DD52C8320109}"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C7A8-4136-96D3-C7BF6D444346}"/>
                </c:ext>
              </c:extLst>
            </c:dLbl>
            <c:dLbl>
              <c:idx val="26"/>
              <c:tx>
                <c:rich>
                  <a:bodyPr/>
                  <a:lstStyle/>
                  <a:p>
                    <a:fld id="{E675FC94-C458-4622-81D4-4B6489791E51}" type="CELLRANGE">
                      <a:rPr lang="en-US"/>
                      <a:pPr/>
                      <a:t>[CELLRANGE]</a:t>
                    </a:fld>
                    <a:r>
                      <a:rPr lang="en-US" baseline="0"/>
                      <a:t>; </a:t>
                    </a:r>
                    <a:fld id="{4EA27271-60C0-4F7A-B91C-919813B58E41}"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C7A8-4136-96D3-C7BF6D444346}"/>
                </c:ext>
              </c:extLst>
            </c:dLbl>
            <c:dLbl>
              <c:idx val="27"/>
              <c:tx>
                <c:rich>
                  <a:bodyPr/>
                  <a:lstStyle/>
                  <a:p>
                    <a:fld id="{626747DF-D930-4A86-8C47-3866A6C582FF}" type="CELLRANGE">
                      <a:rPr lang="en-US"/>
                      <a:pPr/>
                      <a:t>[CELLRANGE]</a:t>
                    </a:fld>
                    <a:r>
                      <a:rPr lang="en-US" baseline="0"/>
                      <a:t>; </a:t>
                    </a:r>
                    <a:fld id="{90F895D6-BE56-4F26-A5A4-44D74533A9C3}"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C7A8-4136-96D3-C7BF6D444346}"/>
                </c:ext>
              </c:extLst>
            </c:dLbl>
            <c:dLbl>
              <c:idx val="28"/>
              <c:tx>
                <c:rich>
                  <a:bodyPr/>
                  <a:lstStyle/>
                  <a:p>
                    <a:fld id="{631CD0E2-2C14-41C2-B3E1-542434B3398C}" type="CELLRANGE">
                      <a:rPr lang="en-US"/>
                      <a:pPr/>
                      <a:t>[CELLRANGE]</a:t>
                    </a:fld>
                    <a:r>
                      <a:rPr lang="en-US" baseline="0"/>
                      <a:t>; </a:t>
                    </a:r>
                    <a:fld id="{C8E08005-394B-4D25-87D0-17F34755DD0A}"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C7A8-4136-96D3-C7BF6D444346}"/>
                </c:ext>
              </c:extLst>
            </c:dLbl>
            <c:dLbl>
              <c:idx val="29"/>
              <c:tx>
                <c:rich>
                  <a:bodyPr/>
                  <a:lstStyle/>
                  <a:p>
                    <a:fld id="{532C4759-9883-45D8-A494-B49281E8BF20}" type="CELLRANGE">
                      <a:rPr lang="en-US"/>
                      <a:pPr/>
                      <a:t>[CELLRANGE]</a:t>
                    </a:fld>
                    <a:r>
                      <a:rPr lang="en-US" baseline="0"/>
                      <a:t>; </a:t>
                    </a:r>
                    <a:fld id="{B2604266-2A6B-4DB5-8708-234AAEFA9720}"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C7A8-4136-96D3-C7BF6D444346}"/>
                </c:ext>
              </c:extLst>
            </c:dLbl>
            <c:dLbl>
              <c:idx val="30"/>
              <c:tx>
                <c:rich>
                  <a:bodyPr/>
                  <a:lstStyle/>
                  <a:p>
                    <a:fld id="{84587322-66BA-47A1-AE03-F54F280C2A5D}" type="CELLRANGE">
                      <a:rPr lang="en-US"/>
                      <a:pPr/>
                      <a:t>[CELLRANGE]</a:t>
                    </a:fld>
                    <a:r>
                      <a:rPr lang="en-US" baseline="0"/>
                      <a:t>; </a:t>
                    </a:r>
                    <a:fld id="{8A43CE50-4DF3-4D09-B644-FBE8E6A95414}"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C7A8-4136-96D3-C7BF6D444346}"/>
                </c:ext>
              </c:extLst>
            </c:dLbl>
            <c:dLbl>
              <c:idx val="31"/>
              <c:tx>
                <c:rich>
                  <a:bodyPr/>
                  <a:lstStyle/>
                  <a:p>
                    <a:fld id="{90913D3F-9A69-4FED-B40F-97AC2D36DD66}" type="CELLRANGE">
                      <a:rPr lang="en-US"/>
                      <a:pPr/>
                      <a:t>[CELLRANGE]</a:t>
                    </a:fld>
                    <a:r>
                      <a:rPr lang="en-US" baseline="0"/>
                      <a:t>; </a:t>
                    </a:r>
                    <a:fld id="{A31D6080-5793-4D68-B365-D5AA738F2DEB}"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C7A8-4136-96D3-C7BF6D444346}"/>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'F7'!$A$7:$A$38</c:f>
              <c:strCache>
                <c:ptCount val="32"/>
                <c:pt idx="0">
                  <c:v>Colima</c:v>
                </c:pt>
                <c:pt idx="1">
                  <c:v>Nayarit</c:v>
                </c:pt>
                <c:pt idx="2">
                  <c:v>Quintana Roo</c:v>
                </c:pt>
                <c:pt idx="3">
                  <c:v>Baja California Sur</c:v>
                </c:pt>
                <c:pt idx="4">
                  <c:v>Tlaxcala</c:v>
                </c:pt>
                <c:pt idx="5">
                  <c:v>Guerrero</c:v>
                </c:pt>
                <c:pt idx="6">
                  <c:v>Zacatecas</c:v>
                </c:pt>
                <c:pt idx="7">
                  <c:v>Chiapas</c:v>
                </c:pt>
                <c:pt idx="8">
                  <c:v>Morelos</c:v>
                </c:pt>
                <c:pt idx="9">
                  <c:v>Oaxaca</c:v>
                </c:pt>
                <c:pt idx="10">
                  <c:v>Durango</c:v>
                </c:pt>
                <c:pt idx="11">
                  <c:v>Michoacán</c:v>
                </c:pt>
                <c:pt idx="12">
                  <c:v>Yucatán</c:v>
                </c:pt>
                <c:pt idx="13">
                  <c:v>Sinaloa</c:v>
                </c:pt>
                <c:pt idx="14">
                  <c:v>Hidalgo</c:v>
                </c:pt>
                <c:pt idx="15">
                  <c:v>Aguascalientes</c:v>
                </c:pt>
                <c:pt idx="16">
                  <c:v>San Luis Potosí</c:v>
                </c:pt>
                <c:pt idx="17">
                  <c:v>Querétaro</c:v>
                </c:pt>
                <c:pt idx="18">
                  <c:v>Tamaulipas</c:v>
                </c:pt>
                <c:pt idx="19">
                  <c:v>Puebla</c:v>
                </c:pt>
                <c:pt idx="20">
                  <c:v>Chihuahua</c:v>
                </c:pt>
                <c:pt idx="21">
                  <c:v>Veracruz</c:v>
                </c:pt>
                <c:pt idx="22">
                  <c:v>Baja California</c:v>
                </c:pt>
                <c:pt idx="23">
                  <c:v>Guanajuato</c:v>
                </c:pt>
                <c:pt idx="24">
                  <c:v>Sonora</c:v>
                </c:pt>
                <c:pt idx="25">
                  <c:v>Ciudad de México</c:v>
                </c:pt>
                <c:pt idx="26">
                  <c:v>Coahuila</c:v>
                </c:pt>
                <c:pt idx="27">
                  <c:v>Tabasco</c:v>
                </c:pt>
                <c:pt idx="28">
                  <c:v>Jalisco</c:v>
                </c:pt>
                <c:pt idx="29">
                  <c:v>Campeche</c:v>
                </c:pt>
                <c:pt idx="30">
                  <c:v>Estado de México</c:v>
                </c:pt>
                <c:pt idx="31">
                  <c:v>Nuevo León</c:v>
                </c:pt>
              </c:strCache>
            </c:strRef>
          </c:cat>
          <c:val>
            <c:numRef>
              <c:f>'F7'!$B$7:$B$38</c:f>
              <c:numCache>
                <c:formatCode>_-* #,##0_-;\-* #,##0_-;_-* "-"??_-;_-@_-</c:formatCode>
                <c:ptCount val="32"/>
                <c:pt idx="0">
                  <c:v>21363.242999999999</c:v>
                </c:pt>
                <c:pt idx="1">
                  <c:v>22469.162</c:v>
                </c:pt>
                <c:pt idx="2">
                  <c:v>26211.199000000001</c:v>
                </c:pt>
                <c:pt idx="3">
                  <c:v>31795.89</c:v>
                </c:pt>
                <c:pt idx="4">
                  <c:v>32284.363000000001</c:v>
                </c:pt>
                <c:pt idx="5">
                  <c:v>39393.535000000003</c:v>
                </c:pt>
                <c:pt idx="6">
                  <c:v>47873.474000000002</c:v>
                </c:pt>
                <c:pt idx="7">
                  <c:v>51735.152000000002</c:v>
                </c:pt>
                <c:pt idx="8">
                  <c:v>52702.307000000001</c:v>
                </c:pt>
                <c:pt idx="9">
                  <c:v>59130.584999999999</c:v>
                </c:pt>
                <c:pt idx="10">
                  <c:v>60336.718000000001</c:v>
                </c:pt>
                <c:pt idx="11">
                  <c:v>61050.296999999999</c:v>
                </c:pt>
                <c:pt idx="12">
                  <c:v>69361.475999999995</c:v>
                </c:pt>
                <c:pt idx="13">
                  <c:v>72259.774999999994</c:v>
                </c:pt>
                <c:pt idx="14">
                  <c:v>74220.929000000004</c:v>
                </c:pt>
                <c:pt idx="15">
                  <c:v>80395.687000000005</c:v>
                </c:pt>
                <c:pt idx="16">
                  <c:v>131403.85500000001</c:v>
                </c:pt>
                <c:pt idx="17">
                  <c:v>153831.71599999999</c:v>
                </c:pt>
                <c:pt idx="18">
                  <c:v>162715.649</c:v>
                </c:pt>
                <c:pt idx="19">
                  <c:v>176299.068</c:v>
                </c:pt>
                <c:pt idx="20">
                  <c:v>225999.87599999999</c:v>
                </c:pt>
                <c:pt idx="21">
                  <c:v>227878.73</c:v>
                </c:pt>
                <c:pt idx="22">
                  <c:v>234202.503</c:v>
                </c:pt>
                <c:pt idx="23">
                  <c:v>238101.58300000001</c:v>
                </c:pt>
                <c:pt idx="24">
                  <c:v>249953.70800000001</c:v>
                </c:pt>
                <c:pt idx="25">
                  <c:v>276382.08799999999</c:v>
                </c:pt>
                <c:pt idx="26">
                  <c:v>282512.09700000001</c:v>
                </c:pt>
                <c:pt idx="27">
                  <c:v>322467.06900000002</c:v>
                </c:pt>
                <c:pt idx="28">
                  <c:v>346266.94699999999</c:v>
                </c:pt>
                <c:pt idx="29">
                  <c:v>381561.08199999999</c:v>
                </c:pt>
                <c:pt idx="30">
                  <c:v>382753.47100000002</c:v>
                </c:pt>
                <c:pt idx="31">
                  <c:v>473191.55200000003</c:v>
                </c:pt>
              </c:numCache>
            </c:numRef>
          </c:val>
          <c:extLst>
            <c:ext xmlns:c15="http://schemas.microsoft.com/office/drawing/2012/chart" uri="{02D57815-91ED-43cb-92C2-25804820EDAC}">
              <c15:datalabelsRange>
                <c15:f>'F7'!$C$7:$C$38</c15:f>
                <c15:dlblRangeCache>
                  <c:ptCount val="32"/>
                  <c:pt idx="0">
                    <c:v>0.4%</c:v>
                  </c:pt>
                  <c:pt idx="1">
                    <c:v>0.4%</c:v>
                  </c:pt>
                  <c:pt idx="2">
                    <c:v>0.5%</c:v>
                  </c:pt>
                  <c:pt idx="3">
                    <c:v>0.6%</c:v>
                  </c:pt>
                  <c:pt idx="4">
                    <c:v>0.6%</c:v>
                  </c:pt>
                  <c:pt idx="5">
                    <c:v>0.8%</c:v>
                  </c:pt>
                  <c:pt idx="6">
                    <c:v>0.9%</c:v>
                  </c:pt>
                  <c:pt idx="7">
                    <c:v>1.0%</c:v>
                  </c:pt>
                  <c:pt idx="8">
                    <c:v>1.0%</c:v>
                  </c:pt>
                  <c:pt idx="9">
                    <c:v>1.2%</c:v>
                  </c:pt>
                  <c:pt idx="10">
                    <c:v>1.2%</c:v>
                  </c:pt>
                  <c:pt idx="11">
                    <c:v>1.2%</c:v>
                  </c:pt>
                  <c:pt idx="12">
                    <c:v>1.4%</c:v>
                  </c:pt>
                  <c:pt idx="13">
                    <c:v>1.4%</c:v>
                  </c:pt>
                  <c:pt idx="14">
                    <c:v>1.5%</c:v>
                  </c:pt>
                  <c:pt idx="15">
                    <c:v>1.6%</c:v>
                  </c:pt>
                  <c:pt idx="16">
                    <c:v>2.6%</c:v>
                  </c:pt>
                  <c:pt idx="17">
                    <c:v>3.0%</c:v>
                  </c:pt>
                  <c:pt idx="18">
                    <c:v>3.2%</c:v>
                  </c:pt>
                  <c:pt idx="19">
                    <c:v>3.5%</c:v>
                  </c:pt>
                  <c:pt idx="20">
                    <c:v>4.5%</c:v>
                  </c:pt>
                  <c:pt idx="21">
                    <c:v>4.5%</c:v>
                  </c:pt>
                  <c:pt idx="22">
                    <c:v>4.6%</c:v>
                  </c:pt>
                  <c:pt idx="23">
                    <c:v>4.7%</c:v>
                  </c:pt>
                  <c:pt idx="24">
                    <c:v>4.9%</c:v>
                  </c:pt>
                  <c:pt idx="25">
                    <c:v>5.5%</c:v>
                  </c:pt>
                  <c:pt idx="26">
                    <c:v>5.6%</c:v>
                  </c:pt>
                  <c:pt idx="27">
                    <c:v>6.4%</c:v>
                  </c:pt>
                  <c:pt idx="28">
                    <c:v>6.8%</c:v>
                  </c:pt>
                  <c:pt idx="29">
                    <c:v>7.5%</c:v>
                  </c:pt>
                  <c:pt idx="30">
                    <c:v>7.6%</c:v>
                  </c:pt>
                  <c:pt idx="31">
                    <c:v>9.3%</c:v>
                  </c:pt>
                </c15:dlblRangeCache>
              </c15:datalabelsRange>
            </c:ext>
            <c:ext xmlns:c16="http://schemas.microsoft.com/office/drawing/2014/chart" uri="{C3380CC4-5D6E-409C-BE32-E72D297353CC}">
              <c16:uniqueId val="{00000034-C7A8-4136-96D3-C7BF6D444346}"/>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_-* #,##0_-;\-* #,##0_-;_-* &quot;-&quot;??_-;_-@_-"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0315906398104266"/>
          <c:y val="0.14448076901779683"/>
          <c:w val="0.58291417739827989"/>
          <c:h val="0.6731789869549889"/>
        </c:manualLayout>
      </c:layout>
      <c:pieChart>
        <c:varyColors val="1"/>
        <c:ser>
          <c:idx val="0"/>
          <c:order val="0"/>
          <c:spPr>
            <a:ln>
              <a:noFill/>
            </a:ln>
          </c:spPr>
          <c:dPt>
            <c:idx val="0"/>
            <c:bubble3D val="0"/>
            <c:spPr>
              <a:solidFill>
                <a:srgbClr val="C8BC66"/>
              </a:solidFill>
              <a:ln>
                <a:noFill/>
              </a:ln>
            </c:spPr>
            <c:extLst>
              <c:ext xmlns:c16="http://schemas.microsoft.com/office/drawing/2014/chart" uri="{C3380CC4-5D6E-409C-BE32-E72D297353CC}">
                <c16:uniqueId val="{00000001-8232-4291-ABD1-0A732A6874EE}"/>
              </c:ext>
            </c:extLst>
          </c:dPt>
          <c:dPt>
            <c:idx val="1"/>
            <c:bubble3D val="0"/>
            <c:spPr>
              <a:solidFill>
                <a:srgbClr val="FBD1AF"/>
              </a:solidFill>
              <a:ln>
                <a:noFill/>
              </a:ln>
            </c:spPr>
            <c:extLst>
              <c:ext xmlns:c16="http://schemas.microsoft.com/office/drawing/2014/chart" uri="{C3380CC4-5D6E-409C-BE32-E72D297353CC}">
                <c16:uniqueId val="{00000003-8232-4291-ABD1-0A732A6874EE}"/>
              </c:ext>
            </c:extLst>
          </c:dPt>
          <c:dPt>
            <c:idx val="2"/>
            <c:bubble3D val="0"/>
            <c:spPr>
              <a:solidFill>
                <a:srgbClr val="C89800"/>
              </a:solidFill>
              <a:ln>
                <a:noFill/>
              </a:ln>
            </c:spPr>
            <c:extLst>
              <c:ext xmlns:c16="http://schemas.microsoft.com/office/drawing/2014/chart" uri="{C3380CC4-5D6E-409C-BE32-E72D297353CC}">
                <c16:uniqueId val="{00000005-8232-4291-ABD1-0A732A6874EE}"/>
              </c:ext>
            </c:extLst>
          </c:dPt>
          <c:dPt>
            <c:idx val="3"/>
            <c:bubble3D val="0"/>
            <c:spPr>
              <a:solidFill>
                <a:srgbClr val="663300"/>
              </a:solidFill>
              <a:ln>
                <a:noFill/>
              </a:ln>
            </c:spPr>
            <c:extLst>
              <c:ext xmlns:c16="http://schemas.microsoft.com/office/drawing/2014/chart" uri="{C3380CC4-5D6E-409C-BE32-E72D297353CC}">
                <c16:uniqueId val="{00000007-8232-4291-ABD1-0A732A6874EE}"/>
              </c:ext>
            </c:extLst>
          </c:dPt>
          <c:dPt>
            <c:idx val="4"/>
            <c:bubble3D val="0"/>
            <c:spPr>
              <a:solidFill>
                <a:srgbClr val="8A5C00"/>
              </a:solidFill>
              <a:ln>
                <a:noFill/>
              </a:ln>
            </c:spPr>
            <c:extLst>
              <c:ext xmlns:c16="http://schemas.microsoft.com/office/drawing/2014/chart" uri="{C3380CC4-5D6E-409C-BE32-E72D297353CC}">
                <c16:uniqueId val="{00000009-8232-4291-ABD1-0A732A6874EE}"/>
              </c:ext>
            </c:extLst>
          </c:dPt>
          <c:dPt>
            <c:idx val="5"/>
            <c:bubble3D val="0"/>
            <c:spPr>
              <a:solidFill>
                <a:srgbClr val="ED7D31"/>
              </a:solidFill>
              <a:ln>
                <a:noFill/>
              </a:ln>
            </c:spPr>
            <c:extLst>
              <c:ext xmlns:c16="http://schemas.microsoft.com/office/drawing/2014/chart" uri="{C3380CC4-5D6E-409C-BE32-E72D297353CC}">
                <c16:uniqueId val="{0000000B-8232-4291-ABD1-0A732A6874EE}"/>
              </c:ext>
            </c:extLst>
          </c:dPt>
          <c:dPt>
            <c:idx val="6"/>
            <c:bubble3D val="0"/>
            <c:spPr>
              <a:solidFill>
                <a:srgbClr val="FBBB27"/>
              </a:solidFill>
              <a:ln>
                <a:noFill/>
              </a:ln>
            </c:spPr>
            <c:extLst>
              <c:ext xmlns:c16="http://schemas.microsoft.com/office/drawing/2014/chart" uri="{C3380CC4-5D6E-409C-BE32-E72D297353CC}">
                <c16:uniqueId val="{0000000D-8232-4291-ABD1-0A732A6874EE}"/>
              </c:ext>
            </c:extLst>
          </c:dPt>
          <c:dPt>
            <c:idx val="7"/>
            <c:bubble3D val="0"/>
            <c:spPr>
              <a:solidFill>
                <a:srgbClr val="FFD581"/>
              </a:solidFill>
              <a:ln>
                <a:noFill/>
              </a:ln>
            </c:spPr>
            <c:extLst>
              <c:ext xmlns:c16="http://schemas.microsoft.com/office/drawing/2014/chart" uri="{C3380CC4-5D6E-409C-BE32-E72D297353CC}">
                <c16:uniqueId val="{0000000F-8232-4291-ABD1-0A732A6874EE}"/>
              </c:ext>
            </c:extLst>
          </c:dPt>
          <c:dPt>
            <c:idx val="8"/>
            <c:bubble3D val="0"/>
            <c:spPr>
              <a:solidFill>
                <a:srgbClr val="7C878E"/>
              </a:solidFill>
              <a:ln>
                <a:noFill/>
              </a:ln>
            </c:spPr>
            <c:extLst>
              <c:ext xmlns:c16="http://schemas.microsoft.com/office/drawing/2014/chart" uri="{C3380CC4-5D6E-409C-BE32-E72D297353CC}">
                <c16:uniqueId val="{00000011-8232-4291-ABD1-0A732A6874EE}"/>
              </c:ext>
            </c:extLst>
          </c:dPt>
          <c:dLbls>
            <c:dLbl>
              <c:idx val="0"/>
              <c:layout>
                <c:manualLayout>
                  <c:x val="6.1051771851781365E-2"/>
                  <c:y val="5.82747807508744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232-4291-ABD1-0A732A6874EE}"/>
                </c:ext>
              </c:extLst>
            </c:dLbl>
            <c:dLbl>
              <c:idx val="1"/>
              <c:layout>
                <c:manualLayout>
                  <c:x val="1.8857766228484805E-2"/>
                  <c:y val="-7.743365500761305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8232-4291-ABD1-0A732A6874EE}"/>
                </c:ext>
              </c:extLst>
            </c:dLbl>
            <c:dLbl>
              <c:idx val="2"/>
              <c:layout>
                <c:manualLayout>
                  <c:x val="5.0554670092220269E-2"/>
                  <c:y val="2.528661761918709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8232-4291-ABD1-0A732A6874EE}"/>
                </c:ext>
              </c:extLst>
            </c:dLbl>
            <c:dLbl>
              <c:idx val="3"/>
              <c:layout>
                <c:manualLayout>
                  <c:x val="1.2128838880034219E-2"/>
                  <c:y val="1.312910284463894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8232-4291-ABD1-0A732A6874EE}"/>
                </c:ext>
              </c:extLst>
            </c:dLbl>
            <c:dLbl>
              <c:idx val="4"/>
              <c:layout>
                <c:manualLayout>
                  <c:x val="8.3298046958631689E-3"/>
                  <c:y val="8.427815779045125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8232-4291-ABD1-0A732A6874EE}"/>
                </c:ext>
              </c:extLst>
            </c:dLbl>
            <c:dLbl>
              <c:idx val="5"/>
              <c:layout>
                <c:manualLayout>
                  <c:x val="-1.6117230059233531E-2"/>
                  <c:y val="-5.0288599045469427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8232-4291-ABD1-0A732A6874EE}"/>
                </c:ext>
              </c:extLst>
            </c:dLbl>
            <c:dLbl>
              <c:idx val="6"/>
              <c:layout>
                <c:manualLayout>
                  <c:x val="-4.1896583168795742E-2"/>
                  <c:y val="-4.400868381605472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8232-4291-ABD1-0A732A6874EE}"/>
                </c:ext>
              </c:extLst>
            </c:dLbl>
            <c:dLbl>
              <c:idx val="7"/>
              <c:layout>
                <c:manualLayout>
                  <c:x val="5.5845564621642842E-2"/>
                  <c:y val="-3.24285394303830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8232-4291-ABD1-0A732A6874EE}"/>
                </c:ext>
              </c:extLst>
            </c:dLbl>
            <c:dLbl>
              <c:idx val="8"/>
              <c:layout>
                <c:manualLayout>
                  <c:x val="0.15591534441880567"/>
                  <c:y val="-3.270232085321938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8232-4291-ABD1-0A732A6874EE}"/>
                </c:ext>
              </c:extLst>
            </c:dLbl>
            <c:spPr>
              <a:noFill/>
              <a:ln>
                <a:noFill/>
              </a:ln>
              <a:effectLst/>
            </c:spPr>
            <c:txPr>
              <a:bodyPr wrap="square" lIns="38100" tIns="19050" rIns="38100" bIns="19050" anchor="ctr">
                <a:spAutoFit/>
              </a:bodyPr>
              <a:lstStyle/>
              <a:p>
                <a:pPr>
                  <a:defRPr sz="1000"/>
                </a:pPr>
                <a:endParaRPr lang="es-MX"/>
              </a:p>
            </c:tx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'F79'!$A$6:$A$14</c:f>
              <c:strCache>
                <c:ptCount val="9"/>
                <c:pt idx="0">
                  <c:v>Compraventa de alimentos, bebidas y productos del tabaco.</c:v>
                </c:pt>
                <c:pt idx="1">
                  <c:v>Compraventa de prendas de vestir y artículos de uso personal.</c:v>
                </c:pt>
                <c:pt idx="2">
                  <c:v>Compraventa de materias primas, materiales y auxiliares.</c:v>
                </c:pt>
                <c:pt idx="3">
                  <c:v>Compraventa de maquinaria, equipo, instrumentos, aparatos, herramientas.</c:v>
                </c:pt>
                <c:pt idx="4">
                  <c:v>Compraventa en tiendas de autoservicios y departamentos especializados.</c:v>
                </c:pt>
                <c:pt idx="5">
                  <c:v>Compraventa de equipo de transporte; sus refacciones y accesorios.</c:v>
                </c:pt>
                <c:pt idx="6">
                  <c:v>Compraventa de gases, combustibles y lubricantes.</c:v>
                </c:pt>
                <c:pt idx="7">
                  <c:v>Compraventa de artículos para el hogar.</c:v>
                </c:pt>
                <c:pt idx="8">
                  <c:v>Compraventa de inmuebles y artículos diversos.</c:v>
                </c:pt>
              </c:strCache>
            </c:strRef>
          </c:cat>
          <c:val>
            <c:numRef>
              <c:f>'F79'!$B$6:$B$14</c:f>
              <c:numCache>
                <c:formatCode>0.00%</c:formatCode>
                <c:ptCount val="9"/>
                <c:pt idx="0">
                  <c:v>0.19745587132322909</c:v>
                </c:pt>
                <c:pt idx="1">
                  <c:v>0.17487357329036188</c:v>
                </c:pt>
                <c:pt idx="2">
                  <c:v>0.1525313808049229</c:v>
                </c:pt>
                <c:pt idx="3">
                  <c:v>0.12413704333533834</c:v>
                </c:pt>
                <c:pt idx="4">
                  <c:v>0.123354843820005</c:v>
                </c:pt>
                <c:pt idx="5">
                  <c:v>8.5145882684924595E-2</c:v>
                </c:pt>
                <c:pt idx="6">
                  <c:v>5.5526264328979252E-2</c:v>
                </c:pt>
                <c:pt idx="7">
                  <c:v>5.2177163239593156E-2</c:v>
                </c:pt>
                <c:pt idx="8">
                  <c:v>3.4797977172645787E-2</c:v>
                </c:pt>
              </c:numCache>
            </c:numRef>
          </c:val>
          <c:extLst>
            <c:ext xmlns:c16="http://schemas.microsoft.com/office/drawing/2014/chart" uri="{C3380CC4-5D6E-409C-BE32-E72D297353CC}">
              <c16:uniqueId val="{00000012-8232-4291-ABD1-0A732A6874EE}"/>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9543391146452946E-2"/>
          <c:y val="1.3390166975252856E-2"/>
          <c:w val="0.95661760139121799"/>
          <c:h val="0.88849917847607307"/>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36DF-4234-A226-061165A8FE27}"/>
              </c:ext>
            </c:extLst>
          </c:dPt>
          <c:dPt>
            <c:idx val="5"/>
            <c:invertIfNegative val="0"/>
            <c:bubble3D val="0"/>
            <c:extLst>
              <c:ext xmlns:c16="http://schemas.microsoft.com/office/drawing/2014/chart" uri="{C3380CC4-5D6E-409C-BE32-E72D297353CC}">
                <c16:uniqueId val="{00000001-36DF-4234-A226-061165A8FE27}"/>
              </c:ext>
            </c:extLst>
          </c:dPt>
          <c:dPt>
            <c:idx val="6"/>
            <c:invertIfNegative val="0"/>
            <c:bubble3D val="0"/>
            <c:extLst>
              <c:ext xmlns:c16="http://schemas.microsoft.com/office/drawing/2014/chart" uri="{C3380CC4-5D6E-409C-BE32-E72D297353CC}">
                <c16:uniqueId val="{00000003-36DF-4234-A226-061165A8FE27}"/>
              </c:ext>
            </c:extLst>
          </c:dPt>
          <c:dPt>
            <c:idx val="7"/>
            <c:invertIfNegative val="0"/>
            <c:bubble3D val="0"/>
            <c:extLst>
              <c:ext xmlns:c16="http://schemas.microsoft.com/office/drawing/2014/chart" uri="{C3380CC4-5D6E-409C-BE32-E72D297353CC}">
                <c16:uniqueId val="{00000005-36DF-4234-A226-061165A8FE27}"/>
              </c:ext>
            </c:extLst>
          </c:dPt>
          <c:dPt>
            <c:idx val="8"/>
            <c:invertIfNegative val="0"/>
            <c:bubble3D val="0"/>
            <c:extLst>
              <c:ext xmlns:c16="http://schemas.microsoft.com/office/drawing/2014/chart" uri="{C3380CC4-5D6E-409C-BE32-E72D297353CC}">
                <c16:uniqueId val="{00000007-36DF-4234-A226-061165A8FE27}"/>
              </c:ext>
            </c:extLst>
          </c:dPt>
          <c:dPt>
            <c:idx val="9"/>
            <c:invertIfNegative val="0"/>
            <c:bubble3D val="0"/>
            <c:spPr>
              <a:solidFill>
                <a:srgbClr val="FFC000"/>
              </a:solidFill>
              <a:ln>
                <a:noFill/>
              </a:ln>
              <a:effectLst/>
            </c:spPr>
            <c:extLst>
              <c:ext xmlns:c16="http://schemas.microsoft.com/office/drawing/2014/chart" uri="{C3380CC4-5D6E-409C-BE32-E72D297353CC}">
                <c16:uniqueId val="{00000009-36DF-4234-A226-061165A8FE27}"/>
              </c:ext>
            </c:extLst>
          </c:dPt>
          <c:dPt>
            <c:idx val="17"/>
            <c:invertIfNegative val="0"/>
            <c:bubble3D val="0"/>
            <c:extLst>
              <c:ext xmlns:c16="http://schemas.microsoft.com/office/drawing/2014/chart" uri="{C3380CC4-5D6E-409C-BE32-E72D297353CC}">
                <c16:uniqueId val="{0000000A-36DF-4234-A226-061165A8FE27}"/>
              </c:ext>
            </c:extLst>
          </c:dPt>
          <c:dPt>
            <c:idx val="18"/>
            <c:invertIfNegative val="0"/>
            <c:bubble3D val="0"/>
            <c:extLst>
              <c:ext xmlns:c16="http://schemas.microsoft.com/office/drawing/2014/chart" uri="{C3380CC4-5D6E-409C-BE32-E72D297353CC}">
                <c16:uniqueId val="{0000000B-36DF-4234-A226-061165A8FE27}"/>
              </c:ext>
            </c:extLst>
          </c:dPt>
          <c:dLbls>
            <c:dLbl>
              <c:idx val="0"/>
              <c:layout>
                <c:manualLayout>
                  <c:x val="5.9790732436472305E-3"/>
                  <c:y val="9.18484168442764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DF-4234-A226-061165A8FE27}"/>
                </c:ext>
              </c:extLst>
            </c:dLbl>
            <c:dLbl>
              <c:idx val="1"/>
              <c:layout>
                <c:manualLayout>
                  <c:x val="3.9860488290981381E-3"/>
                  <c:y val="1.377726252664142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DF-4234-A226-061165A8FE27}"/>
                </c:ext>
              </c:extLst>
            </c:dLbl>
            <c:dLbl>
              <c:idx val="2"/>
              <c:layout>
                <c:manualLayout>
                  <c:x val="-3.6445846167094991E-17"/>
                  <c:y val="1.95528584585511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6DF-4234-A226-061165A8FE27}"/>
                </c:ext>
              </c:extLst>
            </c:dLbl>
            <c:dLbl>
              <c:idx val="3"/>
              <c:layout>
                <c:manualLayout>
                  <c:x val="3.9759564210130865E-3"/>
                  <c:y val="1.955285845855117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DF-4234-A226-061165A8FE27}"/>
                </c:ext>
              </c:extLst>
            </c:dLbl>
            <c:dLbl>
              <c:idx val="4"/>
              <c:layout>
                <c:manualLayout>
                  <c:x val="5.9639346315196297E-3"/>
                  <c:y val="1.5642286766840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DF-4234-A226-061165A8FE27}"/>
                </c:ext>
              </c:extLst>
            </c:dLbl>
            <c:dLbl>
              <c:idx val="5"/>
              <c:layout>
                <c:manualLayout>
                  <c:x val="1.9930244145490781E-3"/>
                  <c:y val="9.18484168442764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6DF-4234-A226-061165A8FE27}"/>
                </c:ext>
              </c:extLst>
            </c:dLbl>
            <c:dLbl>
              <c:idx val="6"/>
              <c:layout>
                <c:manualLayout>
                  <c:x val="0"/>
                  <c:y val="1.377726252664146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DF-4234-A226-061165A8FE27}"/>
                </c:ext>
              </c:extLst>
            </c:dLbl>
            <c:dLbl>
              <c:idx val="7"/>
              <c:layout>
                <c:manualLayout>
                  <c:x val="0"/>
                  <c:y val="1.405151706595472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6DF-4234-A226-061165A8FE27}"/>
                </c:ext>
              </c:extLst>
            </c:dLbl>
            <c:dLbl>
              <c:idx val="8"/>
              <c:layout>
                <c:manualLayout>
                  <c:x val="0"/>
                  <c:y val="1.564228676684092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6DF-4234-A226-061165A8FE27}"/>
                </c:ext>
              </c:extLst>
            </c:dLbl>
            <c:spPr>
              <a:noFill/>
              <a:ln>
                <a:noFill/>
              </a:ln>
              <a:effectLst/>
            </c:spPr>
            <c:txPr>
              <a:bodyPr/>
              <a:lstStyle/>
              <a:p>
                <a:pPr>
                  <a:defRPr sz="10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'F80'!$A$6:$A$15</c:f>
              <c:strCache>
                <c:ptCount val="10"/>
                <c:pt idx="0">
                  <c:v>2013</c:v>
                </c:pt>
                <c:pt idx="1">
                  <c:v>2014</c:v>
                </c:pt>
                <c:pt idx="2">
                  <c:v>2015</c:v>
                </c:pt>
                <c:pt idx="3">
                  <c:v>2016</c:v>
                </c:pt>
                <c:pt idx="4">
                  <c:v>2017</c:v>
                </c:pt>
                <c:pt idx="5">
                  <c:v>2018</c:v>
                </c:pt>
                <c:pt idx="6">
                  <c:v>2019</c:v>
                </c:pt>
                <c:pt idx="7">
                  <c:v>2020</c:v>
                </c:pt>
                <c:pt idx="8">
                  <c:v>2021</c:v>
                </c:pt>
                <c:pt idx="9">
                  <c:v>nov 2022</c:v>
                </c:pt>
              </c:strCache>
            </c:strRef>
          </c:cat>
          <c:val>
            <c:numRef>
              <c:f>'F80'!$B$6:$B$15</c:f>
              <c:numCache>
                <c:formatCode>#,##0</c:formatCode>
                <c:ptCount val="10"/>
                <c:pt idx="0">
                  <c:v>523456</c:v>
                </c:pt>
                <c:pt idx="1">
                  <c:v>540644</c:v>
                </c:pt>
                <c:pt idx="2">
                  <c:v>551836</c:v>
                </c:pt>
                <c:pt idx="3">
                  <c:v>575641</c:v>
                </c:pt>
                <c:pt idx="4">
                  <c:v>605107</c:v>
                </c:pt>
                <c:pt idx="5">
                  <c:v>614655</c:v>
                </c:pt>
                <c:pt idx="6">
                  <c:v>640252</c:v>
                </c:pt>
                <c:pt idx="7">
                  <c:v>614772</c:v>
                </c:pt>
                <c:pt idx="8">
                  <c:v>620320</c:v>
                </c:pt>
                <c:pt idx="9">
                  <c:v>650779</c:v>
                </c:pt>
              </c:numCache>
            </c:numRef>
          </c:val>
          <c:extLst>
            <c:ext xmlns:c16="http://schemas.microsoft.com/office/drawing/2014/chart" uri="{C3380CC4-5D6E-409C-BE32-E72D297353CC}">
              <c16:uniqueId val="{00000010-36DF-4234-A226-061165A8FE27}"/>
            </c:ext>
          </c:extLst>
        </c:ser>
        <c:dLbls>
          <c:dLblPos val="outEnd"/>
          <c:showLegendKey val="0"/>
          <c:showVal val="1"/>
          <c:showCatName val="0"/>
          <c:showSerName val="0"/>
          <c:showPercent val="0"/>
          <c:showBubbleSize val="0"/>
        </c:dLbls>
        <c:gapWidth val="80"/>
        <c:overlap val="-27"/>
        <c:axId val="62133760"/>
        <c:axId val="62137472"/>
      </c:barChart>
      <c:catAx>
        <c:axId val="621337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sz="900"/>
            </a:pPr>
            <a:endParaRPr lang="es-MX"/>
          </a:p>
        </c:txPr>
        <c:crossAx val="62137472"/>
        <c:crosses val="autoZero"/>
        <c:auto val="1"/>
        <c:lblAlgn val="ctr"/>
        <c:lblOffset val="100"/>
        <c:noMultiLvlLbl val="0"/>
      </c:catAx>
      <c:valAx>
        <c:axId val="62137472"/>
        <c:scaling>
          <c:orientation val="minMax"/>
        </c:scaling>
        <c:delete val="1"/>
        <c:axPos val="l"/>
        <c:numFmt formatCode="#,##0" sourceLinked="1"/>
        <c:majorTickMark val="out"/>
        <c:minorTickMark val="none"/>
        <c:tickLblPos val="nextTo"/>
        <c:crossAx val="6213376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654073710156246"/>
          <c:y val="0.17994516405530442"/>
          <c:w val="0.63771957891908004"/>
          <c:h val="0.80854950940463066"/>
        </c:manualLayout>
      </c:layout>
      <c:pieChart>
        <c:varyColors val="1"/>
        <c:ser>
          <c:idx val="0"/>
          <c:order val="0"/>
          <c:dPt>
            <c:idx val="0"/>
            <c:bubble3D val="0"/>
            <c:spPr>
              <a:solidFill>
                <a:srgbClr val="C8BC66"/>
              </a:solidFill>
            </c:spPr>
            <c:extLst>
              <c:ext xmlns:c16="http://schemas.microsoft.com/office/drawing/2014/chart" uri="{C3380CC4-5D6E-409C-BE32-E72D297353CC}">
                <c16:uniqueId val="{00000001-81BE-4643-B447-1E2783412735}"/>
              </c:ext>
            </c:extLst>
          </c:dPt>
          <c:dPt>
            <c:idx val="1"/>
            <c:bubble3D val="0"/>
            <c:spPr>
              <a:solidFill>
                <a:srgbClr val="FBBB27"/>
              </a:solidFill>
            </c:spPr>
            <c:extLst>
              <c:ext xmlns:c16="http://schemas.microsoft.com/office/drawing/2014/chart" uri="{C3380CC4-5D6E-409C-BE32-E72D297353CC}">
                <c16:uniqueId val="{00000003-81BE-4643-B447-1E2783412735}"/>
              </c:ext>
            </c:extLst>
          </c:dPt>
          <c:dPt>
            <c:idx val="2"/>
            <c:bubble3D val="0"/>
            <c:spPr>
              <a:solidFill>
                <a:srgbClr val="FAD496"/>
              </a:solidFill>
            </c:spPr>
            <c:extLst>
              <c:ext xmlns:c16="http://schemas.microsoft.com/office/drawing/2014/chart" uri="{C3380CC4-5D6E-409C-BE32-E72D297353CC}">
                <c16:uniqueId val="{00000005-81BE-4643-B447-1E2783412735}"/>
              </c:ext>
            </c:extLst>
          </c:dPt>
          <c:dPt>
            <c:idx val="3"/>
            <c:bubble3D val="0"/>
            <c:spPr>
              <a:solidFill>
                <a:srgbClr val="663300"/>
              </a:solidFill>
            </c:spPr>
            <c:extLst>
              <c:ext xmlns:c16="http://schemas.microsoft.com/office/drawing/2014/chart" uri="{C3380CC4-5D6E-409C-BE32-E72D297353CC}">
                <c16:uniqueId val="{00000007-81BE-4643-B447-1E2783412735}"/>
              </c:ext>
            </c:extLst>
          </c:dPt>
          <c:dPt>
            <c:idx val="4"/>
            <c:bubble3D val="0"/>
            <c:spPr>
              <a:solidFill>
                <a:srgbClr val="95682B"/>
              </a:solidFill>
            </c:spPr>
            <c:extLst>
              <c:ext xmlns:c16="http://schemas.microsoft.com/office/drawing/2014/chart" uri="{C3380CC4-5D6E-409C-BE32-E72D297353CC}">
                <c16:uniqueId val="{00000009-81BE-4643-B447-1E2783412735}"/>
              </c:ext>
            </c:extLst>
          </c:dPt>
          <c:dPt>
            <c:idx val="5"/>
            <c:bubble3D val="0"/>
            <c:spPr>
              <a:solidFill>
                <a:srgbClr val="B5B367"/>
              </a:solidFill>
            </c:spPr>
            <c:extLst>
              <c:ext xmlns:c16="http://schemas.microsoft.com/office/drawing/2014/chart" uri="{C3380CC4-5D6E-409C-BE32-E72D297353CC}">
                <c16:uniqueId val="{0000000B-81BE-4643-B447-1E2783412735}"/>
              </c:ext>
            </c:extLst>
          </c:dPt>
          <c:dPt>
            <c:idx val="6"/>
            <c:bubble3D val="0"/>
            <c:spPr>
              <a:solidFill>
                <a:srgbClr val="FFF915"/>
              </a:solidFill>
            </c:spPr>
            <c:extLst>
              <c:ext xmlns:c16="http://schemas.microsoft.com/office/drawing/2014/chart" uri="{C3380CC4-5D6E-409C-BE32-E72D297353CC}">
                <c16:uniqueId val="{0000000D-81BE-4643-B447-1E2783412735}"/>
              </c:ext>
            </c:extLst>
          </c:dPt>
          <c:dPt>
            <c:idx val="7"/>
            <c:bubble3D val="0"/>
            <c:spPr>
              <a:solidFill>
                <a:srgbClr val="CC9900"/>
              </a:solidFill>
            </c:spPr>
            <c:extLst>
              <c:ext xmlns:c16="http://schemas.microsoft.com/office/drawing/2014/chart" uri="{C3380CC4-5D6E-409C-BE32-E72D297353CC}">
                <c16:uniqueId val="{0000000F-81BE-4643-B447-1E2783412735}"/>
              </c:ext>
            </c:extLst>
          </c:dPt>
          <c:dPt>
            <c:idx val="8"/>
            <c:bubble3D val="0"/>
            <c:spPr>
              <a:solidFill>
                <a:srgbClr val="9D9139"/>
              </a:solidFill>
            </c:spPr>
            <c:extLst>
              <c:ext xmlns:c16="http://schemas.microsoft.com/office/drawing/2014/chart" uri="{C3380CC4-5D6E-409C-BE32-E72D297353CC}">
                <c16:uniqueId val="{00000011-81BE-4643-B447-1E2783412735}"/>
              </c:ext>
            </c:extLst>
          </c:dPt>
          <c:dPt>
            <c:idx val="9"/>
            <c:bubble3D val="0"/>
            <c:explosion val="1"/>
            <c:spPr>
              <a:solidFill>
                <a:srgbClr val="ED7D31"/>
              </a:solidFill>
            </c:spPr>
            <c:extLst>
              <c:ext xmlns:c16="http://schemas.microsoft.com/office/drawing/2014/chart" uri="{C3380CC4-5D6E-409C-BE32-E72D297353CC}">
                <c16:uniqueId val="{00000013-81BE-4643-B447-1E2783412735}"/>
              </c:ext>
            </c:extLst>
          </c:dPt>
          <c:dPt>
            <c:idx val="10"/>
            <c:bubble3D val="0"/>
            <c:spPr>
              <a:solidFill>
                <a:srgbClr val="393D3F"/>
              </a:solidFill>
            </c:spPr>
            <c:extLst>
              <c:ext xmlns:c16="http://schemas.microsoft.com/office/drawing/2014/chart" uri="{C3380CC4-5D6E-409C-BE32-E72D297353CC}">
                <c16:uniqueId val="{00000015-81BE-4643-B447-1E2783412735}"/>
              </c:ext>
            </c:extLst>
          </c:dPt>
          <c:dPt>
            <c:idx val="11"/>
            <c:bubble3D val="0"/>
            <c:spPr>
              <a:solidFill>
                <a:schemeClr val="bg1">
                  <a:lumMod val="65000"/>
                </a:schemeClr>
              </a:solidFill>
            </c:spPr>
            <c:extLst>
              <c:ext xmlns:c16="http://schemas.microsoft.com/office/drawing/2014/chart" uri="{C3380CC4-5D6E-409C-BE32-E72D297353CC}">
                <c16:uniqueId val="{00000017-81BE-4643-B447-1E2783412735}"/>
              </c:ext>
            </c:extLst>
          </c:dPt>
          <c:dPt>
            <c:idx val="12"/>
            <c:bubble3D val="0"/>
            <c:spPr>
              <a:solidFill>
                <a:schemeClr val="bg1">
                  <a:lumMod val="50000"/>
                </a:schemeClr>
              </a:solidFill>
            </c:spPr>
            <c:extLst>
              <c:ext xmlns:c16="http://schemas.microsoft.com/office/drawing/2014/chart" uri="{C3380CC4-5D6E-409C-BE32-E72D297353CC}">
                <c16:uniqueId val="{00000019-81BE-4643-B447-1E2783412735}"/>
              </c:ext>
            </c:extLst>
          </c:dPt>
          <c:dPt>
            <c:idx val="13"/>
            <c:bubble3D val="0"/>
            <c:spPr>
              <a:solidFill>
                <a:schemeClr val="bg2">
                  <a:lumMod val="75000"/>
                </a:schemeClr>
              </a:solidFill>
            </c:spPr>
            <c:extLst>
              <c:ext xmlns:c16="http://schemas.microsoft.com/office/drawing/2014/chart" uri="{C3380CC4-5D6E-409C-BE32-E72D297353CC}">
                <c16:uniqueId val="{0000001B-81BE-4643-B447-1E2783412735}"/>
              </c:ext>
            </c:extLst>
          </c:dPt>
          <c:dLbls>
            <c:dLbl>
              <c:idx val="0"/>
              <c:layout>
                <c:manualLayout>
                  <c:x val="3.7714816040513625E-2"/>
                  <c:y val="-2.63701548270260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1BE-4643-B447-1E2783412735}"/>
                </c:ext>
              </c:extLst>
            </c:dLbl>
            <c:dLbl>
              <c:idx val="1"/>
              <c:layout>
                <c:manualLayout>
                  <c:x val="-4.1211740474693503E-2"/>
                  <c:y val="-3.060212822411159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81BE-4643-B447-1E2783412735}"/>
                </c:ext>
              </c:extLst>
            </c:dLbl>
            <c:dLbl>
              <c:idx val="2"/>
              <c:layout>
                <c:manualLayout>
                  <c:x val="-4.6076992486482109E-2"/>
                  <c:y val="0.1162510708856703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81BE-4643-B447-1E2783412735}"/>
                </c:ext>
              </c:extLst>
            </c:dLbl>
            <c:dLbl>
              <c:idx val="3"/>
              <c:layout>
                <c:manualLayout>
                  <c:x val="-9.6948938448369881E-2"/>
                  <c:y val="8.223413283380863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81BE-4643-B447-1E2783412735}"/>
                </c:ext>
              </c:extLst>
            </c:dLbl>
            <c:dLbl>
              <c:idx val="4"/>
              <c:layout>
                <c:manualLayout>
                  <c:x val="-0.10515480681831922"/>
                  <c:y val="2.562458410492924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81BE-4643-B447-1E2783412735}"/>
                </c:ext>
              </c:extLst>
            </c:dLbl>
            <c:dLbl>
              <c:idx val="5"/>
              <c:layout>
                <c:manualLayout>
                  <c:x val="-5.0434942155367687E-2"/>
                  <c:y val="-5.184014779130209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81BE-4643-B447-1E2783412735}"/>
                </c:ext>
              </c:extLst>
            </c:dLbl>
            <c:dLbl>
              <c:idx val="6"/>
              <c:layout>
                <c:manualLayout>
                  <c:x val="-2.3236120024778327E-3"/>
                  <c:y val="-4.267147477113663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81BE-4643-B447-1E2783412735}"/>
                </c:ext>
              </c:extLst>
            </c:dLbl>
            <c:dLbl>
              <c:idx val="7"/>
              <c:layout>
                <c:manualLayout>
                  <c:x val="3.6773067185485182E-2"/>
                  <c:y val="2.255992419965546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81BE-4643-B447-1E2783412735}"/>
                </c:ext>
              </c:extLst>
            </c:dLbl>
            <c:dLbl>
              <c:idx val="8"/>
              <c:layout>
                <c:manualLayout>
                  <c:x val="5.4334387295348709E-2"/>
                  <c:y val="0.1153640678124674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81BE-4643-B447-1E2783412735}"/>
                </c:ext>
              </c:extLst>
            </c:dLbl>
            <c:dLbl>
              <c:idx val="9"/>
              <c:layout>
                <c:manualLayout>
                  <c:x val="5.9471091350174289E-2"/>
                  <c:y val="0.17643891017541471"/>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81BE-4643-B447-1E2783412735}"/>
                </c:ext>
              </c:extLst>
            </c:dLbl>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a:solidFill>
                    <a:srgbClr val="9E6900"/>
                  </a:solidFill>
                </a:ln>
              </c:spPr>
            </c:leaderLines>
            <c:extLst>
              <c:ext xmlns:c15="http://schemas.microsoft.com/office/drawing/2012/chart" uri="{CE6537A1-D6FC-4f65-9D91-7224C49458BB}"/>
            </c:extLst>
          </c:dLbls>
          <c:cat>
            <c:strRef>
              <c:f>'F81'!$A$6:$A$15</c:f>
              <c:strCache>
                <c:ptCount val="10"/>
                <c:pt idx="0">
                  <c:v>Servicios de administración pública y seguridad social.</c:v>
                </c:pt>
                <c:pt idx="1">
                  <c:v>Servicios profesionales y técnicos.</c:v>
                </c:pt>
                <c:pt idx="2">
                  <c:v>Preparación y servicio de alimentos y bebidas.</c:v>
                </c:pt>
                <c:pt idx="3">
                  <c:v>Servicios de enseñanza, investigación científica y difusión cultural.</c:v>
                </c:pt>
                <c:pt idx="4">
                  <c:v>Servicios personales para el hogar y diversos.</c:v>
                </c:pt>
                <c:pt idx="5">
                  <c:v>Servicios de alojamiento temporal.</c:v>
                </c:pt>
                <c:pt idx="6">
                  <c:v>Servicios médicos, asistencia social y veterinarios.</c:v>
                </c:pt>
                <c:pt idx="7">
                  <c:v>Servicios recreativos y de esparcimiento.</c:v>
                </c:pt>
                <c:pt idx="8">
                  <c:v>Servicios financieros y de seguros (bancos, financieras).</c:v>
                </c:pt>
                <c:pt idx="9">
                  <c:v>Otros</c:v>
                </c:pt>
              </c:strCache>
            </c:strRef>
          </c:cat>
          <c:val>
            <c:numRef>
              <c:f>'F81'!$B$6:$B$15</c:f>
              <c:numCache>
                <c:formatCode>0.00%</c:formatCode>
                <c:ptCount val="10"/>
                <c:pt idx="0">
                  <c:v>0.29365268393725058</c:v>
                </c:pt>
                <c:pt idx="1">
                  <c:v>0.26143590988645915</c:v>
                </c:pt>
                <c:pt idx="2">
                  <c:v>8.3805715918921789E-2</c:v>
                </c:pt>
                <c:pt idx="3">
                  <c:v>7.729352053462081E-2</c:v>
                </c:pt>
                <c:pt idx="4">
                  <c:v>7.5120739913242432E-2</c:v>
                </c:pt>
                <c:pt idx="5">
                  <c:v>5.3600377393861816E-2</c:v>
                </c:pt>
                <c:pt idx="6">
                  <c:v>5.2899678692766669E-2</c:v>
                </c:pt>
                <c:pt idx="7">
                  <c:v>3.0989014703916382E-2</c:v>
                </c:pt>
                <c:pt idx="8">
                  <c:v>3.0916793565864908E-2</c:v>
                </c:pt>
                <c:pt idx="9">
                  <c:v>4.0285565453095445E-2</c:v>
                </c:pt>
              </c:numCache>
            </c:numRef>
          </c:val>
          <c:extLst>
            <c:ext xmlns:c16="http://schemas.microsoft.com/office/drawing/2014/chart" uri="{C3380CC4-5D6E-409C-BE32-E72D297353CC}">
              <c16:uniqueId val="{0000001C-81BE-4643-B447-1E2783412735}"/>
            </c:ext>
          </c:extLst>
        </c:ser>
        <c:dLbls>
          <c:showLegendKey val="0"/>
          <c:showVal val="0"/>
          <c:showCatName val="0"/>
          <c:showSerName val="0"/>
          <c:showPercent val="0"/>
          <c:showBubbleSize val="0"/>
          <c:showLeaderLines val="1"/>
        </c:dLbls>
        <c:firstSliceAng val="80"/>
      </c:pieChart>
    </c:plotArea>
    <c:plotVisOnly val="1"/>
    <c:dispBlanksAs val="gap"/>
    <c:showDLblsOverMax val="0"/>
  </c:chart>
  <c:spPr>
    <a:ln>
      <a:solidFill>
        <a:sysClr val="window" lastClr="FFFFFF">
          <a:lumMod val="95000"/>
        </a:sysClr>
      </a:solidFill>
    </a:ln>
  </c:sp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426565185247239"/>
          <c:y val="0.17578853362179567"/>
          <c:w val="0.56048117190543623"/>
          <c:h val="0.69343890719730317"/>
        </c:manualLayout>
      </c:layout>
      <c:pieChart>
        <c:varyColors val="1"/>
        <c:ser>
          <c:idx val="0"/>
          <c:order val="0"/>
          <c:dPt>
            <c:idx val="0"/>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01-ED0A-4C31-9411-63FC666F59B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D0A-4C31-9411-63FC666F59BF}"/>
              </c:ext>
            </c:extLst>
          </c:dPt>
          <c:dPt>
            <c:idx val="2"/>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5-ED0A-4C31-9411-63FC666F59BF}"/>
              </c:ext>
            </c:extLst>
          </c:dPt>
          <c:dPt>
            <c:idx val="3"/>
            <c:bubble3D val="0"/>
            <c:spPr>
              <a:solidFill>
                <a:srgbClr val="C00000"/>
              </a:solidFill>
              <a:ln w="19050">
                <a:solidFill>
                  <a:schemeClr val="lt1"/>
                </a:solidFill>
              </a:ln>
              <a:effectLst/>
            </c:spPr>
            <c:extLst>
              <c:ext xmlns:c16="http://schemas.microsoft.com/office/drawing/2014/chart" uri="{C3380CC4-5D6E-409C-BE32-E72D297353CC}">
                <c16:uniqueId val="{00000007-ED0A-4C31-9411-63FC666F59BF}"/>
              </c:ext>
            </c:extLst>
          </c:dPt>
          <c:dPt>
            <c:idx val="4"/>
            <c:bubble3D val="0"/>
            <c:spPr>
              <a:solidFill>
                <a:srgbClr val="A99C3D"/>
              </a:solidFill>
              <a:ln w="19050">
                <a:solidFill>
                  <a:schemeClr val="lt1"/>
                </a:solidFill>
              </a:ln>
              <a:effectLst/>
            </c:spPr>
            <c:extLst>
              <c:ext xmlns:c16="http://schemas.microsoft.com/office/drawing/2014/chart" uri="{C3380CC4-5D6E-409C-BE32-E72D297353CC}">
                <c16:uniqueId val="{00000009-ED0A-4C31-9411-63FC666F59B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D0A-4C31-9411-63FC666F59BF}"/>
              </c:ext>
            </c:extLst>
          </c:dPt>
          <c:dPt>
            <c:idx val="6"/>
            <c:bubble3D val="0"/>
            <c:spPr>
              <a:solidFill>
                <a:srgbClr val="FFCC66"/>
              </a:solidFill>
              <a:ln w="19050">
                <a:solidFill>
                  <a:schemeClr val="lt1"/>
                </a:solidFill>
              </a:ln>
              <a:effectLst/>
            </c:spPr>
            <c:extLst>
              <c:ext xmlns:c16="http://schemas.microsoft.com/office/drawing/2014/chart" uri="{C3380CC4-5D6E-409C-BE32-E72D297353CC}">
                <c16:uniqueId val="{0000000D-ED0A-4C31-9411-63FC666F59BF}"/>
              </c:ext>
            </c:extLst>
          </c:dPt>
          <c:dPt>
            <c:idx val="7"/>
            <c:bubble3D val="0"/>
            <c:spPr>
              <a:solidFill>
                <a:srgbClr val="C8BC66"/>
              </a:solidFill>
              <a:ln w="19050">
                <a:solidFill>
                  <a:schemeClr val="lt1"/>
                </a:solidFill>
              </a:ln>
              <a:effectLst/>
            </c:spPr>
            <c:extLst>
              <c:ext xmlns:c16="http://schemas.microsoft.com/office/drawing/2014/chart" uri="{C3380CC4-5D6E-409C-BE32-E72D297353CC}">
                <c16:uniqueId val="{0000000F-ED0A-4C31-9411-63FC666F59BF}"/>
              </c:ext>
            </c:extLst>
          </c:dPt>
          <c:dLbls>
            <c:dLbl>
              <c:idx val="0"/>
              <c:layout>
                <c:manualLayout>
                  <c:x val="7.9347748310703778E-2"/>
                  <c:y val="1.748754107631867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D0A-4C31-9411-63FC666F59BF}"/>
                </c:ext>
              </c:extLst>
            </c:dLbl>
            <c:dLbl>
              <c:idx val="1"/>
              <c:layout>
                <c:manualLayout>
                  <c:x val="8.9902641986864637E-2"/>
                  <c:y val="2.977153551737510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ED0A-4C31-9411-63FC666F59BF}"/>
                </c:ext>
              </c:extLst>
            </c:dLbl>
            <c:dLbl>
              <c:idx val="2"/>
              <c:layout>
                <c:manualLayout>
                  <c:x val="5.226185298850456E-2"/>
                  <c:y val="-9.788022398839489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ED0A-4C31-9411-63FC666F59BF}"/>
                </c:ext>
              </c:extLst>
            </c:dLbl>
            <c:dLbl>
              <c:idx val="3"/>
              <c:layout>
                <c:manualLayout>
                  <c:x val="0.1030007663150532"/>
                  <c:y val="-5.599554873627940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ED0A-4C31-9411-63FC666F59BF}"/>
                </c:ext>
              </c:extLst>
            </c:dLbl>
            <c:dLbl>
              <c:idx val="4"/>
              <c:layout>
                <c:manualLayout>
                  <c:x val="0.18068865493707473"/>
                  <c:y val="-1.9255087760710853E-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ED0A-4C31-9411-63FC666F59BF}"/>
                </c:ext>
              </c:extLst>
            </c:dLbl>
            <c:dLbl>
              <c:idx val="5"/>
              <c:layout>
                <c:manualLayout>
                  <c:x val="-6.3512397331783585E-2"/>
                  <c:y val="-2.954054190763627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ED0A-4C31-9411-63FC666F59BF}"/>
                </c:ext>
              </c:extLst>
            </c:dLbl>
            <c:dLbl>
              <c:idx val="6"/>
              <c:layout>
                <c:manualLayout>
                  <c:x val="-6.2509076990376208E-2"/>
                  <c:y val="4.641951006124234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ED0A-4C31-9411-63FC666F59BF}"/>
                </c:ext>
              </c:extLst>
            </c:dLbl>
            <c:dLbl>
              <c:idx val="7"/>
              <c:layout>
                <c:manualLayout>
                  <c:x val="-0.14314520585305474"/>
                  <c:y val="1.9079095620821728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ED0A-4C31-9411-63FC666F59B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'F82'!$B$17:$B$24</c:f>
              <c:strCache>
                <c:ptCount val="8"/>
                <c:pt idx="0">
                  <c:v>Agricultura, Ganadería, Silvicultura y Pesca</c:v>
                </c:pt>
                <c:pt idx="1">
                  <c:v>Comercio</c:v>
                </c:pt>
                <c:pt idx="2">
                  <c:v>Construcción</c:v>
                </c:pt>
                <c:pt idx="3">
                  <c:v>Ind. Elec. y Captación de Agua Potable</c:v>
                </c:pt>
                <c:pt idx="4">
                  <c:v>Industria de Transformación</c:v>
                </c:pt>
                <c:pt idx="5">
                  <c:v>Industrias Extractivas</c:v>
                </c:pt>
                <c:pt idx="6">
                  <c:v>Servicios</c:v>
                </c:pt>
                <c:pt idx="7">
                  <c:v>Transporte y Comunicaciones</c:v>
                </c:pt>
              </c:strCache>
            </c:strRef>
          </c:cat>
          <c:val>
            <c:numRef>
              <c:f>'F82'!$C$17:$C$24</c:f>
              <c:numCache>
                <c:formatCode>0.00%</c:formatCode>
                <c:ptCount val="8"/>
                <c:pt idx="0">
                  <c:v>7.15691156018749E-2</c:v>
                </c:pt>
                <c:pt idx="1">
                  <c:v>0.19797743934893464</c:v>
                </c:pt>
                <c:pt idx="2">
                  <c:v>0.11063046202977182</c:v>
                </c:pt>
                <c:pt idx="3">
                  <c:v>6.3844582181549715E-3</c:v>
                </c:pt>
                <c:pt idx="4">
                  <c:v>0.2595753996188383</c:v>
                </c:pt>
                <c:pt idx="5">
                  <c:v>1.8431399481482753E-3</c:v>
                </c:pt>
                <c:pt idx="6">
                  <c:v>0.28481620108854283</c:v>
                </c:pt>
                <c:pt idx="7">
                  <c:v>6.7203784145734247E-2</c:v>
                </c:pt>
              </c:numCache>
            </c:numRef>
          </c:val>
          <c:extLst>
            <c:ext xmlns:c16="http://schemas.microsoft.com/office/drawing/2014/chart" uri="{C3380CC4-5D6E-409C-BE32-E72D297353CC}">
              <c16:uniqueId val="{00000010-ED0A-4C31-9411-63FC666F59B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897717374892363"/>
          <c:y val="0.11345537221860007"/>
          <c:w val="0.67901535271111468"/>
          <c:h val="0.79290524990108713"/>
        </c:manualLayout>
      </c:layout>
      <c:pieChart>
        <c:varyColors val="1"/>
        <c:ser>
          <c:idx val="0"/>
          <c:order val="0"/>
          <c:tx>
            <c:strRef>
              <c:f>'F83'!$C$6</c:f>
              <c:strCache>
                <c:ptCount val="1"/>
                <c:pt idx="0">
                  <c:v>Mujeres</c:v>
                </c:pt>
              </c:strCache>
            </c:strRef>
          </c:tx>
          <c:spPr>
            <a:ln w="22225"/>
          </c:spPr>
          <c:dPt>
            <c:idx val="0"/>
            <c:bubble3D val="0"/>
            <c:spPr>
              <a:solidFill>
                <a:schemeClr val="accent2">
                  <a:lumMod val="50000"/>
                </a:schemeClr>
              </a:solidFill>
              <a:ln w="22225">
                <a:solidFill>
                  <a:schemeClr val="lt1"/>
                </a:solidFill>
              </a:ln>
              <a:effectLst/>
            </c:spPr>
            <c:extLst>
              <c:ext xmlns:c16="http://schemas.microsoft.com/office/drawing/2014/chart" uri="{C3380CC4-5D6E-409C-BE32-E72D297353CC}">
                <c16:uniqueId val="{00000001-7850-4E1D-BCEB-53E3F0479DF2}"/>
              </c:ext>
            </c:extLst>
          </c:dPt>
          <c:dPt>
            <c:idx val="1"/>
            <c:bubble3D val="0"/>
            <c:spPr>
              <a:solidFill>
                <a:schemeClr val="accent2"/>
              </a:solidFill>
              <a:ln w="22225">
                <a:solidFill>
                  <a:schemeClr val="lt1"/>
                </a:solidFill>
              </a:ln>
              <a:effectLst/>
            </c:spPr>
            <c:extLst>
              <c:ext xmlns:c16="http://schemas.microsoft.com/office/drawing/2014/chart" uri="{C3380CC4-5D6E-409C-BE32-E72D297353CC}">
                <c16:uniqueId val="{00000003-7850-4E1D-BCEB-53E3F0479DF2}"/>
              </c:ext>
            </c:extLst>
          </c:dPt>
          <c:dPt>
            <c:idx val="2"/>
            <c:bubble3D val="0"/>
            <c:spPr>
              <a:solidFill>
                <a:srgbClr val="DAA600"/>
              </a:solidFill>
              <a:ln w="22225">
                <a:solidFill>
                  <a:schemeClr val="lt1"/>
                </a:solidFill>
              </a:ln>
              <a:effectLst/>
            </c:spPr>
            <c:extLst>
              <c:ext xmlns:c16="http://schemas.microsoft.com/office/drawing/2014/chart" uri="{C3380CC4-5D6E-409C-BE32-E72D297353CC}">
                <c16:uniqueId val="{00000005-7850-4E1D-BCEB-53E3F0479DF2}"/>
              </c:ext>
            </c:extLst>
          </c:dPt>
          <c:dPt>
            <c:idx val="3"/>
            <c:bubble3D val="0"/>
            <c:spPr>
              <a:solidFill>
                <a:srgbClr val="FF0000"/>
              </a:solidFill>
              <a:ln w="22225">
                <a:solidFill>
                  <a:schemeClr val="lt1"/>
                </a:solidFill>
              </a:ln>
              <a:effectLst/>
            </c:spPr>
            <c:extLst>
              <c:ext xmlns:c16="http://schemas.microsoft.com/office/drawing/2014/chart" uri="{C3380CC4-5D6E-409C-BE32-E72D297353CC}">
                <c16:uniqueId val="{00000007-7850-4E1D-BCEB-53E3F0479DF2}"/>
              </c:ext>
            </c:extLst>
          </c:dPt>
          <c:dPt>
            <c:idx val="4"/>
            <c:bubble3D val="0"/>
            <c:spPr>
              <a:solidFill>
                <a:schemeClr val="accent4">
                  <a:lumMod val="60000"/>
                </a:schemeClr>
              </a:solidFill>
              <a:ln w="22225">
                <a:solidFill>
                  <a:schemeClr val="lt1"/>
                </a:solidFill>
              </a:ln>
              <a:effectLst/>
            </c:spPr>
            <c:extLst>
              <c:ext xmlns:c16="http://schemas.microsoft.com/office/drawing/2014/chart" uri="{C3380CC4-5D6E-409C-BE32-E72D297353CC}">
                <c16:uniqueId val="{00000009-7850-4E1D-BCEB-53E3F0479DF2}"/>
              </c:ext>
            </c:extLst>
          </c:dPt>
          <c:dPt>
            <c:idx val="5"/>
            <c:bubble3D val="0"/>
            <c:spPr>
              <a:solidFill>
                <a:schemeClr val="accent6">
                  <a:lumMod val="60000"/>
                </a:schemeClr>
              </a:solidFill>
              <a:ln w="22225">
                <a:solidFill>
                  <a:schemeClr val="lt1"/>
                </a:solidFill>
              </a:ln>
              <a:effectLst/>
            </c:spPr>
            <c:extLst>
              <c:ext xmlns:c16="http://schemas.microsoft.com/office/drawing/2014/chart" uri="{C3380CC4-5D6E-409C-BE32-E72D297353CC}">
                <c16:uniqueId val="{0000000B-7850-4E1D-BCEB-53E3F0479DF2}"/>
              </c:ext>
            </c:extLst>
          </c:dPt>
          <c:dPt>
            <c:idx val="6"/>
            <c:bubble3D val="0"/>
            <c:spPr>
              <a:solidFill>
                <a:srgbClr val="FFCC66"/>
              </a:solidFill>
              <a:ln w="22225">
                <a:solidFill>
                  <a:schemeClr val="lt1"/>
                </a:solidFill>
              </a:ln>
              <a:effectLst/>
            </c:spPr>
            <c:extLst>
              <c:ext xmlns:c16="http://schemas.microsoft.com/office/drawing/2014/chart" uri="{C3380CC4-5D6E-409C-BE32-E72D297353CC}">
                <c16:uniqueId val="{0000000D-7850-4E1D-BCEB-53E3F0479DF2}"/>
              </c:ext>
            </c:extLst>
          </c:dPt>
          <c:dPt>
            <c:idx val="7"/>
            <c:bubble3D val="0"/>
            <c:spPr>
              <a:solidFill>
                <a:srgbClr val="C8BC66"/>
              </a:solidFill>
              <a:ln w="22225">
                <a:solidFill>
                  <a:schemeClr val="lt1"/>
                </a:solidFill>
              </a:ln>
              <a:effectLst/>
            </c:spPr>
            <c:extLst>
              <c:ext xmlns:c16="http://schemas.microsoft.com/office/drawing/2014/chart" uri="{C3380CC4-5D6E-409C-BE32-E72D297353CC}">
                <c16:uniqueId val="{0000000F-7850-4E1D-BCEB-53E3F0479DF2}"/>
              </c:ext>
            </c:extLst>
          </c:dPt>
          <c:dLbls>
            <c:dLbl>
              <c:idx val="0"/>
              <c:layout>
                <c:manualLayout>
                  <c:x val="0.17384493893484884"/>
                  <c:y val="2.059615159570022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7850-4E1D-BCEB-53E3F0479DF2}"/>
                </c:ext>
              </c:extLst>
            </c:dLbl>
            <c:dLbl>
              <c:idx val="1"/>
              <c:layout>
                <c:manualLayout>
                  <c:x val="3.4826062481710808E-2"/>
                  <c:y val="3.7835397963789301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7850-4E1D-BCEB-53E3F0479DF2}"/>
                </c:ext>
              </c:extLst>
            </c:dLbl>
            <c:dLbl>
              <c:idx val="2"/>
              <c:layout>
                <c:manualLayout>
                  <c:x val="0"/>
                  <c:y val="-0.1500322650751459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7850-4E1D-BCEB-53E3F0479DF2}"/>
                </c:ext>
              </c:extLst>
            </c:dLbl>
            <c:dLbl>
              <c:idx val="3"/>
              <c:layout>
                <c:manualLayout>
                  <c:x val="5.1400936242540343E-2"/>
                  <c:y val="7.329191764698476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7850-4E1D-BCEB-53E3F0479DF2}"/>
                </c:ext>
              </c:extLst>
            </c:dLbl>
            <c:dLbl>
              <c:idx val="4"/>
              <c:layout>
                <c:manualLayout>
                  <c:x val="1.8953793566501863E-2"/>
                  <c:y val="-6.7609534419708324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7850-4E1D-BCEB-53E3F0479DF2}"/>
                </c:ext>
              </c:extLst>
            </c:dLbl>
            <c:dLbl>
              <c:idx val="5"/>
              <c:layout>
                <c:manualLayout>
                  <c:x val="-0.14493241117668879"/>
                  <c:y val="-5.4541815366604358E-2"/>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30446043976166665"/>
                      <c:h val="0.11501199040767386"/>
                    </c:manualLayout>
                  </c15:layout>
                </c:ext>
                <c:ext xmlns:c16="http://schemas.microsoft.com/office/drawing/2014/chart" uri="{C3380CC4-5D6E-409C-BE32-E72D297353CC}">
                  <c16:uniqueId val="{0000000B-7850-4E1D-BCEB-53E3F0479DF2}"/>
                </c:ext>
              </c:extLst>
            </c:dLbl>
            <c:dLbl>
              <c:idx val="6"/>
              <c:layout>
                <c:manualLayout>
                  <c:x val="1.8515870869171246E-4"/>
                  <c:y val="-0.1130844631682186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7850-4E1D-BCEB-53E3F0479DF2}"/>
                </c:ext>
              </c:extLst>
            </c:dLbl>
            <c:dLbl>
              <c:idx val="7"/>
              <c:layout>
                <c:manualLayout>
                  <c:x val="-0.17496791695880062"/>
                  <c:y val="7.900986898930637E-3"/>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21910307212657068"/>
                      <c:h val="0.13389950460014155"/>
                    </c:manualLayout>
                  </c15:layout>
                </c:ext>
                <c:ext xmlns:c16="http://schemas.microsoft.com/office/drawing/2014/chart" uri="{C3380CC4-5D6E-409C-BE32-E72D297353CC}">
                  <c16:uniqueId val="{0000000F-7850-4E1D-BCEB-53E3F0479DF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9525" cap="flat" cmpd="sng" algn="ctr">
                  <a:solidFill>
                    <a:schemeClr val="accent2">
                      <a:lumMod val="50000"/>
                    </a:schemeClr>
                  </a:solidFill>
                  <a:round/>
                </a:ln>
                <a:effectLst/>
              </c:spPr>
            </c:leaderLines>
            <c:extLst>
              <c:ext xmlns:c15="http://schemas.microsoft.com/office/drawing/2012/chart" uri="{CE6537A1-D6FC-4f65-9D91-7224C49458BB}"/>
            </c:extLst>
          </c:dLbls>
          <c:cat>
            <c:strRef>
              <c:f>'F83'!$A$7:$A$14</c:f>
              <c:strCache>
                <c:ptCount val="8"/>
                <c:pt idx="0">
                  <c:v>Agricultura, Ganadería, Silvicultura y Pesca</c:v>
                </c:pt>
                <c:pt idx="1">
                  <c:v>Comercio</c:v>
                </c:pt>
                <c:pt idx="2">
                  <c:v>Construcción</c:v>
                </c:pt>
                <c:pt idx="3">
                  <c:v>Ind. Elec. y Captación de Agua Potable</c:v>
                </c:pt>
                <c:pt idx="4">
                  <c:v>Industria de Transformación</c:v>
                </c:pt>
                <c:pt idx="5">
                  <c:v>Industrias Extractivas</c:v>
                </c:pt>
                <c:pt idx="6">
                  <c:v>Servicios</c:v>
                </c:pt>
                <c:pt idx="7">
                  <c:v>Transporte y Comunicaciones</c:v>
                </c:pt>
              </c:strCache>
            </c:strRef>
          </c:cat>
          <c:val>
            <c:numRef>
              <c:f>'F83'!$C$7:$C$14</c:f>
              <c:numCache>
                <c:formatCode>0.00%</c:formatCode>
                <c:ptCount val="8"/>
                <c:pt idx="0">
                  <c:v>4.7192861182680824E-2</c:v>
                </c:pt>
                <c:pt idx="1">
                  <c:v>0.21790108716144033</c:v>
                </c:pt>
                <c:pt idx="2">
                  <c:v>2.9232702821592408E-2</c:v>
                </c:pt>
                <c:pt idx="3">
                  <c:v>3.0289700245082637E-3</c:v>
                </c:pt>
                <c:pt idx="4">
                  <c:v>0.26762269842267328</c:v>
                </c:pt>
                <c:pt idx="5">
                  <c:v>4.6251492490416641E-4</c:v>
                </c:pt>
                <c:pt idx="6">
                  <c:v>0.40094011185822914</c:v>
                </c:pt>
                <c:pt idx="7">
                  <c:v>3.3619053603971598E-2</c:v>
                </c:pt>
              </c:numCache>
            </c:numRef>
          </c:val>
          <c:extLst>
            <c:ext xmlns:c16="http://schemas.microsoft.com/office/drawing/2014/chart" uri="{C3380CC4-5D6E-409C-BE32-E72D297353CC}">
              <c16:uniqueId val="{00000010-7850-4E1D-BCEB-53E3F0479DF2}"/>
            </c:ext>
          </c:extLst>
        </c:ser>
        <c:dLbls>
          <c:showLegendKey val="0"/>
          <c:showVal val="0"/>
          <c:showCatName val="0"/>
          <c:showSerName val="0"/>
          <c:showPercent val="0"/>
          <c:showBubbleSize val="0"/>
          <c:showLeaderLines val="1"/>
        </c:dLbls>
        <c:firstSliceAng val="0"/>
      </c:pieChart>
      <c:spPr>
        <a:noFill/>
        <a:ln>
          <a:gradFill>
            <a:gsLst>
              <a:gs pos="1000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plotArea>
    <c:plotVisOnly val="1"/>
    <c:dispBlanksAs val="gap"/>
    <c:showDLblsOverMax val="0"/>
  </c:chart>
  <c:spPr>
    <a:solidFill>
      <a:schemeClr val="bg1"/>
    </a:solidFill>
    <a:ln w="9525" cap="flat" cmpd="sng" algn="ctr">
      <a:solidFill>
        <a:schemeClr val="bg1">
          <a:lumMod val="95000"/>
        </a:schemeClr>
      </a:solidFill>
      <a:round/>
    </a:ln>
    <a:effectLst/>
  </c:spPr>
  <c:txPr>
    <a:bodyPr/>
    <a:lstStyle/>
    <a:p>
      <a:pPr>
        <a:defRPr/>
      </a:pPr>
      <a:endParaRPr lang="es-MX"/>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928765803826983"/>
          <c:y val="0.10569237329088375"/>
          <c:w val="0.589292814463242"/>
          <c:h val="0.77990869552858244"/>
        </c:manualLayout>
      </c:layout>
      <c:pieChart>
        <c:varyColors val="1"/>
        <c:ser>
          <c:idx val="0"/>
          <c:order val="0"/>
          <c:dPt>
            <c:idx val="0"/>
            <c:bubble3D val="0"/>
            <c:spPr>
              <a:solidFill>
                <a:srgbClr val="FF9900"/>
              </a:solidFill>
              <a:ln w="19050">
                <a:solidFill>
                  <a:schemeClr val="lt1"/>
                </a:solidFill>
              </a:ln>
              <a:effectLst/>
            </c:spPr>
            <c:extLst>
              <c:ext xmlns:c16="http://schemas.microsoft.com/office/drawing/2014/chart" uri="{C3380CC4-5D6E-409C-BE32-E72D297353CC}">
                <c16:uniqueId val="{00000001-206D-4A81-85C9-1F26BB63C867}"/>
              </c:ext>
            </c:extLst>
          </c:dPt>
          <c:dPt>
            <c:idx val="1"/>
            <c:bubble3D val="0"/>
            <c:spPr>
              <a:solidFill>
                <a:srgbClr val="423200"/>
              </a:solidFill>
              <a:ln w="19050">
                <a:solidFill>
                  <a:schemeClr val="lt1"/>
                </a:solidFill>
              </a:ln>
              <a:effectLst/>
            </c:spPr>
            <c:extLst>
              <c:ext xmlns:c16="http://schemas.microsoft.com/office/drawing/2014/chart" uri="{C3380CC4-5D6E-409C-BE32-E72D297353CC}">
                <c16:uniqueId val="{00000003-206D-4A81-85C9-1F26BB63C867}"/>
              </c:ext>
            </c:extLst>
          </c:dPt>
          <c:dPt>
            <c:idx val="2"/>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5-206D-4A81-85C9-1F26BB63C867}"/>
              </c:ext>
            </c:extLst>
          </c:dPt>
          <c:dPt>
            <c:idx val="3"/>
            <c:bubble3D val="0"/>
            <c:explosion val="1"/>
            <c:spPr>
              <a:solidFill>
                <a:schemeClr val="accent4"/>
              </a:solidFill>
              <a:ln w="19050">
                <a:solidFill>
                  <a:schemeClr val="lt1"/>
                </a:solidFill>
              </a:ln>
              <a:effectLst/>
            </c:spPr>
            <c:extLst>
              <c:ext xmlns:c16="http://schemas.microsoft.com/office/drawing/2014/chart" uri="{C3380CC4-5D6E-409C-BE32-E72D297353CC}">
                <c16:uniqueId val="{00000007-206D-4A81-85C9-1F26BB63C867}"/>
              </c:ext>
            </c:extLst>
          </c:dPt>
          <c:dPt>
            <c:idx val="4"/>
            <c:bubble3D val="0"/>
            <c:spPr>
              <a:solidFill>
                <a:srgbClr val="86644A"/>
              </a:solidFill>
              <a:ln w="19050">
                <a:solidFill>
                  <a:schemeClr val="lt1"/>
                </a:solidFill>
              </a:ln>
              <a:effectLst/>
            </c:spPr>
            <c:extLst>
              <c:ext xmlns:c16="http://schemas.microsoft.com/office/drawing/2014/chart" uri="{C3380CC4-5D6E-409C-BE32-E72D297353CC}">
                <c16:uniqueId val="{00000009-206D-4A81-85C9-1F26BB63C867}"/>
              </c:ext>
            </c:extLst>
          </c:dPt>
          <c:dPt>
            <c:idx val="5"/>
            <c:bubble3D val="0"/>
            <c:explosion val="1"/>
            <c:spPr>
              <a:solidFill>
                <a:schemeClr val="accent6">
                  <a:lumMod val="75000"/>
                </a:schemeClr>
              </a:solidFill>
              <a:ln w="19050">
                <a:solidFill>
                  <a:schemeClr val="lt1"/>
                </a:solidFill>
              </a:ln>
              <a:effectLst/>
            </c:spPr>
            <c:extLst>
              <c:ext xmlns:c16="http://schemas.microsoft.com/office/drawing/2014/chart" uri="{C3380CC4-5D6E-409C-BE32-E72D297353CC}">
                <c16:uniqueId val="{0000000B-206D-4A81-85C9-1F26BB63C867}"/>
              </c:ext>
            </c:extLst>
          </c:dPt>
          <c:dPt>
            <c:idx val="6"/>
            <c:bubble3D val="0"/>
            <c:spPr>
              <a:solidFill>
                <a:schemeClr val="bg2">
                  <a:lumMod val="75000"/>
                </a:schemeClr>
              </a:solidFill>
              <a:ln w="19050">
                <a:solidFill>
                  <a:schemeClr val="lt1"/>
                </a:solidFill>
              </a:ln>
              <a:effectLst/>
            </c:spPr>
            <c:extLst>
              <c:ext xmlns:c16="http://schemas.microsoft.com/office/drawing/2014/chart" uri="{C3380CC4-5D6E-409C-BE32-E72D297353CC}">
                <c16:uniqueId val="{0000000D-206D-4A81-85C9-1F26BB63C867}"/>
              </c:ext>
            </c:extLst>
          </c:dPt>
          <c:dPt>
            <c:idx val="7"/>
            <c:bubble3D val="0"/>
            <c:spPr>
              <a:solidFill>
                <a:schemeClr val="accent6">
                  <a:lumMod val="20000"/>
                  <a:lumOff val="80000"/>
                </a:schemeClr>
              </a:solidFill>
              <a:ln w="19050">
                <a:solidFill>
                  <a:schemeClr val="lt1"/>
                </a:solidFill>
              </a:ln>
              <a:effectLst/>
            </c:spPr>
            <c:extLst>
              <c:ext xmlns:c16="http://schemas.microsoft.com/office/drawing/2014/chart" uri="{C3380CC4-5D6E-409C-BE32-E72D297353CC}">
                <c16:uniqueId val="{0000000F-206D-4A81-85C9-1F26BB63C867}"/>
              </c:ext>
            </c:extLst>
          </c:dPt>
          <c:dPt>
            <c:idx val="8"/>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11-206D-4A81-85C9-1F26BB63C867}"/>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206D-4A81-85C9-1F26BB63C867}"/>
              </c:ext>
            </c:extLst>
          </c:dPt>
          <c:dPt>
            <c:idx val="10"/>
            <c:bubble3D val="0"/>
            <c:spPr>
              <a:solidFill>
                <a:srgbClr val="CC6600"/>
              </a:solidFill>
              <a:ln w="19050">
                <a:solidFill>
                  <a:schemeClr val="lt1"/>
                </a:solidFill>
              </a:ln>
              <a:effectLst/>
            </c:spPr>
            <c:extLst>
              <c:ext xmlns:c16="http://schemas.microsoft.com/office/drawing/2014/chart" uri="{C3380CC4-5D6E-409C-BE32-E72D297353CC}">
                <c16:uniqueId val="{00000015-206D-4A81-85C9-1F26BB63C867}"/>
              </c:ext>
            </c:extLst>
          </c:dPt>
          <c:dLbls>
            <c:dLbl>
              <c:idx val="0"/>
              <c:layout>
                <c:manualLayout>
                  <c:x val="-0.23666342801809728"/>
                  <c:y val="1.420701477507163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06D-4A81-85C9-1F26BB63C867}"/>
                </c:ext>
              </c:extLst>
            </c:dLbl>
            <c:dLbl>
              <c:idx val="1"/>
              <c:layout>
                <c:manualLayout>
                  <c:x val="0.13862476926261333"/>
                  <c:y val="4.8617075757843528E-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206D-4A81-85C9-1F26BB63C867}"/>
                </c:ext>
              </c:extLst>
            </c:dLbl>
            <c:dLbl>
              <c:idx val="2"/>
              <c:layout>
                <c:manualLayout>
                  <c:x val="0.10158321596497036"/>
                  <c:y val="0.12170131574855418"/>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206D-4A81-85C9-1F26BB63C867}"/>
                </c:ext>
              </c:extLst>
            </c:dLbl>
            <c:dLbl>
              <c:idx val="3"/>
              <c:layout>
                <c:manualLayout>
                  <c:x val="3.6107503543902734E-3"/>
                  <c:y val="3.7302474951466824E-2"/>
                </c:manualLayout>
              </c:layout>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extLst>
                <c:ext xmlns:c15="http://schemas.microsoft.com/office/drawing/2012/chart" uri="{CE6537A1-D6FC-4f65-9D91-7224C49458BB}">
                  <c15:layout>
                    <c:manualLayout>
                      <c:w val="0.15094336121699173"/>
                      <c:h val="0.17986080705240687"/>
                    </c:manualLayout>
                  </c15:layout>
                </c:ext>
                <c:ext xmlns:c16="http://schemas.microsoft.com/office/drawing/2014/chart" uri="{C3380CC4-5D6E-409C-BE32-E72D297353CC}">
                  <c16:uniqueId val="{00000007-206D-4A81-85C9-1F26BB63C867}"/>
                </c:ext>
              </c:extLst>
            </c:dLbl>
            <c:dLbl>
              <c:idx val="4"/>
              <c:layout>
                <c:manualLayout>
                  <c:x val="3.1504862336279582E-2"/>
                  <c:y val="2.281982171650718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206D-4A81-85C9-1F26BB63C867}"/>
                </c:ext>
              </c:extLst>
            </c:dLbl>
            <c:dLbl>
              <c:idx val="5"/>
              <c:layout>
                <c:manualLayout>
                  <c:x val="-0.10531106351661335"/>
                  <c:y val="-2.8414029550143266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206D-4A81-85C9-1F26BB63C867}"/>
                </c:ext>
              </c:extLst>
            </c:dLbl>
            <c:dLbl>
              <c:idx val="6"/>
              <c:layout>
                <c:manualLayout>
                  <c:x val="-7.1182187610222991E-2"/>
                  <c:y val="7.3135922201939627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206D-4A81-85C9-1F26BB63C867}"/>
                </c:ext>
              </c:extLst>
            </c:dLbl>
            <c:dLbl>
              <c:idx val="7"/>
              <c:layout>
                <c:manualLayout>
                  <c:x val="-3.0468272017749883E-2"/>
                  <c:y val="1.3511206649867338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206D-4A81-85C9-1F26BB63C867}"/>
                </c:ext>
              </c:extLst>
            </c:dLbl>
            <c:dLbl>
              <c:idx val="8"/>
              <c:layout>
                <c:manualLayout>
                  <c:x val="-0.11188404462805493"/>
                  <c:y val="8.965006668347641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206D-4A81-85C9-1F26BB63C867}"/>
                </c:ext>
              </c:extLst>
            </c:dLbl>
            <c:dLbl>
              <c:idx val="9"/>
              <c:layout>
                <c:manualLayout>
                  <c:x val="-5.0176868414846719E-2"/>
                  <c:y val="8.6514036377858758E-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206D-4A81-85C9-1F26BB63C867}"/>
                </c:ext>
              </c:extLst>
            </c:dLbl>
            <c:dLbl>
              <c:idx val="10"/>
              <c:layout>
                <c:manualLayout>
                  <c:x val="-2.9864407177844689E-2"/>
                  <c:y val="-0.200597552856913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206D-4A81-85C9-1F26BB63C867}"/>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'F84'!$B$18:$B$26</c:f>
              <c:strCache>
                <c:ptCount val="9"/>
                <c:pt idx="0">
                  <c:v>Menores de 15 años de edad</c:v>
                </c:pt>
                <c:pt idx="1">
                  <c:v>Mayor o igual a 15 y menor a 20 años de edad</c:v>
                </c:pt>
                <c:pt idx="2">
                  <c:v>Mayor o igual a 20 y menor a 25 años de edad</c:v>
                </c:pt>
                <c:pt idx="3">
                  <c:v>Mayor o igual a 25 y menor a 30 años de edad</c:v>
                </c:pt>
                <c:pt idx="4">
                  <c:v>Mayor o igual a 30 y menor a 35 años de edad</c:v>
                </c:pt>
                <c:pt idx="5">
                  <c:v>Mayor o igual a 35 y menor a 40 años de edad</c:v>
                </c:pt>
                <c:pt idx="6">
                  <c:v>Mayor o igual a 40 y menor a 45 años de edad</c:v>
                </c:pt>
                <c:pt idx="7">
                  <c:v>Mayor o igual a 45 y menor a 50 años de edad</c:v>
                </c:pt>
                <c:pt idx="8">
                  <c:v>50 o más años</c:v>
                </c:pt>
              </c:strCache>
            </c:strRef>
          </c:cat>
          <c:val>
            <c:numRef>
              <c:f>'F84'!$C$18:$C$26</c:f>
              <c:numCache>
                <c:formatCode>0.00%</c:formatCode>
                <c:ptCount val="9"/>
                <c:pt idx="0">
                  <c:v>1.8362568923392383E-5</c:v>
                </c:pt>
                <c:pt idx="1">
                  <c:v>2.5214357488612657E-2</c:v>
                </c:pt>
                <c:pt idx="2">
                  <c:v>0.12365659955827821</c:v>
                </c:pt>
                <c:pt idx="3">
                  <c:v>0.15924682863132553</c:v>
                </c:pt>
                <c:pt idx="4">
                  <c:v>0.1519584189828157</c:v>
                </c:pt>
                <c:pt idx="5">
                  <c:v>0.13551524858327679</c:v>
                </c:pt>
                <c:pt idx="6">
                  <c:v>0.11982290322416106</c:v>
                </c:pt>
                <c:pt idx="7">
                  <c:v>0.10539604490668245</c:v>
                </c:pt>
                <c:pt idx="8">
                  <c:v>0.17917123605592422</c:v>
                </c:pt>
              </c:numCache>
            </c:numRef>
          </c:val>
          <c:extLst>
            <c:ext xmlns:c16="http://schemas.microsoft.com/office/drawing/2014/chart" uri="{C3380CC4-5D6E-409C-BE32-E72D297353CC}">
              <c16:uniqueId val="{00000016-206D-4A81-85C9-1F26BB63C867}"/>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EBD7C3">
          <a:alpha val="52000"/>
        </a:srgbClr>
      </a:solidFill>
      <a:round/>
    </a:ln>
    <a:effectLst/>
  </c:spPr>
  <c:txPr>
    <a:bodyPr/>
    <a:lstStyle/>
    <a:p>
      <a:pPr>
        <a:defRPr/>
      </a:pPr>
      <a:endParaRPr lang="es-MX"/>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1"/>
          <c:order val="1"/>
          <c:tx>
            <c:strRef>
              <c:f>'F85-86'!$G$6</c:f>
              <c:strCache>
                <c:ptCount val="1"/>
                <c:pt idx="0">
                  <c:v>Nacional</c:v>
                </c:pt>
              </c:strCache>
            </c:strRef>
          </c:tx>
          <c:spPr>
            <a:ln w="19050">
              <a:solidFill>
                <a:sysClr val="window" lastClr="FFFFFF">
                  <a:lumMod val="50000"/>
                </a:sysClr>
              </a:solidFill>
            </a:ln>
          </c:spPr>
          <c:marker>
            <c:symbol val="none"/>
          </c:marker>
          <c:dLbls>
            <c:dLbl>
              <c:idx val="275"/>
              <c:layout>
                <c:manualLayout>
                  <c:x val="-1.5678831222482802E-16"/>
                  <c:y val="-0.1092706318481076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EA-4ED9-B1A8-0DD3E22894D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'F85-86'!$A$7:$A$282</c:f>
              <c:numCache>
                <c:formatCode>mm/dd/yyyy</c:formatCode>
                <c:ptCount val="276"/>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numCache>
            </c:numRef>
          </c:cat>
          <c:val>
            <c:numRef>
              <c:f>'F85-86'!$G$7:$G$282</c:f>
              <c:numCache>
                <c:formatCode>0.0</c:formatCode>
                <c:ptCount val="276"/>
                <c:pt idx="0">
                  <c:v>347.62092099991202</c:v>
                </c:pt>
                <c:pt idx="1">
                  <c:v>365.785556096574</c:v>
                </c:pt>
                <c:pt idx="2">
                  <c:v>359.34513216325001</c:v>
                </c:pt>
                <c:pt idx="3">
                  <c:v>362.17376872761201</c:v>
                </c:pt>
                <c:pt idx="4">
                  <c:v>364.27521278564001</c:v>
                </c:pt>
                <c:pt idx="5">
                  <c:v>368.83345536777603</c:v>
                </c:pt>
                <c:pt idx="6">
                  <c:v>369.819418080216</c:v>
                </c:pt>
                <c:pt idx="7">
                  <c:v>365.75208425499102</c:v>
                </c:pt>
                <c:pt idx="8">
                  <c:v>364.02297209763202</c:v>
                </c:pt>
                <c:pt idx="9">
                  <c:v>363.68556636393998</c:v>
                </c:pt>
                <c:pt idx="10">
                  <c:v>364.76139951401501</c:v>
                </c:pt>
                <c:pt idx="11">
                  <c:v>362.88182924897802</c:v>
                </c:pt>
                <c:pt idx="12">
                  <c:v>366.74171486583901</c:v>
                </c:pt>
                <c:pt idx="13">
                  <c:v>384.69236975921001</c:v>
                </c:pt>
                <c:pt idx="14">
                  <c:v>379.02926329072898</c:v>
                </c:pt>
                <c:pt idx="15">
                  <c:v>382.033500054054</c:v>
                </c:pt>
                <c:pt idx="16">
                  <c:v>385.24860459509398</c:v>
                </c:pt>
                <c:pt idx="17">
                  <c:v>384.72506773793401</c:v>
                </c:pt>
                <c:pt idx="18">
                  <c:v>390.56074335675498</c:v>
                </c:pt>
                <c:pt idx="19">
                  <c:v>386.84029273904201</c:v>
                </c:pt>
                <c:pt idx="20">
                  <c:v>385.987588864587</c:v>
                </c:pt>
                <c:pt idx="21">
                  <c:v>384.44557034351101</c:v>
                </c:pt>
                <c:pt idx="22">
                  <c:v>384.19740497569302</c:v>
                </c:pt>
                <c:pt idx="23">
                  <c:v>383.03074820457198</c:v>
                </c:pt>
                <c:pt idx="24">
                  <c:v>388.57168056402298</c:v>
                </c:pt>
                <c:pt idx="25">
                  <c:v>403.40944355251798</c:v>
                </c:pt>
                <c:pt idx="26">
                  <c:v>402.13323787055202</c:v>
                </c:pt>
                <c:pt idx="27">
                  <c:v>397.20342939334301</c:v>
                </c:pt>
                <c:pt idx="28">
                  <c:v>393.50138868190601</c:v>
                </c:pt>
                <c:pt idx="29">
                  <c:v>399.725459907247</c:v>
                </c:pt>
                <c:pt idx="30">
                  <c:v>397.883319616042</c:v>
                </c:pt>
                <c:pt idx="31">
                  <c:v>398.34631192920898</c:v>
                </c:pt>
                <c:pt idx="32">
                  <c:v>396.402204562517</c:v>
                </c:pt>
                <c:pt idx="33">
                  <c:v>393.09480390895902</c:v>
                </c:pt>
                <c:pt idx="34">
                  <c:v>389.95797101227402</c:v>
                </c:pt>
                <c:pt idx="35">
                  <c:v>390.390070049043</c:v>
                </c:pt>
                <c:pt idx="36">
                  <c:v>390.91973816108401</c:v>
                </c:pt>
                <c:pt idx="37">
                  <c:v>406.176615749495</c:v>
                </c:pt>
                <c:pt idx="38">
                  <c:v>404.72283060100102</c:v>
                </c:pt>
                <c:pt idx="39">
                  <c:v>401.50762927068001</c:v>
                </c:pt>
                <c:pt idx="40">
                  <c:v>401.33564564480997</c:v>
                </c:pt>
                <c:pt idx="41">
                  <c:v>409.36334565751599</c:v>
                </c:pt>
                <c:pt idx="42">
                  <c:v>409.142162163411</c:v>
                </c:pt>
                <c:pt idx="43">
                  <c:v>412.53601712210002</c:v>
                </c:pt>
                <c:pt idx="44">
                  <c:v>411.27893756578601</c:v>
                </c:pt>
                <c:pt idx="45">
                  <c:v>405.61070607967798</c:v>
                </c:pt>
                <c:pt idx="46">
                  <c:v>402.60973682072</c:v>
                </c:pt>
                <c:pt idx="47">
                  <c:v>402.58285456160598</c:v>
                </c:pt>
                <c:pt idx="48">
                  <c:v>403.45090868161799</c:v>
                </c:pt>
                <c:pt idx="49">
                  <c:v>416.90777144454398</c:v>
                </c:pt>
                <c:pt idx="50">
                  <c:v>413.867362285007</c:v>
                </c:pt>
                <c:pt idx="51">
                  <c:v>409.29166802805003</c:v>
                </c:pt>
                <c:pt idx="52">
                  <c:v>409.07716419730502</c:v>
                </c:pt>
                <c:pt idx="53">
                  <c:v>417.946841664001</c:v>
                </c:pt>
                <c:pt idx="54">
                  <c:v>416.94254233646899</c:v>
                </c:pt>
                <c:pt idx="55">
                  <c:v>419.19886519530297</c:v>
                </c:pt>
                <c:pt idx="56">
                  <c:v>415.98402212164899</c:v>
                </c:pt>
                <c:pt idx="57">
                  <c:v>409.38419226772697</c:v>
                </c:pt>
                <c:pt idx="58">
                  <c:v>405.47647991135801</c:v>
                </c:pt>
                <c:pt idx="59">
                  <c:v>404.12567697206703</c:v>
                </c:pt>
                <c:pt idx="60">
                  <c:v>405.47518026984602</c:v>
                </c:pt>
                <c:pt idx="61">
                  <c:v>421.71031725675601</c:v>
                </c:pt>
                <c:pt idx="62">
                  <c:v>419.16851190557099</c:v>
                </c:pt>
                <c:pt idx="63">
                  <c:v>416.901768246534</c:v>
                </c:pt>
                <c:pt idx="64">
                  <c:v>415.16590880279301</c:v>
                </c:pt>
                <c:pt idx="65">
                  <c:v>422.08000700014901</c:v>
                </c:pt>
                <c:pt idx="66">
                  <c:v>422.09965164592597</c:v>
                </c:pt>
                <c:pt idx="67">
                  <c:v>424.53287271748599</c:v>
                </c:pt>
                <c:pt idx="68">
                  <c:v>422.53348120067398</c:v>
                </c:pt>
                <c:pt idx="69">
                  <c:v>417.63893373064502</c:v>
                </c:pt>
                <c:pt idx="70">
                  <c:v>414.77263595308301</c:v>
                </c:pt>
                <c:pt idx="71">
                  <c:v>415.57500493226001</c:v>
                </c:pt>
                <c:pt idx="72">
                  <c:v>415.61019001088601</c:v>
                </c:pt>
                <c:pt idx="73">
                  <c:v>429.94423550005502</c:v>
                </c:pt>
                <c:pt idx="74">
                  <c:v>428.35323112372902</c:v>
                </c:pt>
                <c:pt idx="75">
                  <c:v>424.76877442261298</c:v>
                </c:pt>
                <c:pt idx="76">
                  <c:v>424.78865319640897</c:v>
                </c:pt>
                <c:pt idx="77">
                  <c:v>431.86607792485199</c:v>
                </c:pt>
                <c:pt idx="78">
                  <c:v>430.26762466953198</c:v>
                </c:pt>
                <c:pt idx="79">
                  <c:v>433.38001332833102</c:v>
                </c:pt>
                <c:pt idx="80">
                  <c:v>430.12831122219899</c:v>
                </c:pt>
                <c:pt idx="81">
                  <c:v>422.68659989030698</c:v>
                </c:pt>
                <c:pt idx="82">
                  <c:v>418.69278202924102</c:v>
                </c:pt>
                <c:pt idx="83">
                  <c:v>419.94379571401703</c:v>
                </c:pt>
                <c:pt idx="84">
                  <c:v>420.221634920464</c:v>
                </c:pt>
                <c:pt idx="85">
                  <c:v>435.077706178325</c:v>
                </c:pt>
                <c:pt idx="86">
                  <c:v>432.78830870330802</c:v>
                </c:pt>
                <c:pt idx="87">
                  <c:v>429.127956817013</c:v>
                </c:pt>
                <c:pt idx="88">
                  <c:v>429.46400061072899</c:v>
                </c:pt>
                <c:pt idx="89">
                  <c:v>436.47061426203499</c:v>
                </c:pt>
                <c:pt idx="90">
                  <c:v>435.44755645856799</c:v>
                </c:pt>
                <c:pt idx="91">
                  <c:v>436.94847403923899</c:v>
                </c:pt>
                <c:pt idx="92">
                  <c:v>434.12532103112102</c:v>
                </c:pt>
                <c:pt idx="93">
                  <c:v>427.59503715262701</c:v>
                </c:pt>
                <c:pt idx="94">
                  <c:v>423.996126550366</c:v>
                </c:pt>
                <c:pt idx="95">
                  <c:v>424.46846087565302</c:v>
                </c:pt>
                <c:pt idx="96">
                  <c:v>424.48337275537199</c:v>
                </c:pt>
                <c:pt idx="97">
                  <c:v>439.27940117737501</c:v>
                </c:pt>
                <c:pt idx="98">
                  <c:v>437.24693069858802</c:v>
                </c:pt>
                <c:pt idx="99">
                  <c:v>433.928889904107</c:v>
                </c:pt>
                <c:pt idx="100">
                  <c:v>431.99160758151902</c:v>
                </c:pt>
                <c:pt idx="101">
                  <c:v>437.94869164756301</c:v>
                </c:pt>
                <c:pt idx="102">
                  <c:v>435.70719876080102</c:v>
                </c:pt>
                <c:pt idx="103">
                  <c:v>438.33294493012602</c:v>
                </c:pt>
                <c:pt idx="104">
                  <c:v>435.30933829788802</c:v>
                </c:pt>
                <c:pt idx="105">
                  <c:v>428.634433389636</c:v>
                </c:pt>
                <c:pt idx="106">
                  <c:v>424.84451959594202</c:v>
                </c:pt>
                <c:pt idx="107">
                  <c:v>422.48641097655099</c:v>
                </c:pt>
                <c:pt idx="108">
                  <c:v>421.88975934196998</c:v>
                </c:pt>
                <c:pt idx="109">
                  <c:v>437.40398653212299</c:v>
                </c:pt>
                <c:pt idx="110">
                  <c:v>437.11014001938298</c:v>
                </c:pt>
                <c:pt idx="111">
                  <c:v>428.490888106255</c:v>
                </c:pt>
                <c:pt idx="112">
                  <c:v>427.26538284830701</c:v>
                </c:pt>
                <c:pt idx="113">
                  <c:v>434.05339677941498</c:v>
                </c:pt>
                <c:pt idx="114">
                  <c:v>432.50151932382101</c:v>
                </c:pt>
                <c:pt idx="115">
                  <c:v>433.76167690717102</c:v>
                </c:pt>
                <c:pt idx="116">
                  <c:v>431.45813325545402</c:v>
                </c:pt>
                <c:pt idx="117">
                  <c:v>425.94560878475301</c:v>
                </c:pt>
                <c:pt idx="118">
                  <c:v>421.38279269958502</c:v>
                </c:pt>
                <c:pt idx="119">
                  <c:v>420.301156593531</c:v>
                </c:pt>
                <c:pt idx="120">
                  <c:v>419.48174638824798</c:v>
                </c:pt>
                <c:pt idx="121">
                  <c:v>432.99718963579102</c:v>
                </c:pt>
                <c:pt idx="122">
                  <c:v>429.41944018192299</c:v>
                </c:pt>
                <c:pt idx="123">
                  <c:v>420.597353342708</c:v>
                </c:pt>
                <c:pt idx="124">
                  <c:v>421.66659517867402</c:v>
                </c:pt>
                <c:pt idx="125">
                  <c:v>431.52350074857998</c:v>
                </c:pt>
                <c:pt idx="126">
                  <c:v>430.37742274445799</c:v>
                </c:pt>
                <c:pt idx="127">
                  <c:v>434.921665506963</c:v>
                </c:pt>
                <c:pt idx="128">
                  <c:v>433.44136406674397</c:v>
                </c:pt>
                <c:pt idx="129">
                  <c:v>426.03941122491199</c:v>
                </c:pt>
                <c:pt idx="130">
                  <c:v>422.48870508195898</c:v>
                </c:pt>
                <c:pt idx="131">
                  <c:v>419.73888302516502</c:v>
                </c:pt>
                <c:pt idx="132">
                  <c:v>419.18313146142401</c:v>
                </c:pt>
                <c:pt idx="133">
                  <c:v>436.54511711141799</c:v>
                </c:pt>
                <c:pt idx="134">
                  <c:v>432.56294828516599</c:v>
                </c:pt>
                <c:pt idx="135">
                  <c:v>429.43850724245402</c:v>
                </c:pt>
                <c:pt idx="136">
                  <c:v>430.18813143272399</c:v>
                </c:pt>
                <c:pt idx="137">
                  <c:v>437.05427589623201</c:v>
                </c:pt>
                <c:pt idx="138">
                  <c:v>435.70140284952799</c:v>
                </c:pt>
                <c:pt idx="139">
                  <c:v>438.37603936882499</c:v>
                </c:pt>
                <c:pt idx="140">
                  <c:v>436.20112843349199</c:v>
                </c:pt>
                <c:pt idx="141">
                  <c:v>431.21183817822401</c:v>
                </c:pt>
                <c:pt idx="142">
                  <c:v>426.85269810550398</c:v>
                </c:pt>
                <c:pt idx="143">
                  <c:v>424.375425932052</c:v>
                </c:pt>
                <c:pt idx="144">
                  <c:v>421.98549675798</c:v>
                </c:pt>
                <c:pt idx="145">
                  <c:v>435.89019248628</c:v>
                </c:pt>
                <c:pt idx="146">
                  <c:v>434.26756004999999</c:v>
                </c:pt>
                <c:pt idx="147">
                  <c:v>430.58560296850698</c:v>
                </c:pt>
                <c:pt idx="148">
                  <c:v>432.47164826885597</c:v>
                </c:pt>
                <c:pt idx="149">
                  <c:v>438.47393246540599</c:v>
                </c:pt>
                <c:pt idx="150">
                  <c:v>434.919184767373</c:v>
                </c:pt>
                <c:pt idx="151">
                  <c:v>438.17944855843098</c:v>
                </c:pt>
                <c:pt idx="152">
                  <c:v>436.07185739955003</c:v>
                </c:pt>
                <c:pt idx="153">
                  <c:v>428.43261727014402</c:v>
                </c:pt>
                <c:pt idx="154">
                  <c:v>425.471071279196</c:v>
                </c:pt>
                <c:pt idx="155">
                  <c:v>423.430884023641</c:v>
                </c:pt>
                <c:pt idx="156">
                  <c:v>423.66378958695299</c:v>
                </c:pt>
                <c:pt idx="157">
                  <c:v>440.09430089834501</c:v>
                </c:pt>
                <c:pt idx="158">
                  <c:v>437.36524836680502</c:v>
                </c:pt>
                <c:pt idx="159">
                  <c:v>430.76353437674902</c:v>
                </c:pt>
                <c:pt idx="160">
                  <c:v>430.38692765036598</c:v>
                </c:pt>
                <c:pt idx="161">
                  <c:v>435.18730471259698</c:v>
                </c:pt>
                <c:pt idx="162">
                  <c:v>434.75700101820797</c:v>
                </c:pt>
                <c:pt idx="163">
                  <c:v>438.59181383027902</c:v>
                </c:pt>
                <c:pt idx="164">
                  <c:v>436.808583649799</c:v>
                </c:pt>
                <c:pt idx="165">
                  <c:v>430.552911996766</c:v>
                </c:pt>
                <c:pt idx="166">
                  <c:v>426.77419013921798</c:v>
                </c:pt>
                <c:pt idx="167">
                  <c:v>424.25450372911502</c:v>
                </c:pt>
                <c:pt idx="168">
                  <c:v>423.63961230963201</c:v>
                </c:pt>
                <c:pt idx="169">
                  <c:v>438.13220318648899</c:v>
                </c:pt>
                <c:pt idx="170">
                  <c:v>436.98051250728599</c:v>
                </c:pt>
                <c:pt idx="171">
                  <c:v>432.47971081344298</c:v>
                </c:pt>
                <c:pt idx="172">
                  <c:v>434.34290600598803</c:v>
                </c:pt>
                <c:pt idx="173">
                  <c:v>439.13458122888898</c:v>
                </c:pt>
                <c:pt idx="174">
                  <c:v>437.67560877577</c:v>
                </c:pt>
                <c:pt idx="175">
                  <c:v>441.75758142172799</c:v>
                </c:pt>
                <c:pt idx="176">
                  <c:v>438.87543743558302</c:v>
                </c:pt>
                <c:pt idx="177">
                  <c:v>431.91145524104002</c:v>
                </c:pt>
                <c:pt idx="178">
                  <c:v>427.36986402326698</c:v>
                </c:pt>
                <c:pt idx="179">
                  <c:v>426.98576317144102</c:v>
                </c:pt>
                <c:pt idx="180">
                  <c:v>425.871644773848</c:v>
                </c:pt>
                <c:pt idx="181">
                  <c:v>443.51296670768699</c:v>
                </c:pt>
                <c:pt idx="182">
                  <c:v>441.96568207662301</c:v>
                </c:pt>
                <c:pt idx="183">
                  <c:v>436.78027493805399</c:v>
                </c:pt>
                <c:pt idx="184">
                  <c:v>438.27442530714001</c:v>
                </c:pt>
                <c:pt idx="185">
                  <c:v>445.45787056425797</c:v>
                </c:pt>
                <c:pt idx="186">
                  <c:v>443.00590488423097</c:v>
                </c:pt>
                <c:pt idx="187">
                  <c:v>448.30767153763497</c:v>
                </c:pt>
                <c:pt idx="188">
                  <c:v>446.57118799610203</c:v>
                </c:pt>
                <c:pt idx="189">
                  <c:v>438.32824885633102</c:v>
                </c:pt>
                <c:pt idx="190">
                  <c:v>434.62748446883899</c:v>
                </c:pt>
                <c:pt idx="191">
                  <c:v>434.66853220648699</c:v>
                </c:pt>
                <c:pt idx="192">
                  <c:v>433.95172248187498</c:v>
                </c:pt>
                <c:pt idx="193">
                  <c:v>448.56973383519801</c:v>
                </c:pt>
                <c:pt idx="194">
                  <c:v>445.85627348028601</c:v>
                </c:pt>
                <c:pt idx="195">
                  <c:v>442.20168039414801</c:v>
                </c:pt>
                <c:pt idx="196">
                  <c:v>442.49587417818998</c:v>
                </c:pt>
                <c:pt idx="197">
                  <c:v>451.29844660164702</c:v>
                </c:pt>
                <c:pt idx="198">
                  <c:v>449.68688213582698</c:v>
                </c:pt>
                <c:pt idx="199">
                  <c:v>452.695974691537</c:v>
                </c:pt>
                <c:pt idx="200">
                  <c:v>450.13291912339099</c:v>
                </c:pt>
                <c:pt idx="201">
                  <c:v>441.43278249727501</c:v>
                </c:pt>
                <c:pt idx="202">
                  <c:v>436.96793173777399</c:v>
                </c:pt>
                <c:pt idx="203">
                  <c:v>436.49388554828198</c:v>
                </c:pt>
                <c:pt idx="204">
                  <c:v>436.21648291095801</c:v>
                </c:pt>
                <c:pt idx="205">
                  <c:v>445.73628240878298</c:v>
                </c:pt>
                <c:pt idx="206">
                  <c:v>443.56347278359999</c:v>
                </c:pt>
                <c:pt idx="207">
                  <c:v>438.59690663595097</c:v>
                </c:pt>
                <c:pt idx="208">
                  <c:v>438.54995567136098</c:v>
                </c:pt>
                <c:pt idx="209">
                  <c:v>446.37754105461602</c:v>
                </c:pt>
                <c:pt idx="210">
                  <c:v>443.42716358422302</c:v>
                </c:pt>
                <c:pt idx="211">
                  <c:v>445.93357040600898</c:v>
                </c:pt>
                <c:pt idx="212">
                  <c:v>442.25456746711001</c:v>
                </c:pt>
                <c:pt idx="213">
                  <c:v>435.82694136492</c:v>
                </c:pt>
                <c:pt idx="214">
                  <c:v>431.66797613808302</c:v>
                </c:pt>
                <c:pt idx="215">
                  <c:v>429.48140892610502</c:v>
                </c:pt>
                <c:pt idx="216">
                  <c:v>431.12351986397698</c:v>
                </c:pt>
                <c:pt idx="217">
                  <c:v>443.95785012813201</c:v>
                </c:pt>
                <c:pt idx="218">
                  <c:v>443.88647520610903</c:v>
                </c:pt>
                <c:pt idx="219">
                  <c:v>442.36664884637401</c:v>
                </c:pt>
                <c:pt idx="220">
                  <c:v>443.94775647765903</c:v>
                </c:pt>
                <c:pt idx="221">
                  <c:v>450.34529773953102</c:v>
                </c:pt>
                <c:pt idx="222">
                  <c:v>448.13064824320799</c:v>
                </c:pt>
                <c:pt idx="223">
                  <c:v>450.760822724359</c:v>
                </c:pt>
                <c:pt idx="224">
                  <c:v>446.54133214584198</c:v>
                </c:pt>
                <c:pt idx="225">
                  <c:v>439.22970956330403</c:v>
                </c:pt>
                <c:pt idx="226">
                  <c:v>435.49948876182998</c:v>
                </c:pt>
                <c:pt idx="227">
                  <c:v>434.387475440603</c:v>
                </c:pt>
                <c:pt idx="228">
                  <c:v>433.382226266744</c:v>
                </c:pt>
                <c:pt idx="229">
                  <c:v>454.91041616557402</c:v>
                </c:pt>
                <c:pt idx="230">
                  <c:v>456.66410423073597</c:v>
                </c:pt>
                <c:pt idx="231">
                  <c:v>453.974462773977</c:v>
                </c:pt>
                <c:pt idx="232">
                  <c:v>454.79208063285398</c:v>
                </c:pt>
                <c:pt idx="233">
                  <c:v>460.73065327947501</c:v>
                </c:pt>
                <c:pt idx="234">
                  <c:v>459.38731362355901</c:v>
                </c:pt>
                <c:pt idx="235">
                  <c:v>462.63830412684302</c:v>
                </c:pt>
                <c:pt idx="236">
                  <c:v>461.43803405035197</c:v>
                </c:pt>
                <c:pt idx="237">
                  <c:v>453.91503550056802</c:v>
                </c:pt>
                <c:pt idx="238">
                  <c:v>449.983257322756</c:v>
                </c:pt>
                <c:pt idx="239">
                  <c:v>449.44423765496498</c:v>
                </c:pt>
                <c:pt idx="240">
                  <c:v>449.74461088979899</c:v>
                </c:pt>
                <c:pt idx="241">
                  <c:v>468.94221030184002</c:v>
                </c:pt>
                <c:pt idx="242">
                  <c:v>468.70049434459997</c:v>
                </c:pt>
                <c:pt idx="243">
                  <c:v>470.88191617214898</c:v>
                </c:pt>
                <c:pt idx="244">
                  <c:v>480.874749562668</c:v>
                </c:pt>
                <c:pt idx="245">
                  <c:v>484.25327273412302</c:v>
                </c:pt>
                <c:pt idx="246">
                  <c:v>480.74401281582902</c:v>
                </c:pt>
                <c:pt idx="247">
                  <c:v>475.16831465693798</c:v>
                </c:pt>
                <c:pt idx="248">
                  <c:v>472.05510128213501</c:v>
                </c:pt>
                <c:pt idx="249">
                  <c:v>469.44994672290397</c:v>
                </c:pt>
                <c:pt idx="250">
                  <c:v>465.46632908599503</c:v>
                </c:pt>
                <c:pt idx="251">
                  <c:v>469.46776659072498</c:v>
                </c:pt>
                <c:pt idx="252">
                  <c:v>470.46367261212902</c:v>
                </c:pt>
                <c:pt idx="253">
                  <c:v>490.18903629434698</c:v>
                </c:pt>
                <c:pt idx="254">
                  <c:v>488.18767832508303</c:v>
                </c:pt>
                <c:pt idx="255">
                  <c:v>481.62664231292001</c:v>
                </c:pt>
                <c:pt idx="256">
                  <c:v>480.29126499687999</c:v>
                </c:pt>
                <c:pt idx="257">
                  <c:v>485.44356923651702</c:v>
                </c:pt>
                <c:pt idx="258">
                  <c:v>481.577484029093</c:v>
                </c:pt>
                <c:pt idx="259">
                  <c:v>482.5662268433</c:v>
                </c:pt>
                <c:pt idx="260">
                  <c:v>480.35256946944202</c:v>
                </c:pt>
                <c:pt idx="261">
                  <c:v>475.00234622734501</c:v>
                </c:pt>
                <c:pt idx="262">
                  <c:v>470.96913422348399</c:v>
                </c:pt>
                <c:pt idx="263">
                  <c:v>469.66986841655</c:v>
                </c:pt>
                <c:pt idx="264">
                  <c:v>471.04412589081699</c:v>
                </c:pt>
                <c:pt idx="265">
                  <c:v>498.37375425840202</c:v>
                </c:pt>
                <c:pt idx="266">
                  <c:v>498.17003311453101</c:v>
                </c:pt>
                <c:pt idx="267">
                  <c:v>495.446221506504</c:v>
                </c:pt>
                <c:pt idx="268">
                  <c:v>494.29279424546201</c:v>
                </c:pt>
                <c:pt idx="269">
                  <c:v>500.20044826560502</c:v>
                </c:pt>
                <c:pt idx="270">
                  <c:v>495.59879920356599</c:v>
                </c:pt>
                <c:pt idx="271">
                  <c:v>497.41698815759497</c:v>
                </c:pt>
                <c:pt idx="272">
                  <c:v>492.92332964467698</c:v>
                </c:pt>
                <c:pt idx="273">
                  <c:v>486.15213853946699</c:v>
                </c:pt>
                <c:pt idx="274">
                  <c:v>482.68207988760798</c:v>
                </c:pt>
                <c:pt idx="275">
                  <c:v>483.61</c:v>
                </c:pt>
              </c:numCache>
            </c:numRef>
          </c:val>
          <c:smooth val="0"/>
          <c:extLst>
            <c:ext xmlns:c16="http://schemas.microsoft.com/office/drawing/2014/chart" uri="{C3380CC4-5D6E-409C-BE32-E72D297353CC}">
              <c16:uniqueId val="{00000001-0079-44C1-A40C-376FF88F1787}"/>
            </c:ext>
          </c:extLst>
        </c:ser>
        <c:ser>
          <c:idx val="0"/>
          <c:order val="0"/>
          <c:tx>
            <c:strRef>
              <c:f>'F85-86'!$F$6</c:f>
              <c:strCache>
                <c:ptCount val="1"/>
                <c:pt idx="0">
                  <c:v>Jalisco</c:v>
                </c:pt>
              </c:strCache>
            </c:strRef>
          </c:tx>
          <c:spPr>
            <a:ln w="19050">
              <a:solidFill>
                <a:srgbClr val="FFC000">
                  <a:alpha val="92000"/>
                </a:srgbClr>
              </a:solidFill>
            </a:ln>
          </c:spPr>
          <c:marker>
            <c:symbol val="none"/>
          </c:marker>
          <c:dLbls>
            <c:dLbl>
              <c:idx val="275"/>
              <c:layout>
                <c:manualLayout>
                  <c:x val="-1.5678831222482802E-16"/>
                  <c:y val="0.1248807221121230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EA-4ED9-B1A8-0DD3E22894D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'F85-86'!$A$7:$A$282</c:f>
              <c:numCache>
                <c:formatCode>mm/dd/yyyy</c:formatCode>
                <c:ptCount val="276"/>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numCache>
            </c:numRef>
          </c:cat>
          <c:val>
            <c:numRef>
              <c:f>'F85-86'!$F$7:$F$282</c:f>
              <c:numCache>
                <c:formatCode>0.0</c:formatCode>
                <c:ptCount val="276"/>
                <c:pt idx="0">
                  <c:v>301.61059798659801</c:v>
                </c:pt>
                <c:pt idx="1">
                  <c:v>318.87055798636499</c:v>
                </c:pt>
                <c:pt idx="2">
                  <c:v>321.73730699177202</c:v>
                </c:pt>
                <c:pt idx="3">
                  <c:v>321.48381394459801</c:v>
                </c:pt>
                <c:pt idx="4">
                  <c:v>324.72250538365302</c:v>
                </c:pt>
                <c:pt idx="5">
                  <c:v>328.71607381652501</c:v>
                </c:pt>
                <c:pt idx="6">
                  <c:v>332.03440870993001</c:v>
                </c:pt>
                <c:pt idx="7">
                  <c:v>333.99825191049302</c:v>
                </c:pt>
                <c:pt idx="8">
                  <c:v>332.685389227766</c:v>
                </c:pt>
                <c:pt idx="9">
                  <c:v>332.200420159288</c:v>
                </c:pt>
                <c:pt idx="10">
                  <c:v>335.37946727440402</c:v>
                </c:pt>
                <c:pt idx="11">
                  <c:v>332.11438557464197</c:v>
                </c:pt>
                <c:pt idx="12">
                  <c:v>334.843192905742</c:v>
                </c:pt>
                <c:pt idx="13">
                  <c:v>351.69872844482001</c:v>
                </c:pt>
                <c:pt idx="14">
                  <c:v>349.28417421785599</c:v>
                </c:pt>
                <c:pt idx="15">
                  <c:v>349.25166245152201</c:v>
                </c:pt>
                <c:pt idx="16">
                  <c:v>353.24720505272199</c:v>
                </c:pt>
                <c:pt idx="17">
                  <c:v>352.18243755725302</c:v>
                </c:pt>
                <c:pt idx="18">
                  <c:v>357.91609783615701</c:v>
                </c:pt>
                <c:pt idx="19">
                  <c:v>356.056973846468</c:v>
                </c:pt>
                <c:pt idx="20">
                  <c:v>356.09843713798398</c:v>
                </c:pt>
                <c:pt idx="21">
                  <c:v>353.67176312488499</c:v>
                </c:pt>
                <c:pt idx="22">
                  <c:v>353.23561410412299</c:v>
                </c:pt>
                <c:pt idx="23">
                  <c:v>353.63612152177097</c:v>
                </c:pt>
                <c:pt idx="24">
                  <c:v>354.97074766196499</c:v>
                </c:pt>
                <c:pt idx="25">
                  <c:v>368.72964785901098</c:v>
                </c:pt>
                <c:pt idx="26">
                  <c:v>367.802676263617</c:v>
                </c:pt>
                <c:pt idx="27">
                  <c:v>363.91010310531698</c:v>
                </c:pt>
                <c:pt idx="28">
                  <c:v>361.71245681517098</c:v>
                </c:pt>
                <c:pt idx="29">
                  <c:v>367.90298876911601</c:v>
                </c:pt>
                <c:pt idx="30">
                  <c:v>366.21525410640902</c:v>
                </c:pt>
                <c:pt idx="31">
                  <c:v>369.09897425709698</c:v>
                </c:pt>
                <c:pt idx="32">
                  <c:v>367.77342511869398</c:v>
                </c:pt>
                <c:pt idx="33">
                  <c:v>363.86806703624097</c:v>
                </c:pt>
                <c:pt idx="34">
                  <c:v>360.81162781805801</c:v>
                </c:pt>
                <c:pt idx="35">
                  <c:v>361.47756212494397</c:v>
                </c:pt>
                <c:pt idx="36">
                  <c:v>361.87255810062697</c:v>
                </c:pt>
                <c:pt idx="37">
                  <c:v>373.85667988023602</c:v>
                </c:pt>
                <c:pt idx="38">
                  <c:v>373.03233577405598</c:v>
                </c:pt>
                <c:pt idx="39">
                  <c:v>370.55244544299097</c:v>
                </c:pt>
                <c:pt idx="40">
                  <c:v>370.99211853124501</c:v>
                </c:pt>
                <c:pt idx="41">
                  <c:v>380.58035046004699</c:v>
                </c:pt>
                <c:pt idx="42">
                  <c:v>387.10586381901402</c:v>
                </c:pt>
                <c:pt idx="43">
                  <c:v>389.785697723797</c:v>
                </c:pt>
                <c:pt idx="44">
                  <c:v>388.45722107770303</c:v>
                </c:pt>
                <c:pt idx="45">
                  <c:v>382.85473720751901</c:v>
                </c:pt>
                <c:pt idx="46">
                  <c:v>380.098026649166</c:v>
                </c:pt>
                <c:pt idx="47">
                  <c:v>380.46191404160601</c:v>
                </c:pt>
                <c:pt idx="48">
                  <c:v>380.33357395125603</c:v>
                </c:pt>
                <c:pt idx="49">
                  <c:v>392.64556897738402</c:v>
                </c:pt>
                <c:pt idx="50">
                  <c:v>389.97398879226398</c:v>
                </c:pt>
                <c:pt idx="51">
                  <c:v>388.94793846563198</c:v>
                </c:pt>
                <c:pt idx="52">
                  <c:v>389.81438065430899</c:v>
                </c:pt>
                <c:pt idx="53">
                  <c:v>397.35865837234002</c:v>
                </c:pt>
                <c:pt idx="54">
                  <c:v>397.43855129964697</c:v>
                </c:pt>
                <c:pt idx="55">
                  <c:v>399.16583976049998</c:v>
                </c:pt>
                <c:pt idx="56">
                  <c:v>396.84991002853599</c:v>
                </c:pt>
                <c:pt idx="57">
                  <c:v>391.74836897725498</c:v>
                </c:pt>
                <c:pt idx="58">
                  <c:v>388.18034310466902</c:v>
                </c:pt>
                <c:pt idx="59">
                  <c:v>387.04079463101999</c:v>
                </c:pt>
                <c:pt idx="60">
                  <c:v>387.30183628098803</c:v>
                </c:pt>
                <c:pt idx="61">
                  <c:v>399.82096742169301</c:v>
                </c:pt>
                <c:pt idx="62">
                  <c:v>397.804119786662</c:v>
                </c:pt>
                <c:pt idx="63">
                  <c:v>399.55676796309598</c:v>
                </c:pt>
                <c:pt idx="64">
                  <c:v>398.88656837631601</c:v>
                </c:pt>
                <c:pt idx="65">
                  <c:v>402.204315799249</c:v>
                </c:pt>
                <c:pt idx="66">
                  <c:v>403.72698663193</c:v>
                </c:pt>
                <c:pt idx="67">
                  <c:v>406.573509238844</c:v>
                </c:pt>
                <c:pt idx="68">
                  <c:v>406.66448019041201</c:v>
                </c:pt>
                <c:pt idx="69">
                  <c:v>402.25816217456401</c:v>
                </c:pt>
                <c:pt idx="70">
                  <c:v>399.40833179070898</c:v>
                </c:pt>
                <c:pt idx="71">
                  <c:v>398.61619505046099</c:v>
                </c:pt>
                <c:pt idx="72">
                  <c:v>397.04010604541998</c:v>
                </c:pt>
                <c:pt idx="73">
                  <c:v>406.90853854966502</c:v>
                </c:pt>
                <c:pt idx="74">
                  <c:v>405.87169250938501</c:v>
                </c:pt>
                <c:pt idx="75">
                  <c:v>405.508222321939</c:v>
                </c:pt>
                <c:pt idx="76">
                  <c:v>407.77143632777802</c:v>
                </c:pt>
                <c:pt idx="77">
                  <c:v>413.31713043308798</c:v>
                </c:pt>
                <c:pt idx="78">
                  <c:v>412.31643302751797</c:v>
                </c:pt>
                <c:pt idx="79">
                  <c:v>415.20855264326002</c:v>
                </c:pt>
                <c:pt idx="80">
                  <c:v>412.54386600424903</c:v>
                </c:pt>
                <c:pt idx="81">
                  <c:v>405.05339906440599</c:v>
                </c:pt>
                <c:pt idx="82">
                  <c:v>401.82721497831801</c:v>
                </c:pt>
                <c:pt idx="83">
                  <c:v>402.62048245640398</c:v>
                </c:pt>
                <c:pt idx="84">
                  <c:v>401.91268138789201</c:v>
                </c:pt>
                <c:pt idx="85">
                  <c:v>411.904219897963</c:v>
                </c:pt>
                <c:pt idx="86">
                  <c:v>410.89567242964</c:v>
                </c:pt>
                <c:pt idx="87">
                  <c:v>408.37685760239299</c:v>
                </c:pt>
                <c:pt idx="88">
                  <c:v>410.19356290659903</c:v>
                </c:pt>
                <c:pt idx="89">
                  <c:v>416.44553932958001</c:v>
                </c:pt>
                <c:pt idx="90">
                  <c:v>416.68532750823601</c:v>
                </c:pt>
                <c:pt idx="91">
                  <c:v>420.49401440486702</c:v>
                </c:pt>
                <c:pt idx="92">
                  <c:v>418.27265274442698</c:v>
                </c:pt>
                <c:pt idx="93">
                  <c:v>410.64539482642601</c:v>
                </c:pt>
                <c:pt idx="94">
                  <c:v>407.36690719242898</c:v>
                </c:pt>
                <c:pt idx="95">
                  <c:v>408.05298337478001</c:v>
                </c:pt>
                <c:pt idx="96">
                  <c:v>407.39944235289698</c:v>
                </c:pt>
                <c:pt idx="97">
                  <c:v>417.91697243332101</c:v>
                </c:pt>
                <c:pt idx="98">
                  <c:v>416.65907073295898</c:v>
                </c:pt>
                <c:pt idx="99">
                  <c:v>417.03892783500697</c:v>
                </c:pt>
                <c:pt idx="100">
                  <c:v>415.159034693872</c:v>
                </c:pt>
                <c:pt idx="101">
                  <c:v>420.71667348654501</c:v>
                </c:pt>
                <c:pt idx="102">
                  <c:v>419.15366628783897</c:v>
                </c:pt>
                <c:pt idx="103">
                  <c:v>420.13435933588698</c:v>
                </c:pt>
                <c:pt idx="104">
                  <c:v>417.30909444536701</c:v>
                </c:pt>
                <c:pt idx="105">
                  <c:v>411.68816077519699</c:v>
                </c:pt>
                <c:pt idx="106">
                  <c:v>408.40179237308701</c:v>
                </c:pt>
                <c:pt idx="107">
                  <c:v>407.67485323343999</c:v>
                </c:pt>
                <c:pt idx="108">
                  <c:v>405.65274020253202</c:v>
                </c:pt>
                <c:pt idx="109">
                  <c:v>414.16599272208498</c:v>
                </c:pt>
                <c:pt idx="110">
                  <c:v>414.52065578632198</c:v>
                </c:pt>
                <c:pt idx="111">
                  <c:v>410.02595252739701</c:v>
                </c:pt>
                <c:pt idx="112">
                  <c:v>409.61808866081799</c:v>
                </c:pt>
                <c:pt idx="113">
                  <c:v>415.18542010024998</c:v>
                </c:pt>
                <c:pt idx="114">
                  <c:v>413.70413075046901</c:v>
                </c:pt>
                <c:pt idx="115">
                  <c:v>414.15592126392198</c:v>
                </c:pt>
                <c:pt idx="116">
                  <c:v>413.00662211271401</c:v>
                </c:pt>
                <c:pt idx="117">
                  <c:v>410.39431079232003</c:v>
                </c:pt>
                <c:pt idx="118">
                  <c:v>406.58717300721901</c:v>
                </c:pt>
                <c:pt idx="119">
                  <c:v>407.50332747442297</c:v>
                </c:pt>
                <c:pt idx="120">
                  <c:v>405.26202617169702</c:v>
                </c:pt>
                <c:pt idx="121">
                  <c:v>414.554041382744</c:v>
                </c:pt>
                <c:pt idx="122">
                  <c:v>412.39460833554602</c:v>
                </c:pt>
                <c:pt idx="123">
                  <c:v>405.73277216921599</c:v>
                </c:pt>
                <c:pt idx="124">
                  <c:v>406.87489702833699</c:v>
                </c:pt>
                <c:pt idx="125">
                  <c:v>416.88033033289997</c:v>
                </c:pt>
                <c:pt idx="126">
                  <c:v>415.591152517811</c:v>
                </c:pt>
                <c:pt idx="127">
                  <c:v>430.48157382366702</c:v>
                </c:pt>
                <c:pt idx="128">
                  <c:v>438.79951114619303</c:v>
                </c:pt>
                <c:pt idx="129">
                  <c:v>431.55814525075601</c:v>
                </c:pt>
                <c:pt idx="130">
                  <c:v>423.44259644528597</c:v>
                </c:pt>
                <c:pt idx="131">
                  <c:v>420.38102149913601</c:v>
                </c:pt>
                <c:pt idx="132">
                  <c:v>418.140596496098</c:v>
                </c:pt>
                <c:pt idx="133">
                  <c:v>429.66762389105702</c:v>
                </c:pt>
                <c:pt idx="134">
                  <c:v>426.694749349012</c:v>
                </c:pt>
                <c:pt idx="135">
                  <c:v>433.515086508384</c:v>
                </c:pt>
                <c:pt idx="136">
                  <c:v>434.26503427200203</c:v>
                </c:pt>
                <c:pt idx="137">
                  <c:v>430.80130343988998</c:v>
                </c:pt>
                <c:pt idx="138">
                  <c:v>431.47666340137403</c:v>
                </c:pt>
                <c:pt idx="139">
                  <c:v>436.37386517668602</c:v>
                </c:pt>
                <c:pt idx="140">
                  <c:v>434.33538367945198</c:v>
                </c:pt>
                <c:pt idx="141">
                  <c:v>440.467878637019</c:v>
                </c:pt>
                <c:pt idx="142">
                  <c:v>435.43596968380501</c:v>
                </c:pt>
                <c:pt idx="143">
                  <c:v>432.27898550382002</c:v>
                </c:pt>
                <c:pt idx="144">
                  <c:v>429.90562065122703</c:v>
                </c:pt>
                <c:pt idx="145">
                  <c:v>433.68685867191903</c:v>
                </c:pt>
                <c:pt idx="146">
                  <c:v>431.66744382395501</c:v>
                </c:pt>
                <c:pt idx="147">
                  <c:v>434.90060230533697</c:v>
                </c:pt>
                <c:pt idx="148">
                  <c:v>436.76804394112099</c:v>
                </c:pt>
                <c:pt idx="149">
                  <c:v>434.53520553827798</c:v>
                </c:pt>
                <c:pt idx="150">
                  <c:v>432.267924358512</c:v>
                </c:pt>
                <c:pt idx="151">
                  <c:v>436.00636738554903</c:v>
                </c:pt>
                <c:pt idx="152">
                  <c:v>440.16605486974601</c:v>
                </c:pt>
                <c:pt idx="153">
                  <c:v>430.30419467418199</c:v>
                </c:pt>
                <c:pt idx="154">
                  <c:v>431.60987350194802</c:v>
                </c:pt>
                <c:pt idx="155">
                  <c:v>429.79473013727102</c:v>
                </c:pt>
                <c:pt idx="156">
                  <c:v>423.66378958695299</c:v>
                </c:pt>
                <c:pt idx="157">
                  <c:v>436.68320014107297</c:v>
                </c:pt>
                <c:pt idx="158">
                  <c:v>434.38934193522101</c:v>
                </c:pt>
                <c:pt idx="159">
                  <c:v>433.34848486164998</c:v>
                </c:pt>
                <c:pt idx="160">
                  <c:v>433.09318342980401</c:v>
                </c:pt>
                <c:pt idx="161">
                  <c:v>430.25040959390702</c:v>
                </c:pt>
                <c:pt idx="162">
                  <c:v>432.00918487002701</c:v>
                </c:pt>
                <c:pt idx="163">
                  <c:v>432.80095648972798</c:v>
                </c:pt>
                <c:pt idx="164">
                  <c:v>432.29683002730098</c:v>
                </c:pt>
                <c:pt idx="165">
                  <c:v>434.219346328955</c:v>
                </c:pt>
                <c:pt idx="166">
                  <c:v>425.598545725912</c:v>
                </c:pt>
                <c:pt idx="167">
                  <c:v>424.935222999877</c:v>
                </c:pt>
                <c:pt idx="168">
                  <c:v>424.09083677775999</c:v>
                </c:pt>
                <c:pt idx="169">
                  <c:v>433.12327428990301</c:v>
                </c:pt>
                <c:pt idx="170">
                  <c:v>431.61249382504099</c:v>
                </c:pt>
                <c:pt idx="171">
                  <c:v>432.71697851928002</c:v>
                </c:pt>
                <c:pt idx="172">
                  <c:v>434.74404363082698</c:v>
                </c:pt>
                <c:pt idx="173">
                  <c:v>431.57794298149201</c:v>
                </c:pt>
                <c:pt idx="174">
                  <c:v>432.48289775242398</c:v>
                </c:pt>
                <c:pt idx="175">
                  <c:v>432.86960643611701</c:v>
                </c:pt>
                <c:pt idx="176">
                  <c:v>432.29614995212899</c:v>
                </c:pt>
                <c:pt idx="177">
                  <c:v>433.98696185916299</c:v>
                </c:pt>
                <c:pt idx="178">
                  <c:v>426.06699638272198</c:v>
                </c:pt>
                <c:pt idx="179">
                  <c:v>424.32826581877703</c:v>
                </c:pt>
                <c:pt idx="180">
                  <c:v>422.22998700380998</c:v>
                </c:pt>
                <c:pt idx="181">
                  <c:v>435.21056828319502</c:v>
                </c:pt>
                <c:pt idx="182">
                  <c:v>435.10824106968499</c:v>
                </c:pt>
                <c:pt idx="183">
                  <c:v>435.35683536932498</c:v>
                </c:pt>
                <c:pt idx="184">
                  <c:v>436.15534690960902</c:v>
                </c:pt>
                <c:pt idx="185">
                  <c:v>434.89622918001402</c:v>
                </c:pt>
                <c:pt idx="186">
                  <c:v>435.10877392772602</c:v>
                </c:pt>
                <c:pt idx="187">
                  <c:v>441.49084150748803</c:v>
                </c:pt>
                <c:pt idx="188">
                  <c:v>445.44704958960602</c:v>
                </c:pt>
                <c:pt idx="189">
                  <c:v>435.112003843759</c:v>
                </c:pt>
                <c:pt idx="190">
                  <c:v>431.95623817962399</c:v>
                </c:pt>
                <c:pt idx="191">
                  <c:v>432.09703345409702</c:v>
                </c:pt>
                <c:pt idx="192">
                  <c:v>426.042139095805</c:v>
                </c:pt>
                <c:pt idx="193">
                  <c:v>436.99710550101503</c:v>
                </c:pt>
                <c:pt idx="194">
                  <c:v>436.18662783743002</c:v>
                </c:pt>
                <c:pt idx="195">
                  <c:v>439.83336843133401</c:v>
                </c:pt>
                <c:pt idx="196">
                  <c:v>439.12190639947698</c:v>
                </c:pt>
                <c:pt idx="197">
                  <c:v>441.032356590088</c:v>
                </c:pt>
                <c:pt idx="198">
                  <c:v>441.83005674844799</c:v>
                </c:pt>
                <c:pt idx="199">
                  <c:v>442.38344868075598</c:v>
                </c:pt>
                <c:pt idx="200">
                  <c:v>444.25460548422302</c:v>
                </c:pt>
                <c:pt idx="201">
                  <c:v>438.89493095055599</c:v>
                </c:pt>
                <c:pt idx="202">
                  <c:v>433.11481900826902</c:v>
                </c:pt>
                <c:pt idx="203">
                  <c:v>434.032169504514</c:v>
                </c:pt>
                <c:pt idx="204">
                  <c:v>432.86255106368998</c:v>
                </c:pt>
                <c:pt idx="205">
                  <c:v>437.76757191817501</c:v>
                </c:pt>
                <c:pt idx="206">
                  <c:v>436.16249518804898</c:v>
                </c:pt>
                <c:pt idx="207">
                  <c:v>434.11423422105702</c:v>
                </c:pt>
                <c:pt idx="208">
                  <c:v>435.21532862278502</c:v>
                </c:pt>
                <c:pt idx="209">
                  <c:v>436.800621910443</c:v>
                </c:pt>
                <c:pt idx="210">
                  <c:v>434.17942315101601</c:v>
                </c:pt>
                <c:pt idx="211">
                  <c:v>436.95859058250102</c:v>
                </c:pt>
                <c:pt idx="212">
                  <c:v>433.48155424737001</c:v>
                </c:pt>
                <c:pt idx="213">
                  <c:v>433.89948986575803</c:v>
                </c:pt>
                <c:pt idx="214">
                  <c:v>429.30956194867201</c:v>
                </c:pt>
                <c:pt idx="215">
                  <c:v>428.64310702585601</c:v>
                </c:pt>
                <c:pt idx="216">
                  <c:v>428.61057720373401</c:v>
                </c:pt>
                <c:pt idx="217">
                  <c:v>436.70117790605002</c:v>
                </c:pt>
                <c:pt idx="218">
                  <c:v>436.03479961857198</c:v>
                </c:pt>
                <c:pt idx="219">
                  <c:v>439.78319013163201</c:v>
                </c:pt>
                <c:pt idx="220">
                  <c:v>441.78755043245798</c:v>
                </c:pt>
                <c:pt idx="221">
                  <c:v>440.67222235638002</c:v>
                </c:pt>
                <c:pt idx="222">
                  <c:v>438.67229589946902</c:v>
                </c:pt>
                <c:pt idx="223">
                  <c:v>442.29873190802999</c:v>
                </c:pt>
                <c:pt idx="224">
                  <c:v>438.25370556860298</c:v>
                </c:pt>
                <c:pt idx="225">
                  <c:v>431.30160082047598</c:v>
                </c:pt>
                <c:pt idx="226">
                  <c:v>427.71162214116703</c:v>
                </c:pt>
                <c:pt idx="227">
                  <c:v>426.76383361191802</c:v>
                </c:pt>
                <c:pt idx="228">
                  <c:v>424.833216074549</c:v>
                </c:pt>
                <c:pt idx="229">
                  <c:v>442.20171460992401</c:v>
                </c:pt>
                <c:pt idx="230">
                  <c:v>444.00072061234602</c:v>
                </c:pt>
                <c:pt idx="231">
                  <c:v>446.15718398469198</c:v>
                </c:pt>
                <c:pt idx="232">
                  <c:v>446.62602534506601</c:v>
                </c:pt>
                <c:pt idx="233">
                  <c:v>448.08616053006301</c:v>
                </c:pt>
                <c:pt idx="234">
                  <c:v>448.116998518863</c:v>
                </c:pt>
                <c:pt idx="235">
                  <c:v>449.83044605398902</c:v>
                </c:pt>
                <c:pt idx="236">
                  <c:v>449.97713205363198</c:v>
                </c:pt>
                <c:pt idx="237">
                  <c:v>441.17496440322498</c:v>
                </c:pt>
                <c:pt idx="238">
                  <c:v>437.35980546013002</c:v>
                </c:pt>
                <c:pt idx="239">
                  <c:v>439.684631025383</c:v>
                </c:pt>
                <c:pt idx="240">
                  <c:v>439.94402486453799</c:v>
                </c:pt>
                <c:pt idx="241">
                  <c:v>457.66193551720602</c:v>
                </c:pt>
                <c:pt idx="242">
                  <c:v>456.594578955739</c:v>
                </c:pt>
                <c:pt idx="243">
                  <c:v>465.15038413298601</c:v>
                </c:pt>
                <c:pt idx="244">
                  <c:v>473.488040660016</c:v>
                </c:pt>
                <c:pt idx="245">
                  <c:v>468.65823326613997</c:v>
                </c:pt>
                <c:pt idx="246">
                  <c:v>466.886384868329</c:v>
                </c:pt>
                <c:pt idx="247">
                  <c:v>466.83058830646701</c:v>
                </c:pt>
                <c:pt idx="248">
                  <c:v>463.58654046186501</c:v>
                </c:pt>
                <c:pt idx="249">
                  <c:v>456.84022420778098</c:v>
                </c:pt>
                <c:pt idx="250">
                  <c:v>452.49294941805903</c:v>
                </c:pt>
                <c:pt idx="251">
                  <c:v>458.56444715955001</c:v>
                </c:pt>
                <c:pt idx="252">
                  <c:v>459.31349562097898</c:v>
                </c:pt>
                <c:pt idx="253">
                  <c:v>475.16680074403399</c:v>
                </c:pt>
                <c:pt idx="254">
                  <c:v>472.78270551002203</c:v>
                </c:pt>
                <c:pt idx="255">
                  <c:v>474.67463299470597</c:v>
                </c:pt>
                <c:pt idx="256">
                  <c:v>472.93516953382698</c:v>
                </c:pt>
                <c:pt idx="257">
                  <c:v>469.92076214874697</c:v>
                </c:pt>
                <c:pt idx="258">
                  <c:v>466.53829089171597</c:v>
                </c:pt>
                <c:pt idx="259">
                  <c:v>468.77862036206301</c:v>
                </c:pt>
                <c:pt idx="260">
                  <c:v>467.664261494833</c:v>
                </c:pt>
                <c:pt idx="261">
                  <c:v>463.82103463320601</c:v>
                </c:pt>
                <c:pt idx="262">
                  <c:v>459.79348456659199</c:v>
                </c:pt>
                <c:pt idx="263">
                  <c:v>459.36451165257898</c:v>
                </c:pt>
                <c:pt idx="264">
                  <c:v>460.70083208306301</c:v>
                </c:pt>
                <c:pt idx="265">
                  <c:v>484.108572990288</c:v>
                </c:pt>
                <c:pt idx="266">
                  <c:v>483.75748682562801</c:v>
                </c:pt>
                <c:pt idx="267">
                  <c:v>483.00999600529298</c:v>
                </c:pt>
                <c:pt idx="268">
                  <c:v>482.40323469278002</c:v>
                </c:pt>
                <c:pt idx="269">
                  <c:v>486.72850779197199</c:v>
                </c:pt>
                <c:pt idx="270">
                  <c:v>482.58036183671499</c:v>
                </c:pt>
                <c:pt idx="271">
                  <c:v>485.31411076227403</c:v>
                </c:pt>
                <c:pt idx="272">
                  <c:v>480.93456798300502</c:v>
                </c:pt>
                <c:pt idx="273">
                  <c:v>479.29452593300198</c:v>
                </c:pt>
                <c:pt idx="274">
                  <c:v>475.53115975925198</c:v>
                </c:pt>
                <c:pt idx="275">
                  <c:v>477.02</c:v>
                </c:pt>
              </c:numCache>
            </c:numRef>
          </c:val>
          <c:smooth val="0"/>
          <c:extLst>
            <c:ext xmlns:c16="http://schemas.microsoft.com/office/drawing/2014/chart" uri="{C3380CC4-5D6E-409C-BE32-E72D297353CC}">
              <c16:uniqueId val="{00000003-0079-44C1-A40C-376FF88F1787}"/>
            </c:ext>
          </c:extLst>
        </c:ser>
        <c:dLbls>
          <c:showLegendKey val="0"/>
          <c:showVal val="0"/>
          <c:showCatName val="0"/>
          <c:showSerName val="0"/>
          <c:showPercent val="0"/>
          <c:showBubbleSize val="0"/>
        </c:dLbls>
        <c:smooth val="0"/>
        <c:axId val="183674368"/>
        <c:axId val="183675904"/>
      </c:lineChart>
      <c:dateAx>
        <c:axId val="183674368"/>
        <c:scaling>
          <c:orientation val="minMax"/>
          <c:min val="36831"/>
        </c:scaling>
        <c:delete val="0"/>
        <c:axPos val="b"/>
        <c:numFmt formatCode="mmm\ yyyy" sourceLinked="0"/>
        <c:majorTickMark val="none"/>
        <c:minorTickMark val="none"/>
        <c:tickLblPos val="nextTo"/>
        <c:txPr>
          <a:bodyPr rot="-5400000" vert="horz"/>
          <a:lstStyle/>
          <a:p>
            <a:pPr>
              <a:defRPr sz="850"/>
            </a:pPr>
            <a:endParaRPr lang="es-MX"/>
          </a:p>
        </c:txPr>
        <c:crossAx val="183675904"/>
        <c:crosses val="autoZero"/>
        <c:auto val="1"/>
        <c:lblOffset val="100"/>
        <c:baseTimeUnit val="months"/>
        <c:majorUnit val="6"/>
        <c:majorTimeUnit val="months"/>
        <c:minorUnit val="1"/>
        <c:minorTimeUnit val="months"/>
      </c:dateAx>
      <c:valAx>
        <c:axId val="183675904"/>
        <c:scaling>
          <c:orientation val="minMax"/>
          <c:max val="520"/>
          <c:min val="280"/>
        </c:scaling>
        <c:delete val="0"/>
        <c:axPos val="l"/>
        <c:numFmt formatCode="0.0" sourceLinked="1"/>
        <c:majorTickMark val="out"/>
        <c:minorTickMark val="none"/>
        <c:tickLblPos val="nextTo"/>
        <c:crossAx val="183674368"/>
        <c:crosses val="autoZero"/>
        <c:crossBetween val="between"/>
      </c:valAx>
    </c:plotArea>
    <c:legend>
      <c:legendPos val="b"/>
      <c:overlay val="0"/>
    </c:legend>
    <c:plotVisOnly val="1"/>
    <c:dispBlanksAs val="gap"/>
    <c:showDLblsOverMax val="0"/>
  </c:chart>
  <c:spPr>
    <a:ln>
      <a:noFill/>
    </a:ln>
  </c:spPr>
  <c:txPr>
    <a:bodyPr/>
    <a:lstStyle/>
    <a:p>
      <a:pPr>
        <a:defRPr sz="850" b="1">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1"/>
          <c:order val="0"/>
          <c:tx>
            <c:strRef>
              <c:f>'F85-86'!$H$6</c:f>
              <c:strCache>
                <c:ptCount val="1"/>
                <c:pt idx="0">
                  <c:v>Jalisco</c:v>
                </c:pt>
              </c:strCache>
            </c:strRef>
          </c:tx>
          <c:spPr>
            <a:ln w="19050" cap="rnd">
              <a:solidFill>
                <a:srgbClr val="FFC000"/>
              </a:solidFill>
              <a:round/>
            </a:ln>
            <a:effectLst/>
          </c:spPr>
          <c:marker>
            <c:symbol val="none"/>
          </c:marker>
          <c:dLbls>
            <c:dLbl>
              <c:idx val="244"/>
              <c:layout>
                <c:manualLayout>
                  <c:x val="-4.0924889208817589E-3"/>
                  <c:y val="0.12728807076551335"/>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B28E-448E-806B-1B9FA17360EF}"/>
                </c:ext>
              </c:extLst>
            </c:dLbl>
            <c:dLbl>
              <c:idx val="246"/>
              <c:layout>
                <c:manualLayout>
                  <c:x val="-1.5468455025896595E-16"/>
                  <c:y val="5.5074150622164336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28E-448E-806B-1B9FA17360EF}"/>
                </c:ext>
              </c:extLst>
            </c:dLbl>
            <c:dLbl>
              <c:idx val="263"/>
              <c:layout>
                <c:manualLayout>
                  <c:x val="-1.5402374164189306E-16"/>
                  <c:y val="-0.30099883349485718"/>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A79E-48E0-B39B-499CFD8E0C87}"/>
                </c:ext>
              </c:extLst>
            </c:dLbl>
            <c:numFmt formatCode="#,##0.00&quot;%&quot;" sourceLinked="0"/>
            <c:spPr>
              <a:noFill/>
              <a:ln>
                <a:noFill/>
              </a:ln>
              <a:effectLst/>
            </c:spPr>
            <c:txPr>
              <a:bodyPr rot="0" spcFirstLastPara="1" vertOverflow="ellipsis" vert="horz" wrap="square" anchor="ctr" anchorCtr="1"/>
              <a:lstStyle/>
              <a:p>
                <a:pPr>
                  <a:defRPr sz="8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'F85-86'!$A$19:$A$282</c:f>
              <c:numCache>
                <c:formatCode>mm/dd/yyyy</c:formatCode>
                <c:ptCount val="264"/>
                <c:pt idx="0">
                  <c:v>36861</c:v>
                </c:pt>
                <c:pt idx="1">
                  <c:v>36892</c:v>
                </c:pt>
                <c:pt idx="2">
                  <c:v>36923</c:v>
                </c:pt>
                <c:pt idx="3">
                  <c:v>36951</c:v>
                </c:pt>
                <c:pt idx="4">
                  <c:v>36982</c:v>
                </c:pt>
                <c:pt idx="5">
                  <c:v>37012</c:v>
                </c:pt>
                <c:pt idx="6">
                  <c:v>37043</c:v>
                </c:pt>
                <c:pt idx="7">
                  <c:v>37073</c:v>
                </c:pt>
                <c:pt idx="8">
                  <c:v>37104</c:v>
                </c:pt>
                <c:pt idx="9">
                  <c:v>37135</c:v>
                </c:pt>
                <c:pt idx="10">
                  <c:v>37165</c:v>
                </c:pt>
                <c:pt idx="11">
                  <c:v>37196</c:v>
                </c:pt>
                <c:pt idx="12">
                  <c:v>37226</c:v>
                </c:pt>
                <c:pt idx="13">
                  <c:v>37257</c:v>
                </c:pt>
                <c:pt idx="14">
                  <c:v>37288</c:v>
                </c:pt>
                <c:pt idx="15">
                  <c:v>37316</c:v>
                </c:pt>
                <c:pt idx="16">
                  <c:v>37347</c:v>
                </c:pt>
                <c:pt idx="17">
                  <c:v>37377</c:v>
                </c:pt>
                <c:pt idx="18">
                  <c:v>37408</c:v>
                </c:pt>
                <c:pt idx="19">
                  <c:v>37438</c:v>
                </c:pt>
                <c:pt idx="20">
                  <c:v>37469</c:v>
                </c:pt>
                <c:pt idx="21">
                  <c:v>37500</c:v>
                </c:pt>
                <c:pt idx="22">
                  <c:v>37530</c:v>
                </c:pt>
                <c:pt idx="23">
                  <c:v>37561</c:v>
                </c:pt>
                <c:pt idx="24">
                  <c:v>37591</c:v>
                </c:pt>
                <c:pt idx="25">
                  <c:v>37622</c:v>
                </c:pt>
                <c:pt idx="26">
                  <c:v>37653</c:v>
                </c:pt>
                <c:pt idx="27">
                  <c:v>37681</c:v>
                </c:pt>
                <c:pt idx="28">
                  <c:v>37712</c:v>
                </c:pt>
                <c:pt idx="29">
                  <c:v>37742</c:v>
                </c:pt>
                <c:pt idx="30">
                  <c:v>37773</c:v>
                </c:pt>
                <c:pt idx="31">
                  <c:v>37803</c:v>
                </c:pt>
                <c:pt idx="32">
                  <c:v>37834</c:v>
                </c:pt>
                <c:pt idx="33">
                  <c:v>37865</c:v>
                </c:pt>
                <c:pt idx="34">
                  <c:v>37895</c:v>
                </c:pt>
                <c:pt idx="35">
                  <c:v>37926</c:v>
                </c:pt>
                <c:pt idx="36">
                  <c:v>37956</c:v>
                </c:pt>
                <c:pt idx="37">
                  <c:v>37987</c:v>
                </c:pt>
                <c:pt idx="38">
                  <c:v>38018</c:v>
                </c:pt>
                <c:pt idx="39">
                  <c:v>38047</c:v>
                </c:pt>
                <c:pt idx="40">
                  <c:v>38078</c:v>
                </c:pt>
                <c:pt idx="41">
                  <c:v>38108</c:v>
                </c:pt>
                <c:pt idx="42">
                  <c:v>38139</c:v>
                </c:pt>
                <c:pt idx="43">
                  <c:v>38169</c:v>
                </c:pt>
                <c:pt idx="44">
                  <c:v>38200</c:v>
                </c:pt>
                <c:pt idx="45">
                  <c:v>38231</c:v>
                </c:pt>
                <c:pt idx="46">
                  <c:v>38261</c:v>
                </c:pt>
                <c:pt idx="47">
                  <c:v>38292</c:v>
                </c:pt>
                <c:pt idx="48">
                  <c:v>38322</c:v>
                </c:pt>
                <c:pt idx="49">
                  <c:v>38353</c:v>
                </c:pt>
                <c:pt idx="50">
                  <c:v>38384</c:v>
                </c:pt>
                <c:pt idx="51">
                  <c:v>38412</c:v>
                </c:pt>
                <c:pt idx="52">
                  <c:v>38443</c:v>
                </c:pt>
                <c:pt idx="53">
                  <c:v>38473</c:v>
                </c:pt>
                <c:pt idx="54">
                  <c:v>38504</c:v>
                </c:pt>
                <c:pt idx="55">
                  <c:v>38534</c:v>
                </c:pt>
                <c:pt idx="56">
                  <c:v>38565</c:v>
                </c:pt>
                <c:pt idx="57">
                  <c:v>38596</c:v>
                </c:pt>
                <c:pt idx="58">
                  <c:v>38626</c:v>
                </c:pt>
                <c:pt idx="59">
                  <c:v>38657</c:v>
                </c:pt>
                <c:pt idx="60">
                  <c:v>38687</c:v>
                </c:pt>
                <c:pt idx="61">
                  <c:v>38718</c:v>
                </c:pt>
                <c:pt idx="62">
                  <c:v>38749</c:v>
                </c:pt>
                <c:pt idx="63">
                  <c:v>38777</c:v>
                </c:pt>
                <c:pt idx="64">
                  <c:v>38808</c:v>
                </c:pt>
                <c:pt idx="65">
                  <c:v>38838</c:v>
                </c:pt>
                <c:pt idx="66">
                  <c:v>38869</c:v>
                </c:pt>
                <c:pt idx="67">
                  <c:v>38899</c:v>
                </c:pt>
                <c:pt idx="68">
                  <c:v>38930</c:v>
                </c:pt>
                <c:pt idx="69">
                  <c:v>38961</c:v>
                </c:pt>
                <c:pt idx="70">
                  <c:v>38991</c:v>
                </c:pt>
                <c:pt idx="71">
                  <c:v>39022</c:v>
                </c:pt>
                <c:pt idx="72">
                  <c:v>39052</c:v>
                </c:pt>
                <c:pt idx="73">
                  <c:v>39083</c:v>
                </c:pt>
                <c:pt idx="74">
                  <c:v>39114</c:v>
                </c:pt>
                <c:pt idx="75">
                  <c:v>39142</c:v>
                </c:pt>
                <c:pt idx="76">
                  <c:v>39173</c:v>
                </c:pt>
                <c:pt idx="77">
                  <c:v>39203</c:v>
                </c:pt>
                <c:pt idx="78">
                  <c:v>39234</c:v>
                </c:pt>
                <c:pt idx="79">
                  <c:v>39264</c:v>
                </c:pt>
                <c:pt idx="80">
                  <c:v>39295</c:v>
                </c:pt>
                <c:pt idx="81">
                  <c:v>39326</c:v>
                </c:pt>
                <c:pt idx="82">
                  <c:v>39356</c:v>
                </c:pt>
                <c:pt idx="83">
                  <c:v>39387</c:v>
                </c:pt>
                <c:pt idx="84">
                  <c:v>39417</c:v>
                </c:pt>
                <c:pt idx="85">
                  <c:v>39448</c:v>
                </c:pt>
                <c:pt idx="86">
                  <c:v>39479</c:v>
                </c:pt>
                <c:pt idx="87">
                  <c:v>39508</c:v>
                </c:pt>
                <c:pt idx="88">
                  <c:v>39539</c:v>
                </c:pt>
                <c:pt idx="89">
                  <c:v>39569</c:v>
                </c:pt>
                <c:pt idx="90">
                  <c:v>39600</c:v>
                </c:pt>
                <c:pt idx="91">
                  <c:v>39630</c:v>
                </c:pt>
                <c:pt idx="92">
                  <c:v>39661</c:v>
                </c:pt>
                <c:pt idx="93">
                  <c:v>39692</c:v>
                </c:pt>
                <c:pt idx="94">
                  <c:v>39722</c:v>
                </c:pt>
                <c:pt idx="95">
                  <c:v>39753</c:v>
                </c:pt>
                <c:pt idx="96">
                  <c:v>39783</c:v>
                </c:pt>
                <c:pt idx="97">
                  <c:v>39814</c:v>
                </c:pt>
                <c:pt idx="98">
                  <c:v>39845</c:v>
                </c:pt>
                <c:pt idx="99">
                  <c:v>39873</c:v>
                </c:pt>
                <c:pt idx="100">
                  <c:v>39904</c:v>
                </c:pt>
                <c:pt idx="101">
                  <c:v>39934</c:v>
                </c:pt>
                <c:pt idx="102">
                  <c:v>39965</c:v>
                </c:pt>
                <c:pt idx="103">
                  <c:v>39995</c:v>
                </c:pt>
                <c:pt idx="104">
                  <c:v>40026</c:v>
                </c:pt>
                <c:pt idx="105">
                  <c:v>40057</c:v>
                </c:pt>
                <c:pt idx="106">
                  <c:v>40087</c:v>
                </c:pt>
                <c:pt idx="107">
                  <c:v>40118</c:v>
                </c:pt>
                <c:pt idx="108">
                  <c:v>40148</c:v>
                </c:pt>
                <c:pt idx="109">
                  <c:v>40179</c:v>
                </c:pt>
                <c:pt idx="110">
                  <c:v>40210</c:v>
                </c:pt>
                <c:pt idx="111">
                  <c:v>40238</c:v>
                </c:pt>
                <c:pt idx="112">
                  <c:v>40269</c:v>
                </c:pt>
                <c:pt idx="113">
                  <c:v>40299</c:v>
                </c:pt>
                <c:pt idx="114">
                  <c:v>40330</c:v>
                </c:pt>
                <c:pt idx="115">
                  <c:v>40360</c:v>
                </c:pt>
                <c:pt idx="116">
                  <c:v>40391</c:v>
                </c:pt>
                <c:pt idx="117">
                  <c:v>40422</c:v>
                </c:pt>
                <c:pt idx="118">
                  <c:v>40452</c:v>
                </c:pt>
                <c:pt idx="119">
                  <c:v>40483</c:v>
                </c:pt>
                <c:pt idx="120">
                  <c:v>40513</c:v>
                </c:pt>
                <c:pt idx="121">
                  <c:v>40544</c:v>
                </c:pt>
                <c:pt idx="122">
                  <c:v>40575</c:v>
                </c:pt>
                <c:pt idx="123">
                  <c:v>40603</c:v>
                </c:pt>
                <c:pt idx="124">
                  <c:v>40634</c:v>
                </c:pt>
                <c:pt idx="125">
                  <c:v>40664</c:v>
                </c:pt>
                <c:pt idx="126">
                  <c:v>40695</c:v>
                </c:pt>
                <c:pt idx="127">
                  <c:v>40725</c:v>
                </c:pt>
                <c:pt idx="128">
                  <c:v>40756</c:v>
                </c:pt>
                <c:pt idx="129">
                  <c:v>40787</c:v>
                </c:pt>
                <c:pt idx="130">
                  <c:v>40817</c:v>
                </c:pt>
                <c:pt idx="131">
                  <c:v>40848</c:v>
                </c:pt>
                <c:pt idx="132">
                  <c:v>40878</c:v>
                </c:pt>
                <c:pt idx="133">
                  <c:v>40909</c:v>
                </c:pt>
                <c:pt idx="134">
                  <c:v>40940</c:v>
                </c:pt>
                <c:pt idx="135">
                  <c:v>40969</c:v>
                </c:pt>
                <c:pt idx="136">
                  <c:v>41000</c:v>
                </c:pt>
                <c:pt idx="137">
                  <c:v>41030</c:v>
                </c:pt>
                <c:pt idx="138">
                  <c:v>41061</c:v>
                </c:pt>
                <c:pt idx="139">
                  <c:v>41091</c:v>
                </c:pt>
                <c:pt idx="140">
                  <c:v>41122</c:v>
                </c:pt>
                <c:pt idx="141">
                  <c:v>41153</c:v>
                </c:pt>
                <c:pt idx="142">
                  <c:v>41183</c:v>
                </c:pt>
                <c:pt idx="143">
                  <c:v>41214</c:v>
                </c:pt>
                <c:pt idx="144">
                  <c:v>41244</c:v>
                </c:pt>
                <c:pt idx="145">
                  <c:v>41275</c:v>
                </c:pt>
                <c:pt idx="146">
                  <c:v>41306</c:v>
                </c:pt>
                <c:pt idx="147">
                  <c:v>41334</c:v>
                </c:pt>
                <c:pt idx="148">
                  <c:v>41365</c:v>
                </c:pt>
                <c:pt idx="149">
                  <c:v>41395</c:v>
                </c:pt>
                <c:pt idx="150">
                  <c:v>41426</c:v>
                </c:pt>
                <c:pt idx="151">
                  <c:v>41456</c:v>
                </c:pt>
                <c:pt idx="152">
                  <c:v>41487</c:v>
                </c:pt>
                <c:pt idx="153">
                  <c:v>41518</c:v>
                </c:pt>
                <c:pt idx="154">
                  <c:v>41548</c:v>
                </c:pt>
                <c:pt idx="155">
                  <c:v>41579</c:v>
                </c:pt>
                <c:pt idx="156">
                  <c:v>41609</c:v>
                </c:pt>
                <c:pt idx="157">
                  <c:v>41640</c:v>
                </c:pt>
                <c:pt idx="158">
                  <c:v>41671</c:v>
                </c:pt>
                <c:pt idx="159">
                  <c:v>41699</c:v>
                </c:pt>
                <c:pt idx="160">
                  <c:v>41730</c:v>
                </c:pt>
                <c:pt idx="161">
                  <c:v>41760</c:v>
                </c:pt>
                <c:pt idx="162">
                  <c:v>41791</c:v>
                </c:pt>
                <c:pt idx="163">
                  <c:v>41821</c:v>
                </c:pt>
                <c:pt idx="164">
                  <c:v>41852</c:v>
                </c:pt>
                <c:pt idx="165">
                  <c:v>41883</c:v>
                </c:pt>
                <c:pt idx="166">
                  <c:v>41913</c:v>
                </c:pt>
                <c:pt idx="167">
                  <c:v>41944</c:v>
                </c:pt>
                <c:pt idx="168">
                  <c:v>41974</c:v>
                </c:pt>
                <c:pt idx="169">
                  <c:v>42005</c:v>
                </c:pt>
                <c:pt idx="170">
                  <c:v>42036</c:v>
                </c:pt>
                <c:pt idx="171">
                  <c:v>42064</c:v>
                </c:pt>
                <c:pt idx="172">
                  <c:v>42095</c:v>
                </c:pt>
                <c:pt idx="173">
                  <c:v>42125</c:v>
                </c:pt>
                <c:pt idx="174">
                  <c:v>42156</c:v>
                </c:pt>
                <c:pt idx="175">
                  <c:v>42186</c:v>
                </c:pt>
                <c:pt idx="176">
                  <c:v>42217</c:v>
                </c:pt>
                <c:pt idx="177">
                  <c:v>42248</c:v>
                </c:pt>
                <c:pt idx="178">
                  <c:v>42278</c:v>
                </c:pt>
                <c:pt idx="179">
                  <c:v>42309</c:v>
                </c:pt>
                <c:pt idx="180">
                  <c:v>42339</c:v>
                </c:pt>
                <c:pt idx="181">
                  <c:v>42370</c:v>
                </c:pt>
                <c:pt idx="182">
                  <c:v>42401</c:v>
                </c:pt>
                <c:pt idx="183">
                  <c:v>42430</c:v>
                </c:pt>
                <c:pt idx="184">
                  <c:v>42461</c:v>
                </c:pt>
                <c:pt idx="185">
                  <c:v>42491</c:v>
                </c:pt>
                <c:pt idx="186">
                  <c:v>42522</c:v>
                </c:pt>
                <c:pt idx="187">
                  <c:v>42552</c:v>
                </c:pt>
                <c:pt idx="188">
                  <c:v>42583</c:v>
                </c:pt>
                <c:pt idx="189">
                  <c:v>42614</c:v>
                </c:pt>
                <c:pt idx="190">
                  <c:v>42644</c:v>
                </c:pt>
                <c:pt idx="191">
                  <c:v>42675</c:v>
                </c:pt>
                <c:pt idx="192">
                  <c:v>42705</c:v>
                </c:pt>
                <c:pt idx="193">
                  <c:v>42736</c:v>
                </c:pt>
                <c:pt idx="194">
                  <c:v>42767</c:v>
                </c:pt>
                <c:pt idx="195">
                  <c:v>42795</c:v>
                </c:pt>
                <c:pt idx="196">
                  <c:v>42826</c:v>
                </c:pt>
                <c:pt idx="197">
                  <c:v>42856</c:v>
                </c:pt>
                <c:pt idx="198">
                  <c:v>42887</c:v>
                </c:pt>
                <c:pt idx="199">
                  <c:v>42917</c:v>
                </c:pt>
                <c:pt idx="200">
                  <c:v>42948</c:v>
                </c:pt>
                <c:pt idx="201">
                  <c:v>42979</c:v>
                </c:pt>
                <c:pt idx="202">
                  <c:v>43009</c:v>
                </c:pt>
                <c:pt idx="203">
                  <c:v>43040</c:v>
                </c:pt>
                <c:pt idx="204">
                  <c:v>43070</c:v>
                </c:pt>
                <c:pt idx="205">
                  <c:v>43101</c:v>
                </c:pt>
                <c:pt idx="206">
                  <c:v>43132</c:v>
                </c:pt>
                <c:pt idx="207">
                  <c:v>43160</c:v>
                </c:pt>
                <c:pt idx="208">
                  <c:v>43191</c:v>
                </c:pt>
                <c:pt idx="209">
                  <c:v>43221</c:v>
                </c:pt>
                <c:pt idx="210">
                  <c:v>43252</c:v>
                </c:pt>
                <c:pt idx="211">
                  <c:v>43282</c:v>
                </c:pt>
                <c:pt idx="212">
                  <c:v>43313</c:v>
                </c:pt>
                <c:pt idx="213">
                  <c:v>43344</c:v>
                </c:pt>
                <c:pt idx="214">
                  <c:v>43374</c:v>
                </c:pt>
                <c:pt idx="215">
                  <c:v>43405</c:v>
                </c:pt>
                <c:pt idx="216">
                  <c:v>43435</c:v>
                </c:pt>
                <c:pt idx="217">
                  <c:v>43466</c:v>
                </c:pt>
                <c:pt idx="218">
                  <c:v>43497</c:v>
                </c:pt>
                <c:pt idx="219">
                  <c:v>43525</c:v>
                </c:pt>
                <c:pt idx="220">
                  <c:v>43556</c:v>
                </c:pt>
                <c:pt idx="221">
                  <c:v>43586</c:v>
                </c:pt>
                <c:pt idx="222">
                  <c:v>43617</c:v>
                </c:pt>
                <c:pt idx="223">
                  <c:v>43647</c:v>
                </c:pt>
                <c:pt idx="224">
                  <c:v>43678</c:v>
                </c:pt>
                <c:pt idx="225">
                  <c:v>43709</c:v>
                </c:pt>
                <c:pt idx="226">
                  <c:v>43739</c:v>
                </c:pt>
                <c:pt idx="227">
                  <c:v>43770</c:v>
                </c:pt>
                <c:pt idx="228">
                  <c:v>43800</c:v>
                </c:pt>
                <c:pt idx="229">
                  <c:v>43831</c:v>
                </c:pt>
                <c:pt idx="230">
                  <c:v>43862</c:v>
                </c:pt>
                <c:pt idx="231">
                  <c:v>43891</c:v>
                </c:pt>
                <c:pt idx="232">
                  <c:v>43922</c:v>
                </c:pt>
                <c:pt idx="233">
                  <c:v>43952</c:v>
                </c:pt>
                <c:pt idx="234">
                  <c:v>43983</c:v>
                </c:pt>
                <c:pt idx="235">
                  <c:v>44013</c:v>
                </c:pt>
                <c:pt idx="236">
                  <c:v>44044</c:v>
                </c:pt>
                <c:pt idx="237">
                  <c:v>44075</c:v>
                </c:pt>
                <c:pt idx="238">
                  <c:v>44105</c:v>
                </c:pt>
                <c:pt idx="239">
                  <c:v>44136</c:v>
                </c:pt>
                <c:pt idx="240">
                  <c:v>44166</c:v>
                </c:pt>
                <c:pt idx="241">
                  <c:v>44197</c:v>
                </c:pt>
                <c:pt idx="242">
                  <c:v>44228</c:v>
                </c:pt>
                <c:pt idx="243">
                  <c:v>44256</c:v>
                </c:pt>
                <c:pt idx="244">
                  <c:v>44287</c:v>
                </c:pt>
                <c:pt idx="245">
                  <c:v>44317</c:v>
                </c:pt>
                <c:pt idx="246">
                  <c:v>44348</c:v>
                </c:pt>
                <c:pt idx="247">
                  <c:v>44378</c:v>
                </c:pt>
                <c:pt idx="248">
                  <c:v>44409</c:v>
                </c:pt>
                <c:pt idx="249">
                  <c:v>44440</c:v>
                </c:pt>
                <c:pt idx="250">
                  <c:v>44470</c:v>
                </c:pt>
                <c:pt idx="251">
                  <c:v>44501</c:v>
                </c:pt>
                <c:pt idx="252">
                  <c:v>44531</c:v>
                </c:pt>
                <c:pt idx="253">
                  <c:v>44562</c:v>
                </c:pt>
                <c:pt idx="254">
                  <c:v>44593</c:v>
                </c:pt>
                <c:pt idx="255">
                  <c:v>44621</c:v>
                </c:pt>
                <c:pt idx="256">
                  <c:v>44652</c:v>
                </c:pt>
                <c:pt idx="257">
                  <c:v>44682</c:v>
                </c:pt>
                <c:pt idx="258">
                  <c:v>44713</c:v>
                </c:pt>
                <c:pt idx="259">
                  <c:v>44743</c:v>
                </c:pt>
                <c:pt idx="260">
                  <c:v>44774</c:v>
                </c:pt>
                <c:pt idx="261">
                  <c:v>44805</c:v>
                </c:pt>
                <c:pt idx="262">
                  <c:v>44835</c:v>
                </c:pt>
                <c:pt idx="263">
                  <c:v>44866</c:v>
                </c:pt>
              </c:numCache>
            </c:numRef>
          </c:cat>
          <c:val>
            <c:numRef>
              <c:f>'F85-86'!$H$19:$H$282</c:f>
              <c:numCache>
                <c:formatCode>0.00</c:formatCode>
                <c:ptCount val="264"/>
                <c:pt idx="0">
                  <c:v>11.018377716495401</c:v>
                </c:pt>
                <c:pt idx="1">
                  <c:v>10.295140029785699</c:v>
                </c:pt>
                <c:pt idx="2">
                  <c:v>8.5619126621174093</c:v>
                </c:pt>
                <c:pt idx="3">
                  <c:v>8.6374017298765295</c:v>
                </c:pt>
                <c:pt idx="4">
                  <c:v>8.78433098912177</c:v>
                </c:pt>
                <c:pt idx="5">
                  <c:v>7.1387941174501801</c:v>
                </c:pt>
                <c:pt idx="6">
                  <c:v>7.7948816289213001</c:v>
                </c:pt>
                <c:pt idx="7">
                  <c:v>6.6044423315985101</c:v>
                </c:pt>
                <c:pt idx="8">
                  <c:v>7.03759427625124</c:v>
                </c:pt>
                <c:pt idx="9">
                  <c:v>6.4633702014289103</c:v>
                </c:pt>
                <c:pt idx="10">
                  <c:v>5.3241622019480204</c:v>
                </c:pt>
                <c:pt idx="11">
                  <c:v>6.4802179254868104</c:v>
                </c:pt>
                <c:pt idx="12">
                  <c:v>6.0110389527582102</c:v>
                </c:pt>
                <c:pt idx="13">
                  <c:v>4.8424739803581103</c:v>
                </c:pt>
                <c:pt idx="14">
                  <c:v>5.3018440034477496</c:v>
                </c:pt>
                <c:pt idx="15">
                  <c:v>4.1970997506215504</c:v>
                </c:pt>
                <c:pt idx="16">
                  <c:v>2.39641011772069</c:v>
                </c:pt>
                <c:pt idx="17">
                  <c:v>4.4637521737034298</c:v>
                </c:pt>
                <c:pt idx="18">
                  <c:v>2.3187435045323199</c:v>
                </c:pt>
                <c:pt idx="19">
                  <c:v>3.66289705541698</c:v>
                </c:pt>
                <c:pt idx="20">
                  <c:v>3.2785844483183699</c:v>
                </c:pt>
                <c:pt idx="21">
                  <c:v>2.8829850088303699</c:v>
                </c:pt>
                <c:pt idx="22">
                  <c:v>2.1447479844718602</c:v>
                </c:pt>
                <c:pt idx="23">
                  <c:v>2.2173754675936199</c:v>
                </c:pt>
                <c:pt idx="24">
                  <c:v>1.94433216937469</c:v>
                </c:pt>
                <c:pt idx="25">
                  <c:v>1.39045830759597</c:v>
                </c:pt>
                <c:pt idx="26">
                  <c:v>1.4218655403940501</c:v>
                </c:pt>
                <c:pt idx="27">
                  <c:v>1.8252701095664801</c:v>
                </c:pt>
                <c:pt idx="28">
                  <c:v>2.5654802706491302</c:v>
                </c:pt>
                <c:pt idx="29">
                  <c:v>3.4458436266975498</c:v>
                </c:pt>
                <c:pt idx="30">
                  <c:v>5.70446191914629</c:v>
                </c:pt>
                <c:pt idx="31">
                  <c:v>5.60465482418011</c:v>
                </c:pt>
                <c:pt idx="32">
                  <c:v>5.6240594198270202</c:v>
                </c:pt>
                <c:pt idx="33">
                  <c:v>5.2180094631352203</c:v>
                </c:pt>
                <c:pt idx="34">
                  <c:v>5.34528195439239</c:v>
                </c:pt>
                <c:pt idx="35">
                  <c:v>5.2518756088379703</c:v>
                </c:pt>
                <c:pt idx="36">
                  <c:v>5.1015241242734897</c:v>
                </c:pt>
                <c:pt idx="37">
                  <c:v>5.02569302845317</c:v>
                </c:pt>
                <c:pt idx="38">
                  <c:v>4.5416044115996996</c:v>
                </c:pt>
                <c:pt idx="39">
                  <c:v>4.9643426318911601</c:v>
                </c:pt>
                <c:pt idx="40">
                  <c:v>5.0734937975452903</c:v>
                </c:pt>
                <c:pt idx="41">
                  <c:v>4.4086111886785497</c:v>
                </c:pt>
                <c:pt idx="42">
                  <c:v>2.6692149219067698</c:v>
                </c:pt>
                <c:pt idx="43">
                  <c:v>2.40648697257997</c:v>
                </c:pt>
                <c:pt idx="44">
                  <c:v>2.1605181974863101</c:v>
                </c:pt>
                <c:pt idx="45">
                  <c:v>2.3229781181772502</c:v>
                </c:pt>
                <c:pt idx="46">
                  <c:v>2.12637685250687</c:v>
                </c:pt>
                <c:pt idx="47">
                  <c:v>1.7291824349846101</c:v>
                </c:pt>
                <c:pt idx="48">
                  <c:v>1.8321449398588401</c:v>
                </c:pt>
                <c:pt idx="49">
                  <c:v>1.82744923443217</c:v>
                </c:pt>
                <c:pt idx="50">
                  <c:v>2.0078598110214698</c:v>
                </c:pt>
                <c:pt idx="51">
                  <c:v>2.72757056877979</c:v>
                </c:pt>
                <c:pt idx="52">
                  <c:v>2.3273096561443798</c:v>
                </c:pt>
                <c:pt idx="53">
                  <c:v>1.2194669286325099</c:v>
                </c:pt>
                <c:pt idx="54">
                  <c:v>1.58224090534749</c:v>
                </c:pt>
                <c:pt idx="55">
                  <c:v>1.85578742980321</c:v>
                </c:pt>
                <c:pt idx="56">
                  <c:v>2.47311890814581</c:v>
                </c:pt>
                <c:pt idx="57">
                  <c:v>2.6827918198479002</c:v>
                </c:pt>
                <c:pt idx="58">
                  <c:v>2.8924670930625198</c:v>
                </c:pt>
                <c:pt idx="59">
                  <c:v>2.9907442781262699</c:v>
                </c:pt>
                <c:pt idx="60">
                  <c:v>2.5143877080321801</c:v>
                </c:pt>
                <c:pt idx="61">
                  <c:v>1.7726862034469699</c:v>
                </c:pt>
                <c:pt idx="62">
                  <c:v>2.0280264385018798</c:v>
                </c:pt>
                <c:pt idx="63">
                  <c:v>1.4895140906216799</c:v>
                </c:pt>
                <c:pt idx="64">
                  <c:v>2.2274171796828202</c:v>
                </c:pt>
                <c:pt idx="65">
                  <c:v>2.76297747122773</c:v>
                </c:pt>
                <c:pt idx="66">
                  <c:v>2.1275383315949599</c:v>
                </c:pt>
                <c:pt idx="67">
                  <c:v>2.1238578530563998</c:v>
                </c:pt>
                <c:pt idx="68">
                  <c:v>1.4457583831968901</c:v>
                </c:pt>
                <c:pt idx="69">
                  <c:v>0.69488630752230196</c:v>
                </c:pt>
                <c:pt idx="70">
                  <c:v>0.60561660713600596</c:v>
                </c:pt>
                <c:pt idx="71">
                  <c:v>1.0045470945894599</c:v>
                </c:pt>
                <c:pt idx="72">
                  <c:v>1.2272249750795701</c:v>
                </c:pt>
                <c:pt idx="73">
                  <c:v>1.22771602830047</c:v>
                </c:pt>
                <c:pt idx="74">
                  <c:v>1.23782466552258</c:v>
                </c:pt>
                <c:pt idx="75">
                  <c:v>0.70741729083263505</c:v>
                </c:pt>
                <c:pt idx="76">
                  <c:v>0.59399123210652804</c:v>
                </c:pt>
                <c:pt idx="77">
                  <c:v>0.75690279113627101</c:v>
                </c:pt>
                <c:pt idx="78">
                  <c:v>1.0595974670809301</c:v>
                </c:pt>
                <c:pt idx="79">
                  <c:v>1.2729655321305</c:v>
                </c:pt>
                <c:pt idx="80">
                  <c:v>1.3886491140119099</c:v>
                </c:pt>
                <c:pt idx="81">
                  <c:v>1.3805576684299501</c:v>
                </c:pt>
                <c:pt idx="82">
                  <c:v>1.37862544089009</c:v>
                </c:pt>
                <c:pt idx="83">
                  <c:v>1.3492857803040701</c:v>
                </c:pt>
                <c:pt idx="84">
                  <c:v>1.36516243927873</c:v>
                </c:pt>
                <c:pt idx="85">
                  <c:v>1.4597453108995899</c:v>
                </c:pt>
                <c:pt idx="86">
                  <c:v>1.402642736352</c:v>
                </c:pt>
                <c:pt idx="87">
                  <c:v>2.1210972344195298</c:v>
                </c:pt>
                <c:pt idx="88">
                  <c:v>1.21051918808461</c:v>
                </c:pt>
                <c:pt idx="89">
                  <c:v>1.0256164980997799</c:v>
                </c:pt>
                <c:pt idx="90">
                  <c:v>0.59237477699622998</c:v>
                </c:pt>
                <c:pt idx="91">
                  <c:v>-8.5531554947004804E-2</c:v>
                </c:pt>
                <c:pt idx="92">
                  <c:v>-0.23036607646662599</c:v>
                </c:pt>
                <c:pt idx="93">
                  <c:v>0.253933433056441</c:v>
                </c:pt>
                <c:pt idx="94">
                  <c:v>0.25404252588658899</c:v>
                </c:pt>
                <c:pt idx="95">
                  <c:v>-9.2666922371809096E-2</c:v>
                </c:pt>
                <c:pt idx="96">
                  <c:v>-0.42874436456695802</c:v>
                </c:pt>
                <c:pt idx="97">
                  <c:v>-0.89754184650503399</c:v>
                </c:pt>
                <c:pt idx="98">
                  <c:v>-0.51322894348024795</c:v>
                </c:pt>
                <c:pt idx="99">
                  <c:v>-1.6816116768801599</c:v>
                </c:pt>
                <c:pt idx="100">
                  <c:v>-1.3346562570027301</c:v>
                </c:pt>
                <c:pt idx="101">
                  <c:v>-1.3147216963037101</c:v>
                </c:pt>
                <c:pt idx="102">
                  <c:v>-1.3001283242091699</c:v>
                </c:pt>
                <c:pt idx="103">
                  <c:v>-1.4229824195802101</c:v>
                </c:pt>
                <c:pt idx="104">
                  <c:v>-1.0310037307889299</c:v>
                </c:pt>
                <c:pt idx="105">
                  <c:v>-0.31427913312862499</c:v>
                </c:pt>
                <c:pt idx="106">
                  <c:v>-0.44432208666946899</c:v>
                </c:pt>
                <c:pt idx="107">
                  <c:v>-4.2074157298777101E-2</c:v>
                </c:pt>
                <c:pt idx="108">
                  <c:v>-9.6317365103926203E-2</c:v>
                </c:pt>
                <c:pt idx="109">
                  <c:v>9.3693994069532494E-2</c:v>
                </c:pt>
                <c:pt idx="110">
                  <c:v>-0.51289300571577501</c:v>
                </c:pt>
                <c:pt idx="111">
                  <c:v>-1.04705088341812</c:v>
                </c:pt>
                <c:pt idx="112">
                  <c:v>-0.66969494473479996</c:v>
                </c:pt>
                <c:pt idx="113">
                  <c:v>0.40822970908780398</c:v>
                </c:pt>
                <c:pt idx="114">
                  <c:v>0.45612833594836899</c:v>
                </c:pt>
                <c:pt idx="115">
                  <c:v>3.94190973050019</c:v>
                </c:pt>
                <c:pt idx="116">
                  <c:v>6.2451514461286104</c:v>
                </c:pt>
                <c:pt idx="117">
                  <c:v>5.1569512300443403</c:v>
                </c:pt>
                <c:pt idx="118">
                  <c:v>4.1455866188300003</c:v>
                </c:pt>
                <c:pt idx="119">
                  <c:v>3.1601445083958102</c:v>
                </c:pt>
                <c:pt idx="120">
                  <c:v>3.1778379153995799</c:v>
                </c:pt>
                <c:pt idx="121">
                  <c:v>3.6457448244627799</c:v>
                </c:pt>
                <c:pt idx="122">
                  <c:v>3.4675868026456902</c:v>
                </c:pt>
                <c:pt idx="123">
                  <c:v>6.8474415292195197</c:v>
                </c:pt>
                <c:pt idx="124">
                  <c:v>6.7318326698727802</c:v>
                </c:pt>
                <c:pt idx="125">
                  <c:v>3.3393211658302002</c:v>
                </c:pt>
                <c:pt idx="126">
                  <c:v>3.82238909257857</c:v>
                </c:pt>
                <c:pt idx="127">
                  <c:v>1.3687673785155701</c:v>
                </c:pt>
                <c:pt idx="128">
                  <c:v>-1.0173501458741401</c:v>
                </c:pt>
                <c:pt idx="129">
                  <c:v>2.0645499301342101</c:v>
                </c:pt>
                <c:pt idx="130">
                  <c:v>2.83234925801057</c:v>
                </c:pt>
                <c:pt idx="131">
                  <c:v>2.8302809585109698</c:v>
                </c:pt>
                <c:pt idx="132">
                  <c:v>2.8136526933085801</c:v>
                </c:pt>
                <c:pt idx="133">
                  <c:v>0.935428819249706</c:v>
                </c:pt>
                <c:pt idx="134">
                  <c:v>1.1653985624452601</c:v>
                </c:pt>
                <c:pt idx="135">
                  <c:v>0.31960036457139301</c:v>
                </c:pt>
                <c:pt idx="136">
                  <c:v>0.57637835689794403</c:v>
                </c:pt>
                <c:pt idx="137">
                  <c:v>0.86673416922695701</c:v>
                </c:pt>
                <c:pt idx="138">
                  <c:v>0.183384415486398</c:v>
                </c:pt>
                <c:pt idx="139">
                  <c:v>-8.4216269686010495E-2</c:v>
                </c:pt>
                <c:pt idx="140">
                  <c:v>1.34243522618405</c:v>
                </c:pt>
                <c:pt idx="141">
                  <c:v>-2.3074744960489202</c:v>
                </c:pt>
                <c:pt idx="142">
                  <c:v>-0.87868170023598402</c:v>
                </c:pt>
                <c:pt idx="143">
                  <c:v>-0.57468797925796</c:v>
                </c:pt>
                <c:pt idx="144">
                  <c:v>-1.45190729416803</c:v>
                </c:pt>
                <c:pt idx="145">
                  <c:v>0.690899760792685</c:v>
                </c:pt>
                <c:pt idx="146">
                  <c:v>0.63055441178374605</c:v>
                </c:pt>
                <c:pt idx="147">
                  <c:v>-0.35689015730476797</c:v>
                </c:pt>
                <c:pt idx="148">
                  <c:v>-0.84137577423430998</c:v>
                </c:pt>
                <c:pt idx="149">
                  <c:v>-0.986064164597245</c:v>
                </c:pt>
                <c:pt idx="150">
                  <c:v>-5.9856277532022203E-2</c:v>
                </c:pt>
                <c:pt idx="151">
                  <c:v>-0.735175248710773</c:v>
                </c:pt>
                <c:pt idx="152">
                  <c:v>-1.7877854858148401</c:v>
                </c:pt>
                <c:pt idx="153">
                  <c:v>0.90985672536558804</c:v>
                </c:pt>
                <c:pt idx="154">
                  <c:v>-1.39276882784487</c:v>
                </c:pt>
                <c:pt idx="155">
                  <c:v>-1.1306576829924999</c:v>
                </c:pt>
                <c:pt idx="156">
                  <c:v>0.10079860523897199</c:v>
                </c:pt>
                <c:pt idx="157">
                  <c:v>-0.81521932834127697</c:v>
                </c:pt>
                <c:pt idx="158">
                  <c:v>-0.63925327859318803</c:v>
                </c:pt>
                <c:pt idx="159">
                  <c:v>-0.14572713749584401</c:v>
                </c:pt>
                <c:pt idx="160">
                  <c:v>0.38117898507426001</c:v>
                </c:pt>
                <c:pt idx="161">
                  <c:v>0.30854901192045597</c:v>
                </c:pt>
                <c:pt idx="162">
                  <c:v>0.10965342844284599</c:v>
                </c:pt>
                <c:pt idx="163">
                  <c:v>1.58617825030349E-2</c:v>
                </c:pt>
                <c:pt idx="164">
                  <c:v>-1.57316715032607E-4</c:v>
                </c:pt>
                <c:pt idx="165">
                  <c:v>-5.3517760495180901E-2</c:v>
                </c:pt>
                <c:pt idx="166">
                  <c:v>0.110068669527652</c:v>
                </c:pt>
                <c:pt idx="167">
                  <c:v>-0.14283522481745001</c:v>
                </c:pt>
                <c:pt idx="168">
                  <c:v>-0.43878565924416701</c:v>
                </c:pt>
                <c:pt idx="169">
                  <c:v>0.48191683919864797</c:v>
                </c:pt>
                <c:pt idx="170">
                  <c:v>0.80992725990487502</c:v>
                </c:pt>
                <c:pt idx="171">
                  <c:v>0.61006546567194997</c:v>
                </c:pt>
                <c:pt idx="172">
                  <c:v>0.32462854855812601</c:v>
                </c:pt>
                <c:pt idx="173">
                  <c:v>0.76887298169092699</c:v>
                </c:pt>
                <c:pt idx="174">
                  <c:v>0.60716300897622999</c:v>
                </c:pt>
                <c:pt idx="175">
                  <c:v>1.99164712495095</c:v>
                </c:pt>
                <c:pt idx="176">
                  <c:v>3.0421042701705301</c:v>
                </c:pt>
                <c:pt idx="177">
                  <c:v>0.25923405158903001</c:v>
                </c:pt>
                <c:pt idx="178">
                  <c:v>1.38223374420017</c:v>
                </c:pt>
                <c:pt idx="179">
                  <c:v>1.8308390604923499</c:v>
                </c:pt>
                <c:pt idx="180">
                  <c:v>0.90286152318233004</c:v>
                </c:pt>
                <c:pt idx="181">
                  <c:v>0.410499502543682</c:v>
                </c:pt>
                <c:pt idx="182">
                  <c:v>0.247843333211373</c:v>
                </c:pt>
                <c:pt idx="183">
                  <c:v>1.0282445796931701</c:v>
                </c:pt>
                <c:pt idx="184">
                  <c:v>0.68016121111160699</c:v>
                </c:pt>
                <c:pt idx="185">
                  <c:v>1.4109405872852401</c:v>
                </c:pt>
                <c:pt idx="186">
                  <c:v>1.5447362184975799</c:v>
                </c:pt>
                <c:pt idx="187">
                  <c:v>0.20218022421933901</c:v>
                </c:pt>
                <c:pt idx="188">
                  <c:v>-0.26769603850365098</c:v>
                </c:pt>
                <c:pt idx="189">
                  <c:v>0.86941455840763304</c:v>
                </c:pt>
                <c:pt idx="190">
                  <c:v>0.26821717716767302</c:v>
                </c:pt>
                <c:pt idx="191">
                  <c:v>0.44784756677180798</c:v>
                </c:pt>
                <c:pt idx="192">
                  <c:v>1.6008773175254101</c:v>
                </c:pt>
                <c:pt idx="193">
                  <c:v>0.17630927240965799</c:v>
                </c:pt>
                <c:pt idx="194">
                  <c:v>-5.5326431027458199E-3</c:v>
                </c:pt>
                <c:pt idx="195">
                  <c:v>-1.3002956621217401</c:v>
                </c:pt>
                <c:pt idx="196">
                  <c:v>-0.88963399906966101</c:v>
                </c:pt>
                <c:pt idx="197">
                  <c:v>-0.959506624947848</c:v>
                </c:pt>
                <c:pt idx="198">
                  <c:v>-1.7315783479592599</c:v>
                </c:pt>
                <c:pt idx="199">
                  <c:v>-1.2262796256127799</c:v>
                </c:pt>
                <c:pt idx="200">
                  <c:v>-2.4249723252977899</c:v>
                </c:pt>
                <c:pt idx="201">
                  <c:v>-1.1381860970640201</c:v>
                </c:pt>
                <c:pt idx="202">
                  <c:v>-0.87857928027259602</c:v>
                </c:pt>
                <c:pt idx="203">
                  <c:v>-1.24162743162807</c:v>
                </c:pt>
                <c:pt idx="204">
                  <c:v>-0.98229191911097802</c:v>
                </c:pt>
                <c:pt idx="205">
                  <c:v>-0.243598219816232</c:v>
                </c:pt>
                <c:pt idx="206">
                  <c:v>-2.9277063224541999E-2</c:v>
                </c:pt>
                <c:pt idx="207">
                  <c:v>1.30586731871318</c:v>
                </c:pt>
                <c:pt idx="208">
                  <c:v>1.51010807235827</c:v>
                </c:pt>
                <c:pt idx="209">
                  <c:v>0.88635415146702801</c:v>
                </c:pt>
                <c:pt idx="210">
                  <c:v>1.03479633278032</c:v>
                </c:pt>
                <c:pt idx="211">
                  <c:v>1.2221161090826</c:v>
                </c:pt>
                <c:pt idx="212">
                  <c:v>1.1008891322996699</c:v>
                </c:pt>
                <c:pt idx="213">
                  <c:v>-0.59873060604086503</c:v>
                </c:pt>
                <c:pt idx="214">
                  <c:v>-0.37221155761160102</c:v>
                </c:pt>
                <c:pt idx="215">
                  <c:v>-0.43842380365740602</c:v>
                </c:pt>
                <c:pt idx="216">
                  <c:v>-0.88130375919063297</c:v>
                </c:pt>
                <c:pt idx="217">
                  <c:v>1.25956534631952</c:v>
                </c:pt>
                <c:pt idx="218">
                  <c:v>1.8269002842761</c:v>
                </c:pt>
                <c:pt idx="219">
                  <c:v>1.44934913295631</c:v>
                </c:pt>
                <c:pt idx="220">
                  <c:v>1.0952039974579699</c:v>
                </c:pt>
                <c:pt idx="221">
                  <c:v>1.68241559089866</c:v>
                </c:pt>
                <c:pt idx="222">
                  <c:v>2.1530200807479098</c:v>
                </c:pt>
                <c:pt idx="223">
                  <c:v>1.7028568256274501</c:v>
                </c:pt>
                <c:pt idx="224">
                  <c:v>2.67503191326561</c:v>
                </c:pt>
                <c:pt idx="225">
                  <c:v>2.2892017010756001</c:v>
                </c:pt>
                <c:pt idx="226">
                  <c:v>2.2557683306951599</c:v>
                </c:pt>
                <c:pt idx="227">
                  <c:v>3.02762239810956</c:v>
                </c:pt>
                <c:pt idx="228">
                  <c:v>3.5568802575310001</c:v>
                </c:pt>
                <c:pt idx="229">
                  <c:v>3.4961919858044599</c:v>
                </c:pt>
                <c:pt idx="230">
                  <c:v>2.8364499782847798</c:v>
                </c:pt>
                <c:pt idx="231">
                  <c:v>4.2570647363925396</c:v>
                </c:pt>
                <c:pt idx="232">
                  <c:v>6.0144312670083799</c:v>
                </c:pt>
                <c:pt idx="233">
                  <c:v>4.5910975495743198</c:v>
                </c:pt>
                <c:pt idx="234">
                  <c:v>4.1885013091454804</c:v>
                </c:pt>
                <c:pt idx="235">
                  <c:v>3.7792333537238498</c:v>
                </c:pt>
                <c:pt idx="236">
                  <c:v>3.0244666759223802</c:v>
                </c:pt>
                <c:pt idx="237">
                  <c:v>3.55080434488075</c:v>
                </c:pt>
                <c:pt idx="238">
                  <c:v>3.4601131080182599</c:v>
                </c:pt>
                <c:pt idx="239">
                  <c:v>4.2939449782763299</c:v>
                </c:pt>
                <c:pt idx="240">
                  <c:v>4.4027125410794499</c:v>
                </c:pt>
                <c:pt idx="241">
                  <c:v>3.8248462169016002</c:v>
                </c:pt>
                <c:pt idx="242">
                  <c:v>3.5454048953682298</c:v>
                </c:pt>
                <c:pt idx="243">
                  <c:v>2.0475633658719099</c:v>
                </c:pt>
                <c:pt idx="244">
                  <c:v>-0.116765594632307</c:v>
                </c:pt>
                <c:pt idx="245">
                  <c:v>0.269392233612953</c:v>
                </c:pt>
                <c:pt idx="246">
                  <c:v>-7.4556463391084501E-2</c:v>
                </c:pt>
                <c:pt idx="247">
                  <c:v>0.41728886332468301</c:v>
                </c:pt>
                <c:pt idx="248">
                  <c:v>0.879602981765926</c:v>
                </c:pt>
                <c:pt idx="249">
                  <c:v>1.52806387343201</c:v>
                </c:pt>
                <c:pt idx="250">
                  <c:v>1.6134030724505499</c:v>
                </c:pt>
                <c:pt idx="251">
                  <c:v>0.17447154876137899</c:v>
                </c:pt>
                <c:pt idx="252">
                  <c:v>0.30204565624809598</c:v>
                </c:pt>
                <c:pt idx="253">
                  <c:v>1.8818175495958001</c:v>
                </c:pt>
                <c:pt idx="254">
                  <c:v>2.3213161538484099</c:v>
                </c:pt>
                <c:pt idx="255">
                  <c:v>1.7560161068645099</c:v>
                </c:pt>
                <c:pt idx="256">
                  <c:v>2.0019795035090402</c:v>
                </c:pt>
                <c:pt idx="257">
                  <c:v>3.5767190975708201</c:v>
                </c:pt>
                <c:pt idx="258">
                  <c:v>3.4385325402415101</c:v>
                </c:pt>
                <c:pt idx="259">
                  <c:v>3.52735591641096</c:v>
                </c:pt>
                <c:pt idx="260">
                  <c:v>2.8375712195229901</c:v>
                </c:pt>
                <c:pt idx="261">
                  <c:v>3.3360908937717801</c:v>
                </c:pt>
                <c:pt idx="262">
                  <c:v>3.4227703786393602</c:v>
                </c:pt>
                <c:pt idx="263">
                  <c:v>3.84345936605011</c:v>
                </c:pt>
              </c:numCache>
            </c:numRef>
          </c:val>
          <c:smooth val="0"/>
          <c:extLst>
            <c:ext xmlns:c16="http://schemas.microsoft.com/office/drawing/2014/chart" uri="{C3380CC4-5D6E-409C-BE32-E72D297353CC}">
              <c16:uniqueId val="{00000001-B86E-4CB4-A69D-449581C398B8}"/>
            </c:ext>
          </c:extLst>
        </c:ser>
        <c:ser>
          <c:idx val="3"/>
          <c:order val="1"/>
          <c:tx>
            <c:strRef>
              <c:f>'F85-86'!$I$6</c:f>
              <c:strCache>
                <c:ptCount val="1"/>
                <c:pt idx="0">
                  <c:v>Nacional</c:v>
                </c:pt>
              </c:strCache>
            </c:strRef>
          </c:tx>
          <c:spPr>
            <a:ln w="19050" cap="rnd">
              <a:solidFill>
                <a:schemeClr val="bg1">
                  <a:lumMod val="50000"/>
                </a:schemeClr>
              </a:solidFill>
              <a:round/>
            </a:ln>
            <a:effectLst/>
          </c:spPr>
          <c:marker>
            <c:symbol val="none"/>
          </c:marker>
          <c:dLbls>
            <c:dLbl>
              <c:idx val="244"/>
              <c:layout>
                <c:manualLayout>
                  <c:x val="-0.14983475579434313"/>
                  <c:y val="7.4750800309802842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B28E-448E-806B-1B9FA17360EF}"/>
                </c:ext>
              </c:extLst>
            </c:dLbl>
            <c:dLbl>
              <c:idx val="263"/>
              <c:layout>
                <c:manualLayout>
                  <c:x val="-1.5402374164189306E-16"/>
                  <c:y val="-0.25174447892297147"/>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A79E-48E0-B39B-499CFD8E0C87}"/>
                </c:ext>
              </c:extLst>
            </c:dLbl>
            <c:numFmt formatCode="#,##0.00&quot;%&quot;" sourceLinked="0"/>
            <c:spPr>
              <a:noFill/>
              <a:ln>
                <a:noFill/>
              </a:ln>
              <a:effectLst/>
            </c:spPr>
            <c:txPr>
              <a:bodyPr rot="0" spcFirstLastPara="1" vertOverflow="ellipsis" vert="horz" wrap="square" anchor="ctr" anchorCtr="1"/>
              <a:lstStyle/>
              <a:p>
                <a:pPr>
                  <a:defRPr sz="8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'F85-86'!$A$19:$A$282</c:f>
              <c:numCache>
                <c:formatCode>mm/dd/yyyy</c:formatCode>
                <c:ptCount val="264"/>
                <c:pt idx="0">
                  <c:v>36861</c:v>
                </c:pt>
                <c:pt idx="1">
                  <c:v>36892</c:v>
                </c:pt>
                <c:pt idx="2">
                  <c:v>36923</c:v>
                </c:pt>
                <c:pt idx="3">
                  <c:v>36951</c:v>
                </c:pt>
                <c:pt idx="4">
                  <c:v>36982</c:v>
                </c:pt>
                <c:pt idx="5">
                  <c:v>37012</c:v>
                </c:pt>
                <c:pt idx="6">
                  <c:v>37043</c:v>
                </c:pt>
                <c:pt idx="7">
                  <c:v>37073</c:v>
                </c:pt>
                <c:pt idx="8">
                  <c:v>37104</c:v>
                </c:pt>
                <c:pt idx="9">
                  <c:v>37135</c:v>
                </c:pt>
                <c:pt idx="10">
                  <c:v>37165</c:v>
                </c:pt>
                <c:pt idx="11">
                  <c:v>37196</c:v>
                </c:pt>
                <c:pt idx="12">
                  <c:v>37226</c:v>
                </c:pt>
                <c:pt idx="13">
                  <c:v>37257</c:v>
                </c:pt>
                <c:pt idx="14">
                  <c:v>37288</c:v>
                </c:pt>
                <c:pt idx="15">
                  <c:v>37316</c:v>
                </c:pt>
                <c:pt idx="16">
                  <c:v>37347</c:v>
                </c:pt>
                <c:pt idx="17">
                  <c:v>37377</c:v>
                </c:pt>
                <c:pt idx="18">
                  <c:v>37408</c:v>
                </c:pt>
                <c:pt idx="19">
                  <c:v>37438</c:v>
                </c:pt>
                <c:pt idx="20">
                  <c:v>37469</c:v>
                </c:pt>
                <c:pt idx="21">
                  <c:v>37500</c:v>
                </c:pt>
                <c:pt idx="22">
                  <c:v>37530</c:v>
                </c:pt>
                <c:pt idx="23">
                  <c:v>37561</c:v>
                </c:pt>
                <c:pt idx="24">
                  <c:v>37591</c:v>
                </c:pt>
                <c:pt idx="25">
                  <c:v>37622</c:v>
                </c:pt>
                <c:pt idx="26">
                  <c:v>37653</c:v>
                </c:pt>
                <c:pt idx="27">
                  <c:v>37681</c:v>
                </c:pt>
                <c:pt idx="28">
                  <c:v>37712</c:v>
                </c:pt>
                <c:pt idx="29">
                  <c:v>37742</c:v>
                </c:pt>
                <c:pt idx="30">
                  <c:v>37773</c:v>
                </c:pt>
                <c:pt idx="31">
                  <c:v>37803</c:v>
                </c:pt>
                <c:pt idx="32">
                  <c:v>37834</c:v>
                </c:pt>
                <c:pt idx="33">
                  <c:v>37865</c:v>
                </c:pt>
                <c:pt idx="34">
                  <c:v>37895</c:v>
                </c:pt>
                <c:pt idx="35">
                  <c:v>37926</c:v>
                </c:pt>
                <c:pt idx="36">
                  <c:v>37956</c:v>
                </c:pt>
                <c:pt idx="37">
                  <c:v>37987</c:v>
                </c:pt>
                <c:pt idx="38">
                  <c:v>38018</c:v>
                </c:pt>
                <c:pt idx="39">
                  <c:v>38047</c:v>
                </c:pt>
                <c:pt idx="40">
                  <c:v>38078</c:v>
                </c:pt>
                <c:pt idx="41">
                  <c:v>38108</c:v>
                </c:pt>
                <c:pt idx="42">
                  <c:v>38139</c:v>
                </c:pt>
                <c:pt idx="43">
                  <c:v>38169</c:v>
                </c:pt>
                <c:pt idx="44">
                  <c:v>38200</c:v>
                </c:pt>
                <c:pt idx="45">
                  <c:v>38231</c:v>
                </c:pt>
                <c:pt idx="46">
                  <c:v>38261</c:v>
                </c:pt>
                <c:pt idx="47">
                  <c:v>38292</c:v>
                </c:pt>
                <c:pt idx="48">
                  <c:v>38322</c:v>
                </c:pt>
                <c:pt idx="49">
                  <c:v>38353</c:v>
                </c:pt>
                <c:pt idx="50">
                  <c:v>38384</c:v>
                </c:pt>
                <c:pt idx="51">
                  <c:v>38412</c:v>
                </c:pt>
                <c:pt idx="52">
                  <c:v>38443</c:v>
                </c:pt>
                <c:pt idx="53">
                  <c:v>38473</c:v>
                </c:pt>
                <c:pt idx="54">
                  <c:v>38504</c:v>
                </c:pt>
                <c:pt idx="55">
                  <c:v>38534</c:v>
                </c:pt>
                <c:pt idx="56">
                  <c:v>38565</c:v>
                </c:pt>
                <c:pt idx="57">
                  <c:v>38596</c:v>
                </c:pt>
                <c:pt idx="58">
                  <c:v>38626</c:v>
                </c:pt>
                <c:pt idx="59">
                  <c:v>38657</c:v>
                </c:pt>
                <c:pt idx="60">
                  <c:v>38687</c:v>
                </c:pt>
                <c:pt idx="61">
                  <c:v>38718</c:v>
                </c:pt>
                <c:pt idx="62">
                  <c:v>38749</c:v>
                </c:pt>
                <c:pt idx="63">
                  <c:v>38777</c:v>
                </c:pt>
                <c:pt idx="64">
                  <c:v>38808</c:v>
                </c:pt>
                <c:pt idx="65">
                  <c:v>38838</c:v>
                </c:pt>
                <c:pt idx="66">
                  <c:v>38869</c:v>
                </c:pt>
                <c:pt idx="67">
                  <c:v>38899</c:v>
                </c:pt>
                <c:pt idx="68">
                  <c:v>38930</c:v>
                </c:pt>
                <c:pt idx="69">
                  <c:v>38961</c:v>
                </c:pt>
                <c:pt idx="70">
                  <c:v>38991</c:v>
                </c:pt>
                <c:pt idx="71">
                  <c:v>39022</c:v>
                </c:pt>
                <c:pt idx="72">
                  <c:v>39052</c:v>
                </c:pt>
                <c:pt idx="73">
                  <c:v>39083</c:v>
                </c:pt>
                <c:pt idx="74">
                  <c:v>39114</c:v>
                </c:pt>
                <c:pt idx="75">
                  <c:v>39142</c:v>
                </c:pt>
                <c:pt idx="76">
                  <c:v>39173</c:v>
                </c:pt>
                <c:pt idx="77">
                  <c:v>39203</c:v>
                </c:pt>
                <c:pt idx="78">
                  <c:v>39234</c:v>
                </c:pt>
                <c:pt idx="79">
                  <c:v>39264</c:v>
                </c:pt>
                <c:pt idx="80">
                  <c:v>39295</c:v>
                </c:pt>
                <c:pt idx="81">
                  <c:v>39326</c:v>
                </c:pt>
                <c:pt idx="82">
                  <c:v>39356</c:v>
                </c:pt>
                <c:pt idx="83">
                  <c:v>39387</c:v>
                </c:pt>
                <c:pt idx="84">
                  <c:v>39417</c:v>
                </c:pt>
                <c:pt idx="85">
                  <c:v>39448</c:v>
                </c:pt>
                <c:pt idx="86">
                  <c:v>39479</c:v>
                </c:pt>
                <c:pt idx="87">
                  <c:v>39508</c:v>
                </c:pt>
                <c:pt idx="88">
                  <c:v>39539</c:v>
                </c:pt>
                <c:pt idx="89">
                  <c:v>39569</c:v>
                </c:pt>
                <c:pt idx="90">
                  <c:v>39600</c:v>
                </c:pt>
                <c:pt idx="91">
                  <c:v>39630</c:v>
                </c:pt>
                <c:pt idx="92">
                  <c:v>39661</c:v>
                </c:pt>
                <c:pt idx="93">
                  <c:v>39692</c:v>
                </c:pt>
                <c:pt idx="94">
                  <c:v>39722</c:v>
                </c:pt>
                <c:pt idx="95">
                  <c:v>39753</c:v>
                </c:pt>
                <c:pt idx="96">
                  <c:v>39783</c:v>
                </c:pt>
                <c:pt idx="97">
                  <c:v>39814</c:v>
                </c:pt>
                <c:pt idx="98">
                  <c:v>39845</c:v>
                </c:pt>
                <c:pt idx="99">
                  <c:v>39873</c:v>
                </c:pt>
                <c:pt idx="100">
                  <c:v>39904</c:v>
                </c:pt>
                <c:pt idx="101">
                  <c:v>39934</c:v>
                </c:pt>
                <c:pt idx="102">
                  <c:v>39965</c:v>
                </c:pt>
                <c:pt idx="103">
                  <c:v>39995</c:v>
                </c:pt>
                <c:pt idx="104">
                  <c:v>40026</c:v>
                </c:pt>
                <c:pt idx="105">
                  <c:v>40057</c:v>
                </c:pt>
                <c:pt idx="106">
                  <c:v>40087</c:v>
                </c:pt>
                <c:pt idx="107">
                  <c:v>40118</c:v>
                </c:pt>
                <c:pt idx="108">
                  <c:v>40148</c:v>
                </c:pt>
                <c:pt idx="109">
                  <c:v>40179</c:v>
                </c:pt>
                <c:pt idx="110">
                  <c:v>40210</c:v>
                </c:pt>
                <c:pt idx="111">
                  <c:v>40238</c:v>
                </c:pt>
                <c:pt idx="112">
                  <c:v>40269</c:v>
                </c:pt>
                <c:pt idx="113">
                  <c:v>40299</c:v>
                </c:pt>
                <c:pt idx="114">
                  <c:v>40330</c:v>
                </c:pt>
                <c:pt idx="115">
                  <c:v>40360</c:v>
                </c:pt>
                <c:pt idx="116">
                  <c:v>40391</c:v>
                </c:pt>
                <c:pt idx="117">
                  <c:v>40422</c:v>
                </c:pt>
                <c:pt idx="118">
                  <c:v>40452</c:v>
                </c:pt>
                <c:pt idx="119">
                  <c:v>40483</c:v>
                </c:pt>
                <c:pt idx="120">
                  <c:v>40513</c:v>
                </c:pt>
                <c:pt idx="121">
                  <c:v>40544</c:v>
                </c:pt>
                <c:pt idx="122">
                  <c:v>40575</c:v>
                </c:pt>
                <c:pt idx="123">
                  <c:v>40603</c:v>
                </c:pt>
                <c:pt idx="124">
                  <c:v>40634</c:v>
                </c:pt>
                <c:pt idx="125">
                  <c:v>40664</c:v>
                </c:pt>
                <c:pt idx="126">
                  <c:v>40695</c:v>
                </c:pt>
                <c:pt idx="127">
                  <c:v>40725</c:v>
                </c:pt>
                <c:pt idx="128">
                  <c:v>40756</c:v>
                </c:pt>
                <c:pt idx="129">
                  <c:v>40787</c:v>
                </c:pt>
                <c:pt idx="130">
                  <c:v>40817</c:v>
                </c:pt>
                <c:pt idx="131">
                  <c:v>40848</c:v>
                </c:pt>
                <c:pt idx="132">
                  <c:v>40878</c:v>
                </c:pt>
                <c:pt idx="133">
                  <c:v>40909</c:v>
                </c:pt>
                <c:pt idx="134">
                  <c:v>40940</c:v>
                </c:pt>
                <c:pt idx="135">
                  <c:v>40969</c:v>
                </c:pt>
                <c:pt idx="136">
                  <c:v>41000</c:v>
                </c:pt>
                <c:pt idx="137">
                  <c:v>41030</c:v>
                </c:pt>
                <c:pt idx="138">
                  <c:v>41061</c:v>
                </c:pt>
                <c:pt idx="139">
                  <c:v>41091</c:v>
                </c:pt>
                <c:pt idx="140">
                  <c:v>41122</c:v>
                </c:pt>
                <c:pt idx="141">
                  <c:v>41153</c:v>
                </c:pt>
                <c:pt idx="142">
                  <c:v>41183</c:v>
                </c:pt>
                <c:pt idx="143">
                  <c:v>41214</c:v>
                </c:pt>
                <c:pt idx="144">
                  <c:v>41244</c:v>
                </c:pt>
                <c:pt idx="145">
                  <c:v>41275</c:v>
                </c:pt>
                <c:pt idx="146">
                  <c:v>41306</c:v>
                </c:pt>
                <c:pt idx="147">
                  <c:v>41334</c:v>
                </c:pt>
                <c:pt idx="148">
                  <c:v>41365</c:v>
                </c:pt>
                <c:pt idx="149">
                  <c:v>41395</c:v>
                </c:pt>
                <c:pt idx="150">
                  <c:v>41426</c:v>
                </c:pt>
                <c:pt idx="151">
                  <c:v>41456</c:v>
                </c:pt>
                <c:pt idx="152">
                  <c:v>41487</c:v>
                </c:pt>
                <c:pt idx="153">
                  <c:v>41518</c:v>
                </c:pt>
                <c:pt idx="154">
                  <c:v>41548</c:v>
                </c:pt>
                <c:pt idx="155">
                  <c:v>41579</c:v>
                </c:pt>
                <c:pt idx="156">
                  <c:v>41609</c:v>
                </c:pt>
                <c:pt idx="157">
                  <c:v>41640</c:v>
                </c:pt>
                <c:pt idx="158">
                  <c:v>41671</c:v>
                </c:pt>
                <c:pt idx="159">
                  <c:v>41699</c:v>
                </c:pt>
                <c:pt idx="160">
                  <c:v>41730</c:v>
                </c:pt>
                <c:pt idx="161">
                  <c:v>41760</c:v>
                </c:pt>
                <c:pt idx="162">
                  <c:v>41791</c:v>
                </c:pt>
                <c:pt idx="163">
                  <c:v>41821</c:v>
                </c:pt>
                <c:pt idx="164">
                  <c:v>41852</c:v>
                </c:pt>
                <c:pt idx="165">
                  <c:v>41883</c:v>
                </c:pt>
                <c:pt idx="166">
                  <c:v>41913</c:v>
                </c:pt>
                <c:pt idx="167">
                  <c:v>41944</c:v>
                </c:pt>
                <c:pt idx="168">
                  <c:v>41974</c:v>
                </c:pt>
                <c:pt idx="169">
                  <c:v>42005</c:v>
                </c:pt>
                <c:pt idx="170">
                  <c:v>42036</c:v>
                </c:pt>
                <c:pt idx="171">
                  <c:v>42064</c:v>
                </c:pt>
                <c:pt idx="172">
                  <c:v>42095</c:v>
                </c:pt>
                <c:pt idx="173">
                  <c:v>42125</c:v>
                </c:pt>
                <c:pt idx="174">
                  <c:v>42156</c:v>
                </c:pt>
                <c:pt idx="175">
                  <c:v>42186</c:v>
                </c:pt>
                <c:pt idx="176">
                  <c:v>42217</c:v>
                </c:pt>
                <c:pt idx="177">
                  <c:v>42248</c:v>
                </c:pt>
                <c:pt idx="178">
                  <c:v>42278</c:v>
                </c:pt>
                <c:pt idx="179">
                  <c:v>42309</c:v>
                </c:pt>
                <c:pt idx="180">
                  <c:v>42339</c:v>
                </c:pt>
                <c:pt idx="181">
                  <c:v>42370</c:v>
                </c:pt>
                <c:pt idx="182">
                  <c:v>42401</c:v>
                </c:pt>
                <c:pt idx="183">
                  <c:v>42430</c:v>
                </c:pt>
                <c:pt idx="184">
                  <c:v>42461</c:v>
                </c:pt>
                <c:pt idx="185">
                  <c:v>42491</c:v>
                </c:pt>
                <c:pt idx="186">
                  <c:v>42522</c:v>
                </c:pt>
                <c:pt idx="187">
                  <c:v>42552</c:v>
                </c:pt>
                <c:pt idx="188">
                  <c:v>42583</c:v>
                </c:pt>
                <c:pt idx="189">
                  <c:v>42614</c:v>
                </c:pt>
                <c:pt idx="190">
                  <c:v>42644</c:v>
                </c:pt>
                <c:pt idx="191">
                  <c:v>42675</c:v>
                </c:pt>
                <c:pt idx="192">
                  <c:v>42705</c:v>
                </c:pt>
                <c:pt idx="193">
                  <c:v>42736</c:v>
                </c:pt>
                <c:pt idx="194">
                  <c:v>42767</c:v>
                </c:pt>
                <c:pt idx="195">
                  <c:v>42795</c:v>
                </c:pt>
                <c:pt idx="196">
                  <c:v>42826</c:v>
                </c:pt>
                <c:pt idx="197">
                  <c:v>42856</c:v>
                </c:pt>
                <c:pt idx="198">
                  <c:v>42887</c:v>
                </c:pt>
                <c:pt idx="199">
                  <c:v>42917</c:v>
                </c:pt>
                <c:pt idx="200">
                  <c:v>42948</c:v>
                </c:pt>
                <c:pt idx="201">
                  <c:v>42979</c:v>
                </c:pt>
                <c:pt idx="202">
                  <c:v>43009</c:v>
                </c:pt>
                <c:pt idx="203">
                  <c:v>43040</c:v>
                </c:pt>
                <c:pt idx="204">
                  <c:v>43070</c:v>
                </c:pt>
                <c:pt idx="205">
                  <c:v>43101</c:v>
                </c:pt>
                <c:pt idx="206">
                  <c:v>43132</c:v>
                </c:pt>
                <c:pt idx="207">
                  <c:v>43160</c:v>
                </c:pt>
                <c:pt idx="208">
                  <c:v>43191</c:v>
                </c:pt>
                <c:pt idx="209">
                  <c:v>43221</c:v>
                </c:pt>
                <c:pt idx="210">
                  <c:v>43252</c:v>
                </c:pt>
                <c:pt idx="211">
                  <c:v>43282</c:v>
                </c:pt>
                <c:pt idx="212">
                  <c:v>43313</c:v>
                </c:pt>
                <c:pt idx="213">
                  <c:v>43344</c:v>
                </c:pt>
                <c:pt idx="214">
                  <c:v>43374</c:v>
                </c:pt>
                <c:pt idx="215">
                  <c:v>43405</c:v>
                </c:pt>
                <c:pt idx="216">
                  <c:v>43435</c:v>
                </c:pt>
                <c:pt idx="217">
                  <c:v>43466</c:v>
                </c:pt>
                <c:pt idx="218">
                  <c:v>43497</c:v>
                </c:pt>
                <c:pt idx="219">
                  <c:v>43525</c:v>
                </c:pt>
                <c:pt idx="220">
                  <c:v>43556</c:v>
                </c:pt>
                <c:pt idx="221">
                  <c:v>43586</c:v>
                </c:pt>
                <c:pt idx="222">
                  <c:v>43617</c:v>
                </c:pt>
                <c:pt idx="223">
                  <c:v>43647</c:v>
                </c:pt>
                <c:pt idx="224">
                  <c:v>43678</c:v>
                </c:pt>
                <c:pt idx="225">
                  <c:v>43709</c:v>
                </c:pt>
                <c:pt idx="226">
                  <c:v>43739</c:v>
                </c:pt>
                <c:pt idx="227">
                  <c:v>43770</c:v>
                </c:pt>
                <c:pt idx="228">
                  <c:v>43800</c:v>
                </c:pt>
                <c:pt idx="229">
                  <c:v>43831</c:v>
                </c:pt>
                <c:pt idx="230">
                  <c:v>43862</c:v>
                </c:pt>
                <c:pt idx="231">
                  <c:v>43891</c:v>
                </c:pt>
                <c:pt idx="232">
                  <c:v>43922</c:v>
                </c:pt>
                <c:pt idx="233">
                  <c:v>43952</c:v>
                </c:pt>
                <c:pt idx="234">
                  <c:v>43983</c:v>
                </c:pt>
                <c:pt idx="235">
                  <c:v>44013</c:v>
                </c:pt>
                <c:pt idx="236">
                  <c:v>44044</c:v>
                </c:pt>
                <c:pt idx="237">
                  <c:v>44075</c:v>
                </c:pt>
                <c:pt idx="238">
                  <c:v>44105</c:v>
                </c:pt>
                <c:pt idx="239">
                  <c:v>44136</c:v>
                </c:pt>
                <c:pt idx="240">
                  <c:v>44166</c:v>
                </c:pt>
                <c:pt idx="241">
                  <c:v>44197</c:v>
                </c:pt>
                <c:pt idx="242">
                  <c:v>44228</c:v>
                </c:pt>
                <c:pt idx="243">
                  <c:v>44256</c:v>
                </c:pt>
                <c:pt idx="244">
                  <c:v>44287</c:v>
                </c:pt>
                <c:pt idx="245">
                  <c:v>44317</c:v>
                </c:pt>
                <c:pt idx="246">
                  <c:v>44348</c:v>
                </c:pt>
                <c:pt idx="247">
                  <c:v>44378</c:v>
                </c:pt>
                <c:pt idx="248">
                  <c:v>44409</c:v>
                </c:pt>
                <c:pt idx="249">
                  <c:v>44440</c:v>
                </c:pt>
                <c:pt idx="250">
                  <c:v>44470</c:v>
                </c:pt>
                <c:pt idx="251">
                  <c:v>44501</c:v>
                </c:pt>
                <c:pt idx="252">
                  <c:v>44531</c:v>
                </c:pt>
                <c:pt idx="253">
                  <c:v>44562</c:v>
                </c:pt>
                <c:pt idx="254">
                  <c:v>44593</c:v>
                </c:pt>
                <c:pt idx="255">
                  <c:v>44621</c:v>
                </c:pt>
                <c:pt idx="256">
                  <c:v>44652</c:v>
                </c:pt>
                <c:pt idx="257">
                  <c:v>44682</c:v>
                </c:pt>
                <c:pt idx="258">
                  <c:v>44713</c:v>
                </c:pt>
                <c:pt idx="259">
                  <c:v>44743</c:v>
                </c:pt>
                <c:pt idx="260">
                  <c:v>44774</c:v>
                </c:pt>
                <c:pt idx="261">
                  <c:v>44805</c:v>
                </c:pt>
                <c:pt idx="262">
                  <c:v>44835</c:v>
                </c:pt>
                <c:pt idx="263">
                  <c:v>44866</c:v>
                </c:pt>
              </c:numCache>
            </c:numRef>
          </c:cat>
          <c:val>
            <c:numRef>
              <c:f>'F85-86'!$I$19:$I$282</c:f>
              <c:numCache>
                <c:formatCode>0.00</c:formatCode>
                <c:ptCount val="264"/>
                <c:pt idx="0">
                  <c:v>5.5004727019670696</c:v>
                </c:pt>
                <c:pt idx="1">
                  <c:v>5.1688245605969696</c:v>
                </c:pt>
                <c:pt idx="2">
                  <c:v>5.4777787051075304</c:v>
                </c:pt>
                <c:pt idx="3">
                  <c:v>5.4834814228024404</c:v>
                </c:pt>
                <c:pt idx="4">
                  <c:v>5.7575676503125202</c:v>
                </c:pt>
                <c:pt idx="5">
                  <c:v>4.30861467116965</c:v>
                </c:pt>
                <c:pt idx="6">
                  <c:v>5.6085008689402898</c:v>
                </c:pt>
                <c:pt idx="7">
                  <c:v>5.7657110900697104</c:v>
                </c:pt>
                <c:pt idx="8">
                  <c:v>6.0338545780191701</c:v>
                </c:pt>
                <c:pt idx="9">
                  <c:v>5.7082287282186801</c:v>
                </c:pt>
                <c:pt idx="10">
                  <c:v>5.3284161886573402</c:v>
                </c:pt>
                <c:pt idx="11">
                  <c:v>5.5524739271994603</c:v>
                </c:pt>
                <c:pt idx="12">
                  <c:v>5.9524086879973801</c:v>
                </c:pt>
                <c:pt idx="13">
                  <c:v>4.8654653080390204</c:v>
                </c:pt>
                <c:pt idx="14">
                  <c:v>6.0955648593551004</c:v>
                </c:pt>
                <c:pt idx="15">
                  <c:v>3.9708374624587699</c:v>
                </c:pt>
                <c:pt idx="16">
                  <c:v>2.1421970095093301</c:v>
                </c:pt>
                <c:pt idx="17">
                  <c:v>3.89899006516803</c:v>
                </c:pt>
                <c:pt idx="18">
                  <c:v>1.87488793583104</c:v>
                </c:pt>
                <c:pt idx="19">
                  <c:v>2.9743590329481799</c:v>
                </c:pt>
                <c:pt idx="20">
                  <c:v>2.6981737232965002</c:v>
                </c:pt>
                <c:pt idx="21">
                  <c:v>2.2497940495762401</c:v>
                </c:pt>
                <c:pt idx="22">
                  <c:v>1.4993766126413901</c:v>
                </c:pt>
                <c:pt idx="23">
                  <c:v>1.92133970417969</c:v>
                </c:pt>
                <c:pt idx="24">
                  <c:v>0.60427913677418799</c:v>
                </c:pt>
                <c:pt idx="25">
                  <c:v>0.685946311174224</c:v>
                </c:pt>
                <c:pt idx="26">
                  <c:v>0.64396386236618097</c:v>
                </c:pt>
                <c:pt idx="27">
                  <c:v>1.08362606131349</c:v>
                </c:pt>
                <c:pt idx="28">
                  <c:v>1.99090961003872</c:v>
                </c:pt>
                <c:pt idx="29">
                  <c:v>2.4111263146725301</c:v>
                </c:pt>
                <c:pt idx="30">
                  <c:v>2.8296844809261499</c:v>
                </c:pt>
                <c:pt idx="31">
                  <c:v>3.56215302312446</c:v>
                </c:pt>
                <c:pt idx="32">
                  <c:v>3.7529390180076398</c:v>
                </c:pt>
                <c:pt idx="33">
                  <c:v>3.1839398654625</c:v>
                </c:pt>
                <c:pt idx="34">
                  <c:v>3.2443921522117698</c:v>
                </c:pt>
                <c:pt idx="35">
                  <c:v>3.1232312110374401</c:v>
                </c:pt>
                <c:pt idx="36">
                  <c:v>3.2055609623298902</c:v>
                </c:pt>
                <c:pt idx="37">
                  <c:v>2.6419924926617302</c:v>
                </c:pt>
                <c:pt idx="38">
                  <c:v>2.2594553587270498</c:v>
                </c:pt>
                <c:pt idx="39">
                  <c:v>1.9387025774601601</c:v>
                </c:pt>
                <c:pt idx="40">
                  <c:v>1.92893869171693</c:v>
                </c:pt>
                <c:pt idx="41">
                  <c:v>2.0967915416799001</c:v>
                </c:pt>
                <c:pt idx="42">
                  <c:v>1.9065207388580201</c:v>
                </c:pt>
                <c:pt idx="43">
                  <c:v>1.61509487575986</c:v>
                </c:pt>
                <c:pt idx="44">
                  <c:v>1.1440130106616</c:v>
                </c:pt>
                <c:pt idx="45">
                  <c:v>0.93032213683930098</c:v>
                </c:pt>
                <c:pt idx="46">
                  <c:v>0.71204017897708005</c:v>
                </c:pt>
                <c:pt idx="47">
                  <c:v>0.38323102759581001</c:v>
                </c:pt>
                <c:pt idx="48">
                  <c:v>0.50173925616945303</c:v>
                </c:pt>
                <c:pt idx="49">
                  <c:v>1.1519444206021401</c:v>
                </c:pt>
                <c:pt idx="50">
                  <c:v>1.28088129281212</c:v>
                </c:pt>
                <c:pt idx="51">
                  <c:v>1.8593342628129299</c:v>
                </c:pt>
                <c:pt idx="52">
                  <c:v>1.4884098009811899</c:v>
                </c:pt>
                <c:pt idx="53">
                  <c:v>0.98892129910410598</c:v>
                </c:pt>
                <c:pt idx="54">
                  <c:v>1.2368872892071201</c:v>
                </c:pt>
                <c:pt idx="55">
                  <c:v>1.27242890309303</c:v>
                </c:pt>
                <c:pt idx="56">
                  <c:v>1.57444967372085</c:v>
                </c:pt>
                <c:pt idx="57">
                  <c:v>2.0163801189274002</c:v>
                </c:pt>
                <c:pt idx="58">
                  <c:v>2.29264988286302</c:v>
                </c:pt>
                <c:pt idx="59">
                  <c:v>2.8331107406927898</c:v>
                </c:pt>
                <c:pt idx="60">
                  <c:v>2.4995388704912802</c:v>
                </c:pt>
                <c:pt idx="61">
                  <c:v>1.9525057619792501</c:v>
                </c:pt>
                <c:pt idx="62">
                  <c:v>2.19117585345434</c:v>
                </c:pt>
                <c:pt idx="63">
                  <c:v>1.88701674477596</c:v>
                </c:pt>
                <c:pt idx="64">
                  <c:v>2.3178069753763402</c:v>
                </c:pt>
                <c:pt idx="65">
                  <c:v>2.3185345816912899</c:v>
                </c:pt>
                <c:pt idx="66">
                  <c:v>1.9350816784037701</c:v>
                </c:pt>
                <c:pt idx="67">
                  <c:v>2.0839706838750698</c:v>
                </c:pt>
                <c:pt idx="68">
                  <c:v>1.79745046474027</c:v>
                </c:pt>
                <c:pt idx="69">
                  <c:v>1.2086196357635099</c:v>
                </c:pt>
                <c:pt idx="70">
                  <c:v>0.94513131686004803</c:v>
                </c:pt>
                <c:pt idx="71">
                  <c:v>1.05126408708562</c:v>
                </c:pt>
                <c:pt idx="72">
                  <c:v>1.10956011676639</c:v>
                </c:pt>
                <c:pt idx="73">
                  <c:v>1.19398523213112</c:v>
                </c:pt>
                <c:pt idx="74">
                  <c:v>1.0353785748139701</c:v>
                </c:pt>
                <c:pt idx="75">
                  <c:v>1.02624831599858</c:v>
                </c:pt>
                <c:pt idx="76">
                  <c:v>1.1006290726315999</c:v>
                </c:pt>
                <c:pt idx="77">
                  <c:v>1.0661954185676299</c:v>
                </c:pt>
                <c:pt idx="78">
                  <c:v>1.2038860216393401</c:v>
                </c:pt>
                <c:pt idx="79">
                  <c:v>0.82340223387375999</c:v>
                </c:pt>
                <c:pt idx="80">
                  <c:v>0.929259875399713</c:v>
                </c:pt>
                <c:pt idx="81">
                  <c:v>1.1612474262476999</c:v>
                </c:pt>
                <c:pt idx="82">
                  <c:v>1.2666434074697599</c:v>
                </c:pt>
                <c:pt idx="83">
                  <c:v>1.07744541241346</c:v>
                </c:pt>
                <c:pt idx="84">
                  <c:v>1.01416430777421</c:v>
                </c:pt>
                <c:pt idx="85">
                  <c:v>0.96573438247557997</c:v>
                </c:pt>
                <c:pt idx="86">
                  <c:v>1.0302085120179201</c:v>
                </c:pt>
                <c:pt idx="87">
                  <c:v>1.11876493032614</c:v>
                </c:pt>
                <c:pt idx="88">
                  <c:v>0.58854920719690895</c:v>
                </c:pt>
                <c:pt idx="89">
                  <c:v>0.33864304657198502</c:v>
                </c:pt>
                <c:pt idx="90">
                  <c:v>5.9626537887558201E-2</c:v>
                </c:pt>
                <c:pt idx="91">
                  <c:v>0.31684992010361201</c:v>
                </c:pt>
                <c:pt idx="92">
                  <c:v>0.27273628360462399</c:v>
                </c:pt>
                <c:pt idx="93">
                  <c:v>0.243079583881567</c:v>
                </c:pt>
                <c:pt idx="94">
                  <c:v>0.20009452739078201</c:v>
                </c:pt>
                <c:pt idx="95">
                  <c:v>-0.46694868566036202</c:v>
                </c:pt>
                <c:pt idx="96">
                  <c:v>-0.61100471299186898</c:v>
                </c:pt>
                <c:pt idx="97">
                  <c:v>-0.426929794619335</c:v>
                </c:pt>
                <c:pt idx="98">
                  <c:v>-3.1284537317721697E-2</c:v>
                </c:pt>
                <c:pt idx="99">
                  <c:v>-1.2532011406417001</c:v>
                </c:pt>
                <c:pt idx="100">
                  <c:v>-1.0940547571449899</c:v>
                </c:pt>
                <c:pt idx="101">
                  <c:v>-0.88944091909358702</c:v>
                </c:pt>
                <c:pt idx="102">
                  <c:v>-0.73574167378844801</c:v>
                </c:pt>
                <c:pt idx="103">
                  <c:v>-1.0428757582171999</c:v>
                </c:pt>
                <c:pt idx="104">
                  <c:v>-0.88470535860617505</c:v>
                </c:pt>
                <c:pt idx="105">
                  <c:v>-0.62730018762602302</c:v>
                </c:pt>
                <c:pt idx="106">
                  <c:v>-0.81482206705867399</c:v>
                </c:pt>
                <c:pt idx="107">
                  <c:v>-0.517236608384253</c:v>
                </c:pt>
                <c:pt idx="108">
                  <c:v>-0.57076828730756601</c:v>
                </c:pt>
                <c:pt idx="109">
                  <c:v>-1.0074889648975101</c:v>
                </c:pt>
                <c:pt idx="110">
                  <c:v>-1.75944210242275</c:v>
                </c:pt>
                <c:pt idx="111">
                  <c:v>-1.8421709732107301</c:v>
                </c:pt>
                <c:pt idx="112">
                  <c:v>-1.3103770851523699</c:v>
                </c:pt>
                <c:pt idx="113">
                  <c:v>-0.58285364188060995</c:v>
                </c:pt>
                <c:pt idx="114">
                  <c:v>-0.49111887113913999</c:v>
                </c:pt>
                <c:pt idx="115">
                  <c:v>0.26742533090131598</c:v>
                </c:pt>
                <c:pt idx="116">
                  <c:v>0.45965776478169601</c:v>
                </c:pt>
                <c:pt idx="117">
                  <c:v>2.2022163915957901E-2</c:v>
                </c:pt>
                <c:pt idx="118">
                  <c:v>0.26244839645419599</c:v>
                </c:pt>
                <c:pt idx="119">
                  <c:v>-0.13377873449674799</c:v>
                </c:pt>
                <c:pt idx="120">
                  <c:v>-7.1186631932196306E-2</c:v>
                </c:pt>
                <c:pt idx="121">
                  <c:v>0.81938810702491005</c:v>
                </c:pt>
                <c:pt idx="122">
                  <c:v>0.73203674754724901</c:v>
                </c:pt>
                <c:pt idx="123">
                  <c:v>2.1020469647466302</c:v>
                </c:pt>
                <c:pt idx="124">
                  <c:v>2.0209180313273101</c:v>
                </c:pt>
                <c:pt idx="125">
                  <c:v>1.2816857339305501</c:v>
                </c:pt>
                <c:pt idx="126">
                  <c:v>1.23704911635913</c:v>
                </c:pt>
                <c:pt idx="127">
                  <c:v>0.794251962094217</c:v>
                </c:pt>
                <c:pt idx="128">
                  <c:v>0.63670996714630901</c:v>
                </c:pt>
                <c:pt idx="129">
                  <c:v>1.21407241138569</c:v>
                </c:pt>
                <c:pt idx="130">
                  <c:v>1.0329253707972701</c:v>
                </c:pt>
                <c:pt idx="131">
                  <c:v>1.1046255408766501</c:v>
                </c:pt>
                <c:pt idx="132">
                  <c:v>0.66853007342790904</c:v>
                </c:pt>
                <c:pt idx="133">
                  <c:v>-0.150024499064871</c:v>
                </c:pt>
                <c:pt idx="134">
                  <c:v>0.39407253246999102</c:v>
                </c:pt>
                <c:pt idx="135">
                  <c:v>0.26711524623612698</c:v>
                </c:pt>
                <c:pt idx="136">
                  <c:v>0.530818186110249</c:v>
                </c:pt>
                <c:pt idx="137">
                  <c:v>0.324823859980028</c:v>
                </c:pt>
                <c:pt idx="138">
                  <c:v>-0.17953076970592699</c:v>
                </c:pt>
                <c:pt idx="139">
                  <c:v>-4.4845245346059E-2</c:v>
                </c:pt>
                <c:pt idx="140">
                  <c:v>-2.9635648675774302E-2</c:v>
                </c:pt>
                <c:pt idx="141">
                  <c:v>-0.64451405597345501</c:v>
                </c:pt>
                <c:pt idx="142">
                  <c:v>-0.323677660335631</c:v>
                </c:pt>
                <c:pt idx="143">
                  <c:v>-0.222572243983232</c:v>
                </c:pt>
                <c:pt idx="144">
                  <c:v>0.397713391068444</c:v>
                </c:pt>
                <c:pt idx="145">
                  <c:v>0.96448795695209799</c:v>
                </c:pt>
                <c:pt idx="146">
                  <c:v>0.71331331229256301</c:v>
                </c:pt>
                <c:pt idx="147">
                  <c:v>4.1323120655967202E-2</c:v>
                </c:pt>
                <c:pt idx="148">
                  <c:v>-0.48204792772793498</c:v>
                </c:pt>
                <c:pt idx="149">
                  <c:v>-0.74956058033567297</c:v>
                </c:pt>
                <c:pt idx="150">
                  <c:v>-3.7290548415613897E-2</c:v>
                </c:pt>
                <c:pt idx="151">
                  <c:v>9.4108765987277507E-2</c:v>
                </c:pt>
                <c:pt idx="152">
                  <c:v>0.168946066513498</c:v>
                </c:pt>
                <c:pt idx="153">
                  <c:v>0.49489572949230598</c:v>
                </c:pt>
                <c:pt idx="154">
                  <c:v>0.30627672431491298</c:v>
                </c:pt>
                <c:pt idx="155">
                  <c:v>0.19451101385115099</c:v>
                </c:pt>
                <c:pt idx="156">
                  <c:v>-5.7067131805421702E-3</c:v>
                </c:pt>
                <c:pt idx="157">
                  <c:v>-0.44583574653223002</c:v>
                </c:pt>
                <c:pt idx="158">
                  <c:v>-8.7966719110788003E-2</c:v>
                </c:pt>
                <c:pt idx="159">
                  <c:v>0.39840336976928498</c:v>
                </c:pt>
                <c:pt idx="160">
                  <c:v>0.919167869995419</c:v>
                </c:pt>
                <c:pt idx="161">
                  <c:v>0.90702933508095596</c:v>
                </c:pt>
                <c:pt idx="162">
                  <c:v>0.67131932337529698</c:v>
                </c:pt>
                <c:pt idx="163">
                  <c:v>0.72180270849144801</c:v>
                </c:pt>
                <c:pt idx="164">
                  <c:v>0.47317151336949698</c:v>
                </c:pt>
                <c:pt idx="165">
                  <c:v>0.31553456182031903</c:v>
                </c:pt>
                <c:pt idx="166">
                  <c:v>0.13957589231310399</c:v>
                </c:pt>
                <c:pt idx="167">
                  <c:v>0.64377853819319597</c:v>
                </c:pt>
                <c:pt idx="168">
                  <c:v>0.52687057568749895</c:v>
                </c:pt>
                <c:pt idx="169">
                  <c:v>1.22811413588513</c:v>
                </c:pt>
                <c:pt idx="170">
                  <c:v>1.14082194208924</c:v>
                </c:pt>
                <c:pt idx="171">
                  <c:v>0.99439673517225402</c:v>
                </c:pt>
                <c:pt idx="172">
                  <c:v>0.90516484712603895</c:v>
                </c:pt>
                <c:pt idx="173">
                  <c:v>1.4399433808364801</c:v>
                </c:pt>
                <c:pt idx="174">
                  <c:v>1.2178645557539201</c:v>
                </c:pt>
                <c:pt idx="175">
                  <c:v>1.48273405853634</c:v>
                </c:pt>
                <c:pt idx="176">
                  <c:v>1.7535158963297</c:v>
                </c:pt>
                <c:pt idx="177">
                  <c:v>1.48567340306147</c:v>
                </c:pt>
                <c:pt idx="178">
                  <c:v>1.69820594677625</c:v>
                </c:pt>
                <c:pt idx="179">
                  <c:v>1.7993033252402499</c:v>
                </c:pt>
                <c:pt idx="180">
                  <c:v>1.8973035202467701</c:v>
                </c:pt>
                <c:pt idx="181">
                  <c:v>1.14016218399386</c:v>
                </c:pt>
                <c:pt idx="182">
                  <c:v>0.88029264747049296</c:v>
                </c:pt>
                <c:pt idx="183">
                  <c:v>1.2412203039303</c:v>
                </c:pt>
                <c:pt idx="184">
                  <c:v>0.96319762853864799</c:v>
                </c:pt>
                <c:pt idx="185">
                  <c:v>1.31113993563303</c:v>
                </c:pt>
                <c:pt idx="186">
                  <c:v>1.5081011738077701</c:v>
                </c:pt>
                <c:pt idx="187">
                  <c:v>0.97885970562385805</c:v>
                </c:pt>
                <c:pt idx="188">
                  <c:v>0.79757297896248003</c:v>
                </c:pt>
                <c:pt idx="189">
                  <c:v>0.70826684089928504</c:v>
                </c:pt>
                <c:pt idx="190">
                  <c:v>0.53849499918181598</c:v>
                </c:pt>
                <c:pt idx="191">
                  <c:v>0.419941451139549</c:v>
                </c:pt>
                <c:pt idx="192">
                  <c:v>0.52189225477206103</c:v>
                </c:pt>
                <c:pt idx="193">
                  <c:v>-0.63166353248780305</c:v>
                </c:pt>
                <c:pt idx="194">
                  <c:v>-0.51424659314290899</c:v>
                </c:pt>
                <c:pt idx="195">
                  <c:v>-0.81518771140434199</c:v>
                </c:pt>
                <c:pt idx="196">
                  <c:v>-0.89174131039238003</c:v>
                </c:pt>
                <c:pt idx="197">
                  <c:v>-1.09038831932295</c:v>
                </c:pt>
                <c:pt idx="198">
                  <c:v>-1.3920171568878901</c:v>
                </c:pt>
                <c:pt idx="199">
                  <c:v>-1.493807028025</c:v>
                </c:pt>
                <c:pt idx="200">
                  <c:v>-1.75022783750699</c:v>
                </c:pt>
                <c:pt idx="201">
                  <c:v>-1.2699195335340501</c:v>
                </c:pt>
                <c:pt idx="202">
                  <c:v>-1.2128934905162301</c:v>
                </c:pt>
                <c:pt idx="203">
                  <c:v>-1.60654635823102</c:v>
                </c:pt>
                <c:pt idx="204">
                  <c:v>-1.16753108754496</c:v>
                </c:pt>
                <c:pt idx="205">
                  <c:v>-0.39898755179643702</c:v>
                </c:pt>
                <c:pt idx="206">
                  <c:v>7.2819887643516004E-2</c:v>
                </c:pt>
                <c:pt idx="207">
                  <c:v>0.859500409917757</c:v>
                </c:pt>
                <c:pt idx="208">
                  <c:v>1.23082917612767</c:v>
                </c:pt>
                <c:pt idx="209">
                  <c:v>0.88887910344690502</c:v>
                </c:pt>
                <c:pt idx="210">
                  <c:v>1.06071189256127</c:v>
                </c:pt>
                <c:pt idx="211">
                  <c:v>1.0825048031156701</c:v>
                </c:pt>
                <c:pt idx="212">
                  <c:v>0.96929800030860502</c:v>
                </c:pt>
                <c:pt idx="213">
                  <c:v>0.780761324145818</c:v>
                </c:pt>
                <c:pt idx="214">
                  <c:v>0.88760640945051394</c:v>
                </c:pt>
                <c:pt idx="215">
                  <c:v>1.14232337245181</c:v>
                </c:pt>
                <c:pt idx="216">
                  <c:v>0.52391166306118298</c:v>
                </c:pt>
                <c:pt idx="217">
                  <c:v>2.4670283528674699</c:v>
                </c:pt>
                <c:pt idx="218">
                  <c:v>2.8785803889821202</c:v>
                </c:pt>
                <c:pt idx="219">
                  <c:v>2.62402555840817</c:v>
                </c:pt>
                <c:pt idx="220">
                  <c:v>2.4427027723340702</c:v>
                </c:pt>
                <c:pt idx="221">
                  <c:v>2.3060872606135701</c:v>
                </c:pt>
                <c:pt idx="222">
                  <c:v>2.51191598353746</c:v>
                </c:pt>
                <c:pt idx="223">
                  <c:v>2.63498529679178</c:v>
                </c:pt>
                <c:pt idx="224">
                  <c:v>3.3360186016653901</c:v>
                </c:pt>
                <c:pt idx="225">
                  <c:v>3.3434272813338999</c:v>
                </c:pt>
                <c:pt idx="226">
                  <c:v>3.32578313745109</c:v>
                </c:pt>
                <c:pt idx="227">
                  <c:v>3.4662054192723599</c:v>
                </c:pt>
                <c:pt idx="228">
                  <c:v>3.7755089229210701</c:v>
                </c:pt>
                <c:pt idx="229">
                  <c:v>3.08451810238597</c:v>
                </c:pt>
                <c:pt idx="230">
                  <c:v>2.6357206538360201</c:v>
                </c:pt>
                <c:pt idx="231">
                  <c:v>3.7243181686609201</c:v>
                </c:pt>
                <c:pt idx="232">
                  <c:v>5.7350754422812003</c:v>
                </c:pt>
                <c:pt idx="233">
                  <c:v>5.10550346221053</c:v>
                </c:pt>
                <c:pt idx="234">
                  <c:v>4.64895275923325</c:v>
                </c:pt>
                <c:pt idx="235">
                  <c:v>2.7083815625129799</c:v>
                </c:pt>
                <c:pt idx="236">
                  <c:v>2.3008652188007099</c:v>
                </c:pt>
                <c:pt idx="237">
                  <c:v>3.4224271080169002</c:v>
                </c:pt>
                <c:pt idx="238">
                  <c:v>3.4408106326793799</c:v>
                </c:pt>
                <c:pt idx="239">
                  <c:v>4.4551753606265603</c:v>
                </c:pt>
                <c:pt idx="240">
                  <c:v>4.6068504703899604</c:v>
                </c:pt>
                <c:pt idx="241">
                  <c:v>4.5307983640097103</c:v>
                </c:pt>
                <c:pt idx="242">
                  <c:v>4.1577050196484899</c:v>
                </c:pt>
                <c:pt idx="243">
                  <c:v>2.2818302788344198</c:v>
                </c:pt>
                <c:pt idx="244">
                  <c:v>-0.121338158495277</c:v>
                </c:pt>
                <c:pt idx="245">
                  <c:v>0.245800404336594</c:v>
                </c:pt>
                <c:pt idx="246">
                  <c:v>0.17337110625304</c:v>
                </c:pt>
                <c:pt idx="247">
                  <c:v>1.5569035135904099</c:v>
                </c:pt>
                <c:pt idx="248">
                  <c:v>1.75773297752131</c:v>
                </c:pt>
                <c:pt idx="249">
                  <c:v>1.1827457949886699</c:v>
                </c:pt>
                <c:pt idx="250">
                  <c:v>1.1822133618761199</c:v>
                </c:pt>
                <c:pt idx="251">
                  <c:v>4.3049137812367598E-2</c:v>
                </c:pt>
                <c:pt idx="252">
                  <c:v>0.123378979606437</c:v>
                </c:pt>
                <c:pt idx="253">
                  <c:v>1.6697064516025799</c:v>
                </c:pt>
                <c:pt idx="254">
                  <c:v>2.0447781115033399</c:v>
                </c:pt>
                <c:pt idx="255">
                  <c:v>2.8693552182283102</c:v>
                </c:pt>
                <c:pt idx="256">
                  <c:v>2.91521630081539</c:v>
                </c:pt>
                <c:pt idx="257">
                  <c:v>3.0398752737205998</c:v>
                </c:pt>
                <c:pt idx="258">
                  <c:v>2.91153877402337</c:v>
                </c:pt>
                <c:pt idx="259">
                  <c:v>3.0774555881047498</c:v>
                </c:pt>
                <c:pt idx="260">
                  <c:v>2.6169861418915401</c:v>
                </c:pt>
                <c:pt idx="261">
                  <c:v>2.3473131029095202</c:v>
                </c:pt>
                <c:pt idx="262">
                  <c:v>2.4869879601423301</c:v>
                </c:pt>
                <c:pt idx="263">
                  <c:v>2.96807023845242</c:v>
                </c:pt>
              </c:numCache>
            </c:numRef>
          </c:val>
          <c:smooth val="0"/>
          <c:extLst>
            <c:ext xmlns:c16="http://schemas.microsoft.com/office/drawing/2014/chart" uri="{C3380CC4-5D6E-409C-BE32-E72D297353CC}">
              <c16:uniqueId val="{00000003-B86E-4CB4-A69D-449581C398B8}"/>
            </c:ext>
          </c:extLst>
        </c:ser>
        <c:dLbls>
          <c:showLegendKey val="0"/>
          <c:showVal val="0"/>
          <c:showCatName val="0"/>
          <c:showSerName val="0"/>
          <c:showPercent val="0"/>
          <c:showBubbleSize val="0"/>
        </c:dLbls>
        <c:smooth val="0"/>
        <c:axId val="2074409871"/>
        <c:axId val="1901754255"/>
      </c:lineChart>
      <c:dateAx>
        <c:axId val="2074409871"/>
        <c:scaling>
          <c:orientation val="minMax"/>
          <c:max val="44866"/>
          <c:min val="36831"/>
        </c:scaling>
        <c:delete val="0"/>
        <c:axPos val="b"/>
        <c:numFmt formatCode="mmm\ yy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901754255"/>
        <c:crosses val="autoZero"/>
        <c:auto val="1"/>
        <c:lblOffset val="100"/>
        <c:baseTimeUnit val="months"/>
        <c:majorUnit val="6"/>
        <c:majorTimeUnit val="months"/>
      </c:dateAx>
      <c:valAx>
        <c:axId val="1901754255"/>
        <c:scaling>
          <c:orientation val="minMax"/>
        </c:scaling>
        <c:delete val="0"/>
        <c:axPos val="l"/>
        <c:majorGridlines>
          <c:spPr>
            <a:ln w="9525" cap="flat" cmpd="sng" algn="ctr">
              <a:solidFill>
                <a:schemeClr val="tx1">
                  <a:lumMod val="15000"/>
                  <a:lumOff val="85000"/>
                </a:schemeClr>
              </a:solidFill>
              <a:round/>
            </a:ln>
            <a:effectLst/>
          </c:spPr>
        </c:majorGridlines>
        <c:numFmt formatCode="#,##0.0&quot;%&quot;"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20744098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50" b="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09CC-4C00-A054-09DD04B0E481}"/>
              </c:ext>
            </c:extLst>
          </c:dPt>
          <c:dPt>
            <c:idx val="19"/>
            <c:invertIfNegative val="0"/>
            <c:bubble3D val="0"/>
            <c:extLst>
              <c:ext xmlns:c16="http://schemas.microsoft.com/office/drawing/2014/chart" uri="{C3380CC4-5D6E-409C-BE32-E72D297353CC}">
                <c16:uniqueId val="{00000001-09CC-4C00-A054-09DD04B0E481}"/>
              </c:ext>
            </c:extLst>
          </c:dPt>
          <c:dPt>
            <c:idx val="21"/>
            <c:invertIfNegative val="0"/>
            <c:bubble3D val="0"/>
            <c:extLst>
              <c:ext xmlns:c16="http://schemas.microsoft.com/office/drawing/2014/chart" uri="{C3380CC4-5D6E-409C-BE32-E72D297353CC}">
                <c16:uniqueId val="{00000008-5E54-4FF4-8BD6-3814ADE7BC96}"/>
              </c:ext>
            </c:extLst>
          </c:dPt>
          <c:dPt>
            <c:idx val="22"/>
            <c:invertIfNegative val="0"/>
            <c:bubble3D val="0"/>
            <c:extLst>
              <c:ext xmlns:c16="http://schemas.microsoft.com/office/drawing/2014/chart" uri="{C3380CC4-5D6E-409C-BE32-E72D297353CC}">
                <c16:uniqueId val="{00000007-068A-4952-8E88-5CD4035B0825}"/>
              </c:ext>
            </c:extLst>
          </c:dPt>
          <c:dPt>
            <c:idx val="23"/>
            <c:invertIfNegative val="0"/>
            <c:bubble3D val="0"/>
            <c:extLst>
              <c:ext xmlns:c16="http://schemas.microsoft.com/office/drawing/2014/chart" uri="{C3380CC4-5D6E-409C-BE32-E72D297353CC}">
                <c16:uniqueId val="{00000003-09CC-4C00-A054-09DD04B0E481}"/>
              </c:ext>
            </c:extLst>
          </c:dPt>
          <c:dPt>
            <c:idx val="24"/>
            <c:invertIfNegative val="0"/>
            <c:bubble3D val="0"/>
            <c:spPr>
              <a:solidFill>
                <a:srgbClr val="FFC000"/>
              </a:solidFill>
              <a:ln>
                <a:noFill/>
              </a:ln>
              <a:effectLst/>
            </c:spPr>
            <c:extLst>
              <c:ext xmlns:c16="http://schemas.microsoft.com/office/drawing/2014/chart" uri="{C3380CC4-5D6E-409C-BE32-E72D297353CC}">
                <c16:uniqueId val="{00000005-09CC-4C00-A054-09DD04B0E481}"/>
              </c:ext>
            </c:extLst>
          </c:dPt>
          <c:dPt>
            <c:idx val="25"/>
            <c:invertIfNegative val="0"/>
            <c:bubble3D val="0"/>
            <c:spPr>
              <a:solidFill>
                <a:srgbClr val="ED7D31">
                  <a:lumMod val="75000"/>
                </a:srgbClr>
              </a:solidFill>
              <a:ln>
                <a:noFill/>
              </a:ln>
              <a:effectLst/>
            </c:spPr>
            <c:extLst>
              <c:ext xmlns:c16="http://schemas.microsoft.com/office/drawing/2014/chart" uri="{C3380CC4-5D6E-409C-BE32-E72D297353CC}">
                <c16:uniqueId val="{00000006-068A-4952-8E88-5CD4035B0825}"/>
              </c:ext>
            </c:extLst>
          </c:dPt>
          <c:dPt>
            <c:idx val="26"/>
            <c:invertIfNegative val="0"/>
            <c:bubble3D val="0"/>
            <c:extLst>
              <c:ext xmlns:c16="http://schemas.microsoft.com/office/drawing/2014/chart" uri="{C3380CC4-5D6E-409C-BE32-E72D297353CC}">
                <c16:uniqueId val="{00000009-5E54-4FF4-8BD6-3814ADE7BC96}"/>
              </c:ext>
            </c:extLst>
          </c:dPt>
          <c:dLbls>
            <c:spPr>
              <a:noFill/>
              <a:ln>
                <a:noFill/>
              </a:ln>
              <a:effectLst/>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'F87-88'!$A$7:$A$39</c:f>
              <c:strCache>
                <c:ptCount val="33"/>
                <c:pt idx="0">
                  <c:v>Morelos</c:v>
                </c:pt>
                <c:pt idx="1">
                  <c:v>Veracruz</c:v>
                </c:pt>
                <c:pt idx="2">
                  <c:v>Guerrero</c:v>
                </c:pt>
                <c:pt idx="3">
                  <c:v>Baja California Sur</c:v>
                </c:pt>
                <c:pt idx="4">
                  <c:v>Michoacán</c:v>
                </c:pt>
                <c:pt idx="5">
                  <c:v>Oaxaca</c:v>
                </c:pt>
                <c:pt idx="6">
                  <c:v>Querétaro</c:v>
                </c:pt>
                <c:pt idx="7">
                  <c:v>Estado de México</c:v>
                </c:pt>
                <c:pt idx="8">
                  <c:v>Ciudad de México</c:v>
                </c:pt>
                <c:pt idx="9">
                  <c:v>Puebla</c:v>
                </c:pt>
                <c:pt idx="10">
                  <c:v>Aguascalientes</c:v>
                </c:pt>
                <c:pt idx="11">
                  <c:v>San Luis Potosí</c:v>
                </c:pt>
                <c:pt idx="12">
                  <c:v>Tlaxcala</c:v>
                </c:pt>
                <c:pt idx="13">
                  <c:v>Colima</c:v>
                </c:pt>
                <c:pt idx="14">
                  <c:v>Hidalgo</c:v>
                </c:pt>
                <c:pt idx="15">
                  <c:v>Nayarit</c:v>
                </c:pt>
                <c:pt idx="16">
                  <c:v>Yucatán</c:v>
                </c:pt>
                <c:pt idx="17">
                  <c:v>Nacional</c:v>
                </c:pt>
                <c:pt idx="18">
                  <c:v>Zacatecas</c:v>
                </c:pt>
                <c:pt idx="19">
                  <c:v>Coahuila</c:v>
                </c:pt>
                <c:pt idx="20">
                  <c:v>Nuevo León</c:v>
                </c:pt>
                <c:pt idx="21">
                  <c:v>Guanajuato</c:v>
                </c:pt>
                <c:pt idx="22">
                  <c:v>Sinaloa</c:v>
                </c:pt>
                <c:pt idx="23">
                  <c:v>Jalisco</c:v>
                </c:pt>
                <c:pt idx="24">
                  <c:v>Durango</c:v>
                </c:pt>
                <c:pt idx="25">
                  <c:v>Tamaulipas</c:v>
                </c:pt>
                <c:pt idx="26">
                  <c:v>Sonora</c:v>
                </c:pt>
                <c:pt idx="27">
                  <c:v>Campeche</c:v>
                </c:pt>
                <c:pt idx="28">
                  <c:v>Tabasco</c:v>
                </c:pt>
                <c:pt idx="29">
                  <c:v>Chihuahua</c:v>
                </c:pt>
                <c:pt idx="30">
                  <c:v>Quintana Roo</c:v>
                </c:pt>
                <c:pt idx="31">
                  <c:v>Baja California</c:v>
                </c:pt>
                <c:pt idx="32">
                  <c:v>Chiapas</c:v>
                </c:pt>
              </c:strCache>
            </c:strRef>
          </c:cat>
          <c:val>
            <c:numRef>
              <c:f>'F87-88'!$B$7:$B$39</c:f>
              <c:numCache>
                <c:formatCode>0.0</c:formatCode>
                <c:ptCount val="33"/>
                <c:pt idx="0">
                  <c:v>427.02</c:v>
                </c:pt>
                <c:pt idx="1">
                  <c:v>456.68690857497899</c:v>
                </c:pt>
                <c:pt idx="2">
                  <c:v>380.57</c:v>
                </c:pt>
                <c:pt idx="3">
                  <c:v>455.62</c:v>
                </c:pt>
                <c:pt idx="4">
                  <c:v>392.57</c:v>
                </c:pt>
                <c:pt idx="5">
                  <c:v>373.4</c:v>
                </c:pt>
                <c:pt idx="6">
                  <c:v>526.64</c:v>
                </c:pt>
                <c:pt idx="7">
                  <c:v>443.276395385488</c:v>
                </c:pt>
                <c:pt idx="8">
                  <c:v>612.29007277970902</c:v>
                </c:pt>
                <c:pt idx="9">
                  <c:v>424.3</c:v>
                </c:pt>
                <c:pt idx="10">
                  <c:v>460.96</c:v>
                </c:pt>
                <c:pt idx="11">
                  <c:v>491.51</c:v>
                </c:pt>
                <c:pt idx="12">
                  <c:v>385.86</c:v>
                </c:pt>
                <c:pt idx="13">
                  <c:v>423.44</c:v>
                </c:pt>
                <c:pt idx="14">
                  <c:v>401.3</c:v>
                </c:pt>
                <c:pt idx="15">
                  <c:v>378.38</c:v>
                </c:pt>
                <c:pt idx="16">
                  <c:v>405.34</c:v>
                </c:pt>
                <c:pt idx="17">
                  <c:v>483.61</c:v>
                </c:pt>
                <c:pt idx="18">
                  <c:v>435.69</c:v>
                </c:pt>
                <c:pt idx="19">
                  <c:v>476.34</c:v>
                </c:pt>
                <c:pt idx="20">
                  <c:v>530.07000000000005</c:v>
                </c:pt>
                <c:pt idx="21">
                  <c:v>411.24</c:v>
                </c:pt>
                <c:pt idx="22">
                  <c:v>361.69</c:v>
                </c:pt>
                <c:pt idx="23">
                  <c:v>477.02</c:v>
                </c:pt>
                <c:pt idx="24">
                  <c:v>379.06</c:v>
                </c:pt>
                <c:pt idx="25">
                  <c:v>476.79</c:v>
                </c:pt>
                <c:pt idx="26">
                  <c:v>437.54</c:v>
                </c:pt>
                <c:pt idx="27">
                  <c:v>548.15</c:v>
                </c:pt>
                <c:pt idx="28">
                  <c:v>467.67</c:v>
                </c:pt>
                <c:pt idx="29">
                  <c:v>489.37</c:v>
                </c:pt>
                <c:pt idx="30">
                  <c:v>409.12</c:v>
                </c:pt>
                <c:pt idx="31">
                  <c:v>528.54</c:v>
                </c:pt>
                <c:pt idx="32">
                  <c:v>424.29</c:v>
                </c:pt>
              </c:numCache>
            </c:numRef>
          </c:val>
          <c:extLst>
            <c:ext xmlns:c16="http://schemas.microsoft.com/office/drawing/2014/chart" uri="{C3380CC4-5D6E-409C-BE32-E72D297353CC}">
              <c16:uniqueId val="{00000006-09CC-4C00-A054-09DD04B0E481}"/>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MX"/>
          </a:p>
        </c:txPr>
        <c:crossAx val="49015808"/>
        <c:crosses val="autoZero"/>
        <c:auto val="1"/>
        <c:lblAlgn val="ctr"/>
        <c:lblOffset val="100"/>
        <c:noMultiLvlLbl val="0"/>
      </c:catAx>
      <c:valAx>
        <c:axId val="49015808"/>
        <c:scaling>
          <c:orientation val="minMax"/>
        </c:scaling>
        <c:delete val="1"/>
        <c:axPos val="b"/>
        <c:numFmt formatCode="0.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5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9"/>
            <c:invertIfNegative val="0"/>
            <c:bubble3D val="0"/>
            <c:extLst>
              <c:ext xmlns:c16="http://schemas.microsoft.com/office/drawing/2014/chart" uri="{C3380CC4-5D6E-409C-BE32-E72D297353CC}">
                <c16:uniqueId val="{00000008-F67F-4C4C-BD6C-34BE51B05AA3}"/>
              </c:ext>
            </c:extLst>
          </c:dPt>
          <c:dPt>
            <c:idx val="15"/>
            <c:invertIfNegative val="0"/>
            <c:bubble3D val="0"/>
            <c:spPr>
              <a:solidFill>
                <a:srgbClr val="ED7D31">
                  <a:lumMod val="75000"/>
                </a:srgbClr>
              </a:solidFill>
              <a:ln>
                <a:noFill/>
              </a:ln>
              <a:effectLst/>
            </c:spPr>
            <c:extLst>
              <c:ext xmlns:c16="http://schemas.microsoft.com/office/drawing/2014/chart" uri="{C3380CC4-5D6E-409C-BE32-E72D297353CC}">
                <c16:uniqueId val="{00000007-F67F-4C4C-BD6C-34BE51B05AA3}"/>
              </c:ext>
            </c:extLst>
          </c:dPt>
          <c:dPt>
            <c:idx val="16"/>
            <c:invertIfNegative val="0"/>
            <c:bubble3D val="0"/>
            <c:extLst>
              <c:ext xmlns:c16="http://schemas.microsoft.com/office/drawing/2014/chart" uri="{C3380CC4-5D6E-409C-BE32-E72D297353CC}">
                <c16:uniqueId val="{00000000-51C6-42A8-877F-1CC6AEC2C27A}"/>
              </c:ext>
            </c:extLst>
          </c:dPt>
          <c:dPt>
            <c:idx val="17"/>
            <c:invertIfNegative val="0"/>
            <c:bubble3D val="0"/>
            <c:extLst>
              <c:ext xmlns:c16="http://schemas.microsoft.com/office/drawing/2014/chart" uri="{C3380CC4-5D6E-409C-BE32-E72D297353CC}">
                <c16:uniqueId val="{00000008-2A81-4E6C-8E0A-A80980FB38DB}"/>
              </c:ext>
            </c:extLst>
          </c:dPt>
          <c:dPt>
            <c:idx val="18"/>
            <c:invertIfNegative val="0"/>
            <c:bubble3D val="0"/>
            <c:extLst>
              <c:ext xmlns:c16="http://schemas.microsoft.com/office/drawing/2014/chart" uri="{C3380CC4-5D6E-409C-BE32-E72D297353CC}">
                <c16:uniqueId val="{0000000A-CA33-41D0-8425-9A47DE5D804A}"/>
              </c:ext>
            </c:extLst>
          </c:dPt>
          <c:dPt>
            <c:idx val="19"/>
            <c:invertIfNegative val="0"/>
            <c:bubble3D val="0"/>
            <c:spPr>
              <a:solidFill>
                <a:srgbClr val="FFC000"/>
              </a:solidFill>
              <a:ln>
                <a:noFill/>
              </a:ln>
              <a:effectLst/>
            </c:spPr>
            <c:extLst>
              <c:ext xmlns:c16="http://schemas.microsoft.com/office/drawing/2014/chart" uri="{C3380CC4-5D6E-409C-BE32-E72D297353CC}">
                <c16:uniqueId val="{00000001-51C6-42A8-877F-1CC6AEC2C27A}"/>
              </c:ext>
            </c:extLst>
          </c:dPt>
          <c:dPt>
            <c:idx val="21"/>
            <c:invertIfNegative val="0"/>
            <c:bubble3D val="0"/>
            <c:extLst>
              <c:ext xmlns:c16="http://schemas.microsoft.com/office/drawing/2014/chart" uri="{C3380CC4-5D6E-409C-BE32-E72D297353CC}">
                <c16:uniqueId val="{00000003-51C6-42A8-877F-1CC6AEC2C27A}"/>
              </c:ext>
            </c:extLst>
          </c:dPt>
          <c:dPt>
            <c:idx val="26"/>
            <c:invertIfNegative val="0"/>
            <c:bubble3D val="0"/>
            <c:extLst>
              <c:ext xmlns:c16="http://schemas.microsoft.com/office/drawing/2014/chart" uri="{C3380CC4-5D6E-409C-BE32-E72D297353CC}">
                <c16:uniqueId val="{00000005-51C6-42A8-877F-1CC6AEC2C27A}"/>
              </c:ext>
            </c:extLst>
          </c:dPt>
          <c:dPt>
            <c:idx val="28"/>
            <c:invertIfNegative val="0"/>
            <c:bubble3D val="0"/>
            <c:extLst>
              <c:ext xmlns:c16="http://schemas.microsoft.com/office/drawing/2014/chart" uri="{C3380CC4-5D6E-409C-BE32-E72D297353CC}">
                <c16:uniqueId val="{0000000A-92E2-4B8E-9C79-164EA49ACD16}"/>
              </c:ext>
            </c:extLst>
          </c:dPt>
          <c:dLbls>
            <c:dLbl>
              <c:idx val="0"/>
              <c:layout>
                <c:manualLayout>
                  <c:x val="-2.2021809894702468E-2"/>
                  <c:y val="-1.9744051691898468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67F-4C4C-BD6C-34BE51B05AA3}"/>
                </c:ext>
              </c:extLst>
            </c:dLbl>
            <c:numFmt formatCode="#,##0.00&quot;%&quot;" sourceLinked="0"/>
            <c:spPr>
              <a:noFill/>
              <a:ln>
                <a:noFill/>
              </a:ln>
              <a:effectLst/>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'F87-88'!$A$7:$A$39</c:f>
              <c:strCache>
                <c:ptCount val="33"/>
                <c:pt idx="0">
                  <c:v>Morelos</c:v>
                </c:pt>
                <c:pt idx="1">
                  <c:v>Veracruz</c:v>
                </c:pt>
                <c:pt idx="2">
                  <c:v>Guerrero</c:v>
                </c:pt>
                <c:pt idx="3">
                  <c:v>Baja California Sur</c:v>
                </c:pt>
                <c:pt idx="4">
                  <c:v>Michoacán</c:v>
                </c:pt>
                <c:pt idx="5">
                  <c:v>Oaxaca</c:v>
                </c:pt>
                <c:pt idx="6">
                  <c:v>Querétaro</c:v>
                </c:pt>
                <c:pt idx="7">
                  <c:v>Estado de México</c:v>
                </c:pt>
                <c:pt idx="8">
                  <c:v>Ciudad de México</c:v>
                </c:pt>
                <c:pt idx="9">
                  <c:v>Puebla</c:v>
                </c:pt>
                <c:pt idx="10">
                  <c:v>Aguascalientes</c:v>
                </c:pt>
                <c:pt idx="11">
                  <c:v>San Luis Potosí</c:v>
                </c:pt>
                <c:pt idx="12">
                  <c:v>Tlaxcala</c:v>
                </c:pt>
                <c:pt idx="13">
                  <c:v>Colima</c:v>
                </c:pt>
                <c:pt idx="14">
                  <c:v>Hidalgo</c:v>
                </c:pt>
                <c:pt idx="15">
                  <c:v>Nayarit</c:v>
                </c:pt>
                <c:pt idx="16">
                  <c:v>Yucatán</c:v>
                </c:pt>
                <c:pt idx="17">
                  <c:v>Nacional</c:v>
                </c:pt>
                <c:pt idx="18">
                  <c:v>Zacatecas</c:v>
                </c:pt>
                <c:pt idx="19">
                  <c:v>Coahuila</c:v>
                </c:pt>
                <c:pt idx="20">
                  <c:v>Nuevo León</c:v>
                </c:pt>
                <c:pt idx="21">
                  <c:v>Guanajuato</c:v>
                </c:pt>
                <c:pt idx="22">
                  <c:v>Sinaloa</c:v>
                </c:pt>
                <c:pt idx="23">
                  <c:v>Jalisco</c:v>
                </c:pt>
                <c:pt idx="24">
                  <c:v>Durango</c:v>
                </c:pt>
                <c:pt idx="25">
                  <c:v>Tamaulipas</c:v>
                </c:pt>
                <c:pt idx="26">
                  <c:v>Sonora</c:v>
                </c:pt>
                <c:pt idx="27">
                  <c:v>Campeche</c:v>
                </c:pt>
                <c:pt idx="28">
                  <c:v>Tabasco</c:v>
                </c:pt>
                <c:pt idx="29">
                  <c:v>Chihuahua</c:v>
                </c:pt>
                <c:pt idx="30">
                  <c:v>Quintana Roo</c:v>
                </c:pt>
                <c:pt idx="31">
                  <c:v>Baja California</c:v>
                </c:pt>
                <c:pt idx="32">
                  <c:v>Chiapas</c:v>
                </c:pt>
              </c:strCache>
            </c:strRef>
          </c:cat>
          <c:val>
            <c:numRef>
              <c:f>'F87-88'!$C$7:$C$39</c:f>
              <c:numCache>
                <c:formatCode>0.00</c:formatCode>
                <c:ptCount val="33"/>
                <c:pt idx="0">
                  <c:v>-0.15134789364786799</c:v>
                </c:pt>
                <c:pt idx="1">
                  <c:v>8.0328534628670803E-2</c:v>
                </c:pt>
                <c:pt idx="2">
                  <c:v>-0.49902915209215598</c:v>
                </c:pt>
                <c:pt idx="3">
                  <c:v>0.34172348869723201</c:v>
                </c:pt>
                <c:pt idx="4">
                  <c:v>-1.9533851454703499</c:v>
                </c:pt>
                <c:pt idx="5">
                  <c:v>-0.87222082403799495</c:v>
                </c:pt>
                <c:pt idx="6">
                  <c:v>0.32502004789216599</c:v>
                </c:pt>
                <c:pt idx="7">
                  <c:v>8.0987292280232399E-3</c:v>
                </c:pt>
                <c:pt idx="8">
                  <c:v>-0.30645248555828403</c:v>
                </c:pt>
                <c:pt idx="9">
                  <c:v>1.5800253549555401</c:v>
                </c:pt>
                <c:pt idx="10">
                  <c:v>0.62179666736870098</c:v>
                </c:pt>
                <c:pt idx="11">
                  <c:v>0.13470280898579801</c:v>
                </c:pt>
                <c:pt idx="12">
                  <c:v>7.0940258022989006E-2</c:v>
                </c:pt>
                <c:pt idx="13">
                  <c:v>-0.89288751913817499</c:v>
                </c:pt>
                <c:pt idx="14">
                  <c:v>-0.19919521099311899</c:v>
                </c:pt>
                <c:pt idx="15">
                  <c:v>-0.38004130741278203</c:v>
                </c:pt>
                <c:pt idx="16">
                  <c:v>0.40621321364142599</c:v>
                </c:pt>
                <c:pt idx="17">
                  <c:v>0.19224250310014801</c:v>
                </c:pt>
                <c:pt idx="18">
                  <c:v>-2.8292712952366101</c:v>
                </c:pt>
                <c:pt idx="19">
                  <c:v>0.20188121841211401</c:v>
                </c:pt>
                <c:pt idx="20">
                  <c:v>0.470242188157033</c:v>
                </c:pt>
                <c:pt idx="21">
                  <c:v>0.35261683722398501</c:v>
                </c:pt>
                <c:pt idx="22">
                  <c:v>0.217445146973794</c:v>
                </c:pt>
                <c:pt idx="23">
                  <c:v>0.31308994378036498</c:v>
                </c:pt>
                <c:pt idx="24">
                  <c:v>0.25826846105467799</c:v>
                </c:pt>
                <c:pt idx="25">
                  <c:v>-9.2384255925004294E-2</c:v>
                </c:pt>
                <c:pt idx="26">
                  <c:v>0.50275823026806299</c:v>
                </c:pt>
                <c:pt idx="27">
                  <c:v>1.0743832211895801</c:v>
                </c:pt>
                <c:pt idx="28">
                  <c:v>1.3676806363079399</c:v>
                </c:pt>
                <c:pt idx="29">
                  <c:v>0.77035299494618803</c:v>
                </c:pt>
                <c:pt idx="30">
                  <c:v>6.6140735338149306E-2</c:v>
                </c:pt>
                <c:pt idx="31">
                  <c:v>1.2027470593087599</c:v>
                </c:pt>
                <c:pt idx="32">
                  <c:v>5.0453337961281299</c:v>
                </c:pt>
              </c:numCache>
            </c:numRef>
          </c:val>
          <c:extLst>
            <c:ext xmlns:c16="http://schemas.microsoft.com/office/drawing/2014/chart" uri="{C3380CC4-5D6E-409C-BE32-E72D297353CC}">
              <c16:uniqueId val="{00000006-51C6-42A8-877F-1CC6AEC2C27A}"/>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49015808"/>
        <c:crosses val="autoZero"/>
        <c:auto val="1"/>
        <c:lblAlgn val="ctr"/>
        <c:lblOffset val="100"/>
        <c:noMultiLvlLbl val="0"/>
      </c:catAx>
      <c:valAx>
        <c:axId val="49015808"/>
        <c:scaling>
          <c:orientation val="minMax"/>
          <c:max val="6"/>
          <c:min val="-5"/>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945413586504729"/>
          <c:y val="2.177963808072279E-2"/>
          <c:w val="0.68913688264112494"/>
          <c:h val="0.95644072383855439"/>
        </c:manualLayout>
      </c:layout>
      <c:barChart>
        <c:barDir val="bar"/>
        <c:grouping val="clustered"/>
        <c:varyColors val="0"/>
        <c:ser>
          <c:idx val="0"/>
          <c:order val="0"/>
          <c:spPr>
            <a:solidFill>
              <a:srgbClr val="7C878E"/>
            </a:solidFill>
            <a:ln>
              <a:noFill/>
            </a:ln>
            <a:effectLst/>
          </c:spPr>
          <c:invertIfNegative val="0"/>
          <c:dPt>
            <c:idx val="0"/>
            <c:invertIfNegative val="0"/>
            <c:bubble3D val="0"/>
            <c:spPr>
              <a:solidFill>
                <a:srgbClr val="7C878E"/>
              </a:solidFill>
              <a:ln>
                <a:noFill/>
              </a:ln>
              <a:effectLst/>
            </c:spPr>
            <c:extLst>
              <c:ext xmlns:c16="http://schemas.microsoft.com/office/drawing/2014/chart" uri="{C3380CC4-5D6E-409C-BE32-E72D297353CC}">
                <c16:uniqueId val="{00000001-9FDF-44B9-8179-1F15D80F4006}"/>
              </c:ext>
            </c:extLst>
          </c:dPt>
          <c:dPt>
            <c:idx val="1"/>
            <c:invertIfNegative val="0"/>
            <c:bubble3D val="0"/>
            <c:spPr>
              <a:solidFill>
                <a:srgbClr val="7C878E"/>
              </a:solidFill>
              <a:ln>
                <a:noFill/>
              </a:ln>
              <a:effectLst/>
            </c:spPr>
            <c:extLst>
              <c:ext xmlns:c16="http://schemas.microsoft.com/office/drawing/2014/chart" uri="{C3380CC4-5D6E-409C-BE32-E72D297353CC}">
                <c16:uniqueId val="{00000003-9FDF-44B9-8179-1F15D80F4006}"/>
              </c:ext>
            </c:extLst>
          </c:dPt>
          <c:dPt>
            <c:idx val="2"/>
            <c:invertIfNegative val="0"/>
            <c:bubble3D val="0"/>
            <c:spPr>
              <a:solidFill>
                <a:srgbClr val="7C878E"/>
              </a:solidFill>
              <a:ln>
                <a:noFill/>
              </a:ln>
              <a:effectLst/>
            </c:spPr>
            <c:extLst>
              <c:ext xmlns:c16="http://schemas.microsoft.com/office/drawing/2014/chart" uri="{C3380CC4-5D6E-409C-BE32-E72D297353CC}">
                <c16:uniqueId val="{00000005-9FDF-44B9-8179-1F15D80F4006}"/>
              </c:ext>
            </c:extLst>
          </c:dPt>
          <c:dPt>
            <c:idx val="3"/>
            <c:invertIfNegative val="0"/>
            <c:bubble3D val="0"/>
            <c:spPr>
              <a:solidFill>
                <a:srgbClr val="7C878E"/>
              </a:solidFill>
              <a:ln>
                <a:noFill/>
              </a:ln>
              <a:effectLst/>
            </c:spPr>
            <c:extLst>
              <c:ext xmlns:c16="http://schemas.microsoft.com/office/drawing/2014/chart" uri="{C3380CC4-5D6E-409C-BE32-E72D297353CC}">
                <c16:uniqueId val="{00000007-9FDF-44B9-8179-1F15D80F4006}"/>
              </c:ext>
            </c:extLst>
          </c:dPt>
          <c:dPt>
            <c:idx val="4"/>
            <c:invertIfNegative val="0"/>
            <c:bubble3D val="0"/>
            <c:spPr>
              <a:solidFill>
                <a:srgbClr val="7C878E"/>
              </a:solidFill>
              <a:ln>
                <a:noFill/>
              </a:ln>
              <a:effectLst/>
            </c:spPr>
            <c:extLst>
              <c:ext xmlns:c16="http://schemas.microsoft.com/office/drawing/2014/chart" uri="{C3380CC4-5D6E-409C-BE32-E72D297353CC}">
                <c16:uniqueId val="{00000009-9FDF-44B9-8179-1F15D80F4006}"/>
              </c:ext>
            </c:extLst>
          </c:dPt>
          <c:dPt>
            <c:idx val="5"/>
            <c:invertIfNegative val="0"/>
            <c:bubble3D val="0"/>
            <c:spPr>
              <a:solidFill>
                <a:srgbClr val="7C878E"/>
              </a:solidFill>
              <a:ln>
                <a:noFill/>
              </a:ln>
              <a:effectLst/>
            </c:spPr>
            <c:extLst>
              <c:ext xmlns:c16="http://schemas.microsoft.com/office/drawing/2014/chart" uri="{C3380CC4-5D6E-409C-BE32-E72D297353CC}">
                <c16:uniqueId val="{0000000B-9FDF-44B9-8179-1F15D80F4006}"/>
              </c:ext>
            </c:extLst>
          </c:dPt>
          <c:dPt>
            <c:idx val="6"/>
            <c:invertIfNegative val="0"/>
            <c:bubble3D val="0"/>
            <c:spPr>
              <a:solidFill>
                <a:srgbClr val="7C878E"/>
              </a:solidFill>
              <a:ln>
                <a:noFill/>
              </a:ln>
              <a:effectLst/>
            </c:spPr>
            <c:extLst>
              <c:ext xmlns:c16="http://schemas.microsoft.com/office/drawing/2014/chart" uri="{C3380CC4-5D6E-409C-BE32-E72D297353CC}">
                <c16:uniqueId val="{0000000D-9FDF-44B9-8179-1F15D80F4006}"/>
              </c:ext>
            </c:extLst>
          </c:dPt>
          <c:dPt>
            <c:idx val="7"/>
            <c:invertIfNegative val="0"/>
            <c:bubble3D val="0"/>
            <c:spPr>
              <a:solidFill>
                <a:srgbClr val="7C878E"/>
              </a:solidFill>
              <a:ln>
                <a:noFill/>
              </a:ln>
              <a:effectLst/>
            </c:spPr>
            <c:extLst>
              <c:ext xmlns:c16="http://schemas.microsoft.com/office/drawing/2014/chart" uri="{C3380CC4-5D6E-409C-BE32-E72D297353CC}">
                <c16:uniqueId val="{0000000F-9FDF-44B9-8179-1F15D80F4006}"/>
              </c:ext>
            </c:extLst>
          </c:dPt>
          <c:dPt>
            <c:idx val="8"/>
            <c:invertIfNegative val="0"/>
            <c:bubble3D val="0"/>
            <c:spPr>
              <a:solidFill>
                <a:srgbClr val="7C878E"/>
              </a:solidFill>
              <a:ln>
                <a:noFill/>
              </a:ln>
              <a:effectLst/>
            </c:spPr>
            <c:extLst>
              <c:ext xmlns:c16="http://schemas.microsoft.com/office/drawing/2014/chart" uri="{C3380CC4-5D6E-409C-BE32-E72D297353CC}">
                <c16:uniqueId val="{00000011-9FDF-44B9-8179-1F15D80F4006}"/>
              </c:ext>
            </c:extLst>
          </c:dPt>
          <c:dPt>
            <c:idx val="9"/>
            <c:invertIfNegative val="0"/>
            <c:bubble3D val="0"/>
            <c:spPr>
              <a:solidFill>
                <a:srgbClr val="7C878E"/>
              </a:solidFill>
              <a:ln>
                <a:noFill/>
              </a:ln>
              <a:effectLst/>
            </c:spPr>
            <c:extLst>
              <c:ext xmlns:c16="http://schemas.microsoft.com/office/drawing/2014/chart" uri="{C3380CC4-5D6E-409C-BE32-E72D297353CC}">
                <c16:uniqueId val="{00000013-9FDF-44B9-8179-1F15D80F4006}"/>
              </c:ext>
            </c:extLst>
          </c:dPt>
          <c:dPt>
            <c:idx val="10"/>
            <c:invertIfNegative val="0"/>
            <c:bubble3D val="0"/>
            <c:spPr>
              <a:solidFill>
                <a:srgbClr val="7C878E"/>
              </a:solidFill>
              <a:ln>
                <a:noFill/>
              </a:ln>
              <a:effectLst/>
            </c:spPr>
            <c:extLst>
              <c:ext xmlns:c16="http://schemas.microsoft.com/office/drawing/2014/chart" uri="{C3380CC4-5D6E-409C-BE32-E72D297353CC}">
                <c16:uniqueId val="{00000015-9FDF-44B9-8179-1F15D80F4006}"/>
              </c:ext>
            </c:extLst>
          </c:dPt>
          <c:dPt>
            <c:idx val="11"/>
            <c:invertIfNegative val="0"/>
            <c:bubble3D val="0"/>
            <c:spPr>
              <a:solidFill>
                <a:srgbClr val="7C878E"/>
              </a:solidFill>
              <a:ln>
                <a:noFill/>
              </a:ln>
              <a:effectLst/>
            </c:spPr>
            <c:extLst>
              <c:ext xmlns:c16="http://schemas.microsoft.com/office/drawing/2014/chart" uri="{C3380CC4-5D6E-409C-BE32-E72D297353CC}">
                <c16:uniqueId val="{00000017-9FDF-44B9-8179-1F15D80F4006}"/>
              </c:ext>
            </c:extLst>
          </c:dPt>
          <c:dPt>
            <c:idx val="12"/>
            <c:invertIfNegative val="0"/>
            <c:bubble3D val="0"/>
            <c:spPr>
              <a:solidFill>
                <a:srgbClr val="7C878E"/>
              </a:solidFill>
              <a:ln>
                <a:noFill/>
              </a:ln>
              <a:effectLst/>
            </c:spPr>
            <c:extLst>
              <c:ext xmlns:c16="http://schemas.microsoft.com/office/drawing/2014/chart" uri="{C3380CC4-5D6E-409C-BE32-E72D297353CC}">
                <c16:uniqueId val="{00000019-9FDF-44B9-8179-1F15D80F4006}"/>
              </c:ext>
            </c:extLst>
          </c:dPt>
          <c:dPt>
            <c:idx val="13"/>
            <c:invertIfNegative val="0"/>
            <c:bubble3D val="0"/>
            <c:spPr>
              <a:solidFill>
                <a:srgbClr val="7C878E"/>
              </a:solidFill>
              <a:ln>
                <a:noFill/>
              </a:ln>
              <a:effectLst/>
            </c:spPr>
            <c:extLst>
              <c:ext xmlns:c16="http://schemas.microsoft.com/office/drawing/2014/chart" uri="{C3380CC4-5D6E-409C-BE32-E72D297353CC}">
                <c16:uniqueId val="{0000001B-9FDF-44B9-8179-1F15D80F4006}"/>
              </c:ext>
            </c:extLst>
          </c:dPt>
          <c:dPt>
            <c:idx val="14"/>
            <c:invertIfNegative val="0"/>
            <c:bubble3D val="0"/>
            <c:spPr>
              <a:solidFill>
                <a:srgbClr val="7C878E"/>
              </a:solidFill>
              <a:ln>
                <a:noFill/>
              </a:ln>
              <a:effectLst/>
            </c:spPr>
            <c:extLst>
              <c:ext xmlns:c16="http://schemas.microsoft.com/office/drawing/2014/chart" uri="{C3380CC4-5D6E-409C-BE32-E72D297353CC}">
                <c16:uniqueId val="{0000001D-9FDF-44B9-8179-1F15D80F4006}"/>
              </c:ext>
            </c:extLst>
          </c:dPt>
          <c:dPt>
            <c:idx val="15"/>
            <c:invertIfNegative val="0"/>
            <c:bubble3D val="0"/>
            <c:spPr>
              <a:solidFill>
                <a:srgbClr val="7C878E"/>
              </a:solidFill>
              <a:ln>
                <a:noFill/>
              </a:ln>
              <a:effectLst/>
            </c:spPr>
            <c:extLst>
              <c:ext xmlns:c16="http://schemas.microsoft.com/office/drawing/2014/chart" uri="{C3380CC4-5D6E-409C-BE32-E72D297353CC}">
                <c16:uniqueId val="{0000001F-9FDF-44B9-8179-1F15D80F4006}"/>
              </c:ext>
            </c:extLst>
          </c:dPt>
          <c:dPt>
            <c:idx val="16"/>
            <c:invertIfNegative val="0"/>
            <c:bubble3D val="0"/>
            <c:spPr>
              <a:solidFill>
                <a:srgbClr val="7C878E"/>
              </a:solidFill>
              <a:ln>
                <a:noFill/>
              </a:ln>
              <a:effectLst/>
            </c:spPr>
            <c:extLst>
              <c:ext xmlns:c16="http://schemas.microsoft.com/office/drawing/2014/chart" uri="{C3380CC4-5D6E-409C-BE32-E72D297353CC}">
                <c16:uniqueId val="{00000021-9FDF-44B9-8179-1F15D80F4006}"/>
              </c:ext>
            </c:extLst>
          </c:dPt>
          <c:dPt>
            <c:idx val="17"/>
            <c:invertIfNegative val="0"/>
            <c:bubble3D val="0"/>
            <c:spPr>
              <a:solidFill>
                <a:srgbClr val="7C878E"/>
              </a:solidFill>
              <a:ln>
                <a:noFill/>
              </a:ln>
              <a:effectLst/>
            </c:spPr>
            <c:extLst>
              <c:ext xmlns:c16="http://schemas.microsoft.com/office/drawing/2014/chart" uri="{C3380CC4-5D6E-409C-BE32-E72D297353CC}">
                <c16:uniqueId val="{00000023-9FDF-44B9-8179-1F15D80F4006}"/>
              </c:ext>
            </c:extLst>
          </c:dPt>
          <c:dPt>
            <c:idx val="28"/>
            <c:invertIfNegative val="0"/>
            <c:bubble3D val="0"/>
            <c:spPr>
              <a:solidFill>
                <a:srgbClr val="FBBB27"/>
              </a:solidFill>
              <a:ln>
                <a:noFill/>
              </a:ln>
              <a:effectLst/>
            </c:spPr>
            <c:extLst>
              <c:ext xmlns:c16="http://schemas.microsoft.com/office/drawing/2014/chart" uri="{C3380CC4-5D6E-409C-BE32-E72D297353CC}">
                <c16:uniqueId val="{00000025-9FDF-44B9-8179-1F15D80F4006}"/>
              </c:ext>
            </c:extLst>
          </c:dPt>
          <c:dPt>
            <c:idx val="31"/>
            <c:invertIfNegative val="0"/>
            <c:bubble3D val="0"/>
            <c:spPr>
              <a:solidFill>
                <a:srgbClr val="7C878E"/>
              </a:solidFill>
              <a:ln>
                <a:noFill/>
              </a:ln>
              <a:effectLst/>
            </c:spPr>
            <c:extLst>
              <c:ext xmlns:c16="http://schemas.microsoft.com/office/drawing/2014/chart" uri="{C3380CC4-5D6E-409C-BE32-E72D297353CC}">
                <c16:uniqueId val="{00000027-9FDF-44B9-8179-1F15D80F4006}"/>
              </c:ext>
            </c:extLst>
          </c:dPt>
          <c:dLbls>
            <c:dLbl>
              <c:idx val="0"/>
              <c:tx>
                <c:rich>
                  <a:bodyPr/>
                  <a:lstStyle/>
                  <a:p>
                    <a:fld id="{A7B63D11-E552-44E3-B64D-03AC5DD56BFC}" type="CELLRANGE">
                      <a:rPr lang="en-US"/>
                      <a:pPr/>
                      <a:t>[CELLRANGE]</a:t>
                    </a:fld>
                    <a:r>
                      <a:rPr lang="en-US" baseline="0"/>
                      <a:t>; </a:t>
                    </a:r>
                    <a:fld id="{994F547B-AC49-4909-A62D-FD51C7208B68}"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FDF-44B9-8179-1F15D80F4006}"/>
                </c:ext>
              </c:extLst>
            </c:dLbl>
            <c:dLbl>
              <c:idx val="1"/>
              <c:tx>
                <c:rich>
                  <a:bodyPr/>
                  <a:lstStyle/>
                  <a:p>
                    <a:fld id="{A6F2445C-20C1-41CA-A7B9-74F323885F4B}" type="CELLRANGE">
                      <a:rPr lang="en-US"/>
                      <a:pPr/>
                      <a:t>[CELLRANGE]</a:t>
                    </a:fld>
                    <a:r>
                      <a:rPr lang="en-US" baseline="0"/>
                      <a:t>; </a:t>
                    </a:r>
                    <a:fld id="{57324820-DF4A-4C26-8AC3-06FFDB3FF192}"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FDF-44B9-8179-1F15D80F4006}"/>
                </c:ext>
              </c:extLst>
            </c:dLbl>
            <c:dLbl>
              <c:idx val="2"/>
              <c:tx>
                <c:rich>
                  <a:bodyPr/>
                  <a:lstStyle/>
                  <a:p>
                    <a:fld id="{CEF049BA-0B49-40F5-9581-C41114B47C3A}" type="CELLRANGE">
                      <a:rPr lang="en-US"/>
                      <a:pPr/>
                      <a:t>[CELLRANGE]</a:t>
                    </a:fld>
                    <a:r>
                      <a:rPr lang="en-US" baseline="0"/>
                      <a:t>; </a:t>
                    </a:r>
                    <a:fld id="{497CCBB2-5B97-4054-B39D-426A51C4C296}"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FDF-44B9-8179-1F15D80F4006}"/>
                </c:ext>
              </c:extLst>
            </c:dLbl>
            <c:dLbl>
              <c:idx val="3"/>
              <c:tx>
                <c:rich>
                  <a:bodyPr/>
                  <a:lstStyle/>
                  <a:p>
                    <a:fld id="{FE0B1114-6076-45B1-8739-9D09DEDA67A2}" type="CELLRANGE">
                      <a:rPr lang="en-US"/>
                      <a:pPr/>
                      <a:t>[CELLRANGE]</a:t>
                    </a:fld>
                    <a:r>
                      <a:rPr lang="en-US" baseline="0"/>
                      <a:t>; </a:t>
                    </a:r>
                    <a:fld id="{FB25B5F9-932D-404F-807F-187CB2991867}"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FDF-44B9-8179-1F15D80F4006}"/>
                </c:ext>
              </c:extLst>
            </c:dLbl>
            <c:dLbl>
              <c:idx val="4"/>
              <c:tx>
                <c:rich>
                  <a:bodyPr/>
                  <a:lstStyle/>
                  <a:p>
                    <a:fld id="{411F13EB-BC62-4750-88A0-801252355957}" type="CELLRANGE">
                      <a:rPr lang="en-US"/>
                      <a:pPr/>
                      <a:t>[CELLRANGE]</a:t>
                    </a:fld>
                    <a:r>
                      <a:rPr lang="en-US" baseline="0"/>
                      <a:t>; </a:t>
                    </a:r>
                    <a:fld id="{188EA7BC-881E-4C67-AFBD-373C78CC0F58}"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FDF-44B9-8179-1F15D80F4006}"/>
                </c:ext>
              </c:extLst>
            </c:dLbl>
            <c:dLbl>
              <c:idx val="5"/>
              <c:tx>
                <c:rich>
                  <a:bodyPr/>
                  <a:lstStyle/>
                  <a:p>
                    <a:fld id="{FE5A5AE3-D653-4C9C-9E70-AE422CD12931}" type="CELLRANGE">
                      <a:rPr lang="en-US"/>
                      <a:pPr/>
                      <a:t>[CELLRANGE]</a:t>
                    </a:fld>
                    <a:r>
                      <a:rPr lang="en-US" baseline="0"/>
                      <a:t>; </a:t>
                    </a:r>
                    <a:fld id="{F7D5429A-5DC5-426E-929C-A528B68B6357}"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FDF-44B9-8179-1F15D80F4006}"/>
                </c:ext>
              </c:extLst>
            </c:dLbl>
            <c:dLbl>
              <c:idx val="6"/>
              <c:tx>
                <c:rich>
                  <a:bodyPr/>
                  <a:lstStyle/>
                  <a:p>
                    <a:fld id="{4ED6EB0A-068B-4770-8684-F7C9A8A5342C}" type="CELLRANGE">
                      <a:rPr lang="en-US"/>
                      <a:pPr/>
                      <a:t>[CELLRANGE]</a:t>
                    </a:fld>
                    <a:r>
                      <a:rPr lang="en-US" baseline="0"/>
                      <a:t>; </a:t>
                    </a:r>
                    <a:fld id="{1CB4F809-F17F-48D9-A57D-C8D75BA492BB}"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FDF-44B9-8179-1F15D80F4006}"/>
                </c:ext>
              </c:extLst>
            </c:dLbl>
            <c:dLbl>
              <c:idx val="7"/>
              <c:tx>
                <c:rich>
                  <a:bodyPr/>
                  <a:lstStyle/>
                  <a:p>
                    <a:fld id="{B8EF51CD-3A6E-420F-85FE-BCB35A774A2F}" type="CELLRANGE">
                      <a:rPr lang="en-US"/>
                      <a:pPr/>
                      <a:t>[CELLRANGE]</a:t>
                    </a:fld>
                    <a:r>
                      <a:rPr lang="en-US" baseline="0"/>
                      <a:t>; </a:t>
                    </a:r>
                    <a:fld id="{80F49F6A-A4A4-482A-9855-00E720B1592C}"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FDF-44B9-8179-1F15D80F4006}"/>
                </c:ext>
              </c:extLst>
            </c:dLbl>
            <c:dLbl>
              <c:idx val="8"/>
              <c:tx>
                <c:rich>
                  <a:bodyPr/>
                  <a:lstStyle/>
                  <a:p>
                    <a:fld id="{D251C4C1-DDE5-4FDD-B945-24E6E955FC9E}" type="CELLRANGE">
                      <a:rPr lang="en-US"/>
                      <a:pPr/>
                      <a:t>[CELLRANGE]</a:t>
                    </a:fld>
                    <a:r>
                      <a:rPr lang="en-US" baseline="0"/>
                      <a:t>; </a:t>
                    </a:r>
                    <a:fld id="{47CFDAE8-1150-4AA9-886A-6A3EDDDCA6DF}"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FDF-44B9-8179-1F15D80F4006}"/>
                </c:ext>
              </c:extLst>
            </c:dLbl>
            <c:dLbl>
              <c:idx val="9"/>
              <c:tx>
                <c:rich>
                  <a:bodyPr/>
                  <a:lstStyle/>
                  <a:p>
                    <a:fld id="{536C9E41-FC49-4F9A-82D7-01708D76A04F}" type="CELLRANGE">
                      <a:rPr lang="en-US"/>
                      <a:pPr/>
                      <a:t>[CELLRANGE]</a:t>
                    </a:fld>
                    <a:r>
                      <a:rPr lang="en-US" baseline="0"/>
                      <a:t>; </a:t>
                    </a:r>
                    <a:fld id="{B82C1232-C294-4CAD-8BE7-048F2CFDEAA1}"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FDF-44B9-8179-1F15D80F4006}"/>
                </c:ext>
              </c:extLst>
            </c:dLbl>
            <c:dLbl>
              <c:idx val="10"/>
              <c:tx>
                <c:rich>
                  <a:bodyPr/>
                  <a:lstStyle/>
                  <a:p>
                    <a:fld id="{A7762997-0F26-445F-81B0-CBD8C9ED84FF}" type="CELLRANGE">
                      <a:rPr lang="en-US"/>
                      <a:pPr/>
                      <a:t>[CELLRANGE]</a:t>
                    </a:fld>
                    <a:r>
                      <a:rPr lang="en-US" baseline="0"/>
                      <a:t>; </a:t>
                    </a:r>
                    <a:fld id="{9D4ED3E8-4EF3-40D5-ABCA-2958243F49EA}"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FDF-44B9-8179-1F15D80F4006}"/>
                </c:ext>
              </c:extLst>
            </c:dLbl>
            <c:dLbl>
              <c:idx val="11"/>
              <c:tx>
                <c:rich>
                  <a:bodyPr/>
                  <a:lstStyle/>
                  <a:p>
                    <a:fld id="{F881C990-5A03-4526-9F18-E5655E76D756}" type="CELLRANGE">
                      <a:rPr lang="en-US"/>
                      <a:pPr/>
                      <a:t>[CELLRANGE]</a:t>
                    </a:fld>
                    <a:r>
                      <a:rPr lang="en-US" baseline="0"/>
                      <a:t>; </a:t>
                    </a:r>
                    <a:fld id="{81D1F420-1A5A-4689-987D-E113BB8F402E}"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FDF-44B9-8179-1F15D80F4006}"/>
                </c:ext>
              </c:extLst>
            </c:dLbl>
            <c:dLbl>
              <c:idx val="12"/>
              <c:tx>
                <c:rich>
                  <a:bodyPr/>
                  <a:lstStyle/>
                  <a:p>
                    <a:fld id="{8557EAAE-A34F-4570-AAB9-74F606286F8D}" type="CELLRANGE">
                      <a:rPr lang="en-US"/>
                      <a:pPr/>
                      <a:t>[CELLRANGE]</a:t>
                    </a:fld>
                    <a:r>
                      <a:rPr lang="en-US" baseline="0"/>
                      <a:t>; </a:t>
                    </a:r>
                    <a:fld id="{3FC34AC8-278E-47C8-9824-AB85679290A2}"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FDF-44B9-8179-1F15D80F4006}"/>
                </c:ext>
              </c:extLst>
            </c:dLbl>
            <c:dLbl>
              <c:idx val="13"/>
              <c:tx>
                <c:rich>
                  <a:bodyPr/>
                  <a:lstStyle/>
                  <a:p>
                    <a:fld id="{DCC72B93-E0CC-4998-84D9-FBD6C64EB9BA}" type="CELLRANGE">
                      <a:rPr lang="en-US"/>
                      <a:pPr/>
                      <a:t>[CELLRANGE]</a:t>
                    </a:fld>
                    <a:r>
                      <a:rPr lang="en-US" baseline="0"/>
                      <a:t>; </a:t>
                    </a:r>
                    <a:fld id="{FB92EB08-538F-4691-8C58-F02066D0CC36}"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9FDF-44B9-8179-1F15D80F4006}"/>
                </c:ext>
              </c:extLst>
            </c:dLbl>
            <c:dLbl>
              <c:idx val="14"/>
              <c:tx>
                <c:rich>
                  <a:bodyPr/>
                  <a:lstStyle/>
                  <a:p>
                    <a:fld id="{806D5209-6F13-4027-A52F-8F854C591B9C}" type="CELLRANGE">
                      <a:rPr lang="en-US"/>
                      <a:pPr/>
                      <a:t>[CELLRANGE]</a:t>
                    </a:fld>
                    <a:r>
                      <a:rPr lang="en-US" baseline="0"/>
                      <a:t>; </a:t>
                    </a:r>
                    <a:fld id="{F726CA8E-A48E-4881-B8D4-4FD5361A938C}"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9FDF-44B9-8179-1F15D80F4006}"/>
                </c:ext>
              </c:extLst>
            </c:dLbl>
            <c:dLbl>
              <c:idx val="15"/>
              <c:tx>
                <c:rich>
                  <a:bodyPr/>
                  <a:lstStyle/>
                  <a:p>
                    <a:fld id="{73A7A212-14D9-4609-B8BF-10076E0CE0DD}" type="CELLRANGE">
                      <a:rPr lang="en-US"/>
                      <a:pPr/>
                      <a:t>[CELLRANGE]</a:t>
                    </a:fld>
                    <a:r>
                      <a:rPr lang="en-US" baseline="0"/>
                      <a:t>; </a:t>
                    </a:r>
                    <a:fld id="{B6EDB4F4-8A23-4556-A0F0-F0452EE62567}"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9FDF-44B9-8179-1F15D80F4006}"/>
                </c:ext>
              </c:extLst>
            </c:dLbl>
            <c:dLbl>
              <c:idx val="16"/>
              <c:tx>
                <c:rich>
                  <a:bodyPr/>
                  <a:lstStyle/>
                  <a:p>
                    <a:fld id="{51753A0C-3FFE-47EE-918B-3478966714DB}" type="CELLRANGE">
                      <a:rPr lang="en-US"/>
                      <a:pPr/>
                      <a:t>[CELLRANGE]</a:t>
                    </a:fld>
                    <a:r>
                      <a:rPr lang="en-US" baseline="0"/>
                      <a:t>; </a:t>
                    </a:r>
                    <a:fld id="{92A41B54-10D5-4D08-815F-A2067AD3AADB}"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9FDF-44B9-8179-1F15D80F4006}"/>
                </c:ext>
              </c:extLst>
            </c:dLbl>
            <c:dLbl>
              <c:idx val="17"/>
              <c:tx>
                <c:rich>
                  <a:bodyPr/>
                  <a:lstStyle/>
                  <a:p>
                    <a:fld id="{07F345A7-02BF-4868-AC05-1653AB186C1C}" type="CELLRANGE">
                      <a:rPr lang="en-US"/>
                      <a:pPr/>
                      <a:t>[CELLRANGE]</a:t>
                    </a:fld>
                    <a:r>
                      <a:rPr lang="en-US" baseline="0"/>
                      <a:t>; </a:t>
                    </a:r>
                    <a:fld id="{D0ED7A8C-763C-4C4E-8E8E-40EB92E2C50D}"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9FDF-44B9-8179-1F15D80F4006}"/>
                </c:ext>
              </c:extLst>
            </c:dLbl>
            <c:dLbl>
              <c:idx val="18"/>
              <c:tx>
                <c:rich>
                  <a:bodyPr/>
                  <a:lstStyle/>
                  <a:p>
                    <a:fld id="{141924AA-4ECC-402A-96A7-9207F43DC3C4}" type="CELLRANGE">
                      <a:rPr lang="en-US"/>
                      <a:pPr/>
                      <a:t>[CELLRANGE]</a:t>
                    </a:fld>
                    <a:r>
                      <a:rPr lang="en-US" baseline="0"/>
                      <a:t>; </a:t>
                    </a:r>
                    <a:fld id="{1A73CA0B-BBD3-42BB-8F11-68092917A7B3}"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9FDF-44B9-8179-1F15D80F4006}"/>
                </c:ext>
              </c:extLst>
            </c:dLbl>
            <c:dLbl>
              <c:idx val="19"/>
              <c:tx>
                <c:rich>
                  <a:bodyPr/>
                  <a:lstStyle/>
                  <a:p>
                    <a:fld id="{0386078E-248C-4422-928E-2801365DFB04}" type="CELLRANGE">
                      <a:rPr lang="en-US"/>
                      <a:pPr/>
                      <a:t>[CELLRANGE]</a:t>
                    </a:fld>
                    <a:r>
                      <a:rPr lang="en-US" baseline="0"/>
                      <a:t>; </a:t>
                    </a:r>
                    <a:fld id="{D515265E-5814-4F9E-BD4C-B42E87AAD966}"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9FDF-44B9-8179-1F15D80F4006}"/>
                </c:ext>
              </c:extLst>
            </c:dLbl>
            <c:dLbl>
              <c:idx val="20"/>
              <c:tx>
                <c:rich>
                  <a:bodyPr/>
                  <a:lstStyle/>
                  <a:p>
                    <a:fld id="{0B46AD86-29B3-41CF-9302-2FF14E193EAC}" type="CELLRANGE">
                      <a:rPr lang="en-US"/>
                      <a:pPr/>
                      <a:t>[CELLRANGE]</a:t>
                    </a:fld>
                    <a:r>
                      <a:rPr lang="en-US" baseline="0"/>
                      <a:t>; </a:t>
                    </a:r>
                    <a:fld id="{CC7AA4A0-F3F7-466A-9900-E762ED7E60E5}"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9FDF-44B9-8179-1F15D80F4006}"/>
                </c:ext>
              </c:extLst>
            </c:dLbl>
            <c:dLbl>
              <c:idx val="21"/>
              <c:tx>
                <c:rich>
                  <a:bodyPr/>
                  <a:lstStyle/>
                  <a:p>
                    <a:fld id="{B6510553-9442-4C3F-986F-EF278B233371}" type="CELLRANGE">
                      <a:rPr lang="en-US"/>
                      <a:pPr/>
                      <a:t>[CELLRANGE]</a:t>
                    </a:fld>
                    <a:r>
                      <a:rPr lang="en-US" baseline="0"/>
                      <a:t>; </a:t>
                    </a:r>
                    <a:fld id="{1D7FCE02-007B-4611-A924-8A05B989D4F8}"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9FDF-44B9-8179-1F15D80F4006}"/>
                </c:ext>
              </c:extLst>
            </c:dLbl>
            <c:dLbl>
              <c:idx val="22"/>
              <c:tx>
                <c:rich>
                  <a:bodyPr/>
                  <a:lstStyle/>
                  <a:p>
                    <a:fld id="{9F4C5AFC-B48A-4513-86F1-598E90CC80B8}" type="CELLRANGE">
                      <a:rPr lang="en-US"/>
                      <a:pPr/>
                      <a:t>[CELLRANGE]</a:t>
                    </a:fld>
                    <a:r>
                      <a:rPr lang="en-US" baseline="0"/>
                      <a:t>; </a:t>
                    </a:r>
                    <a:fld id="{99927CE5-D37C-4792-9207-BB91D8298EC7}"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9FDF-44B9-8179-1F15D80F4006}"/>
                </c:ext>
              </c:extLst>
            </c:dLbl>
            <c:dLbl>
              <c:idx val="23"/>
              <c:tx>
                <c:rich>
                  <a:bodyPr/>
                  <a:lstStyle/>
                  <a:p>
                    <a:fld id="{4423CF9E-9C6B-4A88-B25B-3BA69185224D}" type="CELLRANGE">
                      <a:rPr lang="en-US"/>
                      <a:pPr/>
                      <a:t>[CELLRANGE]</a:t>
                    </a:fld>
                    <a:r>
                      <a:rPr lang="en-US" baseline="0"/>
                      <a:t>; </a:t>
                    </a:r>
                    <a:fld id="{74EB919E-832F-476B-ACA3-C0F5FB103BF6}"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9FDF-44B9-8179-1F15D80F4006}"/>
                </c:ext>
              </c:extLst>
            </c:dLbl>
            <c:dLbl>
              <c:idx val="24"/>
              <c:tx>
                <c:rich>
                  <a:bodyPr/>
                  <a:lstStyle/>
                  <a:p>
                    <a:fld id="{D2129F27-864C-42CD-9788-96228FA5ED90}" type="CELLRANGE">
                      <a:rPr lang="en-US"/>
                      <a:pPr/>
                      <a:t>[CELLRANGE]</a:t>
                    </a:fld>
                    <a:r>
                      <a:rPr lang="en-US" baseline="0"/>
                      <a:t>; </a:t>
                    </a:r>
                    <a:fld id="{3692447C-6568-4F6D-940D-22EBE434E6A7}"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9FDF-44B9-8179-1F15D80F4006}"/>
                </c:ext>
              </c:extLst>
            </c:dLbl>
            <c:dLbl>
              <c:idx val="25"/>
              <c:tx>
                <c:rich>
                  <a:bodyPr/>
                  <a:lstStyle/>
                  <a:p>
                    <a:fld id="{D02183FC-6F6C-41EF-AF79-330EA44DBDDA}" type="CELLRANGE">
                      <a:rPr lang="en-US"/>
                      <a:pPr/>
                      <a:t>[CELLRANGE]</a:t>
                    </a:fld>
                    <a:r>
                      <a:rPr lang="en-US" baseline="0"/>
                      <a:t>; </a:t>
                    </a:r>
                    <a:fld id="{06956A38-DECB-4475-95EC-B49B5204B930}"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9FDF-44B9-8179-1F15D80F4006}"/>
                </c:ext>
              </c:extLst>
            </c:dLbl>
            <c:dLbl>
              <c:idx val="26"/>
              <c:tx>
                <c:rich>
                  <a:bodyPr/>
                  <a:lstStyle/>
                  <a:p>
                    <a:fld id="{6A3D6B6A-7B95-4F46-A983-ACD32076F27C}" type="CELLRANGE">
                      <a:rPr lang="en-US"/>
                      <a:pPr/>
                      <a:t>[CELLRANGE]</a:t>
                    </a:fld>
                    <a:r>
                      <a:rPr lang="en-US" baseline="0"/>
                      <a:t>; </a:t>
                    </a:r>
                    <a:fld id="{233AC92C-D06B-417E-82C1-F1060458B135}"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9FDF-44B9-8179-1F15D80F4006}"/>
                </c:ext>
              </c:extLst>
            </c:dLbl>
            <c:dLbl>
              <c:idx val="27"/>
              <c:tx>
                <c:rich>
                  <a:bodyPr/>
                  <a:lstStyle/>
                  <a:p>
                    <a:fld id="{79201697-E23E-4069-8FAB-B737FD3F7F7B}" type="CELLRANGE">
                      <a:rPr lang="en-US"/>
                      <a:pPr/>
                      <a:t>[CELLRANGE]</a:t>
                    </a:fld>
                    <a:r>
                      <a:rPr lang="en-US" baseline="0"/>
                      <a:t>; </a:t>
                    </a:r>
                    <a:fld id="{2083F812-9BF8-4A33-903E-C46582EDE486}"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9FDF-44B9-8179-1F15D80F4006}"/>
                </c:ext>
              </c:extLst>
            </c:dLbl>
            <c:dLbl>
              <c:idx val="28"/>
              <c:tx>
                <c:rich>
                  <a:bodyPr/>
                  <a:lstStyle/>
                  <a:p>
                    <a:fld id="{BA4ADB0F-13E6-4FE9-A407-EEFB267BB4B6}" type="CELLRANGE">
                      <a:rPr lang="en-US"/>
                      <a:pPr/>
                      <a:t>[CELLRANGE]</a:t>
                    </a:fld>
                    <a:r>
                      <a:rPr lang="en-US" baseline="0"/>
                      <a:t>; </a:t>
                    </a:r>
                    <a:fld id="{F3CCCB3A-EA28-4D86-86C1-AAC5E35AE99D}"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9FDF-44B9-8179-1F15D80F4006}"/>
                </c:ext>
              </c:extLst>
            </c:dLbl>
            <c:dLbl>
              <c:idx val="29"/>
              <c:tx>
                <c:rich>
                  <a:bodyPr/>
                  <a:lstStyle/>
                  <a:p>
                    <a:fld id="{C197BE2F-0642-4C15-85AB-CA9F58125F79}" type="CELLRANGE">
                      <a:rPr lang="en-US"/>
                      <a:pPr/>
                      <a:t>[CELLRANGE]</a:t>
                    </a:fld>
                    <a:r>
                      <a:rPr lang="en-US" baseline="0"/>
                      <a:t>; </a:t>
                    </a:r>
                    <a:fld id="{72F7FA91-EA6F-49D5-B683-379E72A37132}"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9FDF-44B9-8179-1F15D80F4006}"/>
                </c:ext>
              </c:extLst>
            </c:dLbl>
            <c:dLbl>
              <c:idx val="30"/>
              <c:tx>
                <c:rich>
                  <a:bodyPr/>
                  <a:lstStyle/>
                  <a:p>
                    <a:fld id="{36A427EA-97E4-4949-B25D-E8BA395D976E}" type="CELLRANGE">
                      <a:rPr lang="en-US"/>
                      <a:pPr/>
                      <a:t>[CELLRANGE]</a:t>
                    </a:fld>
                    <a:r>
                      <a:rPr lang="en-US" baseline="0"/>
                      <a:t>; </a:t>
                    </a:r>
                    <a:fld id="{324BEE0B-68ED-48C1-B96D-1E787E6DEBB4}"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9FDF-44B9-8179-1F15D80F4006}"/>
                </c:ext>
              </c:extLst>
            </c:dLbl>
            <c:dLbl>
              <c:idx val="31"/>
              <c:tx>
                <c:rich>
                  <a:bodyPr/>
                  <a:lstStyle/>
                  <a:p>
                    <a:fld id="{5D81D6F6-7862-4B9C-A193-6F33E4F4301E}" type="CELLRANGE">
                      <a:rPr lang="en-US"/>
                      <a:pPr/>
                      <a:t>[CELLRANGE]</a:t>
                    </a:fld>
                    <a:r>
                      <a:rPr lang="en-US" baseline="0"/>
                      <a:t>; </a:t>
                    </a:r>
                    <a:fld id="{0A4A2D2E-9D17-4B7C-9C76-C3C7A66F2B42}" type="VALUE">
                      <a:rPr lang="en-US" baseline="0"/>
                      <a:pPr/>
                      <a:t>[VALOR]</a:t>
                    </a:fld>
                    <a:endParaRPr lang="en-US" baseline="0"/>
                  </a:p>
                </c:rich>
              </c:tx>
              <c:dLblPos val="outEnd"/>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9FDF-44B9-8179-1F15D80F4006}"/>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'F8'!$A$7:$A$38</c:f>
              <c:strCache>
                <c:ptCount val="32"/>
                <c:pt idx="0">
                  <c:v>Tlaxcala</c:v>
                </c:pt>
                <c:pt idx="1">
                  <c:v>Campeche</c:v>
                </c:pt>
                <c:pt idx="2">
                  <c:v>Colima</c:v>
                </c:pt>
                <c:pt idx="3">
                  <c:v>Nayarit</c:v>
                </c:pt>
                <c:pt idx="4">
                  <c:v>Zacatecas</c:v>
                </c:pt>
                <c:pt idx="5">
                  <c:v>Baja California Sur</c:v>
                </c:pt>
                <c:pt idx="6">
                  <c:v>Aguascalientes</c:v>
                </c:pt>
                <c:pt idx="7">
                  <c:v>Durango</c:v>
                </c:pt>
                <c:pt idx="8">
                  <c:v>Morelos</c:v>
                </c:pt>
                <c:pt idx="9">
                  <c:v>Hidalgo</c:v>
                </c:pt>
                <c:pt idx="10">
                  <c:v>Tabasco</c:v>
                </c:pt>
                <c:pt idx="11">
                  <c:v>Oaxaca</c:v>
                </c:pt>
                <c:pt idx="12">
                  <c:v>Guerrero</c:v>
                </c:pt>
                <c:pt idx="13">
                  <c:v>Yucatán</c:v>
                </c:pt>
                <c:pt idx="14">
                  <c:v>Chiapas</c:v>
                </c:pt>
                <c:pt idx="15">
                  <c:v>San Luis Potosí</c:v>
                </c:pt>
                <c:pt idx="16">
                  <c:v>Querétaro</c:v>
                </c:pt>
                <c:pt idx="17">
                  <c:v>Quintana Roo</c:v>
                </c:pt>
                <c:pt idx="18">
                  <c:v>Sinaloa</c:v>
                </c:pt>
                <c:pt idx="19">
                  <c:v>Coahuila</c:v>
                </c:pt>
                <c:pt idx="20">
                  <c:v>Sonora</c:v>
                </c:pt>
                <c:pt idx="21">
                  <c:v>Michoacán</c:v>
                </c:pt>
                <c:pt idx="22">
                  <c:v>Tamaulipas</c:v>
                </c:pt>
                <c:pt idx="23">
                  <c:v>Chihuahua</c:v>
                </c:pt>
                <c:pt idx="24">
                  <c:v>Puebla</c:v>
                </c:pt>
                <c:pt idx="25">
                  <c:v>Baja California</c:v>
                </c:pt>
                <c:pt idx="26">
                  <c:v>Guanajuato</c:v>
                </c:pt>
                <c:pt idx="27">
                  <c:v>Veracruz</c:v>
                </c:pt>
                <c:pt idx="28">
                  <c:v>Jalisco</c:v>
                </c:pt>
                <c:pt idx="29">
                  <c:v>Nuevo León</c:v>
                </c:pt>
                <c:pt idx="30">
                  <c:v>Estado de México</c:v>
                </c:pt>
                <c:pt idx="31">
                  <c:v>Ciudad de México</c:v>
                </c:pt>
              </c:strCache>
            </c:strRef>
          </c:cat>
          <c:val>
            <c:numRef>
              <c:f>'F8'!$B$7:$B$38</c:f>
              <c:numCache>
                <c:formatCode>_-* #,##0_-;\-* #,##0_-;_-* "-"??_-;_-@_-</c:formatCode>
                <c:ptCount val="32"/>
                <c:pt idx="0">
                  <c:v>59263.868000000002</c:v>
                </c:pt>
                <c:pt idx="1">
                  <c:v>74538.911999999997</c:v>
                </c:pt>
                <c:pt idx="2">
                  <c:v>74733.490999999995</c:v>
                </c:pt>
                <c:pt idx="3">
                  <c:v>85053.025999999998</c:v>
                </c:pt>
                <c:pt idx="4">
                  <c:v>87622.119000000006</c:v>
                </c:pt>
                <c:pt idx="5">
                  <c:v>103170.698</c:v>
                </c:pt>
                <c:pt idx="6">
                  <c:v>116805.514</c:v>
                </c:pt>
                <c:pt idx="7">
                  <c:v>119137.34699999999</c:v>
                </c:pt>
                <c:pt idx="8">
                  <c:v>126634.982</c:v>
                </c:pt>
                <c:pt idx="9">
                  <c:v>167333.26199999999</c:v>
                </c:pt>
                <c:pt idx="10">
                  <c:v>170823.223</c:v>
                </c:pt>
                <c:pt idx="11">
                  <c:v>173404.41099999999</c:v>
                </c:pt>
                <c:pt idx="12">
                  <c:v>174271.23699999999</c:v>
                </c:pt>
                <c:pt idx="13">
                  <c:v>179510.69899999999</c:v>
                </c:pt>
                <c:pt idx="14">
                  <c:v>196040.79399999999</c:v>
                </c:pt>
                <c:pt idx="15">
                  <c:v>206506.40400000001</c:v>
                </c:pt>
                <c:pt idx="16">
                  <c:v>224749.671</c:v>
                </c:pt>
                <c:pt idx="17">
                  <c:v>228835.962</c:v>
                </c:pt>
                <c:pt idx="18">
                  <c:v>267625.95899999997</c:v>
                </c:pt>
                <c:pt idx="19">
                  <c:v>270579.70400000003</c:v>
                </c:pt>
                <c:pt idx="20">
                  <c:v>281474.94699999999</c:v>
                </c:pt>
                <c:pt idx="21">
                  <c:v>288365.90100000001</c:v>
                </c:pt>
                <c:pt idx="22">
                  <c:v>306103.31699999998</c:v>
                </c:pt>
                <c:pt idx="23">
                  <c:v>306677.74900000001</c:v>
                </c:pt>
                <c:pt idx="24">
                  <c:v>341114.46899999998</c:v>
                </c:pt>
                <c:pt idx="25">
                  <c:v>350038.071</c:v>
                </c:pt>
                <c:pt idx="26">
                  <c:v>415910.85100000002</c:v>
                </c:pt>
                <c:pt idx="27">
                  <c:v>492458.04300000001</c:v>
                </c:pt>
                <c:pt idx="28">
                  <c:v>767163.16099999996</c:v>
                </c:pt>
                <c:pt idx="29">
                  <c:v>865629.61499999999</c:v>
                </c:pt>
                <c:pt idx="30">
                  <c:v>1172111.1810000001</c:v>
                </c:pt>
                <c:pt idx="31">
                  <c:v>2667033.7990000001</c:v>
                </c:pt>
              </c:numCache>
            </c:numRef>
          </c:val>
          <c:extLst>
            <c:ext xmlns:c15="http://schemas.microsoft.com/office/drawing/2012/chart" uri="{02D57815-91ED-43cb-92C2-25804820EDAC}">
              <c15:datalabelsRange>
                <c15:f>'F8'!$C$7:$C$38</c15:f>
                <c15:dlblRangeCache>
                  <c:ptCount val="32"/>
                  <c:pt idx="0">
                    <c:v>0.5%</c:v>
                  </c:pt>
                  <c:pt idx="1">
                    <c:v>0.7%</c:v>
                  </c:pt>
                  <c:pt idx="2">
                    <c:v>0.7%</c:v>
                  </c:pt>
                  <c:pt idx="3">
                    <c:v>0.7%</c:v>
                  </c:pt>
                  <c:pt idx="4">
                    <c:v>0.8%</c:v>
                  </c:pt>
                  <c:pt idx="5">
                    <c:v>0.9%</c:v>
                  </c:pt>
                  <c:pt idx="6">
                    <c:v>1.0%</c:v>
                  </c:pt>
                  <c:pt idx="7">
                    <c:v>1.0%</c:v>
                  </c:pt>
                  <c:pt idx="8">
                    <c:v>1.1%</c:v>
                  </c:pt>
                  <c:pt idx="9">
                    <c:v>1.5%</c:v>
                  </c:pt>
                  <c:pt idx="10">
                    <c:v>1.5%</c:v>
                  </c:pt>
                  <c:pt idx="11">
                    <c:v>1.5%</c:v>
                  </c:pt>
                  <c:pt idx="12">
                    <c:v>1.5%</c:v>
                  </c:pt>
                  <c:pt idx="13">
                    <c:v>1.6%</c:v>
                  </c:pt>
                  <c:pt idx="14">
                    <c:v>1.7%</c:v>
                  </c:pt>
                  <c:pt idx="15">
                    <c:v>1.8%</c:v>
                  </c:pt>
                  <c:pt idx="16">
                    <c:v>2.0%</c:v>
                  </c:pt>
                  <c:pt idx="17">
                    <c:v>2.0%</c:v>
                  </c:pt>
                  <c:pt idx="18">
                    <c:v>2.4%</c:v>
                  </c:pt>
                  <c:pt idx="19">
                    <c:v>2.4%</c:v>
                  </c:pt>
                  <c:pt idx="20">
                    <c:v>2.5%</c:v>
                  </c:pt>
                  <c:pt idx="21">
                    <c:v>2.5%</c:v>
                  </c:pt>
                  <c:pt idx="22">
                    <c:v>2.7%</c:v>
                  </c:pt>
                  <c:pt idx="23">
                    <c:v>2.7%</c:v>
                  </c:pt>
                  <c:pt idx="24">
                    <c:v>3.0%</c:v>
                  </c:pt>
                  <c:pt idx="25">
                    <c:v>3.1%</c:v>
                  </c:pt>
                  <c:pt idx="26">
                    <c:v>3.7%</c:v>
                  </c:pt>
                  <c:pt idx="27">
                    <c:v>4.3%</c:v>
                  </c:pt>
                  <c:pt idx="28">
                    <c:v>6.8%</c:v>
                  </c:pt>
                  <c:pt idx="29">
                    <c:v>7.6%</c:v>
                  </c:pt>
                  <c:pt idx="30">
                    <c:v>10.3%</c:v>
                  </c:pt>
                  <c:pt idx="31">
                    <c:v>23.5%</c:v>
                  </c:pt>
                </c15:dlblRangeCache>
              </c15:datalabelsRange>
            </c:ext>
            <c:ext xmlns:c16="http://schemas.microsoft.com/office/drawing/2014/chart" uri="{C3380CC4-5D6E-409C-BE32-E72D297353CC}">
              <c16:uniqueId val="{00000034-9FDF-44B9-8179-1F15D80F4006}"/>
            </c:ext>
          </c:extLst>
        </c:ser>
        <c:dLbls>
          <c:showLegendKey val="0"/>
          <c:showVal val="0"/>
          <c:showCatName val="0"/>
          <c:showSerName val="0"/>
          <c:showPercent val="0"/>
          <c:showBubbleSize val="0"/>
        </c:dLbls>
        <c:gapWidth val="75"/>
        <c:axId val="365567288"/>
        <c:axId val="365572864"/>
      </c:barChart>
      <c:catAx>
        <c:axId val="36556728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5572864"/>
        <c:crosses val="autoZero"/>
        <c:auto val="1"/>
        <c:lblAlgn val="ctr"/>
        <c:lblOffset val="100"/>
        <c:noMultiLvlLbl val="0"/>
      </c:catAx>
      <c:valAx>
        <c:axId val="365572864"/>
        <c:scaling>
          <c:orientation val="minMax"/>
        </c:scaling>
        <c:delete val="1"/>
        <c:axPos val="b"/>
        <c:numFmt formatCode="_-* #,##0_-;\-* #,##0_-;_-* &quot;-&quot;??_-;_-@_-" sourceLinked="1"/>
        <c:majorTickMark val="none"/>
        <c:minorTickMark val="none"/>
        <c:tickLblPos val="nextTo"/>
        <c:crossAx val="3655672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5"/>
            <c:invertIfNegative val="0"/>
            <c:bubble3D val="0"/>
            <c:extLst>
              <c:ext xmlns:c16="http://schemas.microsoft.com/office/drawing/2014/chart" uri="{C3380CC4-5D6E-409C-BE32-E72D297353CC}">
                <c16:uniqueId val="{00000001-BC1D-4CEA-94EC-423BFA44F618}"/>
              </c:ext>
            </c:extLst>
          </c:dPt>
          <c:dPt>
            <c:idx val="16"/>
            <c:invertIfNegative val="0"/>
            <c:bubble3D val="0"/>
            <c:extLst>
              <c:ext xmlns:c16="http://schemas.microsoft.com/office/drawing/2014/chart" uri="{C3380CC4-5D6E-409C-BE32-E72D297353CC}">
                <c16:uniqueId val="{00000002-BC1D-4CEA-94EC-423BFA44F618}"/>
              </c:ext>
            </c:extLst>
          </c:dPt>
          <c:dPt>
            <c:idx val="17"/>
            <c:invertIfNegative val="0"/>
            <c:bubble3D val="0"/>
            <c:spPr>
              <a:solidFill>
                <a:srgbClr val="ED7D31">
                  <a:lumMod val="75000"/>
                </a:srgbClr>
              </a:solidFill>
              <a:ln>
                <a:noFill/>
              </a:ln>
              <a:effectLst/>
            </c:spPr>
            <c:extLst>
              <c:ext xmlns:c16="http://schemas.microsoft.com/office/drawing/2014/chart" uri="{C3380CC4-5D6E-409C-BE32-E72D297353CC}">
                <c16:uniqueId val="{0000000A-665D-4B7A-8B84-F152D63B8BCF}"/>
              </c:ext>
            </c:extLst>
          </c:dPt>
          <c:dPt>
            <c:idx val="19"/>
            <c:invertIfNegative val="0"/>
            <c:bubble3D val="0"/>
            <c:extLst>
              <c:ext xmlns:c16="http://schemas.microsoft.com/office/drawing/2014/chart" uri="{C3380CC4-5D6E-409C-BE32-E72D297353CC}">
                <c16:uniqueId val="{00000003-BC1D-4CEA-94EC-423BFA44F618}"/>
              </c:ext>
            </c:extLst>
          </c:dPt>
          <c:dPt>
            <c:idx val="20"/>
            <c:invertIfNegative val="0"/>
            <c:bubble3D val="0"/>
            <c:extLst>
              <c:ext xmlns:c16="http://schemas.microsoft.com/office/drawing/2014/chart" uri="{C3380CC4-5D6E-409C-BE32-E72D297353CC}">
                <c16:uniqueId val="{00000009-279B-4CB1-AE4F-452944C5CB79}"/>
              </c:ext>
            </c:extLst>
          </c:dPt>
          <c:dPt>
            <c:idx val="21"/>
            <c:invertIfNegative val="0"/>
            <c:bubble3D val="0"/>
            <c:extLst>
              <c:ext xmlns:c16="http://schemas.microsoft.com/office/drawing/2014/chart" uri="{C3380CC4-5D6E-409C-BE32-E72D297353CC}">
                <c16:uniqueId val="{00000008-D3B2-4B71-996C-7DB58DC68F29}"/>
              </c:ext>
            </c:extLst>
          </c:dPt>
          <c:dPt>
            <c:idx val="22"/>
            <c:invertIfNegative val="0"/>
            <c:bubble3D val="0"/>
            <c:extLst>
              <c:ext xmlns:c16="http://schemas.microsoft.com/office/drawing/2014/chart" uri="{C3380CC4-5D6E-409C-BE32-E72D297353CC}">
                <c16:uniqueId val="{00000005-BC1D-4CEA-94EC-423BFA44F618}"/>
              </c:ext>
            </c:extLst>
          </c:dPt>
          <c:dPt>
            <c:idx val="23"/>
            <c:invertIfNegative val="0"/>
            <c:bubble3D val="0"/>
            <c:spPr>
              <a:solidFill>
                <a:srgbClr val="FFC000"/>
              </a:solidFill>
              <a:ln>
                <a:noFill/>
              </a:ln>
              <a:effectLst/>
            </c:spPr>
            <c:extLst>
              <c:ext xmlns:c16="http://schemas.microsoft.com/office/drawing/2014/chart" uri="{C3380CC4-5D6E-409C-BE32-E72D297353CC}">
                <c16:uniqueId val="{00000007-D3B2-4B71-996C-7DB58DC68F29}"/>
              </c:ext>
            </c:extLst>
          </c:dPt>
          <c:dPt>
            <c:idx val="24"/>
            <c:invertIfNegative val="0"/>
            <c:bubble3D val="0"/>
            <c:extLst>
              <c:ext xmlns:c16="http://schemas.microsoft.com/office/drawing/2014/chart" uri="{C3380CC4-5D6E-409C-BE32-E72D297353CC}">
                <c16:uniqueId val="{00000008-279B-4CB1-AE4F-452944C5CB79}"/>
              </c:ext>
            </c:extLst>
          </c:dPt>
          <c:dLbls>
            <c:dLbl>
              <c:idx val="0"/>
              <c:layout>
                <c:manualLayout>
                  <c:x val="-1.702184693740777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3B2-4B71-996C-7DB58DC68F29}"/>
                </c:ext>
              </c:extLst>
            </c:dLbl>
            <c:numFmt formatCode="#,##0.00&quot;%&quot;" sourceLinked="0"/>
            <c:spPr>
              <a:noFill/>
              <a:ln>
                <a:noFill/>
              </a:ln>
              <a:effectLst/>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'F87-88'!$A$7:$A$39</c:f>
              <c:strCache>
                <c:ptCount val="33"/>
                <c:pt idx="0">
                  <c:v>Morelos</c:v>
                </c:pt>
                <c:pt idx="1">
                  <c:v>Veracruz</c:v>
                </c:pt>
                <c:pt idx="2">
                  <c:v>Guerrero</c:v>
                </c:pt>
                <c:pt idx="3">
                  <c:v>Baja California Sur</c:v>
                </c:pt>
                <c:pt idx="4">
                  <c:v>Michoacán</c:v>
                </c:pt>
                <c:pt idx="5">
                  <c:v>Oaxaca</c:v>
                </c:pt>
                <c:pt idx="6">
                  <c:v>Querétaro</c:v>
                </c:pt>
                <c:pt idx="7">
                  <c:v>Estado de México</c:v>
                </c:pt>
                <c:pt idx="8">
                  <c:v>Ciudad de México</c:v>
                </c:pt>
                <c:pt idx="9">
                  <c:v>Puebla</c:v>
                </c:pt>
                <c:pt idx="10">
                  <c:v>Aguascalientes</c:v>
                </c:pt>
                <c:pt idx="11">
                  <c:v>San Luis Potosí</c:v>
                </c:pt>
                <c:pt idx="12">
                  <c:v>Tlaxcala</c:v>
                </c:pt>
                <c:pt idx="13">
                  <c:v>Colima</c:v>
                </c:pt>
                <c:pt idx="14">
                  <c:v>Hidalgo</c:v>
                </c:pt>
                <c:pt idx="15">
                  <c:v>Nayarit</c:v>
                </c:pt>
                <c:pt idx="16">
                  <c:v>Yucatán</c:v>
                </c:pt>
                <c:pt idx="17">
                  <c:v>Nacional</c:v>
                </c:pt>
                <c:pt idx="18">
                  <c:v>Zacatecas</c:v>
                </c:pt>
                <c:pt idx="19">
                  <c:v>Coahuila</c:v>
                </c:pt>
                <c:pt idx="20">
                  <c:v>Nuevo León</c:v>
                </c:pt>
                <c:pt idx="21">
                  <c:v>Guanajuato</c:v>
                </c:pt>
                <c:pt idx="22">
                  <c:v>Sinaloa</c:v>
                </c:pt>
                <c:pt idx="23">
                  <c:v>Jalisco</c:v>
                </c:pt>
                <c:pt idx="24">
                  <c:v>Durango</c:v>
                </c:pt>
                <c:pt idx="25">
                  <c:v>Tamaulipas</c:v>
                </c:pt>
                <c:pt idx="26">
                  <c:v>Sonora</c:v>
                </c:pt>
                <c:pt idx="27">
                  <c:v>Campeche</c:v>
                </c:pt>
                <c:pt idx="28">
                  <c:v>Tabasco</c:v>
                </c:pt>
                <c:pt idx="29">
                  <c:v>Chihuahua</c:v>
                </c:pt>
                <c:pt idx="30">
                  <c:v>Quintana Roo</c:v>
                </c:pt>
                <c:pt idx="31">
                  <c:v>Baja California</c:v>
                </c:pt>
                <c:pt idx="32">
                  <c:v>Chiapas</c:v>
                </c:pt>
              </c:strCache>
            </c:strRef>
          </c:cat>
          <c:val>
            <c:numRef>
              <c:f>'F87-88'!$D$7:$D$39</c:f>
              <c:numCache>
                <c:formatCode>0.00</c:formatCode>
                <c:ptCount val="33"/>
                <c:pt idx="0">
                  <c:v>0.34319714460426798</c:v>
                </c:pt>
                <c:pt idx="1">
                  <c:v>0.58310026271932702</c:v>
                </c:pt>
                <c:pt idx="2">
                  <c:v>0.67712332402480901</c:v>
                </c:pt>
                <c:pt idx="3">
                  <c:v>1.20350495329435</c:v>
                </c:pt>
                <c:pt idx="4">
                  <c:v>1.31775621343253</c:v>
                </c:pt>
                <c:pt idx="5">
                  <c:v>1.60239750179458</c:v>
                </c:pt>
                <c:pt idx="6">
                  <c:v>1.6202774986864501</c:v>
                </c:pt>
                <c:pt idx="7">
                  <c:v>1.6727559802628</c:v>
                </c:pt>
                <c:pt idx="8">
                  <c:v>1.76753915915566</c:v>
                </c:pt>
                <c:pt idx="9">
                  <c:v>1.97191799245489</c:v>
                </c:pt>
                <c:pt idx="10">
                  <c:v>2.1572639747758902</c:v>
                </c:pt>
                <c:pt idx="11">
                  <c:v>2.1989236332242301</c:v>
                </c:pt>
                <c:pt idx="12">
                  <c:v>2.4241323970981301</c:v>
                </c:pt>
                <c:pt idx="13">
                  <c:v>2.4366455715256801</c:v>
                </c:pt>
                <c:pt idx="14">
                  <c:v>2.5862181888638198</c:v>
                </c:pt>
                <c:pt idx="15">
                  <c:v>2.6683625583515198</c:v>
                </c:pt>
                <c:pt idx="16">
                  <c:v>2.93537520536908</c:v>
                </c:pt>
                <c:pt idx="17">
                  <c:v>2.96807023845242</c:v>
                </c:pt>
                <c:pt idx="18">
                  <c:v>3.0198551134526399</c:v>
                </c:pt>
                <c:pt idx="19">
                  <c:v>3.0762071806245999</c:v>
                </c:pt>
                <c:pt idx="20">
                  <c:v>3.1857232367766599</c:v>
                </c:pt>
                <c:pt idx="21">
                  <c:v>3.4874662607707698</c:v>
                </c:pt>
                <c:pt idx="22">
                  <c:v>3.56183967566384</c:v>
                </c:pt>
                <c:pt idx="23">
                  <c:v>3.84345936605011</c:v>
                </c:pt>
                <c:pt idx="24">
                  <c:v>3.9504795760601601</c:v>
                </c:pt>
                <c:pt idx="25">
                  <c:v>4.1134460795689796</c:v>
                </c:pt>
                <c:pt idx="26">
                  <c:v>4.1902591053326397</c:v>
                </c:pt>
                <c:pt idx="27">
                  <c:v>5.6060912078987704</c:v>
                </c:pt>
                <c:pt idx="28">
                  <c:v>5.84677864355365</c:v>
                </c:pt>
                <c:pt idx="29">
                  <c:v>5.8612251245394997</c:v>
                </c:pt>
                <c:pt idx="30">
                  <c:v>5.9694343475562102</c:v>
                </c:pt>
                <c:pt idx="31">
                  <c:v>6.50394781953114</c:v>
                </c:pt>
                <c:pt idx="32">
                  <c:v>7.8983323890635004</c:v>
                </c:pt>
              </c:numCache>
            </c:numRef>
          </c:val>
          <c:extLst>
            <c:ext xmlns:c16="http://schemas.microsoft.com/office/drawing/2014/chart" uri="{C3380CC4-5D6E-409C-BE32-E72D297353CC}">
              <c16:uniqueId val="{00000006-BC1D-4CEA-94EC-423BFA44F618}"/>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49015808"/>
        <c:crosses val="autoZero"/>
        <c:auto val="1"/>
        <c:lblAlgn val="ctr"/>
        <c:lblOffset val="100"/>
        <c:noMultiLvlLbl val="0"/>
      </c:catAx>
      <c:valAx>
        <c:axId val="49015808"/>
        <c:scaling>
          <c:orientation val="minMax"/>
          <c:max val="9"/>
          <c:min val="0"/>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'F89-90'!$J$6</c:f>
              <c:strCache>
                <c:ptCount val="1"/>
                <c:pt idx="0">
                  <c:v>Jalisco hombres</c:v>
                </c:pt>
              </c:strCache>
            </c:strRef>
          </c:tx>
          <c:spPr>
            <a:ln w="19050" cap="rnd">
              <a:solidFill>
                <a:srgbClr val="95682B"/>
              </a:solidFill>
              <a:round/>
            </a:ln>
            <a:effectLst/>
          </c:spPr>
          <c:marker>
            <c:symbol val="none"/>
          </c:marker>
          <c:dLbls>
            <c:dLbl>
              <c:idx val="275"/>
              <c:layout>
                <c:manualLayout>
                  <c:x val="-0.15707648986313624"/>
                  <c:y val="-4.8283632643468404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C250-4B3F-AFE0-870935C16BE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'F89-90'!$A$7:$A$282</c:f>
              <c:numCache>
                <c:formatCode>mm/dd/yyyy</c:formatCode>
                <c:ptCount val="276"/>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numCache>
            </c:numRef>
          </c:cat>
          <c:val>
            <c:numRef>
              <c:f>'F89-90'!$J$7:$J$282</c:f>
              <c:numCache>
                <c:formatCode>0.0</c:formatCode>
                <c:ptCount val="276"/>
                <c:pt idx="0">
                  <c:v>326.07933678490798</c:v>
                </c:pt>
                <c:pt idx="1">
                  <c:v>347.389717028853</c:v>
                </c:pt>
                <c:pt idx="2">
                  <c:v>346.69800692080901</c:v>
                </c:pt>
                <c:pt idx="3">
                  <c:v>347.63374412444301</c:v>
                </c:pt>
                <c:pt idx="4">
                  <c:v>351.82394353400701</c:v>
                </c:pt>
                <c:pt idx="5">
                  <c:v>356.291639155849</c:v>
                </c:pt>
                <c:pt idx="6">
                  <c:v>360.45483362533201</c:v>
                </c:pt>
                <c:pt idx="7">
                  <c:v>357.96954806125001</c:v>
                </c:pt>
                <c:pt idx="8">
                  <c:v>356.36387266988498</c:v>
                </c:pt>
                <c:pt idx="9">
                  <c:v>355.948145230313</c:v>
                </c:pt>
                <c:pt idx="10">
                  <c:v>359.01796298572901</c:v>
                </c:pt>
                <c:pt idx="11">
                  <c:v>355.49975193208502</c:v>
                </c:pt>
                <c:pt idx="12">
                  <c:v>358.68231724877398</c:v>
                </c:pt>
                <c:pt idx="13">
                  <c:v>379.27124473192498</c:v>
                </c:pt>
                <c:pt idx="14">
                  <c:v>372.85183641521098</c:v>
                </c:pt>
                <c:pt idx="15">
                  <c:v>373.65104748062902</c:v>
                </c:pt>
                <c:pt idx="16">
                  <c:v>378.06304575638899</c:v>
                </c:pt>
                <c:pt idx="17">
                  <c:v>377.47914772130702</c:v>
                </c:pt>
                <c:pt idx="18">
                  <c:v>384.63464182249902</c:v>
                </c:pt>
                <c:pt idx="19">
                  <c:v>381.07802422753701</c:v>
                </c:pt>
                <c:pt idx="20">
                  <c:v>380.56477002492198</c:v>
                </c:pt>
                <c:pt idx="21">
                  <c:v>377.91244241758898</c:v>
                </c:pt>
                <c:pt idx="22">
                  <c:v>376.61390064218602</c:v>
                </c:pt>
                <c:pt idx="23">
                  <c:v>376.75155561105402</c:v>
                </c:pt>
                <c:pt idx="24">
                  <c:v>377.65450013413499</c:v>
                </c:pt>
                <c:pt idx="25">
                  <c:v>394.34962540560599</c:v>
                </c:pt>
                <c:pt idx="26">
                  <c:v>393.04282220695501</c:v>
                </c:pt>
                <c:pt idx="27">
                  <c:v>386.58209435993098</c:v>
                </c:pt>
                <c:pt idx="28">
                  <c:v>383.918140910207</c:v>
                </c:pt>
                <c:pt idx="29">
                  <c:v>391.43351700499801</c:v>
                </c:pt>
                <c:pt idx="30">
                  <c:v>389.87502326502801</c:v>
                </c:pt>
                <c:pt idx="31">
                  <c:v>392.66674594143001</c:v>
                </c:pt>
                <c:pt idx="32">
                  <c:v>390.93758956732802</c:v>
                </c:pt>
                <c:pt idx="33">
                  <c:v>386.74952550896103</c:v>
                </c:pt>
                <c:pt idx="34">
                  <c:v>383.257662231994</c:v>
                </c:pt>
                <c:pt idx="35">
                  <c:v>383.76725419450798</c:v>
                </c:pt>
                <c:pt idx="36">
                  <c:v>383.85293031887397</c:v>
                </c:pt>
                <c:pt idx="37">
                  <c:v>397.63172374618699</c:v>
                </c:pt>
                <c:pt idx="38">
                  <c:v>396.27203198048198</c:v>
                </c:pt>
                <c:pt idx="39">
                  <c:v>392.59664191410297</c:v>
                </c:pt>
                <c:pt idx="40">
                  <c:v>392.71929489115001</c:v>
                </c:pt>
                <c:pt idx="41">
                  <c:v>403.75626867099601</c:v>
                </c:pt>
                <c:pt idx="42">
                  <c:v>410.23930837335502</c:v>
                </c:pt>
                <c:pt idx="43">
                  <c:v>414.14439011234901</c:v>
                </c:pt>
                <c:pt idx="44">
                  <c:v>412.83602005529798</c:v>
                </c:pt>
                <c:pt idx="45">
                  <c:v>406.04965370259202</c:v>
                </c:pt>
                <c:pt idx="46">
                  <c:v>403.36933440319598</c:v>
                </c:pt>
                <c:pt idx="47">
                  <c:v>403.97540086884999</c:v>
                </c:pt>
                <c:pt idx="48">
                  <c:v>402.88263594979998</c:v>
                </c:pt>
                <c:pt idx="49">
                  <c:v>417.42735306162501</c:v>
                </c:pt>
                <c:pt idx="50">
                  <c:v>414.42876673737402</c:v>
                </c:pt>
                <c:pt idx="51">
                  <c:v>411.820646510507</c:v>
                </c:pt>
                <c:pt idx="52">
                  <c:v>412.496196543103</c:v>
                </c:pt>
                <c:pt idx="53">
                  <c:v>421.59849985392498</c:v>
                </c:pt>
                <c:pt idx="54">
                  <c:v>422.19877845304399</c:v>
                </c:pt>
                <c:pt idx="55">
                  <c:v>424.53059468184898</c:v>
                </c:pt>
                <c:pt idx="56">
                  <c:v>421.79298778607</c:v>
                </c:pt>
                <c:pt idx="57">
                  <c:v>415.89317442979598</c:v>
                </c:pt>
                <c:pt idx="58">
                  <c:v>412.20275533618099</c:v>
                </c:pt>
                <c:pt idx="59">
                  <c:v>410.77340685635198</c:v>
                </c:pt>
                <c:pt idx="60">
                  <c:v>410.68299941528602</c:v>
                </c:pt>
                <c:pt idx="61">
                  <c:v>425.21088455515701</c:v>
                </c:pt>
                <c:pt idx="62">
                  <c:v>422.59284491656501</c:v>
                </c:pt>
                <c:pt idx="63">
                  <c:v>422.94786228847403</c:v>
                </c:pt>
                <c:pt idx="64">
                  <c:v>422.19465289768999</c:v>
                </c:pt>
                <c:pt idx="65">
                  <c:v>426.59915661587098</c:v>
                </c:pt>
                <c:pt idx="66">
                  <c:v>428.05951264229799</c:v>
                </c:pt>
                <c:pt idx="67">
                  <c:v>431.90026915046099</c:v>
                </c:pt>
                <c:pt idx="68">
                  <c:v>431.66242264206198</c:v>
                </c:pt>
                <c:pt idx="69">
                  <c:v>426.30655085064598</c:v>
                </c:pt>
                <c:pt idx="70">
                  <c:v>423.54618343339001</c:v>
                </c:pt>
                <c:pt idx="71">
                  <c:v>422.41323472330703</c:v>
                </c:pt>
                <c:pt idx="72">
                  <c:v>420.27362325897002</c:v>
                </c:pt>
                <c:pt idx="73">
                  <c:v>432.18959224251199</c:v>
                </c:pt>
                <c:pt idx="74">
                  <c:v>430.90653606330898</c:v>
                </c:pt>
                <c:pt idx="75">
                  <c:v>428.915287253759</c:v>
                </c:pt>
                <c:pt idx="76">
                  <c:v>431.64108480652698</c:v>
                </c:pt>
                <c:pt idx="77">
                  <c:v>439.31061066257899</c:v>
                </c:pt>
                <c:pt idx="78">
                  <c:v>437.99660995984402</c:v>
                </c:pt>
                <c:pt idx="79">
                  <c:v>441.253622291076</c:v>
                </c:pt>
                <c:pt idx="80">
                  <c:v>437.98255932072101</c:v>
                </c:pt>
                <c:pt idx="81">
                  <c:v>429.46232057803701</c:v>
                </c:pt>
                <c:pt idx="82">
                  <c:v>426.12988749988898</c:v>
                </c:pt>
                <c:pt idx="83">
                  <c:v>426.958019401755</c:v>
                </c:pt>
                <c:pt idx="84">
                  <c:v>425.42692467341197</c:v>
                </c:pt>
                <c:pt idx="85">
                  <c:v>436.77722846808399</c:v>
                </c:pt>
                <c:pt idx="86">
                  <c:v>435.59965817014501</c:v>
                </c:pt>
                <c:pt idx="87">
                  <c:v>431.67459219522198</c:v>
                </c:pt>
                <c:pt idx="88">
                  <c:v>433.32605114234201</c:v>
                </c:pt>
                <c:pt idx="89">
                  <c:v>441.93199833452297</c:v>
                </c:pt>
                <c:pt idx="90">
                  <c:v>442.00134889276302</c:v>
                </c:pt>
                <c:pt idx="91">
                  <c:v>445.66316971016403</c:v>
                </c:pt>
                <c:pt idx="92">
                  <c:v>443.16134195453702</c:v>
                </c:pt>
                <c:pt idx="93">
                  <c:v>434.79175303590898</c:v>
                </c:pt>
                <c:pt idx="94">
                  <c:v>431.24325395017399</c:v>
                </c:pt>
                <c:pt idx="95">
                  <c:v>432.01491261775999</c:v>
                </c:pt>
                <c:pt idx="96">
                  <c:v>431.08838439623798</c:v>
                </c:pt>
                <c:pt idx="97">
                  <c:v>442.63415081768699</c:v>
                </c:pt>
                <c:pt idx="98">
                  <c:v>441.09153573418598</c:v>
                </c:pt>
                <c:pt idx="99">
                  <c:v>441.06656878980601</c:v>
                </c:pt>
                <c:pt idx="100">
                  <c:v>438.73225328539598</c:v>
                </c:pt>
                <c:pt idx="101">
                  <c:v>446.39314302514202</c:v>
                </c:pt>
                <c:pt idx="102">
                  <c:v>444.458550217263</c:v>
                </c:pt>
                <c:pt idx="103">
                  <c:v>445.50666124320799</c:v>
                </c:pt>
                <c:pt idx="104">
                  <c:v>441.95384958442901</c:v>
                </c:pt>
                <c:pt idx="105">
                  <c:v>436.110181814707</c:v>
                </c:pt>
                <c:pt idx="106">
                  <c:v>432.695551513162</c:v>
                </c:pt>
                <c:pt idx="107">
                  <c:v>431.86035110568901</c:v>
                </c:pt>
                <c:pt idx="108">
                  <c:v>429.07186747195698</c:v>
                </c:pt>
                <c:pt idx="109">
                  <c:v>439.05477297764497</c:v>
                </c:pt>
                <c:pt idx="110">
                  <c:v>439.246004714496</c:v>
                </c:pt>
                <c:pt idx="111">
                  <c:v>433.18810856052602</c:v>
                </c:pt>
                <c:pt idx="112">
                  <c:v>433.183682728257</c:v>
                </c:pt>
                <c:pt idx="113">
                  <c:v>439.84509219475399</c:v>
                </c:pt>
                <c:pt idx="114">
                  <c:v>437.833729836033</c:v>
                </c:pt>
                <c:pt idx="115">
                  <c:v>438.36321042344002</c:v>
                </c:pt>
                <c:pt idx="116">
                  <c:v>437.10254518295199</c:v>
                </c:pt>
                <c:pt idx="117">
                  <c:v>434.17446703674898</c:v>
                </c:pt>
                <c:pt idx="118">
                  <c:v>430.34876104010903</c:v>
                </c:pt>
                <c:pt idx="119">
                  <c:v>430.78973555478399</c:v>
                </c:pt>
                <c:pt idx="120">
                  <c:v>427.96091288774699</c:v>
                </c:pt>
                <c:pt idx="121">
                  <c:v>438.88440927588698</c:v>
                </c:pt>
                <c:pt idx="122">
                  <c:v>436.34333224114903</c:v>
                </c:pt>
                <c:pt idx="123">
                  <c:v>428.038216352277</c:v>
                </c:pt>
                <c:pt idx="124">
                  <c:v>428.78724986965</c:v>
                </c:pt>
                <c:pt idx="125">
                  <c:v>440.81827913299998</c:v>
                </c:pt>
                <c:pt idx="126">
                  <c:v>438.93060481935697</c:v>
                </c:pt>
                <c:pt idx="127">
                  <c:v>450.22875201046497</c:v>
                </c:pt>
                <c:pt idx="128">
                  <c:v>452.13457815420799</c:v>
                </c:pt>
                <c:pt idx="129">
                  <c:v>444.32664478259898</c:v>
                </c:pt>
                <c:pt idx="130">
                  <c:v>438.80706090458199</c:v>
                </c:pt>
                <c:pt idx="131">
                  <c:v>436.60346715734102</c:v>
                </c:pt>
                <c:pt idx="132">
                  <c:v>433.59365509504102</c:v>
                </c:pt>
                <c:pt idx="133">
                  <c:v>447.90720445113999</c:v>
                </c:pt>
                <c:pt idx="134">
                  <c:v>445.21625224124699</c:v>
                </c:pt>
                <c:pt idx="135">
                  <c:v>447.67495979535101</c:v>
                </c:pt>
                <c:pt idx="136">
                  <c:v>449.17485036993298</c:v>
                </c:pt>
                <c:pt idx="137">
                  <c:v>450.98516091290799</c:v>
                </c:pt>
                <c:pt idx="138">
                  <c:v>451.091525124947</c:v>
                </c:pt>
                <c:pt idx="139">
                  <c:v>454.87729166903603</c:v>
                </c:pt>
                <c:pt idx="140">
                  <c:v>452.35981067830801</c:v>
                </c:pt>
                <c:pt idx="141">
                  <c:v>452.63201080189901</c:v>
                </c:pt>
                <c:pt idx="142">
                  <c:v>447.18844922947801</c:v>
                </c:pt>
                <c:pt idx="143">
                  <c:v>444.64054458611002</c:v>
                </c:pt>
                <c:pt idx="144">
                  <c:v>441.631939053498</c:v>
                </c:pt>
                <c:pt idx="145">
                  <c:v>450.86321278678997</c:v>
                </c:pt>
                <c:pt idx="146">
                  <c:v>448.086696288425</c:v>
                </c:pt>
                <c:pt idx="147">
                  <c:v>448.58348124331502</c:v>
                </c:pt>
                <c:pt idx="148">
                  <c:v>450.67098724013499</c:v>
                </c:pt>
                <c:pt idx="149">
                  <c:v>452.48546923895702</c:v>
                </c:pt>
                <c:pt idx="150">
                  <c:v>450.601791791903</c:v>
                </c:pt>
                <c:pt idx="151">
                  <c:v>454.18994367040102</c:v>
                </c:pt>
                <c:pt idx="152">
                  <c:v>455.01349472275399</c:v>
                </c:pt>
                <c:pt idx="153">
                  <c:v>445.08648400099099</c:v>
                </c:pt>
                <c:pt idx="154">
                  <c:v>443.272019626918</c:v>
                </c:pt>
                <c:pt idx="155">
                  <c:v>441.754371971507</c:v>
                </c:pt>
                <c:pt idx="156">
                  <c:v>438.11380404113902</c:v>
                </c:pt>
                <c:pt idx="157">
                  <c:v>452.13439626533898</c:v>
                </c:pt>
                <c:pt idx="158">
                  <c:v>449.11387896649398</c:v>
                </c:pt>
                <c:pt idx="159">
                  <c:v>446.13475779589299</c:v>
                </c:pt>
                <c:pt idx="160">
                  <c:v>445.73262803604098</c:v>
                </c:pt>
                <c:pt idx="161">
                  <c:v>448.13122660191499</c:v>
                </c:pt>
                <c:pt idx="162">
                  <c:v>449.113568533989</c:v>
                </c:pt>
                <c:pt idx="163">
                  <c:v>449.95733650400302</c:v>
                </c:pt>
                <c:pt idx="164">
                  <c:v>448.54222276359798</c:v>
                </c:pt>
                <c:pt idx="165">
                  <c:v>445.70955266707199</c:v>
                </c:pt>
                <c:pt idx="166">
                  <c:v>438.698583474175</c:v>
                </c:pt>
                <c:pt idx="167">
                  <c:v>438.51935422531898</c:v>
                </c:pt>
                <c:pt idx="168">
                  <c:v>436.61983617611003</c:v>
                </c:pt>
                <c:pt idx="169">
                  <c:v>446.91273628199298</c:v>
                </c:pt>
                <c:pt idx="170">
                  <c:v>445.75372863616201</c:v>
                </c:pt>
                <c:pt idx="171">
                  <c:v>444.44690072656999</c:v>
                </c:pt>
                <c:pt idx="172">
                  <c:v>446.36217780208301</c:v>
                </c:pt>
                <c:pt idx="173">
                  <c:v>447.91339765436499</c:v>
                </c:pt>
                <c:pt idx="174">
                  <c:v>448.25445558837498</c:v>
                </c:pt>
                <c:pt idx="175">
                  <c:v>449.14691621777899</c:v>
                </c:pt>
                <c:pt idx="176">
                  <c:v>448.21950415365598</c:v>
                </c:pt>
                <c:pt idx="177">
                  <c:v>445.45376792667003</c:v>
                </c:pt>
                <c:pt idx="178">
                  <c:v>438.68578184507902</c:v>
                </c:pt>
                <c:pt idx="179">
                  <c:v>436.83157303540798</c:v>
                </c:pt>
                <c:pt idx="180">
                  <c:v>434.946887153148</c:v>
                </c:pt>
                <c:pt idx="181">
                  <c:v>448.27165848758</c:v>
                </c:pt>
                <c:pt idx="182">
                  <c:v>447.27839426726098</c:v>
                </c:pt>
                <c:pt idx="183">
                  <c:v>446.49992290230898</c:v>
                </c:pt>
                <c:pt idx="184">
                  <c:v>447.42826736450399</c:v>
                </c:pt>
                <c:pt idx="185">
                  <c:v>450.83286227009398</c:v>
                </c:pt>
                <c:pt idx="186">
                  <c:v>451.6840707705</c:v>
                </c:pt>
                <c:pt idx="187">
                  <c:v>457.70969770209399</c:v>
                </c:pt>
                <c:pt idx="188">
                  <c:v>458.316993140904</c:v>
                </c:pt>
                <c:pt idx="189">
                  <c:v>446.84268319765101</c:v>
                </c:pt>
                <c:pt idx="190">
                  <c:v>442.64122333648601</c:v>
                </c:pt>
                <c:pt idx="191">
                  <c:v>443.24966616473898</c:v>
                </c:pt>
                <c:pt idx="192">
                  <c:v>439.86622311761198</c:v>
                </c:pt>
                <c:pt idx="193">
                  <c:v>451.79766548992097</c:v>
                </c:pt>
                <c:pt idx="194">
                  <c:v>450.78231937381702</c:v>
                </c:pt>
                <c:pt idx="195">
                  <c:v>453.090309950993</c:v>
                </c:pt>
                <c:pt idx="196">
                  <c:v>452.65995211156201</c:v>
                </c:pt>
                <c:pt idx="197">
                  <c:v>458.85327212597099</c:v>
                </c:pt>
                <c:pt idx="198">
                  <c:v>459.53259868949101</c:v>
                </c:pt>
                <c:pt idx="199">
                  <c:v>460.37761071048197</c:v>
                </c:pt>
                <c:pt idx="200">
                  <c:v>459.88334389480298</c:v>
                </c:pt>
                <c:pt idx="201">
                  <c:v>452.141958254862</c:v>
                </c:pt>
                <c:pt idx="202">
                  <c:v>446.33737132462699</c:v>
                </c:pt>
                <c:pt idx="203">
                  <c:v>447.01462729957899</c:v>
                </c:pt>
                <c:pt idx="204">
                  <c:v>446.141383275321</c:v>
                </c:pt>
                <c:pt idx="205">
                  <c:v>452.13009572472703</c:v>
                </c:pt>
                <c:pt idx="206">
                  <c:v>450.50941739859201</c:v>
                </c:pt>
                <c:pt idx="207">
                  <c:v>447.961302422556</c:v>
                </c:pt>
                <c:pt idx="208">
                  <c:v>449.64323688873702</c:v>
                </c:pt>
                <c:pt idx="209">
                  <c:v>454.90365934824899</c:v>
                </c:pt>
                <c:pt idx="210">
                  <c:v>452.74124361881502</c:v>
                </c:pt>
                <c:pt idx="211">
                  <c:v>456.36252339679999</c:v>
                </c:pt>
                <c:pt idx="212">
                  <c:v>452.48755739958102</c:v>
                </c:pt>
                <c:pt idx="213">
                  <c:v>448.46682738663401</c:v>
                </c:pt>
                <c:pt idx="214">
                  <c:v>443.35580778394802</c:v>
                </c:pt>
                <c:pt idx="215">
                  <c:v>442.64919723617197</c:v>
                </c:pt>
                <c:pt idx="216">
                  <c:v>442.97024954798098</c:v>
                </c:pt>
                <c:pt idx="217">
                  <c:v>453.56114394751302</c:v>
                </c:pt>
                <c:pt idx="218">
                  <c:v>453.09758329828401</c:v>
                </c:pt>
                <c:pt idx="219">
                  <c:v>455.61320676608199</c:v>
                </c:pt>
                <c:pt idx="220">
                  <c:v>457.78578226133197</c:v>
                </c:pt>
                <c:pt idx="221">
                  <c:v>460.73112604565102</c:v>
                </c:pt>
                <c:pt idx="222">
                  <c:v>459.03437882714201</c:v>
                </c:pt>
                <c:pt idx="223">
                  <c:v>462.89276216595101</c:v>
                </c:pt>
                <c:pt idx="224">
                  <c:v>458.50259652509698</c:v>
                </c:pt>
                <c:pt idx="225">
                  <c:v>450.76604417491598</c:v>
                </c:pt>
                <c:pt idx="226">
                  <c:v>446.81487391561501</c:v>
                </c:pt>
                <c:pt idx="227">
                  <c:v>446.740484736518</c:v>
                </c:pt>
                <c:pt idx="228">
                  <c:v>444.93990099009898</c:v>
                </c:pt>
                <c:pt idx="229">
                  <c:v>461.85132239981402</c:v>
                </c:pt>
                <c:pt idx="230">
                  <c:v>463.48472977037</c:v>
                </c:pt>
                <c:pt idx="231">
                  <c:v>463.70344369708903</c:v>
                </c:pt>
                <c:pt idx="232">
                  <c:v>464.16296374998802</c:v>
                </c:pt>
                <c:pt idx="233">
                  <c:v>469.13997326436299</c:v>
                </c:pt>
                <c:pt idx="234">
                  <c:v>469.98677663869</c:v>
                </c:pt>
                <c:pt idx="235">
                  <c:v>473.01582859953498</c:v>
                </c:pt>
                <c:pt idx="236">
                  <c:v>473.28785318799999</c:v>
                </c:pt>
                <c:pt idx="237">
                  <c:v>463.32159608243097</c:v>
                </c:pt>
                <c:pt idx="238">
                  <c:v>458.83293608795901</c:v>
                </c:pt>
                <c:pt idx="239">
                  <c:v>461.21317506122699</c:v>
                </c:pt>
                <c:pt idx="240">
                  <c:v>461.48390507297</c:v>
                </c:pt>
                <c:pt idx="241">
                  <c:v>478.69556436536499</c:v>
                </c:pt>
                <c:pt idx="242">
                  <c:v>477.49408040116401</c:v>
                </c:pt>
                <c:pt idx="243">
                  <c:v>485.08102023624599</c:v>
                </c:pt>
                <c:pt idx="244">
                  <c:v>493.98020084156798</c:v>
                </c:pt>
                <c:pt idx="245">
                  <c:v>491.041980934798</c:v>
                </c:pt>
                <c:pt idx="246">
                  <c:v>489.60864534442499</c:v>
                </c:pt>
                <c:pt idx="247">
                  <c:v>490.90562655895201</c:v>
                </c:pt>
                <c:pt idx="248">
                  <c:v>487.438680041162</c:v>
                </c:pt>
                <c:pt idx="249">
                  <c:v>479.78712220433999</c:v>
                </c:pt>
                <c:pt idx="250">
                  <c:v>475.24269733576</c:v>
                </c:pt>
                <c:pt idx="251">
                  <c:v>481.47067768428002</c:v>
                </c:pt>
                <c:pt idx="252">
                  <c:v>482.43252857574299</c:v>
                </c:pt>
                <c:pt idx="253">
                  <c:v>498.83196633699299</c:v>
                </c:pt>
                <c:pt idx="254">
                  <c:v>496.28778571235398</c:v>
                </c:pt>
                <c:pt idx="255">
                  <c:v>496.75881170410599</c:v>
                </c:pt>
                <c:pt idx="256">
                  <c:v>495.27299224529798</c:v>
                </c:pt>
                <c:pt idx="257">
                  <c:v>495.676293331198</c:v>
                </c:pt>
                <c:pt idx="258">
                  <c:v>492.647846360757</c:v>
                </c:pt>
                <c:pt idx="259">
                  <c:v>496.15433419538698</c:v>
                </c:pt>
                <c:pt idx="260">
                  <c:v>494.95463270090198</c:v>
                </c:pt>
                <c:pt idx="261">
                  <c:v>490.31755473337898</c:v>
                </c:pt>
                <c:pt idx="262">
                  <c:v>486.03718088282398</c:v>
                </c:pt>
                <c:pt idx="263">
                  <c:v>486.11963245611003</c:v>
                </c:pt>
                <c:pt idx="264">
                  <c:v>487.77813601800398</c:v>
                </c:pt>
                <c:pt idx="265">
                  <c:v>512.79909848985596</c:v>
                </c:pt>
                <c:pt idx="266">
                  <c:v>512.94262831880701</c:v>
                </c:pt>
                <c:pt idx="267">
                  <c:v>511.38472299203602</c:v>
                </c:pt>
                <c:pt idx="268">
                  <c:v>511.00075424844198</c:v>
                </c:pt>
                <c:pt idx="269">
                  <c:v>516.46255879096395</c:v>
                </c:pt>
                <c:pt idx="270">
                  <c:v>512.34416431778698</c:v>
                </c:pt>
                <c:pt idx="271">
                  <c:v>516.19130770732295</c:v>
                </c:pt>
                <c:pt idx="272">
                  <c:v>511.679940631487</c:v>
                </c:pt>
                <c:pt idx="273">
                  <c:v>507.23070000240801</c:v>
                </c:pt>
                <c:pt idx="274">
                  <c:v>502.92793392189998</c:v>
                </c:pt>
                <c:pt idx="275">
                  <c:v>504.32</c:v>
                </c:pt>
              </c:numCache>
            </c:numRef>
          </c:val>
          <c:smooth val="0"/>
          <c:extLst>
            <c:ext xmlns:c16="http://schemas.microsoft.com/office/drawing/2014/chart" uri="{C3380CC4-5D6E-409C-BE32-E72D297353CC}">
              <c16:uniqueId val="{00000001-D340-4217-91A8-54E6067BC83C}"/>
            </c:ext>
          </c:extLst>
        </c:ser>
        <c:ser>
          <c:idx val="1"/>
          <c:order val="1"/>
          <c:tx>
            <c:strRef>
              <c:f>'F89-90'!$K$6</c:f>
              <c:strCache>
                <c:ptCount val="1"/>
                <c:pt idx="0">
                  <c:v>Jalisco mujeres</c:v>
                </c:pt>
              </c:strCache>
            </c:strRef>
          </c:tx>
          <c:spPr>
            <a:ln w="19050" cap="rnd">
              <a:solidFill>
                <a:srgbClr val="FFC000"/>
              </a:solidFill>
              <a:round/>
            </a:ln>
            <a:effectLst/>
          </c:spPr>
          <c:marker>
            <c:symbol val="none"/>
          </c:marker>
          <c:dLbls>
            <c:dLbl>
              <c:idx val="275"/>
              <c:layout>
                <c:manualLayout>
                  <c:x val="-1.9365594640660792E-2"/>
                  <c:y val="0.2773975334641586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C250-4B3F-AFE0-870935C16BE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'F89-90'!$A$7:$A$282</c:f>
              <c:numCache>
                <c:formatCode>mm/dd/yyyy</c:formatCode>
                <c:ptCount val="276"/>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numCache>
            </c:numRef>
          </c:cat>
          <c:val>
            <c:numRef>
              <c:f>'F89-90'!$K$7:$K$282</c:f>
              <c:numCache>
                <c:formatCode>0.0</c:formatCode>
                <c:ptCount val="276"/>
                <c:pt idx="0">
                  <c:v>256.48126324592897</c:v>
                </c:pt>
                <c:pt idx="1">
                  <c:v>266.01056310426998</c:v>
                </c:pt>
                <c:pt idx="2">
                  <c:v>275.568350886948</c:v>
                </c:pt>
                <c:pt idx="3">
                  <c:v>273.385633698373</c:v>
                </c:pt>
                <c:pt idx="4">
                  <c:v>274.94491462270901</c:v>
                </c:pt>
                <c:pt idx="5">
                  <c:v>278.38450569966699</c:v>
                </c:pt>
                <c:pt idx="6">
                  <c:v>280.447526320382</c:v>
                </c:pt>
                <c:pt idx="7">
                  <c:v>290.638407402506</c:v>
                </c:pt>
                <c:pt idx="8">
                  <c:v>289.83218855632299</c:v>
                </c:pt>
                <c:pt idx="9">
                  <c:v>289.41703271453099</c:v>
                </c:pt>
                <c:pt idx="10">
                  <c:v>293.02162287829498</c:v>
                </c:pt>
                <c:pt idx="11">
                  <c:v>290.43201329604301</c:v>
                </c:pt>
                <c:pt idx="12">
                  <c:v>292.19880745622601</c:v>
                </c:pt>
                <c:pt idx="13">
                  <c:v>301.89700570611899</c:v>
                </c:pt>
                <c:pt idx="14">
                  <c:v>306.69107546690799</c:v>
                </c:pt>
                <c:pt idx="15">
                  <c:v>304.940728540311</c:v>
                </c:pt>
                <c:pt idx="16">
                  <c:v>308.18348604999198</c:v>
                </c:pt>
                <c:pt idx="17">
                  <c:v>306.30014543783398</c:v>
                </c:pt>
                <c:pt idx="18">
                  <c:v>309.66434870594702</c:v>
                </c:pt>
                <c:pt idx="19">
                  <c:v>310.82956855172199</c:v>
                </c:pt>
                <c:pt idx="20">
                  <c:v>311.95210911930502</c:v>
                </c:pt>
                <c:pt idx="21">
                  <c:v>310.15961767231897</c:v>
                </c:pt>
                <c:pt idx="22">
                  <c:v>311.32545273782</c:v>
                </c:pt>
                <c:pt idx="23">
                  <c:v>312.13341031601101</c:v>
                </c:pt>
                <c:pt idx="24">
                  <c:v>314.22493237329797</c:v>
                </c:pt>
                <c:pt idx="25">
                  <c:v>322.29189145571502</c:v>
                </c:pt>
                <c:pt idx="26">
                  <c:v>322.10290269594401</c:v>
                </c:pt>
                <c:pt idx="27">
                  <c:v>322.97730150323599</c:v>
                </c:pt>
                <c:pt idx="28">
                  <c:v>321.46771809105502</c:v>
                </c:pt>
                <c:pt idx="29">
                  <c:v>325.44041390686101</c:v>
                </c:pt>
                <c:pt idx="30">
                  <c:v>323.593591764081</c:v>
                </c:pt>
                <c:pt idx="31">
                  <c:v>326.550772647793</c:v>
                </c:pt>
                <c:pt idx="32">
                  <c:v>325.94252272189402</c:v>
                </c:pt>
                <c:pt idx="33">
                  <c:v>322.88814403625503</c:v>
                </c:pt>
                <c:pt idx="34">
                  <c:v>320.60977513637999</c:v>
                </c:pt>
                <c:pt idx="35">
                  <c:v>321.64571623279397</c:v>
                </c:pt>
                <c:pt idx="36">
                  <c:v>322.473331769639</c:v>
                </c:pt>
                <c:pt idx="37">
                  <c:v>330.77912515281901</c:v>
                </c:pt>
                <c:pt idx="38">
                  <c:v>330.80181711207598</c:v>
                </c:pt>
                <c:pt idx="39">
                  <c:v>330.56963829855999</c:v>
                </c:pt>
                <c:pt idx="40">
                  <c:v>331.49662967122401</c:v>
                </c:pt>
                <c:pt idx="41">
                  <c:v>338.64408716503198</c:v>
                </c:pt>
                <c:pt idx="42">
                  <c:v>345.204216013723</c:v>
                </c:pt>
                <c:pt idx="43">
                  <c:v>345.59040512217501</c:v>
                </c:pt>
                <c:pt idx="44">
                  <c:v>344.30115047957901</c:v>
                </c:pt>
                <c:pt idx="45">
                  <c:v>341.15471303061997</c:v>
                </c:pt>
                <c:pt idx="46">
                  <c:v>338.43525015579701</c:v>
                </c:pt>
                <c:pt idx="47">
                  <c:v>338.57138168433102</c:v>
                </c:pt>
                <c:pt idx="48">
                  <c:v>340.00894090143902</c:v>
                </c:pt>
                <c:pt idx="49">
                  <c:v>348.09709293898499</c:v>
                </c:pt>
                <c:pt idx="50">
                  <c:v>346.20689768572697</c:v>
                </c:pt>
                <c:pt idx="51">
                  <c:v>348.014295594717</c:v>
                </c:pt>
                <c:pt idx="52">
                  <c:v>349.21057822087198</c:v>
                </c:pt>
                <c:pt idx="53">
                  <c:v>354.14363598973603</c:v>
                </c:pt>
                <c:pt idx="54">
                  <c:v>353.50983754240099</c:v>
                </c:pt>
                <c:pt idx="55">
                  <c:v>354.16961225270802</c:v>
                </c:pt>
                <c:pt idx="56">
                  <c:v>352.61751880517602</c:v>
                </c:pt>
                <c:pt idx="57">
                  <c:v>349.19809707318598</c:v>
                </c:pt>
                <c:pt idx="58">
                  <c:v>345.98825180350298</c:v>
                </c:pt>
                <c:pt idx="59">
                  <c:v>345.35714633378802</c:v>
                </c:pt>
                <c:pt idx="60">
                  <c:v>346.15790411120599</c:v>
                </c:pt>
                <c:pt idx="61">
                  <c:v>354.81058666509199</c:v>
                </c:pt>
                <c:pt idx="62">
                  <c:v>353.69698767020401</c:v>
                </c:pt>
                <c:pt idx="63">
                  <c:v>358.027391511899</c:v>
                </c:pt>
                <c:pt idx="64">
                  <c:v>357.41911461281001</c:v>
                </c:pt>
                <c:pt idx="65">
                  <c:v>358.74765906797097</c:v>
                </c:pt>
                <c:pt idx="66">
                  <c:v>360.57159028050302</c:v>
                </c:pt>
                <c:pt idx="67">
                  <c:v>361.685777928373</c:v>
                </c:pt>
                <c:pt idx="68">
                  <c:v>362.21421391973001</c:v>
                </c:pt>
                <c:pt idx="69">
                  <c:v>359.59988968200997</c:v>
                </c:pt>
                <c:pt idx="70">
                  <c:v>356.81212300950602</c:v>
                </c:pt>
                <c:pt idx="71">
                  <c:v>356.89247297154498</c:v>
                </c:pt>
                <c:pt idx="72">
                  <c:v>356.198468675426</c:v>
                </c:pt>
                <c:pt idx="73">
                  <c:v>362.18851676240098</c:v>
                </c:pt>
                <c:pt idx="74">
                  <c:v>361.67668262024398</c:v>
                </c:pt>
                <c:pt idx="75">
                  <c:v>364.22968708787897</c:v>
                </c:pt>
                <c:pt idx="76">
                  <c:v>365.99437593738998</c:v>
                </c:pt>
                <c:pt idx="77">
                  <c:v>368.04688526540701</c:v>
                </c:pt>
                <c:pt idx="78">
                  <c:v>367.75010655515598</c:v>
                </c:pt>
                <c:pt idx="79">
                  <c:v>369.97674115465099</c:v>
                </c:pt>
                <c:pt idx="80">
                  <c:v>368.263223181086</c:v>
                </c:pt>
                <c:pt idx="81">
                  <c:v>362.807188752353</c:v>
                </c:pt>
                <c:pt idx="82">
                  <c:v>359.90713687463801</c:v>
                </c:pt>
                <c:pt idx="83">
                  <c:v>360.67663763779598</c:v>
                </c:pt>
                <c:pt idx="84">
                  <c:v>361.31544084365999</c:v>
                </c:pt>
                <c:pt idx="85">
                  <c:v>368.55640431916697</c:v>
                </c:pt>
                <c:pt idx="86">
                  <c:v>367.76837528943702</c:v>
                </c:pt>
                <c:pt idx="87">
                  <c:v>367.82964743998002</c:v>
                </c:pt>
                <c:pt idx="88">
                  <c:v>369.84110709433702</c:v>
                </c:pt>
                <c:pt idx="89">
                  <c:v>372.35436535242701</c:v>
                </c:pt>
                <c:pt idx="90">
                  <c:v>372.86683114180403</c:v>
                </c:pt>
                <c:pt idx="91">
                  <c:v>376.78126009202998</c:v>
                </c:pt>
                <c:pt idx="92">
                  <c:v>375.07413166318503</c:v>
                </c:pt>
                <c:pt idx="93">
                  <c:v>368.93983638805901</c:v>
                </c:pt>
                <c:pt idx="94">
                  <c:v>366.31290981405999</c:v>
                </c:pt>
                <c:pt idx="95">
                  <c:v>366.97539038681299</c:v>
                </c:pt>
                <c:pt idx="96">
                  <c:v>366.85900433432602</c:v>
                </c:pt>
                <c:pt idx="97">
                  <c:v>375.11499426382602</c:v>
                </c:pt>
                <c:pt idx="98">
                  <c:v>374.25307719031002</c:v>
                </c:pt>
                <c:pt idx="99">
                  <c:v>375.49152961531001</c:v>
                </c:pt>
                <c:pt idx="100">
                  <c:v>374.33433302971298</c:v>
                </c:pt>
                <c:pt idx="101">
                  <c:v>376.58821989942402</c:v>
                </c:pt>
                <c:pt idx="102">
                  <c:v>375.833527407909</c:v>
                </c:pt>
                <c:pt idx="103">
                  <c:v>376.77113204339003</c:v>
                </c:pt>
                <c:pt idx="104">
                  <c:v>375.11457079524399</c:v>
                </c:pt>
                <c:pt idx="105">
                  <c:v>370.07751118726799</c:v>
                </c:pt>
                <c:pt idx="106">
                  <c:v>367.257941146527</c:v>
                </c:pt>
                <c:pt idx="107">
                  <c:v>366.88356689023698</c:v>
                </c:pt>
                <c:pt idx="108">
                  <c:v>366.19660186817498</c:v>
                </c:pt>
                <c:pt idx="109">
                  <c:v>371.93488453334999</c:v>
                </c:pt>
                <c:pt idx="110">
                  <c:v>372.52738381460603</c:v>
                </c:pt>
                <c:pt idx="111">
                  <c:v>370.684481596225</c:v>
                </c:pt>
                <c:pt idx="112">
                  <c:v>369.76820280248398</c:v>
                </c:pt>
                <c:pt idx="113">
                  <c:v>373.582340921119</c:v>
                </c:pt>
                <c:pt idx="114">
                  <c:v>373.07520014732302</c:v>
                </c:pt>
                <c:pt idx="115">
                  <c:v>373.92383639599399</c:v>
                </c:pt>
                <c:pt idx="116">
                  <c:v>373.04918704368202</c:v>
                </c:pt>
                <c:pt idx="117">
                  <c:v>371.00953781948198</c:v>
                </c:pt>
                <c:pt idx="118">
                  <c:v>367.39207030121503</c:v>
                </c:pt>
                <c:pt idx="119">
                  <c:v>369.12746798089802</c:v>
                </c:pt>
                <c:pt idx="120">
                  <c:v>367.78165251449201</c:v>
                </c:pt>
                <c:pt idx="121">
                  <c:v>374.14235966443903</c:v>
                </c:pt>
                <c:pt idx="122">
                  <c:v>372.57791235406199</c:v>
                </c:pt>
                <c:pt idx="123">
                  <c:v>368.699905577815</c:v>
                </c:pt>
                <c:pt idx="124">
                  <c:v>370.39444147384302</c:v>
                </c:pt>
                <c:pt idx="125">
                  <c:v>377.27799710468003</c:v>
                </c:pt>
                <c:pt idx="126">
                  <c:v>376.82480704068797</c:v>
                </c:pt>
                <c:pt idx="127">
                  <c:v>397.58688680033902</c:v>
                </c:pt>
                <c:pt idx="128">
                  <c:v>416.55717069742201</c:v>
                </c:pt>
                <c:pt idx="129">
                  <c:v>410.271599722502</c:v>
                </c:pt>
                <c:pt idx="130">
                  <c:v>397.84083360457402</c:v>
                </c:pt>
                <c:pt idx="131">
                  <c:v>393.39430721147602</c:v>
                </c:pt>
                <c:pt idx="132">
                  <c:v>392.36307872441199</c:v>
                </c:pt>
                <c:pt idx="133">
                  <c:v>399.09540950273401</c:v>
                </c:pt>
                <c:pt idx="134">
                  <c:v>395.60329759922098</c:v>
                </c:pt>
                <c:pt idx="135">
                  <c:v>409.65461847840697</c:v>
                </c:pt>
                <c:pt idx="136">
                  <c:v>409.28776422401597</c:v>
                </c:pt>
                <c:pt idx="137">
                  <c:v>396.98831297221699</c:v>
                </c:pt>
                <c:pt idx="138">
                  <c:v>398.51698977013803</c:v>
                </c:pt>
                <c:pt idx="139">
                  <c:v>405.39021955333499</c:v>
                </c:pt>
                <c:pt idx="140">
                  <c:v>404.18361577933302</c:v>
                </c:pt>
                <c:pt idx="141">
                  <c:v>420.12785436131901</c:v>
                </c:pt>
                <c:pt idx="142">
                  <c:v>415.87601426017602</c:v>
                </c:pt>
                <c:pt idx="143">
                  <c:v>411.70360314756402</c:v>
                </c:pt>
                <c:pt idx="144">
                  <c:v>410.32396464522401</c:v>
                </c:pt>
                <c:pt idx="145">
                  <c:v>404.930939985225</c:v>
                </c:pt>
                <c:pt idx="146">
                  <c:v>404.17362224855299</c:v>
                </c:pt>
                <c:pt idx="147">
                  <c:v>411.865884655939</c:v>
                </c:pt>
                <c:pt idx="148">
                  <c:v>413.46774081962599</c:v>
                </c:pt>
                <c:pt idx="149">
                  <c:v>404.09078347040099</c:v>
                </c:pt>
                <c:pt idx="150">
                  <c:v>401.30441643200697</c:v>
                </c:pt>
                <c:pt idx="151">
                  <c:v>405.15181043822997</c:v>
                </c:pt>
                <c:pt idx="152">
                  <c:v>414.99550232924003</c:v>
                </c:pt>
                <c:pt idx="153">
                  <c:v>405.33925540336901</c:v>
                </c:pt>
                <c:pt idx="154">
                  <c:v>411.930988227471</c:v>
                </c:pt>
                <c:pt idx="155">
                  <c:v>409.684349438288</c:v>
                </c:pt>
                <c:pt idx="156">
                  <c:v>399.40840818171301</c:v>
                </c:pt>
                <c:pt idx="157">
                  <c:v>410.609306681372</c:v>
                </c:pt>
                <c:pt idx="158">
                  <c:v>409.869112899985</c:v>
                </c:pt>
                <c:pt idx="159">
                  <c:v>412.099576411361</c:v>
                </c:pt>
                <c:pt idx="160">
                  <c:v>412.01206596611502</c:v>
                </c:pt>
                <c:pt idx="161">
                  <c:v>400.44390531481099</c:v>
                </c:pt>
                <c:pt idx="162">
                  <c:v>403.62023039527298</c:v>
                </c:pt>
                <c:pt idx="163">
                  <c:v>404.35626523293701</c:v>
                </c:pt>
                <c:pt idx="164">
                  <c:v>405.34949610453401</c:v>
                </c:pt>
                <c:pt idx="165">
                  <c:v>415.24286403222601</c:v>
                </c:pt>
                <c:pt idx="166">
                  <c:v>403.88729435291702</c:v>
                </c:pt>
                <c:pt idx="167">
                  <c:v>402.18407226149799</c:v>
                </c:pt>
                <c:pt idx="168">
                  <c:v>403.078817378606</c:v>
                </c:pt>
                <c:pt idx="169">
                  <c:v>409.94207061671602</c:v>
                </c:pt>
                <c:pt idx="170">
                  <c:v>407.86533084569197</c:v>
                </c:pt>
                <c:pt idx="171">
                  <c:v>412.97927124000699</c:v>
                </c:pt>
                <c:pt idx="172">
                  <c:v>415.19229865720399</c:v>
                </c:pt>
                <c:pt idx="173">
                  <c:v>404.04912475083802</c:v>
                </c:pt>
                <c:pt idx="174">
                  <c:v>406.043220134987</c:v>
                </c:pt>
                <c:pt idx="175">
                  <c:v>405.47861841702098</c:v>
                </c:pt>
                <c:pt idx="176">
                  <c:v>405.53545254751998</c:v>
                </c:pt>
                <c:pt idx="177">
                  <c:v>414.71860609232698</c:v>
                </c:pt>
                <c:pt idx="178">
                  <c:v>404.811223190909</c:v>
                </c:pt>
                <c:pt idx="179">
                  <c:v>403.31515833623899</c:v>
                </c:pt>
                <c:pt idx="180">
                  <c:v>400.90027720787498</c:v>
                </c:pt>
                <c:pt idx="181">
                  <c:v>413.09494599913802</c:v>
                </c:pt>
                <c:pt idx="182">
                  <c:v>414.43486102350602</c:v>
                </c:pt>
                <c:pt idx="183">
                  <c:v>416.43515382944503</c:v>
                </c:pt>
                <c:pt idx="184">
                  <c:v>416.982732836705</c:v>
                </c:pt>
                <c:pt idx="185">
                  <c:v>407.93434356125198</c:v>
                </c:pt>
                <c:pt idx="186">
                  <c:v>407.19400699355998</c:v>
                </c:pt>
                <c:pt idx="187">
                  <c:v>414.136866767877</c:v>
                </c:pt>
                <c:pt idx="188">
                  <c:v>423.80017924912499</c:v>
                </c:pt>
                <c:pt idx="189">
                  <c:v>415.426861378414</c:v>
                </c:pt>
                <c:pt idx="190">
                  <c:v>414.014605349384</c:v>
                </c:pt>
                <c:pt idx="191">
                  <c:v>413.40039059141498</c:v>
                </c:pt>
                <c:pt idx="192">
                  <c:v>402.89351938272898</c:v>
                </c:pt>
                <c:pt idx="193">
                  <c:v>412.07578163398102</c:v>
                </c:pt>
                <c:pt idx="194">
                  <c:v>411.58446700734498</c:v>
                </c:pt>
                <c:pt idx="195">
                  <c:v>417.48154842725597</c:v>
                </c:pt>
                <c:pt idx="196">
                  <c:v>416.31950749500902</c:v>
                </c:pt>
                <c:pt idx="197">
                  <c:v>411.208447230513</c:v>
                </c:pt>
                <c:pt idx="198">
                  <c:v>412.335223920781</c:v>
                </c:pt>
                <c:pt idx="199">
                  <c:v>412.34628219642201</c:v>
                </c:pt>
                <c:pt idx="200">
                  <c:v>418.23009044685699</c:v>
                </c:pt>
                <c:pt idx="201">
                  <c:v>416.89092138614001</c:v>
                </c:pt>
                <c:pt idx="202">
                  <c:v>411.20197287392602</c:v>
                </c:pt>
                <c:pt idx="203">
                  <c:v>412.56435529042801</c:v>
                </c:pt>
                <c:pt idx="204">
                  <c:v>410.94563315562698</c:v>
                </c:pt>
                <c:pt idx="205">
                  <c:v>413.88836176557601</c:v>
                </c:pt>
                <c:pt idx="206">
                  <c:v>412.32679700057099</c:v>
                </c:pt>
                <c:pt idx="207">
                  <c:v>411.11559740992197</c:v>
                </c:pt>
                <c:pt idx="208">
                  <c:v>411.38138071383497</c:v>
                </c:pt>
                <c:pt idx="209">
                  <c:v>407.03236490397001</c:v>
                </c:pt>
                <c:pt idx="210">
                  <c:v>403.82242155678802</c:v>
                </c:pt>
                <c:pt idx="211">
                  <c:v>405.19588584628701</c:v>
                </c:pt>
                <c:pt idx="212">
                  <c:v>402.36169026250201</c:v>
                </c:pt>
                <c:pt idx="213">
                  <c:v>410.12758804276098</c:v>
                </c:pt>
                <c:pt idx="214">
                  <c:v>406.38994559964601</c:v>
                </c:pt>
                <c:pt idx="215">
                  <c:v>405.80260448214398</c:v>
                </c:pt>
                <c:pt idx="216">
                  <c:v>405.26328850831101</c:v>
                </c:pt>
                <c:pt idx="217">
                  <c:v>409.12837413778601</c:v>
                </c:pt>
                <c:pt idx="218">
                  <c:v>408.10926087843097</c:v>
                </c:pt>
                <c:pt idx="219">
                  <c:v>414.01192305074699</c:v>
                </c:pt>
                <c:pt idx="220">
                  <c:v>415.76342113497202</c:v>
                </c:pt>
                <c:pt idx="221">
                  <c:v>408.24196436128801</c:v>
                </c:pt>
                <c:pt idx="222">
                  <c:v>405.97378290415901</c:v>
                </c:pt>
                <c:pt idx="223">
                  <c:v>409.13137148039198</c:v>
                </c:pt>
                <c:pt idx="224">
                  <c:v>405.75517593440298</c:v>
                </c:pt>
                <c:pt idx="225">
                  <c:v>400.20094116947598</c:v>
                </c:pt>
                <c:pt idx="226">
                  <c:v>397.30540605283898</c:v>
                </c:pt>
                <c:pt idx="227">
                  <c:v>395.14850473593202</c:v>
                </c:pt>
                <c:pt idx="228">
                  <c:v>393.02209231217199</c:v>
                </c:pt>
                <c:pt idx="229">
                  <c:v>410.88209721845101</c:v>
                </c:pt>
                <c:pt idx="230">
                  <c:v>412.88008866985501</c:v>
                </c:pt>
                <c:pt idx="231">
                  <c:v>418.17570943986999</c:v>
                </c:pt>
                <c:pt idx="232">
                  <c:v>418.75677555514801</c:v>
                </c:pt>
                <c:pt idx="233">
                  <c:v>414.85164918194801</c:v>
                </c:pt>
                <c:pt idx="234">
                  <c:v>413.79376615456101</c:v>
                </c:pt>
                <c:pt idx="235">
                  <c:v>413.41189705556098</c:v>
                </c:pt>
                <c:pt idx="236">
                  <c:v>413.52830375229098</c:v>
                </c:pt>
                <c:pt idx="237">
                  <c:v>406.71252660137401</c:v>
                </c:pt>
                <c:pt idx="238">
                  <c:v>403.93840282097199</c:v>
                </c:pt>
                <c:pt idx="239">
                  <c:v>406.29146716534098</c:v>
                </c:pt>
                <c:pt idx="240">
                  <c:v>406.56969915230201</c:v>
                </c:pt>
                <c:pt idx="241">
                  <c:v>424.80354852649702</c:v>
                </c:pt>
                <c:pt idx="242">
                  <c:v>424.00172983188202</c:v>
                </c:pt>
                <c:pt idx="243">
                  <c:v>434.11048222542502</c:v>
                </c:pt>
                <c:pt idx="244">
                  <c:v>441.61796595905599</c:v>
                </c:pt>
                <c:pt idx="245">
                  <c:v>433.76522258435199</c:v>
                </c:pt>
                <c:pt idx="246">
                  <c:v>431.54589247070101</c:v>
                </c:pt>
                <c:pt idx="247">
                  <c:v>429.52776478909902</c:v>
                </c:pt>
                <c:pt idx="248">
                  <c:v>426.76874224739697</c:v>
                </c:pt>
                <c:pt idx="249">
                  <c:v>421.55164770520003</c:v>
                </c:pt>
                <c:pt idx="250">
                  <c:v>417.66174168459401</c:v>
                </c:pt>
                <c:pt idx="251">
                  <c:v>423.50483510325603</c:v>
                </c:pt>
                <c:pt idx="252">
                  <c:v>423.93733945877699</c:v>
                </c:pt>
                <c:pt idx="253">
                  <c:v>438.90307839578998</c:v>
                </c:pt>
                <c:pt idx="254">
                  <c:v>436.79232654386101</c:v>
                </c:pt>
                <c:pt idx="255">
                  <c:v>440.99626046287</c:v>
                </c:pt>
                <c:pt idx="256">
                  <c:v>438.95113156252802</c:v>
                </c:pt>
                <c:pt idx="257">
                  <c:v>430.98485469538099</c:v>
                </c:pt>
                <c:pt idx="258">
                  <c:v>427.06180245624603</c:v>
                </c:pt>
                <c:pt idx="259">
                  <c:v>427.42688420330398</c:v>
                </c:pt>
                <c:pt idx="260">
                  <c:v>426.51299238799299</c:v>
                </c:pt>
                <c:pt idx="261">
                  <c:v>423.96631041613898</c:v>
                </c:pt>
                <c:pt idx="262">
                  <c:v>420.48790699284399</c:v>
                </c:pt>
                <c:pt idx="263">
                  <c:v>419.35040672803802</c:v>
                </c:pt>
                <c:pt idx="264">
                  <c:v>420.219134926859</c:v>
                </c:pt>
                <c:pt idx="265">
                  <c:v>441.08880103727103</c:v>
                </c:pt>
                <c:pt idx="266">
                  <c:v>440.06449197771099</c:v>
                </c:pt>
                <c:pt idx="267">
                  <c:v>440.61567922502701</c:v>
                </c:pt>
                <c:pt idx="268">
                  <c:v>439.778120752593</c:v>
                </c:pt>
                <c:pt idx="269">
                  <c:v>442.63757432532901</c:v>
                </c:pt>
                <c:pt idx="270">
                  <c:v>438.69346473402999</c:v>
                </c:pt>
                <c:pt idx="271">
                  <c:v>439.77203866675302</c:v>
                </c:pt>
                <c:pt idx="272">
                  <c:v>435.75790158558402</c:v>
                </c:pt>
                <c:pt idx="273">
                  <c:v>438.341025278757</c:v>
                </c:pt>
                <c:pt idx="274">
                  <c:v>435.43169625466999</c:v>
                </c:pt>
                <c:pt idx="275">
                  <c:v>437.18</c:v>
                </c:pt>
              </c:numCache>
            </c:numRef>
          </c:val>
          <c:smooth val="0"/>
          <c:extLst>
            <c:ext xmlns:c16="http://schemas.microsoft.com/office/drawing/2014/chart" uri="{C3380CC4-5D6E-409C-BE32-E72D297353CC}">
              <c16:uniqueId val="{00000003-D340-4217-91A8-54E6067BC83C}"/>
            </c:ext>
          </c:extLst>
        </c:ser>
        <c:ser>
          <c:idx val="2"/>
          <c:order val="2"/>
          <c:tx>
            <c:strRef>
              <c:f>'F89-90'!$L$6</c:f>
              <c:strCache>
                <c:ptCount val="1"/>
                <c:pt idx="0">
                  <c:v>Nacional hombres</c:v>
                </c:pt>
              </c:strCache>
            </c:strRef>
          </c:tx>
          <c:spPr>
            <a:ln w="19050" cap="rnd">
              <a:solidFill>
                <a:srgbClr val="393D3F"/>
              </a:solidFill>
              <a:round/>
            </a:ln>
            <a:effectLst/>
          </c:spPr>
          <c:marker>
            <c:symbol val="none"/>
          </c:marker>
          <c:dLbls>
            <c:dLbl>
              <c:idx val="275"/>
              <c:layout>
                <c:manualLayout>
                  <c:x val="-0.13125578172280938"/>
                  <c:y val="-8.676641367010908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1"/>
              <c:showPercent val="0"/>
              <c:showBubbleSize val="0"/>
              <c:extLst>
                <c:ext xmlns:c15="http://schemas.microsoft.com/office/drawing/2012/chart" uri="{CE6537A1-D6FC-4f65-9D91-7224C49458BB}">
                  <c15:layout>
                    <c:manualLayout>
                      <c:w val="0.25101029782014223"/>
                      <c:h val="5.6930792307798656E-2"/>
                    </c:manualLayout>
                  </c15:layout>
                </c:ext>
                <c:ext xmlns:c16="http://schemas.microsoft.com/office/drawing/2014/chart" uri="{C3380CC4-5D6E-409C-BE32-E72D297353CC}">
                  <c16:uniqueId val="{00000000-C250-4B3F-AFE0-870935C16BE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'F89-90'!$A$7:$A$282</c:f>
              <c:numCache>
                <c:formatCode>mm/dd/yyyy</c:formatCode>
                <c:ptCount val="276"/>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numCache>
            </c:numRef>
          </c:cat>
          <c:val>
            <c:numRef>
              <c:f>'F89-90'!$L$7:$L$282</c:f>
              <c:numCache>
                <c:formatCode>0.0</c:formatCode>
                <c:ptCount val="276"/>
                <c:pt idx="0">
                  <c:v>370.83922483059598</c:v>
                </c:pt>
                <c:pt idx="1">
                  <c:v>391.36025919072301</c:v>
                </c:pt>
                <c:pt idx="2">
                  <c:v>382.58248755375701</c:v>
                </c:pt>
                <c:pt idx="3">
                  <c:v>386.25050148305002</c:v>
                </c:pt>
                <c:pt idx="4">
                  <c:v>389.20523753449498</c:v>
                </c:pt>
                <c:pt idx="5">
                  <c:v>394.98505904111602</c:v>
                </c:pt>
                <c:pt idx="6">
                  <c:v>395.95314214035602</c:v>
                </c:pt>
                <c:pt idx="7">
                  <c:v>391.37750830755402</c:v>
                </c:pt>
                <c:pt idx="8">
                  <c:v>389.58926173673098</c:v>
                </c:pt>
                <c:pt idx="9">
                  <c:v>389.11999569592899</c:v>
                </c:pt>
                <c:pt idx="10">
                  <c:v>389.94211429312099</c:v>
                </c:pt>
                <c:pt idx="11">
                  <c:v>387.82270475533801</c:v>
                </c:pt>
                <c:pt idx="12">
                  <c:v>392.25009955674199</c:v>
                </c:pt>
                <c:pt idx="13">
                  <c:v>411.97956367645702</c:v>
                </c:pt>
                <c:pt idx="14">
                  <c:v>403.84279309323102</c:v>
                </c:pt>
                <c:pt idx="15">
                  <c:v>407.30981858314999</c:v>
                </c:pt>
                <c:pt idx="16">
                  <c:v>410.80866389277003</c:v>
                </c:pt>
                <c:pt idx="17">
                  <c:v>411.148352038849</c:v>
                </c:pt>
                <c:pt idx="18">
                  <c:v>417.79015816501499</c:v>
                </c:pt>
                <c:pt idx="19">
                  <c:v>413.42355813878601</c:v>
                </c:pt>
                <c:pt idx="20">
                  <c:v>412.00693559762601</c:v>
                </c:pt>
                <c:pt idx="21">
                  <c:v>410.22493999714698</c:v>
                </c:pt>
                <c:pt idx="22">
                  <c:v>409.534344950888</c:v>
                </c:pt>
                <c:pt idx="23">
                  <c:v>407.92236824660398</c:v>
                </c:pt>
                <c:pt idx="24">
                  <c:v>414.12837525458502</c:v>
                </c:pt>
                <c:pt idx="25">
                  <c:v>430.588897993253</c:v>
                </c:pt>
                <c:pt idx="26">
                  <c:v>428.88432483699398</c:v>
                </c:pt>
                <c:pt idx="27">
                  <c:v>422.56155874225402</c:v>
                </c:pt>
                <c:pt idx="28">
                  <c:v>418.599203818018</c:v>
                </c:pt>
                <c:pt idx="29">
                  <c:v>426.14226915335001</c:v>
                </c:pt>
                <c:pt idx="30">
                  <c:v>424.36668262486802</c:v>
                </c:pt>
                <c:pt idx="31">
                  <c:v>424.80240990647201</c:v>
                </c:pt>
                <c:pt idx="32">
                  <c:v>422.371215645848</c:v>
                </c:pt>
                <c:pt idx="33">
                  <c:v>418.66819867258602</c:v>
                </c:pt>
                <c:pt idx="34">
                  <c:v>415.41914437733698</c:v>
                </c:pt>
                <c:pt idx="35">
                  <c:v>415.76566197914298</c:v>
                </c:pt>
                <c:pt idx="36">
                  <c:v>416.11444438114</c:v>
                </c:pt>
                <c:pt idx="37">
                  <c:v>432.541020828569</c:v>
                </c:pt>
                <c:pt idx="38">
                  <c:v>430.591664156033</c:v>
                </c:pt>
                <c:pt idx="39">
                  <c:v>426.16447124948002</c:v>
                </c:pt>
                <c:pt idx="40">
                  <c:v>426.09018848573101</c:v>
                </c:pt>
                <c:pt idx="41">
                  <c:v>435.55306774872003</c:v>
                </c:pt>
                <c:pt idx="42">
                  <c:v>435.24023583823902</c:v>
                </c:pt>
                <c:pt idx="43">
                  <c:v>439.52871165410301</c:v>
                </c:pt>
                <c:pt idx="44">
                  <c:v>437.93526018475802</c:v>
                </c:pt>
                <c:pt idx="45">
                  <c:v>431.208283247547</c:v>
                </c:pt>
                <c:pt idx="46">
                  <c:v>428.04474677937901</c:v>
                </c:pt>
                <c:pt idx="47">
                  <c:v>428.128089279748</c:v>
                </c:pt>
                <c:pt idx="48">
                  <c:v>428.65948706507203</c:v>
                </c:pt>
                <c:pt idx="49">
                  <c:v>443.24830038002699</c:v>
                </c:pt>
                <c:pt idx="50">
                  <c:v>439.93898505293402</c:v>
                </c:pt>
                <c:pt idx="51">
                  <c:v>434.089085360458</c:v>
                </c:pt>
                <c:pt idx="52">
                  <c:v>434.21710791641101</c:v>
                </c:pt>
                <c:pt idx="53">
                  <c:v>444.62858954252903</c:v>
                </c:pt>
                <c:pt idx="54">
                  <c:v>443.76053001209903</c:v>
                </c:pt>
                <c:pt idx="55">
                  <c:v>446.102906035361</c:v>
                </c:pt>
                <c:pt idx="56">
                  <c:v>442.41259873229899</c:v>
                </c:pt>
                <c:pt idx="57">
                  <c:v>435.552059743614</c:v>
                </c:pt>
                <c:pt idx="58">
                  <c:v>431.46436223453998</c:v>
                </c:pt>
                <c:pt idx="59">
                  <c:v>429.80713509181498</c:v>
                </c:pt>
                <c:pt idx="60">
                  <c:v>430.86599975487502</c:v>
                </c:pt>
                <c:pt idx="61">
                  <c:v>448.41834923714902</c:v>
                </c:pt>
                <c:pt idx="62">
                  <c:v>445.50787839894298</c:v>
                </c:pt>
                <c:pt idx="63">
                  <c:v>442.24390710317601</c:v>
                </c:pt>
                <c:pt idx="64">
                  <c:v>440.39675006745102</c:v>
                </c:pt>
                <c:pt idx="65">
                  <c:v>448.76654928066802</c:v>
                </c:pt>
                <c:pt idx="66">
                  <c:v>449.00477952523102</c:v>
                </c:pt>
                <c:pt idx="67">
                  <c:v>452.05917417286003</c:v>
                </c:pt>
                <c:pt idx="68">
                  <c:v>449.70701250050598</c:v>
                </c:pt>
                <c:pt idx="69">
                  <c:v>444.194133240452</c:v>
                </c:pt>
                <c:pt idx="70">
                  <c:v>441.199239112366</c:v>
                </c:pt>
                <c:pt idx="71">
                  <c:v>441.87588874398199</c:v>
                </c:pt>
                <c:pt idx="72">
                  <c:v>441.56230059775902</c:v>
                </c:pt>
                <c:pt idx="73">
                  <c:v>456.57666130641701</c:v>
                </c:pt>
                <c:pt idx="74">
                  <c:v>454.69586501255998</c:v>
                </c:pt>
                <c:pt idx="75">
                  <c:v>450.41495628325202</c:v>
                </c:pt>
                <c:pt idx="76">
                  <c:v>450.76992712600997</c:v>
                </c:pt>
                <c:pt idx="77">
                  <c:v>459.606320025765</c:v>
                </c:pt>
                <c:pt idx="78">
                  <c:v>458.00470897750603</c:v>
                </c:pt>
                <c:pt idx="79">
                  <c:v>461.64212549986701</c:v>
                </c:pt>
                <c:pt idx="80">
                  <c:v>457.79340557447301</c:v>
                </c:pt>
                <c:pt idx="81">
                  <c:v>449.56498587145398</c:v>
                </c:pt>
                <c:pt idx="82">
                  <c:v>445.474489707695</c:v>
                </c:pt>
                <c:pt idx="83">
                  <c:v>446.96978150798299</c:v>
                </c:pt>
                <c:pt idx="84">
                  <c:v>447.01179415089001</c:v>
                </c:pt>
                <c:pt idx="85">
                  <c:v>462.41002347362701</c:v>
                </c:pt>
                <c:pt idx="86">
                  <c:v>459.72542309832102</c:v>
                </c:pt>
                <c:pt idx="87">
                  <c:v>455.13149149918797</c:v>
                </c:pt>
                <c:pt idx="88">
                  <c:v>455.483073006697</c:v>
                </c:pt>
                <c:pt idx="89">
                  <c:v>464.23765123131301</c:v>
                </c:pt>
                <c:pt idx="90">
                  <c:v>463.32115537839098</c:v>
                </c:pt>
                <c:pt idx="91">
                  <c:v>465.30107981793401</c:v>
                </c:pt>
                <c:pt idx="92">
                  <c:v>461.94675387426997</c:v>
                </c:pt>
                <c:pt idx="93">
                  <c:v>454.96615329888198</c:v>
                </c:pt>
                <c:pt idx="94">
                  <c:v>450.88884525289598</c:v>
                </c:pt>
                <c:pt idx="95">
                  <c:v>451.50342974557299</c:v>
                </c:pt>
                <c:pt idx="96">
                  <c:v>451.523244458156</c:v>
                </c:pt>
                <c:pt idx="97">
                  <c:v>466.36804051437502</c:v>
                </c:pt>
                <c:pt idx="98">
                  <c:v>463.89004359528298</c:v>
                </c:pt>
                <c:pt idx="99">
                  <c:v>460.24669520725899</c:v>
                </c:pt>
                <c:pt idx="100">
                  <c:v>457.925956306606</c:v>
                </c:pt>
                <c:pt idx="101">
                  <c:v>465.76010148929498</c:v>
                </c:pt>
                <c:pt idx="102">
                  <c:v>463.47992583412997</c:v>
                </c:pt>
                <c:pt idx="103">
                  <c:v>465.36652850995102</c:v>
                </c:pt>
                <c:pt idx="104">
                  <c:v>461.90615324994502</c:v>
                </c:pt>
                <c:pt idx="105">
                  <c:v>455.27494336326998</c:v>
                </c:pt>
                <c:pt idx="106">
                  <c:v>451.138069884743</c:v>
                </c:pt>
                <c:pt idx="107">
                  <c:v>448.740766728864</c:v>
                </c:pt>
                <c:pt idx="108">
                  <c:v>447.87262647551597</c:v>
                </c:pt>
                <c:pt idx="109">
                  <c:v>463.96169374359602</c:v>
                </c:pt>
                <c:pt idx="110">
                  <c:v>463.22923116385903</c:v>
                </c:pt>
                <c:pt idx="111">
                  <c:v>453.21878429080698</c:v>
                </c:pt>
                <c:pt idx="112">
                  <c:v>451.81736022907103</c:v>
                </c:pt>
                <c:pt idx="113">
                  <c:v>460.11602614844202</c:v>
                </c:pt>
                <c:pt idx="114">
                  <c:v>458.10331121073602</c:v>
                </c:pt>
                <c:pt idx="115">
                  <c:v>459.63411243639001</c:v>
                </c:pt>
                <c:pt idx="116">
                  <c:v>457.05446962287499</c:v>
                </c:pt>
                <c:pt idx="117">
                  <c:v>451.05873342853403</c:v>
                </c:pt>
                <c:pt idx="118">
                  <c:v>445.42788961280797</c:v>
                </c:pt>
                <c:pt idx="119">
                  <c:v>444.468957863914</c:v>
                </c:pt>
                <c:pt idx="120">
                  <c:v>443.54993949552102</c:v>
                </c:pt>
                <c:pt idx="121">
                  <c:v>457.84855041743799</c:v>
                </c:pt>
                <c:pt idx="122">
                  <c:v>453.78256161725398</c:v>
                </c:pt>
                <c:pt idx="123">
                  <c:v>443.91434341877601</c:v>
                </c:pt>
                <c:pt idx="124">
                  <c:v>444.989319238973</c:v>
                </c:pt>
                <c:pt idx="125">
                  <c:v>456.49997227319602</c:v>
                </c:pt>
                <c:pt idx="126">
                  <c:v>455.08469161263798</c:v>
                </c:pt>
                <c:pt idx="127">
                  <c:v>459.78272360915201</c:v>
                </c:pt>
                <c:pt idx="128">
                  <c:v>457.28598000872603</c:v>
                </c:pt>
                <c:pt idx="129">
                  <c:v>449.21123856323698</c:v>
                </c:pt>
                <c:pt idx="130">
                  <c:v>445.34803025310703</c:v>
                </c:pt>
                <c:pt idx="131">
                  <c:v>442.788274564532</c:v>
                </c:pt>
                <c:pt idx="132">
                  <c:v>442.13571577867799</c:v>
                </c:pt>
                <c:pt idx="133">
                  <c:v>459.587229433652</c:v>
                </c:pt>
                <c:pt idx="134">
                  <c:v>455.78567873420599</c:v>
                </c:pt>
                <c:pt idx="135">
                  <c:v>451.31892248612201</c:v>
                </c:pt>
                <c:pt idx="136">
                  <c:v>452.35317054259502</c:v>
                </c:pt>
                <c:pt idx="137">
                  <c:v>461.01003364452401</c:v>
                </c:pt>
                <c:pt idx="138">
                  <c:v>459.49070950401602</c:v>
                </c:pt>
                <c:pt idx="139">
                  <c:v>462.48555359916401</c:v>
                </c:pt>
                <c:pt idx="140">
                  <c:v>459.672863776734</c:v>
                </c:pt>
                <c:pt idx="141">
                  <c:v>453.34657047825101</c:v>
                </c:pt>
                <c:pt idx="142">
                  <c:v>448.50895254921699</c:v>
                </c:pt>
                <c:pt idx="143">
                  <c:v>446.25718177124497</c:v>
                </c:pt>
                <c:pt idx="144">
                  <c:v>443.65651060085202</c:v>
                </c:pt>
                <c:pt idx="145">
                  <c:v>458.50250885847902</c:v>
                </c:pt>
                <c:pt idx="146">
                  <c:v>456.352497871222</c:v>
                </c:pt>
                <c:pt idx="147">
                  <c:v>451.75957740945699</c:v>
                </c:pt>
                <c:pt idx="148">
                  <c:v>453.85707841282601</c:v>
                </c:pt>
                <c:pt idx="149">
                  <c:v>461.67045129442999</c:v>
                </c:pt>
                <c:pt idx="150">
                  <c:v>458.10566216122203</c:v>
                </c:pt>
                <c:pt idx="151">
                  <c:v>461.52409262887801</c:v>
                </c:pt>
                <c:pt idx="152">
                  <c:v>458.66163176818202</c:v>
                </c:pt>
                <c:pt idx="153">
                  <c:v>450.49502548215202</c:v>
                </c:pt>
                <c:pt idx="154">
                  <c:v>446.80695972433801</c:v>
                </c:pt>
                <c:pt idx="155">
                  <c:v>445.09304000649001</c:v>
                </c:pt>
                <c:pt idx="156">
                  <c:v>445.68285923142702</c:v>
                </c:pt>
                <c:pt idx="157">
                  <c:v>462.86612421858501</c:v>
                </c:pt>
                <c:pt idx="158">
                  <c:v>459.60704904035902</c:v>
                </c:pt>
                <c:pt idx="159">
                  <c:v>451.96628299694999</c:v>
                </c:pt>
                <c:pt idx="160">
                  <c:v>451.26815122125498</c:v>
                </c:pt>
                <c:pt idx="161">
                  <c:v>457.83531106959202</c:v>
                </c:pt>
                <c:pt idx="162">
                  <c:v>457.58857451911098</c:v>
                </c:pt>
                <c:pt idx="163">
                  <c:v>461.33830146396701</c:v>
                </c:pt>
                <c:pt idx="164">
                  <c:v>459.10557766132303</c:v>
                </c:pt>
                <c:pt idx="165">
                  <c:v>452.06061464835398</c:v>
                </c:pt>
                <c:pt idx="166">
                  <c:v>447.76784037681898</c:v>
                </c:pt>
                <c:pt idx="167">
                  <c:v>445.41730950238099</c:v>
                </c:pt>
                <c:pt idx="168">
                  <c:v>444.71179497120198</c:v>
                </c:pt>
                <c:pt idx="169">
                  <c:v>459.76302410597202</c:v>
                </c:pt>
                <c:pt idx="170">
                  <c:v>458.27414894211898</c:v>
                </c:pt>
                <c:pt idx="171">
                  <c:v>453.12200122121698</c:v>
                </c:pt>
                <c:pt idx="172">
                  <c:v>455.00892215971902</c:v>
                </c:pt>
                <c:pt idx="173">
                  <c:v>461.43188067288401</c:v>
                </c:pt>
                <c:pt idx="174">
                  <c:v>459.96409334016101</c:v>
                </c:pt>
                <c:pt idx="175">
                  <c:v>464.07396602666802</c:v>
                </c:pt>
                <c:pt idx="176">
                  <c:v>460.83103723991599</c:v>
                </c:pt>
                <c:pt idx="177">
                  <c:v>452.81372047320798</c:v>
                </c:pt>
                <c:pt idx="178">
                  <c:v>447.80585532889398</c:v>
                </c:pt>
                <c:pt idx="179">
                  <c:v>447.92626143669298</c:v>
                </c:pt>
                <c:pt idx="180">
                  <c:v>446.84007899735798</c:v>
                </c:pt>
                <c:pt idx="181">
                  <c:v>464.37021153019299</c:v>
                </c:pt>
                <c:pt idx="182">
                  <c:v>462.49469494370902</c:v>
                </c:pt>
                <c:pt idx="183">
                  <c:v>456.95285791712098</c:v>
                </c:pt>
                <c:pt idx="184">
                  <c:v>458.38404683473499</c:v>
                </c:pt>
                <c:pt idx="185">
                  <c:v>467.45042422856801</c:v>
                </c:pt>
                <c:pt idx="186">
                  <c:v>464.84595569800803</c:v>
                </c:pt>
                <c:pt idx="187">
                  <c:v>470.08686578649099</c:v>
                </c:pt>
                <c:pt idx="188">
                  <c:v>467.74246131845001</c:v>
                </c:pt>
                <c:pt idx="189">
                  <c:v>459.061542598095</c:v>
                </c:pt>
                <c:pt idx="190">
                  <c:v>455.02609249557599</c:v>
                </c:pt>
                <c:pt idx="191">
                  <c:v>455.25472940103498</c:v>
                </c:pt>
                <c:pt idx="192">
                  <c:v>454.963764214099</c:v>
                </c:pt>
                <c:pt idx="193">
                  <c:v>469.769774047878</c:v>
                </c:pt>
                <c:pt idx="194">
                  <c:v>466.51479073178899</c:v>
                </c:pt>
                <c:pt idx="195">
                  <c:v>462.283284197184</c:v>
                </c:pt>
                <c:pt idx="196">
                  <c:v>462.51474966521999</c:v>
                </c:pt>
                <c:pt idx="197">
                  <c:v>472.62141210020701</c:v>
                </c:pt>
                <c:pt idx="198">
                  <c:v>471.00046052062203</c:v>
                </c:pt>
                <c:pt idx="199">
                  <c:v>474.39026542635798</c:v>
                </c:pt>
                <c:pt idx="200">
                  <c:v>471.14894258752798</c:v>
                </c:pt>
                <c:pt idx="201">
                  <c:v>461.90292574224497</c:v>
                </c:pt>
                <c:pt idx="202">
                  <c:v>457.21756374427201</c:v>
                </c:pt>
                <c:pt idx="203">
                  <c:v>456.79272845666799</c:v>
                </c:pt>
                <c:pt idx="204">
                  <c:v>456.90134422206597</c:v>
                </c:pt>
                <c:pt idx="205">
                  <c:v>466.42531623321702</c:v>
                </c:pt>
                <c:pt idx="206">
                  <c:v>464.05334023167899</c:v>
                </c:pt>
                <c:pt idx="207">
                  <c:v>458.74897995513601</c:v>
                </c:pt>
                <c:pt idx="208">
                  <c:v>458.889852131005</c:v>
                </c:pt>
                <c:pt idx="209">
                  <c:v>467.80589763970499</c:v>
                </c:pt>
                <c:pt idx="210">
                  <c:v>465.02733779549999</c:v>
                </c:pt>
                <c:pt idx="211">
                  <c:v>468.04718048660999</c:v>
                </c:pt>
                <c:pt idx="212">
                  <c:v>463.98322989441402</c:v>
                </c:pt>
                <c:pt idx="213">
                  <c:v>456.67488615177302</c:v>
                </c:pt>
                <c:pt idx="214">
                  <c:v>452.09887917121102</c:v>
                </c:pt>
                <c:pt idx="215">
                  <c:v>450.03915091067603</c:v>
                </c:pt>
                <c:pt idx="216">
                  <c:v>452.03479271528698</c:v>
                </c:pt>
                <c:pt idx="217">
                  <c:v>465.07744450382302</c:v>
                </c:pt>
                <c:pt idx="218">
                  <c:v>465.26895095663502</c:v>
                </c:pt>
                <c:pt idx="219">
                  <c:v>463.160958697387</c:v>
                </c:pt>
                <c:pt idx="220">
                  <c:v>464.68573451159301</c:v>
                </c:pt>
                <c:pt idx="221">
                  <c:v>472.79701481305602</c:v>
                </c:pt>
                <c:pt idx="222">
                  <c:v>470.95240993051198</c:v>
                </c:pt>
                <c:pt idx="223">
                  <c:v>473.99058618736598</c:v>
                </c:pt>
                <c:pt idx="224">
                  <c:v>469.272749671616</c:v>
                </c:pt>
                <c:pt idx="225">
                  <c:v>461.40344362198601</c:v>
                </c:pt>
                <c:pt idx="226">
                  <c:v>457.40985035489001</c:v>
                </c:pt>
                <c:pt idx="227">
                  <c:v>456.50712119879199</c:v>
                </c:pt>
                <c:pt idx="228">
                  <c:v>455.93497990681402</c:v>
                </c:pt>
                <c:pt idx="229">
                  <c:v>477.663879912325</c:v>
                </c:pt>
                <c:pt idx="230">
                  <c:v>479.57064950183798</c:v>
                </c:pt>
                <c:pt idx="231">
                  <c:v>476.220830917314</c:v>
                </c:pt>
                <c:pt idx="232">
                  <c:v>477.03880055249198</c:v>
                </c:pt>
                <c:pt idx="233">
                  <c:v>484.60384615384601</c:v>
                </c:pt>
                <c:pt idx="234">
                  <c:v>483.379423808556</c:v>
                </c:pt>
                <c:pt idx="235">
                  <c:v>487.60998186850799</c:v>
                </c:pt>
                <c:pt idx="236">
                  <c:v>486.42596035497297</c:v>
                </c:pt>
                <c:pt idx="237">
                  <c:v>477.78297079140299</c:v>
                </c:pt>
                <c:pt idx="238">
                  <c:v>473.44575715529697</c:v>
                </c:pt>
                <c:pt idx="239">
                  <c:v>472.93427125852003</c:v>
                </c:pt>
                <c:pt idx="240">
                  <c:v>473.63948628391302</c:v>
                </c:pt>
                <c:pt idx="241">
                  <c:v>492.87580486063501</c:v>
                </c:pt>
                <c:pt idx="242">
                  <c:v>492.45260681641702</c:v>
                </c:pt>
                <c:pt idx="243">
                  <c:v>494.57460725584502</c:v>
                </c:pt>
                <c:pt idx="244">
                  <c:v>505.98955983168599</c:v>
                </c:pt>
                <c:pt idx="245">
                  <c:v>510.031374503118</c:v>
                </c:pt>
                <c:pt idx="246">
                  <c:v>505.33126921671698</c:v>
                </c:pt>
                <c:pt idx="247">
                  <c:v>499.48961486914101</c:v>
                </c:pt>
                <c:pt idx="248">
                  <c:v>495.79043312597901</c:v>
                </c:pt>
                <c:pt idx="249">
                  <c:v>493.13105222265398</c:v>
                </c:pt>
                <c:pt idx="250">
                  <c:v>488.65624524242901</c:v>
                </c:pt>
                <c:pt idx="251">
                  <c:v>493.14949860365999</c:v>
                </c:pt>
                <c:pt idx="252">
                  <c:v>494.15924005454298</c:v>
                </c:pt>
                <c:pt idx="253">
                  <c:v>513.96852635876996</c:v>
                </c:pt>
                <c:pt idx="254">
                  <c:v>511.77228272336299</c:v>
                </c:pt>
                <c:pt idx="255">
                  <c:v>504.52207656674801</c:v>
                </c:pt>
                <c:pt idx="256">
                  <c:v>503.28046715393498</c:v>
                </c:pt>
                <c:pt idx="257">
                  <c:v>510.19039815333701</c:v>
                </c:pt>
                <c:pt idx="258">
                  <c:v>506.53875418075</c:v>
                </c:pt>
                <c:pt idx="259">
                  <c:v>508.423530638096</c:v>
                </c:pt>
                <c:pt idx="260">
                  <c:v>506.07211266121698</c:v>
                </c:pt>
                <c:pt idx="261">
                  <c:v>499.728766851947</c:v>
                </c:pt>
                <c:pt idx="262">
                  <c:v>495.38111430326802</c:v>
                </c:pt>
                <c:pt idx="263">
                  <c:v>494.70024331816199</c:v>
                </c:pt>
                <c:pt idx="264">
                  <c:v>496.20958527977598</c:v>
                </c:pt>
                <c:pt idx="265">
                  <c:v>523.72221258961702</c:v>
                </c:pt>
                <c:pt idx="266">
                  <c:v>523.80763382388795</c:v>
                </c:pt>
                <c:pt idx="267">
                  <c:v>520.24527151524205</c:v>
                </c:pt>
                <c:pt idx="268">
                  <c:v>519.20872211507401</c:v>
                </c:pt>
                <c:pt idx="269">
                  <c:v>526.76953025069804</c:v>
                </c:pt>
                <c:pt idx="270">
                  <c:v>521.98668652289302</c:v>
                </c:pt>
                <c:pt idx="271">
                  <c:v>524.95334002993104</c:v>
                </c:pt>
                <c:pt idx="272">
                  <c:v>520.18809406880303</c:v>
                </c:pt>
                <c:pt idx="273">
                  <c:v>512.37896669369297</c:v>
                </c:pt>
                <c:pt idx="274">
                  <c:v>508.38918515916902</c:v>
                </c:pt>
                <c:pt idx="275">
                  <c:v>509.68</c:v>
                </c:pt>
              </c:numCache>
            </c:numRef>
          </c:val>
          <c:smooth val="0"/>
          <c:extLst>
            <c:ext xmlns:c16="http://schemas.microsoft.com/office/drawing/2014/chart" uri="{C3380CC4-5D6E-409C-BE32-E72D297353CC}">
              <c16:uniqueId val="{00000005-D340-4217-91A8-54E6067BC83C}"/>
            </c:ext>
          </c:extLst>
        </c:ser>
        <c:ser>
          <c:idx val="3"/>
          <c:order val="3"/>
          <c:tx>
            <c:strRef>
              <c:f>'F89-90'!$M$6</c:f>
              <c:strCache>
                <c:ptCount val="1"/>
                <c:pt idx="0">
                  <c:v>Nacional mujeres</c:v>
                </c:pt>
              </c:strCache>
            </c:strRef>
          </c:tx>
          <c:spPr>
            <a:ln w="19050" cap="rnd">
              <a:solidFill>
                <a:srgbClr val="7C878E"/>
              </a:solidFill>
              <a:round/>
            </a:ln>
            <a:effectLst/>
          </c:spPr>
          <c:marker>
            <c:symbol val="none"/>
          </c:marker>
          <c:dLbls>
            <c:dLbl>
              <c:idx val="275"/>
              <c:layout>
                <c:manualLayout>
                  <c:x val="-9.1448641358675128E-2"/>
                  <c:y val="0.14116786913583843"/>
                </c:manualLayout>
              </c:layout>
              <c:showLegendKey val="0"/>
              <c:showVal val="1"/>
              <c:showCatName val="0"/>
              <c:showSerName val="1"/>
              <c:showPercent val="0"/>
              <c:showBubbleSize val="0"/>
              <c:extLst>
                <c:ext xmlns:c15="http://schemas.microsoft.com/office/drawing/2012/chart" uri="{CE6537A1-D6FC-4f65-9D91-7224C49458BB}">
                  <c15:layout>
                    <c:manualLayout>
                      <c:w val="0.24705110958249607"/>
                      <c:h val="0.10998725736447336"/>
                    </c:manualLayout>
                  </c15:layout>
                </c:ext>
                <c:ext xmlns:c16="http://schemas.microsoft.com/office/drawing/2014/chart" uri="{C3380CC4-5D6E-409C-BE32-E72D297353CC}">
                  <c16:uniqueId val="{00000002-C250-4B3F-AFE0-870935C16BE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'F89-90'!$A$7:$A$282</c:f>
              <c:numCache>
                <c:formatCode>mm/dd/yyyy</c:formatCode>
                <c:ptCount val="276"/>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numCache>
            </c:numRef>
          </c:cat>
          <c:val>
            <c:numRef>
              <c:f>'F89-90'!$M$7:$M$282</c:f>
              <c:numCache>
                <c:formatCode>0.0</c:formatCode>
                <c:ptCount val="276"/>
                <c:pt idx="0">
                  <c:v>301.55376003352399</c:v>
                </c:pt>
                <c:pt idx="1">
                  <c:v>314.55202259546701</c:v>
                </c:pt>
                <c:pt idx="2">
                  <c:v>312.87042138223597</c:v>
                </c:pt>
                <c:pt idx="3">
                  <c:v>314.158516378363</c:v>
                </c:pt>
                <c:pt idx="4">
                  <c:v>314.85494321734802</c:v>
                </c:pt>
                <c:pt idx="5">
                  <c:v>317.26961273227801</c:v>
                </c:pt>
                <c:pt idx="6">
                  <c:v>318.61365249987801</c:v>
                </c:pt>
                <c:pt idx="7">
                  <c:v>315.640143885535</c:v>
                </c:pt>
                <c:pt idx="8">
                  <c:v>314.02307653762301</c:v>
                </c:pt>
                <c:pt idx="9">
                  <c:v>314.10181570831401</c:v>
                </c:pt>
                <c:pt idx="10">
                  <c:v>315.99536899143902</c:v>
                </c:pt>
                <c:pt idx="11">
                  <c:v>314.81923300363599</c:v>
                </c:pt>
                <c:pt idx="12">
                  <c:v>317.681109954193</c:v>
                </c:pt>
                <c:pt idx="13">
                  <c:v>331.64834736304101</c:v>
                </c:pt>
                <c:pt idx="14">
                  <c:v>330.72593801619303</c:v>
                </c:pt>
                <c:pt idx="15">
                  <c:v>332.95101621643198</c:v>
                </c:pt>
                <c:pt idx="16">
                  <c:v>335.71957402831202</c:v>
                </c:pt>
                <c:pt idx="17">
                  <c:v>333.59396429905098</c:v>
                </c:pt>
                <c:pt idx="18">
                  <c:v>338.06876640462002</c:v>
                </c:pt>
                <c:pt idx="19">
                  <c:v>335.54329794551001</c:v>
                </c:pt>
                <c:pt idx="20">
                  <c:v>335.73104243501803</c:v>
                </c:pt>
                <c:pt idx="21">
                  <c:v>334.82911231151297</c:v>
                </c:pt>
                <c:pt idx="22">
                  <c:v>335.356623754927</c:v>
                </c:pt>
                <c:pt idx="23">
                  <c:v>335.22382770173499</c:v>
                </c:pt>
                <c:pt idx="24">
                  <c:v>339.63173442637901</c:v>
                </c:pt>
                <c:pt idx="25">
                  <c:v>350.73377957265899</c:v>
                </c:pt>
                <c:pt idx="26">
                  <c:v>350.19154401070898</c:v>
                </c:pt>
                <c:pt idx="27">
                  <c:v>348.31078738339198</c:v>
                </c:pt>
                <c:pt idx="28">
                  <c:v>345.094958121535</c:v>
                </c:pt>
                <c:pt idx="29">
                  <c:v>348.99540215130298</c:v>
                </c:pt>
                <c:pt idx="30">
                  <c:v>347.22901959640598</c:v>
                </c:pt>
                <c:pt idx="31">
                  <c:v>347.59429278200099</c:v>
                </c:pt>
                <c:pt idx="32">
                  <c:v>346.56781737187703</c:v>
                </c:pt>
                <c:pt idx="33">
                  <c:v>344.20731805442898</c:v>
                </c:pt>
                <c:pt idx="34">
                  <c:v>341.45252137789299</c:v>
                </c:pt>
                <c:pt idx="35">
                  <c:v>342.20255684221098</c:v>
                </c:pt>
                <c:pt idx="36">
                  <c:v>343.05925026651403</c:v>
                </c:pt>
                <c:pt idx="37">
                  <c:v>355.61345315141199</c:v>
                </c:pt>
                <c:pt idx="38">
                  <c:v>355.02743982422902</c:v>
                </c:pt>
                <c:pt idx="39">
                  <c:v>354.20008382791099</c:v>
                </c:pt>
                <c:pt idx="40">
                  <c:v>353.992291368618</c:v>
                </c:pt>
                <c:pt idx="41">
                  <c:v>359.43699765671101</c:v>
                </c:pt>
                <c:pt idx="42">
                  <c:v>359.49046027937101</c:v>
                </c:pt>
                <c:pt idx="43">
                  <c:v>361.06808143413599</c:v>
                </c:pt>
                <c:pt idx="44">
                  <c:v>360.476216340787</c:v>
                </c:pt>
                <c:pt idx="45">
                  <c:v>356.93372494908101</c:v>
                </c:pt>
                <c:pt idx="46">
                  <c:v>354.40981749634898</c:v>
                </c:pt>
                <c:pt idx="47">
                  <c:v>354.345963623773</c:v>
                </c:pt>
                <c:pt idx="48">
                  <c:v>355.85238466453001</c:v>
                </c:pt>
                <c:pt idx="49">
                  <c:v>366.75685014370998</c:v>
                </c:pt>
                <c:pt idx="50">
                  <c:v>364.28412105194701</c:v>
                </c:pt>
                <c:pt idx="51">
                  <c:v>362.24819218624299</c:v>
                </c:pt>
                <c:pt idx="52">
                  <c:v>361.59060383899202</c:v>
                </c:pt>
                <c:pt idx="53">
                  <c:v>367.78694787724601</c:v>
                </c:pt>
                <c:pt idx="54">
                  <c:v>366.66161131493698</c:v>
                </c:pt>
                <c:pt idx="55">
                  <c:v>368.67013177678598</c:v>
                </c:pt>
                <c:pt idx="56">
                  <c:v>366.34175447798799</c:v>
                </c:pt>
                <c:pt idx="57">
                  <c:v>360.39090761539302</c:v>
                </c:pt>
                <c:pt idx="58">
                  <c:v>356.99488431685103</c:v>
                </c:pt>
                <c:pt idx="59">
                  <c:v>356.16241412616199</c:v>
                </c:pt>
                <c:pt idx="60">
                  <c:v>358.06457775907899</c:v>
                </c:pt>
                <c:pt idx="61">
                  <c:v>371.44908555255398</c:v>
                </c:pt>
                <c:pt idx="62">
                  <c:v>369.612598331367</c:v>
                </c:pt>
                <c:pt idx="63">
                  <c:v>369.39061790277901</c:v>
                </c:pt>
                <c:pt idx="64">
                  <c:v>367.930184809433</c:v>
                </c:pt>
                <c:pt idx="65">
                  <c:v>372.15518352030199</c:v>
                </c:pt>
                <c:pt idx="66">
                  <c:v>371.97679189946001</c:v>
                </c:pt>
                <c:pt idx="67">
                  <c:v>373.21735495389902</c:v>
                </c:pt>
                <c:pt idx="68">
                  <c:v>371.91904652681302</c:v>
                </c:pt>
                <c:pt idx="69">
                  <c:v>368.37372760005002</c:v>
                </c:pt>
                <c:pt idx="70">
                  <c:v>365.90355264489699</c:v>
                </c:pt>
                <c:pt idx="71">
                  <c:v>366.99201235524703</c:v>
                </c:pt>
                <c:pt idx="72">
                  <c:v>367.67929761353503</c:v>
                </c:pt>
                <c:pt idx="73">
                  <c:v>380.338483763927</c:v>
                </c:pt>
                <c:pt idx="74">
                  <c:v>379.32147285310901</c:v>
                </c:pt>
                <c:pt idx="75">
                  <c:v>377.166807121055</c:v>
                </c:pt>
                <c:pt idx="76">
                  <c:v>376.84233413588498</c:v>
                </c:pt>
                <c:pt idx="77">
                  <c:v>380.89806189086698</c:v>
                </c:pt>
                <c:pt idx="78">
                  <c:v>379.42669185933602</c:v>
                </c:pt>
                <c:pt idx="79">
                  <c:v>381.43491419780298</c:v>
                </c:pt>
                <c:pt idx="80">
                  <c:v>379.25092458925502</c:v>
                </c:pt>
                <c:pt idx="81">
                  <c:v>373.501398512506</c:v>
                </c:pt>
                <c:pt idx="82">
                  <c:v>369.843597462471</c:v>
                </c:pt>
                <c:pt idx="83">
                  <c:v>370.84422989984898</c:v>
                </c:pt>
                <c:pt idx="84">
                  <c:v>371.70592270572303</c:v>
                </c:pt>
                <c:pt idx="85">
                  <c:v>385.07176209964899</c:v>
                </c:pt>
                <c:pt idx="86">
                  <c:v>383.480030465803</c:v>
                </c:pt>
                <c:pt idx="87">
                  <c:v>381.736664075666</c:v>
                </c:pt>
                <c:pt idx="88">
                  <c:v>382.084205429088</c:v>
                </c:pt>
                <c:pt idx="89">
                  <c:v>386.11785341789101</c:v>
                </c:pt>
                <c:pt idx="90">
                  <c:v>385.035305508953</c:v>
                </c:pt>
                <c:pt idx="91">
                  <c:v>385.63523172116601</c:v>
                </c:pt>
                <c:pt idx="92">
                  <c:v>383.81291505622499</c:v>
                </c:pt>
                <c:pt idx="93">
                  <c:v>378.31916282610803</c:v>
                </c:pt>
                <c:pt idx="94">
                  <c:v>375.69500177218902</c:v>
                </c:pt>
                <c:pt idx="95">
                  <c:v>376.194509267635</c:v>
                </c:pt>
                <c:pt idx="96">
                  <c:v>376.33070724454097</c:v>
                </c:pt>
                <c:pt idx="97">
                  <c:v>390.500570200428</c:v>
                </c:pt>
                <c:pt idx="98">
                  <c:v>389.18936775360999</c:v>
                </c:pt>
                <c:pt idx="99">
                  <c:v>386.656080813529</c:v>
                </c:pt>
                <c:pt idx="100">
                  <c:v>385.397370187771</c:v>
                </c:pt>
                <c:pt idx="101">
                  <c:v>388.10164796275899</c:v>
                </c:pt>
                <c:pt idx="102">
                  <c:v>386.04660134191499</c:v>
                </c:pt>
                <c:pt idx="103">
                  <c:v>389.815968812704</c:v>
                </c:pt>
                <c:pt idx="104">
                  <c:v>387.67157093845202</c:v>
                </c:pt>
                <c:pt idx="105">
                  <c:v>381.02081374466701</c:v>
                </c:pt>
                <c:pt idx="106">
                  <c:v>378.07162661741398</c:v>
                </c:pt>
                <c:pt idx="107">
                  <c:v>375.982879867154</c:v>
                </c:pt>
                <c:pt idx="108">
                  <c:v>376.015180071195</c:v>
                </c:pt>
                <c:pt idx="109">
                  <c:v>390.14795696526102</c:v>
                </c:pt>
                <c:pt idx="110">
                  <c:v>390.50122824043098</c:v>
                </c:pt>
                <c:pt idx="111">
                  <c:v>384.38020866787298</c:v>
                </c:pt>
                <c:pt idx="112">
                  <c:v>383.50583222079399</c:v>
                </c:pt>
                <c:pt idx="113">
                  <c:v>387.91768640567102</c:v>
                </c:pt>
                <c:pt idx="114">
                  <c:v>387.07898533090798</c:v>
                </c:pt>
                <c:pt idx="115">
                  <c:v>388.42672413209601</c:v>
                </c:pt>
                <c:pt idx="116">
                  <c:v>386.62435497057697</c:v>
                </c:pt>
                <c:pt idx="117">
                  <c:v>382.11760781407799</c:v>
                </c:pt>
                <c:pt idx="118">
                  <c:v>379.70698729066999</c:v>
                </c:pt>
                <c:pt idx="119">
                  <c:v>378.50549152272401</c:v>
                </c:pt>
                <c:pt idx="120">
                  <c:v>377.89345355737299</c:v>
                </c:pt>
                <c:pt idx="121">
                  <c:v>389.75477988994697</c:v>
                </c:pt>
                <c:pt idx="122">
                  <c:v>386.97822651215301</c:v>
                </c:pt>
                <c:pt idx="123">
                  <c:v>379.94692432038801</c:v>
                </c:pt>
                <c:pt idx="124">
                  <c:v>381.023824563272</c:v>
                </c:pt>
                <c:pt idx="125">
                  <c:v>388.234411848327</c:v>
                </c:pt>
                <c:pt idx="126">
                  <c:v>387.49031343368</c:v>
                </c:pt>
                <c:pt idx="127">
                  <c:v>391.64372906083003</c:v>
                </c:pt>
                <c:pt idx="128">
                  <c:v>391.90280262446299</c:v>
                </c:pt>
                <c:pt idx="129">
                  <c:v>385.76293619158099</c:v>
                </c:pt>
                <c:pt idx="130">
                  <c:v>382.80001085783499</c:v>
                </c:pt>
                <c:pt idx="131">
                  <c:v>379.74041544915298</c:v>
                </c:pt>
                <c:pt idx="132">
                  <c:v>379.43228213835403</c:v>
                </c:pt>
                <c:pt idx="133">
                  <c:v>396.33437207850102</c:v>
                </c:pt>
                <c:pt idx="134">
                  <c:v>392.01902836264998</c:v>
                </c:pt>
                <c:pt idx="135">
                  <c:v>391.21849673697398</c:v>
                </c:pt>
                <c:pt idx="136">
                  <c:v>391.56571718797102</c:v>
                </c:pt>
                <c:pt idx="137">
                  <c:v>395.34544085232</c:v>
                </c:pt>
                <c:pt idx="138">
                  <c:v>394.19166128750402</c:v>
                </c:pt>
                <c:pt idx="139">
                  <c:v>396.24695740923403</c:v>
                </c:pt>
                <c:pt idx="140">
                  <c:v>395.08811010338502</c:v>
                </c:pt>
                <c:pt idx="141">
                  <c:v>392.47605665317701</c:v>
                </c:pt>
                <c:pt idx="142">
                  <c:v>389.003771703496</c:v>
                </c:pt>
                <c:pt idx="143">
                  <c:v>386.22932023029398</c:v>
                </c:pt>
                <c:pt idx="144">
                  <c:v>384.215089970554</c:v>
                </c:pt>
                <c:pt idx="145">
                  <c:v>396.21410109921402</c:v>
                </c:pt>
                <c:pt idx="146">
                  <c:v>395.45841786125402</c:v>
                </c:pt>
                <c:pt idx="147">
                  <c:v>393.37073879956398</c:v>
                </c:pt>
                <c:pt idx="148">
                  <c:v>394.93048308760802</c:v>
                </c:pt>
                <c:pt idx="149">
                  <c:v>397.27872296528699</c:v>
                </c:pt>
                <c:pt idx="150">
                  <c:v>393.768409572883</c:v>
                </c:pt>
                <c:pt idx="151">
                  <c:v>396.58731405098899</c:v>
                </c:pt>
                <c:pt idx="152">
                  <c:v>395.81490406419499</c:v>
                </c:pt>
                <c:pt idx="153">
                  <c:v>389.24051756354999</c:v>
                </c:pt>
                <c:pt idx="154">
                  <c:v>387.675618005442</c:v>
                </c:pt>
                <c:pt idx="155">
                  <c:v>385.15376035496098</c:v>
                </c:pt>
                <c:pt idx="156">
                  <c:v>384.91147809618298</c:v>
                </c:pt>
                <c:pt idx="157">
                  <c:v>399.81527551794801</c:v>
                </c:pt>
                <c:pt idx="158">
                  <c:v>398.461471578915</c:v>
                </c:pt>
                <c:pt idx="159">
                  <c:v>393.78951047664401</c:v>
                </c:pt>
                <c:pt idx="160">
                  <c:v>393.929356894416</c:v>
                </c:pt>
                <c:pt idx="161">
                  <c:v>395.73842715480799</c:v>
                </c:pt>
                <c:pt idx="162">
                  <c:v>395.145224410151</c:v>
                </c:pt>
                <c:pt idx="163">
                  <c:v>398.997791907146</c:v>
                </c:pt>
                <c:pt idx="164">
                  <c:v>398.05061823059498</c:v>
                </c:pt>
                <c:pt idx="165">
                  <c:v>393.22891730966597</c:v>
                </c:pt>
                <c:pt idx="166">
                  <c:v>390.34448143600599</c:v>
                </c:pt>
                <c:pt idx="167">
                  <c:v>387.22337539962501</c:v>
                </c:pt>
                <c:pt idx="168">
                  <c:v>386.774573263587</c:v>
                </c:pt>
                <c:pt idx="169">
                  <c:v>400.10310314127901</c:v>
                </c:pt>
                <c:pt idx="170">
                  <c:v>399.55308031002698</c:v>
                </c:pt>
                <c:pt idx="171">
                  <c:v>396.25189797853602</c:v>
                </c:pt>
                <c:pt idx="172">
                  <c:v>398.04737943261301</c:v>
                </c:pt>
                <c:pt idx="173">
                  <c:v>399.99507030647601</c:v>
                </c:pt>
                <c:pt idx="174">
                  <c:v>398.63356371771999</c:v>
                </c:pt>
                <c:pt idx="175">
                  <c:v>402.48133803790103</c:v>
                </c:pt>
                <c:pt idx="176">
                  <c:v>400.242452729371</c:v>
                </c:pt>
                <c:pt idx="177">
                  <c:v>395.15585222362802</c:v>
                </c:pt>
                <c:pt idx="178">
                  <c:v>391.38729480461899</c:v>
                </c:pt>
                <c:pt idx="179">
                  <c:v>390.26002106823398</c:v>
                </c:pt>
                <c:pt idx="180">
                  <c:v>389.19494866132601</c:v>
                </c:pt>
                <c:pt idx="181">
                  <c:v>406.803058691378</c:v>
                </c:pt>
                <c:pt idx="182">
                  <c:v>405.77283027790003</c:v>
                </c:pt>
                <c:pt idx="183">
                  <c:v>401.25179842966202</c:v>
                </c:pt>
                <c:pt idx="184">
                  <c:v>402.88437451843402</c:v>
                </c:pt>
                <c:pt idx="185">
                  <c:v>406.86224278973799</c:v>
                </c:pt>
                <c:pt idx="186">
                  <c:v>404.69180249635201</c:v>
                </c:pt>
                <c:pt idx="187">
                  <c:v>410.035214800586</c:v>
                </c:pt>
                <c:pt idx="188">
                  <c:v>409.431384489165</c:v>
                </c:pt>
                <c:pt idx="189">
                  <c:v>402.05934304490899</c:v>
                </c:pt>
                <c:pt idx="190">
                  <c:v>399.02991359865098</c:v>
                </c:pt>
                <c:pt idx="191">
                  <c:v>398.83803577815701</c:v>
                </c:pt>
                <c:pt idx="192">
                  <c:v>397.54499966907201</c:v>
                </c:pt>
                <c:pt idx="193">
                  <c:v>411.596525405769</c:v>
                </c:pt>
                <c:pt idx="194">
                  <c:v>409.83017715922199</c:v>
                </c:pt>
                <c:pt idx="195">
                  <c:v>407.29360288307799</c:v>
                </c:pt>
                <c:pt idx="196">
                  <c:v>407.75806425652598</c:v>
                </c:pt>
                <c:pt idx="197">
                  <c:v>414.37158913228598</c:v>
                </c:pt>
                <c:pt idx="198">
                  <c:v>412.899448365117</c:v>
                </c:pt>
                <c:pt idx="199">
                  <c:v>415.14599935350901</c:v>
                </c:pt>
                <c:pt idx="200">
                  <c:v>413.79680378820001</c:v>
                </c:pt>
                <c:pt idx="201">
                  <c:v>406.18174562855398</c:v>
                </c:pt>
                <c:pt idx="202">
                  <c:v>402.22061658356898</c:v>
                </c:pt>
                <c:pt idx="203">
                  <c:v>401.727303656412</c:v>
                </c:pt>
                <c:pt idx="204">
                  <c:v>400.938595684799</c:v>
                </c:pt>
                <c:pt idx="205">
                  <c:v>410.25398367019699</c:v>
                </c:pt>
                <c:pt idx="206">
                  <c:v>408.43225001991101</c:v>
                </c:pt>
                <c:pt idx="207">
                  <c:v>404.06569717284702</c:v>
                </c:pt>
                <c:pt idx="208">
                  <c:v>403.82200704594601</c:v>
                </c:pt>
                <c:pt idx="209">
                  <c:v>409.86553681745397</c:v>
                </c:pt>
                <c:pt idx="210">
                  <c:v>406.71482817721699</c:v>
                </c:pt>
                <c:pt idx="211">
                  <c:v>408.249229497584</c:v>
                </c:pt>
                <c:pt idx="212">
                  <c:v>405.268490744605</c:v>
                </c:pt>
                <c:pt idx="213">
                  <c:v>400.46410671703001</c:v>
                </c:pt>
                <c:pt idx="214">
                  <c:v>397.07355805584001</c:v>
                </c:pt>
                <c:pt idx="215">
                  <c:v>394.73701939885598</c:v>
                </c:pt>
                <c:pt idx="216">
                  <c:v>395.94232262057199</c:v>
                </c:pt>
                <c:pt idx="217">
                  <c:v>408.17187076932203</c:v>
                </c:pt>
                <c:pt idx="218">
                  <c:v>407.67729167135002</c:v>
                </c:pt>
                <c:pt idx="219">
                  <c:v>407.29999599774101</c:v>
                </c:pt>
                <c:pt idx="220">
                  <c:v>408.97783273416297</c:v>
                </c:pt>
                <c:pt idx="221">
                  <c:v>412.59484828370603</c:v>
                </c:pt>
                <c:pt idx="222">
                  <c:v>409.94223368645203</c:v>
                </c:pt>
                <c:pt idx="223">
                  <c:v>411.779715849139</c:v>
                </c:pt>
                <c:pt idx="224">
                  <c:v>408.43831071130001</c:v>
                </c:pt>
                <c:pt idx="225">
                  <c:v>402.21106007907503</c:v>
                </c:pt>
                <c:pt idx="226">
                  <c:v>399.03190279968499</c:v>
                </c:pt>
                <c:pt idx="227">
                  <c:v>397.78414181402297</c:v>
                </c:pt>
                <c:pt idx="228">
                  <c:v>396.22644234129302</c:v>
                </c:pt>
                <c:pt idx="229">
                  <c:v>417.19978828025</c:v>
                </c:pt>
                <c:pt idx="230">
                  <c:v>418.69840006208801</c:v>
                </c:pt>
                <c:pt idx="231">
                  <c:v>417.27465238316103</c:v>
                </c:pt>
                <c:pt idx="232">
                  <c:v>418.17261660758601</c:v>
                </c:pt>
                <c:pt idx="233">
                  <c:v>421.61327947458699</c:v>
                </c:pt>
                <c:pt idx="234">
                  <c:v>420.17295966079098</c:v>
                </c:pt>
                <c:pt idx="235">
                  <c:v>421.760092972118</c:v>
                </c:pt>
                <c:pt idx="236">
                  <c:v>420.711117198804</c:v>
                </c:pt>
                <c:pt idx="237">
                  <c:v>415.13721681322301</c:v>
                </c:pt>
                <c:pt idx="238">
                  <c:v>411.96822033817199</c:v>
                </c:pt>
                <c:pt idx="239">
                  <c:v>411.51811924515403</c:v>
                </c:pt>
                <c:pt idx="240">
                  <c:v>411.374840844299</c:v>
                </c:pt>
                <c:pt idx="241">
                  <c:v>430.26021870038602</c:v>
                </c:pt>
                <c:pt idx="242">
                  <c:v>430.34348492361198</c:v>
                </c:pt>
                <c:pt idx="243">
                  <c:v>432.75425550834001</c:v>
                </c:pt>
                <c:pt idx="244">
                  <c:v>440.81972483570502</c:v>
                </c:pt>
                <c:pt idx="245">
                  <c:v>443.35486633635401</c:v>
                </c:pt>
                <c:pt idx="246">
                  <c:v>441.43745313509999</c:v>
                </c:pt>
                <c:pt idx="247">
                  <c:v>436.18856446148698</c:v>
                </c:pt>
                <c:pt idx="248">
                  <c:v>433.99914107187601</c:v>
                </c:pt>
                <c:pt idx="249">
                  <c:v>431.51589239136501</c:v>
                </c:pt>
                <c:pt idx="250">
                  <c:v>428.38794666004702</c:v>
                </c:pt>
                <c:pt idx="251">
                  <c:v>431.64181340486499</c:v>
                </c:pt>
                <c:pt idx="252">
                  <c:v>432.67760229154999</c:v>
                </c:pt>
                <c:pt idx="253">
                  <c:v>452.13041974412499</c:v>
                </c:pt>
                <c:pt idx="254">
                  <c:v>450.41368524980402</c:v>
                </c:pt>
                <c:pt idx="255">
                  <c:v>445.07507306123898</c:v>
                </c:pt>
                <c:pt idx="256">
                  <c:v>443.70170924324799</c:v>
                </c:pt>
                <c:pt idx="257">
                  <c:v>446.19384330051003</c:v>
                </c:pt>
                <c:pt idx="258">
                  <c:v>442.04525358792398</c:v>
                </c:pt>
                <c:pt idx="259">
                  <c:v>441.58023908798202</c:v>
                </c:pt>
                <c:pt idx="260">
                  <c:v>439.73228448011002</c:v>
                </c:pt>
                <c:pt idx="261">
                  <c:v>436.04916335808599</c:v>
                </c:pt>
                <c:pt idx="262">
                  <c:v>432.633930132138</c:v>
                </c:pt>
                <c:pt idx="263">
                  <c:v>430.45345847164702</c:v>
                </c:pt>
                <c:pt idx="264">
                  <c:v>431.70094290244498</c:v>
                </c:pt>
                <c:pt idx="265">
                  <c:v>458.57859663395499</c:v>
                </c:pt>
                <c:pt idx="266">
                  <c:v>457.96104100654702</c:v>
                </c:pt>
                <c:pt idx="267">
                  <c:v>456.66952512920398</c:v>
                </c:pt>
                <c:pt idx="268">
                  <c:v>455.46399581156999</c:v>
                </c:pt>
                <c:pt idx="269">
                  <c:v>458.899684850688</c:v>
                </c:pt>
                <c:pt idx="270">
                  <c:v>454.65421348038399</c:v>
                </c:pt>
                <c:pt idx="271">
                  <c:v>454.71360957477998</c:v>
                </c:pt>
                <c:pt idx="272">
                  <c:v>450.72858783712798</c:v>
                </c:pt>
                <c:pt idx="273">
                  <c:v>445.71447600163799</c:v>
                </c:pt>
                <c:pt idx="274">
                  <c:v>443.10560913503002</c:v>
                </c:pt>
                <c:pt idx="275">
                  <c:v>443.58</c:v>
                </c:pt>
              </c:numCache>
            </c:numRef>
          </c:val>
          <c:smooth val="0"/>
          <c:extLst>
            <c:ext xmlns:c16="http://schemas.microsoft.com/office/drawing/2014/chart" uri="{C3380CC4-5D6E-409C-BE32-E72D297353CC}">
              <c16:uniqueId val="{00000007-D340-4217-91A8-54E6067BC83C}"/>
            </c:ext>
          </c:extLst>
        </c:ser>
        <c:dLbls>
          <c:showLegendKey val="0"/>
          <c:showVal val="0"/>
          <c:showCatName val="0"/>
          <c:showSerName val="0"/>
          <c:showPercent val="0"/>
          <c:showBubbleSize val="0"/>
        </c:dLbls>
        <c:smooth val="0"/>
        <c:axId val="279568655"/>
        <c:axId val="60946047"/>
      </c:lineChart>
      <c:dateAx>
        <c:axId val="279568655"/>
        <c:scaling>
          <c:orientation val="minMax"/>
          <c:min val="36831"/>
        </c:scaling>
        <c:delete val="0"/>
        <c:axPos val="b"/>
        <c:numFmt formatCode="mmm\ 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60946047"/>
        <c:crosses val="autoZero"/>
        <c:auto val="1"/>
        <c:lblOffset val="100"/>
        <c:baseTimeUnit val="months"/>
        <c:majorUnit val="6"/>
        <c:majorTimeUnit val="months"/>
      </c:dateAx>
      <c:valAx>
        <c:axId val="60946047"/>
        <c:scaling>
          <c:orientation val="minMax"/>
          <c:max val="540"/>
          <c:min val="25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795686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'F89-90'!$V$6</c:f>
              <c:strCache>
                <c:ptCount val="1"/>
                <c:pt idx="0">
                  <c:v>Jalisco</c:v>
                </c:pt>
              </c:strCache>
            </c:strRef>
          </c:tx>
          <c:spPr>
            <a:ln w="19050" cap="rnd">
              <a:solidFill>
                <a:srgbClr val="FFC000"/>
              </a:solidFill>
              <a:round/>
            </a:ln>
            <a:effectLst/>
          </c:spPr>
          <c:marker>
            <c:symbol val="none"/>
          </c:marker>
          <c:dLbls>
            <c:dLbl>
              <c:idx val="190"/>
              <c:layout>
                <c:manualLayout>
                  <c:x val="4.156862762212394E-2"/>
                  <c:y val="0"/>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5A56-428A-B2A3-10B34C1CC976}"/>
                </c:ext>
              </c:extLst>
            </c:dLbl>
            <c:dLbl>
              <c:idx val="274"/>
              <c:layout>
                <c:manualLayout>
                  <c:x val="0"/>
                  <c:y val="-0.16196288399404127"/>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EAD8-461E-A1DE-854209A7FA0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'F89-90'!$A$7:$A$282</c:f>
              <c:numCache>
                <c:formatCode>mm/dd/yyyy</c:formatCode>
                <c:ptCount val="276"/>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numCache>
            </c:numRef>
          </c:cat>
          <c:val>
            <c:numRef>
              <c:f>'F89-90'!$V$7:$V$282</c:f>
              <c:numCache>
                <c:formatCode>0.0%</c:formatCode>
                <c:ptCount val="276"/>
                <c:pt idx="0">
                  <c:v>0.271357340720222</c:v>
                </c:pt>
                <c:pt idx="1">
                  <c:v>0.305924520345773</c:v>
                </c:pt>
                <c:pt idx="2">
                  <c:v>0.25811983054266702</c:v>
                </c:pt>
                <c:pt idx="3">
                  <c:v>0.27158746208291201</c:v>
                </c:pt>
                <c:pt idx="4">
                  <c:v>0.27961611516544999</c:v>
                </c:pt>
                <c:pt idx="5">
                  <c:v>0.27985441668306099</c:v>
                </c:pt>
                <c:pt idx="6">
                  <c:v>0.285284410794021</c:v>
                </c:pt>
                <c:pt idx="7">
                  <c:v>0.23166635566336999</c:v>
                </c:pt>
                <c:pt idx="8">
                  <c:v>0.229552433237182</c:v>
                </c:pt>
                <c:pt idx="9">
                  <c:v>0.22987974098057401</c:v>
                </c:pt>
                <c:pt idx="10">
                  <c:v>0.22522686025408301</c:v>
                </c:pt>
                <c:pt idx="11">
                  <c:v>0.22403776325345001</c:v>
                </c:pt>
                <c:pt idx="12">
                  <c:v>0.227528340623047</c:v>
                </c:pt>
                <c:pt idx="13">
                  <c:v>0.25629349600481199</c:v>
                </c:pt>
                <c:pt idx="14">
                  <c:v>0.215724441435342</c:v>
                </c:pt>
                <c:pt idx="15">
                  <c:v>0.225323521948744</c:v>
                </c:pt>
                <c:pt idx="16">
                  <c:v>0.22674660671163299</c:v>
                </c:pt>
                <c:pt idx="17">
                  <c:v>0.232383181476218</c:v>
                </c:pt>
                <c:pt idx="18">
                  <c:v>0.24210178998597701</c:v>
                </c:pt>
                <c:pt idx="19">
                  <c:v>0.22600313092197399</c:v>
                </c:pt>
                <c:pt idx="20">
                  <c:v>0.21994613564025101</c:v>
                </c:pt>
                <c:pt idx="21">
                  <c:v>0.218445022771633</c:v>
                </c:pt>
                <c:pt idx="22">
                  <c:v>0.209711243748992</c:v>
                </c:pt>
                <c:pt idx="23">
                  <c:v>0.20702091849002199</c:v>
                </c:pt>
                <c:pt idx="24">
                  <c:v>0.20186039115916701</c:v>
                </c:pt>
                <c:pt idx="25">
                  <c:v>0.22357910906298001</c:v>
                </c:pt>
                <c:pt idx="26">
                  <c:v>0.22023992617656099</c:v>
                </c:pt>
                <c:pt idx="27">
                  <c:v>0.196932702578972</c:v>
                </c:pt>
                <c:pt idx="28">
                  <c:v>0.19426654467825599</c:v>
                </c:pt>
                <c:pt idx="29">
                  <c:v>0.20278090943254401</c:v>
                </c:pt>
                <c:pt idx="30">
                  <c:v>0.204829246276516</c:v>
                </c:pt>
                <c:pt idx="31">
                  <c:v>0.202467667608146</c:v>
                </c:pt>
                <c:pt idx="32">
                  <c:v>0.199406528189911</c:v>
                </c:pt>
                <c:pt idx="33">
                  <c:v>0.19778174780407901</c:v>
                </c:pt>
                <c:pt idx="34">
                  <c:v>0.195402298850575</c:v>
                </c:pt>
                <c:pt idx="35">
                  <c:v>0.193136531365314</c:v>
                </c:pt>
                <c:pt idx="36">
                  <c:v>0.190340076223981</c:v>
                </c:pt>
                <c:pt idx="37">
                  <c:v>0.202106461713635</c:v>
                </c:pt>
                <c:pt idx="38">
                  <c:v>0.19791370990633</c:v>
                </c:pt>
                <c:pt idx="39">
                  <c:v>0.18763672288476399</c:v>
                </c:pt>
                <c:pt idx="40">
                  <c:v>0.18468563400070201</c:v>
                </c:pt>
                <c:pt idx="41">
                  <c:v>0.19227319765436299</c:v>
                </c:pt>
                <c:pt idx="42">
                  <c:v>0.18839599675412499</c:v>
                </c:pt>
                <c:pt idx="43">
                  <c:v>0.19836773236206701</c:v>
                </c:pt>
                <c:pt idx="44">
                  <c:v>0.199055011812352</c:v>
                </c:pt>
                <c:pt idx="45">
                  <c:v>0.190221439696621</c:v>
                </c:pt>
                <c:pt idx="46">
                  <c:v>0.191865605658709</c:v>
                </c:pt>
                <c:pt idx="47">
                  <c:v>0.19317645472321501</c:v>
                </c:pt>
                <c:pt idx="48">
                  <c:v>0.18491776975531499</c:v>
                </c:pt>
                <c:pt idx="49">
                  <c:v>0.199169316633137</c:v>
                </c:pt>
                <c:pt idx="50">
                  <c:v>0.19705519880651201</c:v>
                </c:pt>
                <c:pt idx="51">
                  <c:v>0.18334405144694499</c:v>
                </c:pt>
                <c:pt idx="52">
                  <c:v>0.181224803225187</c:v>
                </c:pt>
                <c:pt idx="53">
                  <c:v>0.19047317813765199</c:v>
                </c:pt>
                <c:pt idx="54">
                  <c:v>0.194305599493831</c:v>
                </c:pt>
                <c:pt idx="55">
                  <c:v>0.19866465104560399</c:v>
                </c:pt>
                <c:pt idx="56">
                  <c:v>0.19617706237424601</c:v>
                </c:pt>
                <c:pt idx="57">
                  <c:v>0.19099496221662501</c:v>
                </c:pt>
                <c:pt idx="58">
                  <c:v>0.19137789560058099</c:v>
                </c:pt>
                <c:pt idx="59">
                  <c:v>0.18941626434259201</c:v>
                </c:pt>
                <c:pt idx="60">
                  <c:v>0.186403645670766</c:v>
                </c:pt>
                <c:pt idx="61">
                  <c:v>0.19841656516443401</c:v>
                </c:pt>
                <c:pt idx="62">
                  <c:v>0.19478779760092599</c:v>
                </c:pt>
                <c:pt idx="63">
                  <c:v>0.18132822324690101</c:v>
                </c:pt>
                <c:pt idx="64">
                  <c:v>0.181231320980275</c:v>
                </c:pt>
                <c:pt idx="65">
                  <c:v>0.18913432835820901</c:v>
                </c:pt>
                <c:pt idx="66">
                  <c:v>0.18716927284618601</c:v>
                </c:pt>
                <c:pt idx="67">
                  <c:v>0.19413119206471</c:v>
                </c:pt>
                <c:pt idx="68">
                  <c:v>0.19173242256506901</c:v>
                </c:pt>
                <c:pt idx="69">
                  <c:v>0.18550245170437801</c:v>
                </c:pt>
                <c:pt idx="70">
                  <c:v>0.18702856803468501</c:v>
                </c:pt>
                <c:pt idx="71">
                  <c:v>0.18358684117439</c:v>
                </c:pt>
                <c:pt idx="72">
                  <c:v>0.179886103446251</c:v>
                </c:pt>
                <c:pt idx="73">
                  <c:v>0.19327248722805801</c:v>
                </c:pt>
                <c:pt idx="74">
                  <c:v>0.19141364862537999</c:v>
                </c:pt>
                <c:pt idx="75">
                  <c:v>0.17759562841530099</c:v>
                </c:pt>
                <c:pt idx="76">
                  <c:v>0.17936534871881901</c:v>
                </c:pt>
                <c:pt idx="77">
                  <c:v>0.19362675857393</c:v>
                </c:pt>
                <c:pt idx="78">
                  <c:v>0.191016949152542</c:v>
                </c:pt>
                <c:pt idx="79">
                  <c:v>0.19265232974910401</c:v>
                </c:pt>
                <c:pt idx="80">
                  <c:v>0.189319301388267</c:v>
                </c:pt>
                <c:pt idx="81">
                  <c:v>0.18372053777352801</c:v>
                </c:pt>
                <c:pt idx="82">
                  <c:v>0.18399954832881699</c:v>
                </c:pt>
                <c:pt idx="83">
                  <c:v>0.18376954548002</c:v>
                </c:pt>
                <c:pt idx="84">
                  <c:v>0.177439092223829</c:v>
                </c:pt>
                <c:pt idx="85">
                  <c:v>0.185102804752346</c:v>
                </c:pt>
                <c:pt idx="86">
                  <c:v>0.18444022770398499</c:v>
                </c:pt>
                <c:pt idx="87">
                  <c:v>0.17357204673301599</c:v>
                </c:pt>
                <c:pt idx="88">
                  <c:v>0.171654645279363</c:v>
                </c:pt>
                <c:pt idx="89">
                  <c:v>0.18685864718207701</c:v>
                </c:pt>
                <c:pt idx="90">
                  <c:v>0.18541342907668401</c:v>
                </c:pt>
                <c:pt idx="91">
                  <c:v>0.18281670803189501</c:v>
                </c:pt>
                <c:pt idx="92">
                  <c:v>0.18153000845308501</c:v>
                </c:pt>
                <c:pt idx="93">
                  <c:v>0.17848958055747999</c:v>
                </c:pt>
                <c:pt idx="94">
                  <c:v>0.17725376965030501</c:v>
                </c:pt>
                <c:pt idx="95">
                  <c:v>0.17723129107483501</c:v>
                </c:pt>
                <c:pt idx="96">
                  <c:v>0.17507919746568101</c:v>
                </c:pt>
                <c:pt idx="97">
                  <c:v>0.179995888157895</c:v>
                </c:pt>
                <c:pt idx="98">
                  <c:v>0.17859160717037301</c:v>
                </c:pt>
                <c:pt idx="99">
                  <c:v>0.17463786531130901</c:v>
                </c:pt>
                <c:pt idx="100">
                  <c:v>0.172033165471285</c:v>
                </c:pt>
                <c:pt idx="101">
                  <c:v>0.185361409192144</c:v>
                </c:pt>
                <c:pt idx="102">
                  <c:v>0.18259420143448801</c:v>
                </c:pt>
                <c:pt idx="103">
                  <c:v>0.18243310953001299</c:v>
                </c:pt>
                <c:pt idx="104">
                  <c:v>0.17818363772829601</c:v>
                </c:pt>
                <c:pt idx="105">
                  <c:v>0.178429298272127</c:v>
                </c:pt>
                <c:pt idx="106">
                  <c:v>0.17817888474336999</c:v>
                </c:pt>
                <c:pt idx="107">
                  <c:v>0.177104645940416</c:v>
                </c:pt>
                <c:pt idx="108">
                  <c:v>0.17169811320754699</c:v>
                </c:pt>
                <c:pt idx="109">
                  <c:v>0.180461395893284</c:v>
                </c:pt>
                <c:pt idx="110">
                  <c:v>0.17909722559642399</c:v>
                </c:pt>
                <c:pt idx="111">
                  <c:v>0.168616788852745</c:v>
                </c:pt>
                <c:pt idx="112">
                  <c:v>0.17150063051702399</c:v>
                </c:pt>
                <c:pt idx="113">
                  <c:v>0.17737120847376001</c:v>
                </c:pt>
                <c:pt idx="114">
                  <c:v>0.17358036573628499</c:v>
                </c:pt>
                <c:pt idx="115">
                  <c:v>0.17233288642022601</c:v>
                </c:pt>
                <c:pt idx="116">
                  <c:v>0.17170217859707901</c:v>
                </c:pt>
                <c:pt idx="117">
                  <c:v>0.17025149700598799</c:v>
                </c:pt>
                <c:pt idx="118">
                  <c:v>0.17136104948393899</c:v>
                </c:pt>
                <c:pt idx="119">
                  <c:v>0.167048710601719</c:v>
                </c:pt>
                <c:pt idx="120">
                  <c:v>0.16362768496419999</c:v>
                </c:pt>
                <c:pt idx="121">
                  <c:v>0.17304121797252101</c:v>
                </c:pt>
                <c:pt idx="122">
                  <c:v>0.17114653814069899</c:v>
                </c:pt>
                <c:pt idx="123">
                  <c:v>0.16093931643803699</c:v>
                </c:pt>
                <c:pt idx="124">
                  <c:v>0.157650336661249</c:v>
                </c:pt>
                <c:pt idx="125">
                  <c:v>0.16841767215671899</c:v>
                </c:pt>
                <c:pt idx="126">
                  <c:v>0.16481345340930001</c:v>
                </c:pt>
                <c:pt idx="127">
                  <c:v>0.132403424151567</c:v>
                </c:pt>
                <c:pt idx="128">
                  <c:v>8.5408222350897595E-2</c:v>
                </c:pt>
                <c:pt idx="129">
                  <c:v>8.3006099089314195E-2</c:v>
                </c:pt>
                <c:pt idx="130">
                  <c:v>0.102971399212194</c:v>
                </c:pt>
                <c:pt idx="131">
                  <c:v>0.10983676975945</c:v>
                </c:pt>
                <c:pt idx="132">
                  <c:v>0.105082711922516</c:v>
                </c:pt>
                <c:pt idx="133">
                  <c:v>0.12230607966456999</c:v>
                </c:pt>
                <c:pt idx="134">
                  <c:v>0.12541087231352699</c:v>
                </c:pt>
                <c:pt idx="135">
                  <c:v>9.2810722989439501E-2</c:v>
                </c:pt>
                <c:pt idx="136">
                  <c:v>9.7454870710684594E-2</c:v>
                </c:pt>
                <c:pt idx="137">
                  <c:v>0.136016215531439</c:v>
                </c:pt>
                <c:pt idx="138">
                  <c:v>0.13192545538681599</c:v>
                </c:pt>
                <c:pt idx="139">
                  <c:v>0.122072683870437</c:v>
                </c:pt>
                <c:pt idx="140">
                  <c:v>0.119193834233195</c:v>
                </c:pt>
                <c:pt idx="141">
                  <c:v>7.7367296891068804E-2</c:v>
                </c:pt>
                <c:pt idx="142">
                  <c:v>7.5292716808890603E-2</c:v>
                </c:pt>
                <c:pt idx="143">
                  <c:v>8.0001586546089201E-2</c:v>
                </c:pt>
                <c:pt idx="144">
                  <c:v>7.6300623667798106E-2</c:v>
                </c:pt>
                <c:pt idx="145">
                  <c:v>0.113432361585511</c:v>
                </c:pt>
                <c:pt idx="146">
                  <c:v>0.10864903502501801</c:v>
                </c:pt>
                <c:pt idx="147">
                  <c:v>8.9149400218102401E-2</c:v>
                </c:pt>
                <c:pt idx="148">
                  <c:v>8.9978595057404104E-2</c:v>
                </c:pt>
                <c:pt idx="149">
                  <c:v>0.11976191427315901</c:v>
                </c:pt>
                <c:pt idx="150">
                  <c:v>0.122842842842843</c:v>
                </c:pt>
                <c:pt idx="151">
                  <c:v>0.121036441079035</c:v>
                </c:pt>
                <c:pt idx="152">
                  <c:v>9.6429942418426104E-2</c:v>
                </c:pt>
                <c:pt idx="153">
                  <c:v>9.8059164188448997E-2</c:v>
                </c:pt>
                <c:pt idx="154">
                  <c:v>7.6083208826571699E-2</c:v>
                </c:pt>
                <c:pt idx="155">
                  <c:v>7.8279833186670103E-2</c:v>
                </c:pt>
                <c:pt idx="156">
                  <c:v>9.6906812842599804E-2</c:v>
                </c:pt>
                <c:pt idx="157">
                  <c:v>0.10113041499127499</c:v>
                </c:pt>
                <c:pt idx="158">
                  <c:v>9.57495083950992E-2</c:v>
                </c:pt>
                <c:pt idx="159">
                  <c:v>8.2589702423179007E-2</c:v>
                </c:pt>
                <c:pt idx="160">
                  <c:v>8.1843627542452099E-2</c:v>
                </c:pt>
                <c:pt idx="161">
                  <c:v>0.119086145785175</c:v>
                </c:pt>
                <c:pt idx="162">
                  <c:v>0.112713225732426</c:v>
                </c:pt>
                <c:pt idx="163">
                  <c:v>0.11277448921138</c:v>
                </c:pt>
                <c:pt idx="164">
                  <c:v>0.106556754292661</c:v>
                </c:pt>
                <c:pt idx="165">
                  <c:v>7.3370769912812106E-2</c:v>
                </c:pt>
                <c:pt idx="166">
                  <c:v>8.6190602200128599E-2</c:v>
                </c:pt>
                <c:pt idx="167">
                  <c:v>9.0344905404896994E-2</c:v>
                </c:pt>
                <c:pt idx="168">
                  <c:v>8.3212060151498304E-2</c:v>
                </c:pt>
                <c:pt idx="169">
                  <c:v>9.01850976399141E-2</c:v>
                </c:pt>
                <c:pt idx="170">
                  <c:v>9.2894381858616801E-2</c:v>
                </c:pt>
                <c:pt idx="171">
                  <c:v>7.6196631835972403E-2</c:v>
                </c:pt>
                <c:pt idx="172">
                  <c:v>7.5073355757532295E-2</c:v>
                </c:pt>
                <c:pt idx="173">
                  <c:v>0.10856173226603701</c:v>
                </c:pt>
                <c:pt idx="174">
                  <c:v>0.10395749358739501</c:v>
                </c:pt>
                <c:pt idx="175">
                  <c:v>0.107695685585685</c:v>
                </c:pt>
                <c:pt idx="176">
                  <c:v>0.10525356374640001</c:v>
                </c:pt>
                <c:pt idx="177">
                  <c:v>7.4110882373819895E-2</c:v>
                </c:pt>
                <c:pt idx="178">
                  <c:v>8.3679890066177501E-2</c:v>
                </c:pt>
                <c:pt idx="179">
                  <c:v>8.3102293594498305E-2</c:v>
                </c:pt>
                <c:pt idx="180">
                  <c:v>8.49253838944561E-2</c:v>
                </c:pt>
                <c:pt idx="181">
                  <c:v>8.5154061624649793E-2</c:v>
                </c:pt>
                <c:pt idx="182">
                  <c:v>7.9248963667398101E-2</c:v>
                </c:pt>
                <c:pt idx="183">
                  <c:v>7.2195559852225505E-2</c:v>
                </c:pt>
                <c:pt idx="184">
                  <c:v>7.3013897531632302E-2</c:v>
                </c:pt>
                <c:pt idx="185">
                  <c:v>0.105160350889655</c:v>
                </c:pt>
                <c:pt idx="186">
                  <c:v>0.109260114375022</c:v>
                </c:pt>
                <c:pt idx="187">
                  <c:v>0.105213600697472</c:v>
                </c:pt>
                <c:pt idx="188">
                  <c:v>8.1445963408827995E-2</c:v>
                </c:pt>
                <c:pt idx="189">
                  <c:v>7.5622991048284002E-2</c:v>
                </c:pt>
                <c:pt idx="190">
                  <c:v>6.9143980954352605E-2</c:v>
                </c:pt>
                <c:pt idx="191">
                  <c:v>7.2204275207918195E-2</c:v>
                </c:pt>
                <c:pt idx="192">
                  <c:v>9.1767928636651105E-2</c:v>
                </c:pt>
                <c:pt idx="193">
                  <c:v>9.63946090168981E-2</c:v>
                </c:pt>
                <c:pt idx="194">
                  <c:v>9.5236471510894399E-2</c:v>
                </c:pt>
                <c:pt idx="195">
                  <c:v>8.5294216374072598E-2</c:v>
                </c:pt>
                <c:pt idx="196">
                  <c:v>8.7289795367056194E-2</c:v>
                </c:pt>
                <c:pt idx="197">
                  <c:v>0.11586538461538499</c:v>
                </c:pt>
                <c:pt idx="198">
                  <c:v>0.114463601532567</c:v>
                </c:pt>
                <c:pt idx="199">
                  <c:v>0.116482991572555</c:v>
                </c:pt>
                <c:pt idx="200">
                  <c:v>9.9594109556874894E-2</c:v>
                </c:pt>
                <c:pt idx="201">
                  <c:v>8.4556978961099594E-2</c:v>
                </c:pt>
                <c:pt idx="202">
                  <c:v>8.5445597950653901E-2</c:v>
                </c:pt>
                <c:pt idx="203">
                  <c:v>8.3502783426114197E-2</c:v>
                </c:pt>
                <c:pt idx="204">
                  <c:v>8.5645757686798399E-2</c:v>
                </c:pt>
                <c:pt idx="205">
                  <c:v>9.2396253414856105E-2</c:v>
                </c:pt>
                <c:pt idx="206">
                  <c:v>9.2602810866954502E-2</c:v>
                </c:pt>
                <c:pt idx="207">
                  <c:v>8.9623709839195001E-2</c:v>
                </c:pt>
                <c:pt idx="208">
                  <c:v>9.3008235104149906E-2</c:v>
                </c:pt>
                <c:pt idx="209">
                  <c:v>0.117610535603412</c:v>
                </c:pt>
                <c:pt idx="210">
                  <c:v>0.12113944013668</c:v>
                </c:pt>
                <c:pt idx="211">
                  <c:v>0.12627630076659599</c:v>
                </c:pt>
                <c:pt idx="212">
                  <c:v>0.124579124579125</c:v>
                </c:pt>
                <c:pt idx="213">
                  <c:v>9.3481249400556105E-2</c:v>
                </c:pt>
                <c:pt idx="214">
                  <c:v>9.0961556959184398E-2</c:v>
                </c:pt>
                <c:pt idx="215">
                  <c:v>9.0799300810424394E-2</c:v>
                </c:pt>
                <c:pt idx="216">
                  <c:v>9.3043120630200302E-2</c:v>
                </c:pt>
                <c:pt idx="217">
                  <c:v>0.10860349127181999</c:v>
                </c:pt>
                <c:pt idx="218">
                  <c:v>0.11023597534400099</c:v>
                </c:pt>
                <c:pt idx="219">
                  <c:v>0.10048329866634</c:v>
                </c:pt>
                <c:pt idx="220">
                  <c:v>0.101072771172713</c:v>
                </c:pt>
                <c:pt idx="221">
                  <c:v>0.12857365549493399</c:v>
                </c:pt>
                <c:pt idx="222">
                  <c:v>0.130699562773267</c:v>
                </c:pt>
                <c:pt idx="223">
                  <c:v>0.13140373589790999</c:v>
                </c:pt>
                <c:pt idx="224">
                  <c:v>0.12999814597367301</c:v>
                </c:pt>
                <c:pt idx="225">
                  <c:v>0.126349285580583</c:v>
                </c:pt>
                <c:pt idx="226">
                  <c:v>0.12461312408165801</c:v>
                </c:pt>
                <c:pt idx="227">
                  <c:v>0.13056352075801</c:v>
                </c:pt>
                <c:pt idx="228">
                  <c:v>0.13209895752295001</c:v>
                </c:pt>
                <c:pt idx="229">
                  <c:v>0.124048298834166</c:v>
                </c:pt>
                <c:pt idx="230">
                  <c:v>0.12256498312511099</c:v>
                </c:pt>
                <c:pt idx="231">
                  <c:v>0.10887225926680801</c:v>
                </c:pt>
                <c:pt idx="232">
                  <c:v>0.108430933767328</c:v>
                </c:pt>
                <c:pt idx="233">
                  <c:v>0.13086201824065899</c:v>
                </c:pt>
                <c:pt idx="234">
                  <c:v>0.135799557848195</c:v>
                </c:pt>
                <c:pt idx="235">
                  <c:v>0.14417565621233999</c:v>
                </c:pt>
                <c:pt idx="236">
                  <c:v>0.14451138868479099</c:v>
                </c:pt>
                <c:pt idx="237">
                  <c:v>0.13918693371483101</c:v>
                </c:pt>
                <c:pt idx="238">
                  <c:v>0.13589827776617</c:v>
                </c:pt>
                <c:pt idx="239">
                  <c:v>0.135178098322049</c:v>
                </c:pt>
                <c:pt idx="240">
                  <c:v>0.13506713863616401</c:v>
                </c:pt>
                <c:pt idx="241">
                  <c:v>0.126863384323888</c:v>
                </c:pt>
                <c:pt idx="242">
                  <c:v>0.126160689463442</c:v>
                </c:pt>
                <c:pt idx="243">
                  <c:v>0.11741374626460201</c:v>
                </c:pt>
                <c:pt idx="244">
                  <c:v>0.118569077616208</c:v>
                </c:pt>
                <c:pt idx="245">
                  <c:v>0.132045529167123</c:v>
                </c:pt>
                <c:pt idx="246">
                  <c:v>0.13454595185995599</c:v>
                </c:pt>
                <c:pt idx="247">
                  <c:v>0.142896145025664</c:v>
                </c:pt>
                <c:pt idx="248">
                  <c:v>0.142161156119991</c:v>
                </c:pt>
                <c:pt idx="249">
                  <c:v>0.13814552692690499</c:v>
                </c:pt>
                <c:pt idx="250">
                  <c:v>0.13786504700890201</c:v>
                </c:pt>
                <c:pt idx="251">
                  <c:v>0.13687173740741801</c:v>
                </c:pt>
                <c:pt idx="252">
                  <c:v>0.137980743077844</c:v>
                </c:pt>
                <c:pt idx="253">
                  <c:v>0.13654241879607201</c:v>
                </c:pt>
                <c:pt idx="254">
                  <c:v>0.136209945900957</c:v>
                </c:pt>
                <c:pt idx="255">
                  <c:v>0.12644676665218799</c:v>
                </c:pt>
                <c:pt idx="256">
                  <c:v>0.128310093386209</c:v>
                </c:pt>
                <c:pt idx="257">
                  <c:v>0.15010141987829601</c:v>
                </c:pt>
                <c:pt idx="258">
                  <c:v>0.15357506460960099</c:v>
                </c:pt>
                <c:pt idx="259">
                  <c:v>0.160793465577596</c:v>
                </c:pt>
                <c:pt idx="260">
                  <c:v>0.16046789086004801</c:v>
                </c:pt>
                <c:pt idx="261">
                  <c:v>0.15650121881645099</c:v>
                </c:pt>
                <c:pt idx="262">
                  <c:v>0.155888606544625</c:v>
                </c:pt>
                <c:pt idx="263">
                  <c:v>0.159220605624389</c:v>
                </c:pt>
                <c:pt idx="264">
                  <c:v>0.16077088232287101</c:v>
                </c:pt>
                <c:pt idx="265">
                  <c:v>0.16257564754296799</c:v>
                </c:pt>
                <c:pt idx="266">
                  <c:v>0.16560785446144999</c:v>
                </c:pt>
                <c:pt idx="267">
                  <c:v>0.160613993336506</c:v>
                </c:pt>
                <c:pt idx="268">
                  <c:v>0.16195128892261701</c:v>
                </c:pt>
                <c:pt idx="269">
                  <c:v>0.16678426945149999</c:v>
                </c:pt>
                <c:pt idx="270">
                  <c:v>0.16788647541948101</c:v>
                </c:pt>
                <c:pt idx="271">
                  <c:v>0.173770186190665</c:v>
                </c:pt>
                <c:pt idx="272">
                  <c:v>0.174229861970712</c:v>
                </c:pt>
                <c:pt idx="273">
                  <c:v>0.15715999815404499</c:v>
                </c:pt>
                <c:pt idx="274">
                  <c:v>0.15500993209220701</c:v>
                </c:pt>
                <c:pt idx="275">
                  <c:v>0.15357518642206899</c:v>
                </c:pt>
              </c:numCache>
            </c:numRef>
          </c:val>
          <c:smooth val="0"/>
          <c:extLst>
            <c:ext xmlns:c16="http://schemas.microsoft.com/office/drawing/2014/chart" uri="{C3380CC4-5D6E-409C-BE32-E72D297353CC}">
              <c16:uniqueId val="{00000002-5A56-428A-B2A3-10B34C1CC976}"/>
            </c:ext>
          </c:extLst>
        </c:ser>
        <c:ser>
          <c:idx val="2"/>
          <c:order val="1"/>
          <c:tx>
            <c:strRef>
              <c:f>'F89-90'!$W$6</c:f>
              <c:strCache>
                <c:ptCount val="1"/>
                <c:pt idx="0">
                  <c:v>Nacional</c:v>
                </c:pt>
              </c:strCache>
            </c:strRef>
          </c:tx>
          <c:spPr>
            <a:ln w="19050" cap="rnd">
              <a:solidFill>
                <a:schemeClr val="bg1">
                  <a:lumMod val="50000"/>
                </a:schemeClr>
              </a:solidFill>
              <a:round/>
            </a:ln>
            <a:effectLst/>
          </c:spPr>
          <c:marker>
            <c:symbol val="none"/>
          </c:marker>
          <c:dLbls>
            <c:dLbl>
              <c:idx val="255"/>
              <c:layout>
                <c:manualLayout>
                  <c:x val="-0.10823873097791169"/>
                  <c:y val="-0.15329888893969187"/>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5A56-428A-B2A3-10B34C1CC976}"/>
                </c:ext>
              </c:extLst>
            </c:dLbl>
            <c:dLbl>
              <c:idx val="274"/>
              <c:layout>
                <c:manualLayout>
                  <c:x val="0"/>
                  <c:y val="7.8792754375479529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EAD8-461E-A1DE-854209A7FA0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'F89-90'!$A$7:$A$282</c:f>
              <c:numCache>
                <c:formatCode>mm/dd/yyyy</c:formatCode>
                <c:ptCount val="276"/>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numCache>
            </c:numRef>
          </c:cat>
          <c:val>
            <c:numRef>
              <c:f>'F89-90'!$W$7:$W$282</c:f>
              <c:numCache>
                <c:formatCode>0.0%</c:formatCode>
                <c:ptCount val="276"/>
                <c:pt idx="0">
                  <c:v>0.22976156818396001</c:v>
                </c:pt>
                <c:pt idx="1">
                  <c:v>0.24418293661406801</c:v>
                </c:pt>
                <c:pt idx="2">
                  <c:v>0.22281449893390201</c:v>
                </c:pt>
                <c:pt idx="3">
                  <c:v>0.22947646282446099</c:v>
                </c:pt>
                <c:pt idx="4">
                  <c:v>0.23614142295940599</c:v>
                </c:pt>
                <c:pt idx="5">
                  <c:v>0.24495080269290501</c:v>
                </c:pt>
                <c:pt idx="6">
                  <c:v>0.242737525632262</c:v>
                </c:pt>
                <c:pt idx="7">
                  <c:v>0.23994845360824699</c:v>
                </c:pt>
                <c:pt idx="8">
                  <c:v>0.240638955685332</c:v>
                </c:pt>
                <c:pt idx="9">
                  <c:v>0.238833958404364</c:v>
                </c:pt>
                <c:pt idx="10">
                  <c:v>0.23401211713227901</c:v>
                </c:pt>
                <c:pt idx="11">
                  <c:v>0.23189012645507101</c:v>
                </c:pt>
                <c:pt idx="12">
                  <c:v>0.23472906403940899</c:v>
                </c:pt>
                <c:pt idx="13">
                  <c:v>0.24221805099327401</c:v>
                </c:pt>
                <c:pt idx="14">
                  <c:v>0.22107989326636299</c:v>
                </c:pt>
                <c:pt idx="15">
                  <c:v>0.22333255867999099</c:v>
                </c:pt>
                <c:pt idx="16">
                  <c:v>0.223666106099985</c:v>
                </c:pt>
                <c:pt idx="17">
                  <c:v>0.23248138767365101</c:v>
                </c:pt>
                <c:pt idx="18">
                  <c:v>0.23581412920287101</c:v>
                </c:pt>
                <c:pt idx="19">
                  <c:v>0.23210196916501299</c:v>
                </c:pt>
                <c:pt idx="20">
                  <c:v>0.22719344809281899</c:v>
                </c:pt>
                <c:pt idx="21">
                  <c:v>0.22517703781829099</c:v>
                </c:pt>
                <c:pt idx="22">
                  <c:v>0.22119056533133699</c:v>
                </c:pt>
                <c:pt idx="23">
                  <c:v>0.21686567164179099</c:v>
                </c:pt>
                <c:pt idx="24">
                  <c:v>0.219345347554248</c:v>
                </c:pt>
                <c:pt idx="25">
                  <c:v>0.227680146799351</c:v>
                </c:pt>
                <c:pt idx="26">
                  <c:v>0.22471353798274199</c:v>
                </c:pt>
                <c:pt idx="27">
                  <c:v>0.21317390689118401</c:v>
                </c:pt>
                <c:pt idx="28">
                  <c:v>0.21299715909090899</c:v>
                </c:pt>
                <c:pt idx="29">
                  <c:v>0.22105410709279499</c:v>
                </c:pt>
                <c:pt idx="30">
                  <c:v>0.22215212057483399</c:v>
                </c:pt>
                <c:pt idx="31">
                  <c:v>0.22212136024020701</c:v>
                </c:pt>
                <c:pt idx="32">
                  <c:v>0.218726016884114</c:v>
                </c:pt>
                <c:pt idx="33">
                  <c:v>0.21632567558131399</c:v>
                </c:pt>
                <c:pt idx="34">
                  <c:v>0.21662344943584</c:v>
                </c:pt>
                <c:pt idx="35">
                  <c:v>0.21496947835738101</c:v>
                </c:pt>
                <c:pt idx="36">
                  <c:v>0.212952118498105</c:v>
                </c:pt>
                <c:pt idx="37">
                  <c:v>0.21632355861521099</c:v>
                </c:pt>
                <c:pt idx="38">
                  <c:v>0.21284051838138099</c:v>
                </c:pt>
                <c:pt idx="39">
                  <c:v>0.203174394099052</c:v>
                </c:pt>
                <c:pt idx="40">
                  <c:v>0.20367081113084701</c:v>
                </c:pt>
                <c:pt idx="41">
                  <c:v>0.21176470588235299</c:v>
                </c:pt>
                <c:pt idx="42">
                  <c:v>0.21071428571428599</c:v>
                </c:pt>
                <c:pt idx="43">
                  <c:v>0.217301484828922</c:v>
                </c:pt>
                <c:pt idx="44">
                  <c:v>0.21487976274901699</c:v>
                </c:pt>
                <c:pt idx="45">
                  <c:v>0.208090614886731</c:v>
                </c:pt>
                <c:pt idx="46">
                  <c:v>0.20776774696369399</c:v>
                </c:pt>
                <c:pt idx="47">
                  <c:v>0.20822059013013799</c:v>
                </c:pt>
                <c:pt idx="48">
                  <c:v>0.20459916959437899</c:v>
                </c:pt>
                <c:pt idx="49">
                  <c:v>0.20856174930705301</c:v>
                </c:pt>
                <c:pt idx="50">
                  <c:v>0.20768092713598801</c:v>
                </c:pt>
                <c:pt idx="51">
                  <c:v>0.198319535400964</c:v>
                </c:pt>
                <c:pt idx="52">
                  <c:v>0.2008528521105</c:v>
                </c:pt>
                <c:pt idx="53">
                  <c:v>0.20892976792349399</c:v>
                </c:pt>
                <c:pt idx="54">
                  <c:v>0.210272677362289</c:v>
                </c:pt>
                <c:pt idx="55">
                  <c:v>0.21003267578361401</c:v>
                </c:pt>
                <c:pt idx="56">
                  <c:v>0.20764994250438801</c:v>
                </c:pt>
                <c:pt idx="57">
                  <c:v>0.20855451827445301</c:v>
                </c:pt>
                <c:pt idx="58">
                  <c:v>0.20860096653820301</c:v>
                </c:pt>
                <c:pt idx="59">
                  <c:v>0.206772859922179</c:v>
                </c:pt>
                <c:pt idx="60">
                  <c:v>0.203319251659626</c:v>
                </c:pt>
                <c:pt idx="61">
                  <c:v>0.207213496218732</c:v>
                </c:pt>
                <c:pt idx="62">
                  <c:v>0.20533737326651899</c:v>
                </c:pt>
                <c:pt idx="63">
                  <c:v>0.19722560798653399</c:v>
                </c:pt>
                <c:pt idx="64">
                  <c:v>0.19695738009522701</c:v>
                </c:pt>
                <c:pt idx="65">
                  <c:v>0.205858655616943</c:v>
                </c:pt>
                <c:pt idx="66">
                  <c:v>0.20707740187885401</c:v>
                </c:pt>
                <c:pt idx="67">
                  <c:v>0.211249070206557</c:v>
                </c:pt>
                <c:pt idx="68">
                  <c:v>0.20915295062224001</c:v>
                </c:pt>
                <c:pt idx="69">
                  <c:v>0.205824682814302</c:v>
                </c:pt>
                <c:pt idx="70">
                  <c:v>0.20578014595158101</c:v>
                </c:pt>
                <c:pt idx="71">
                  <c:v>0.204047700951726</c:v>
                </c:pt>
                <c:pt idx="72">
                  <c:v>0.200944147423501</c:v>
                </c:pt>
                <c:pt idx="73">
                  <c:v>0.20044823439379</c:v>
                </c:pt>
                <c:pt idx="74">
                  <c:v>0.198708476987906</c:v>
                </c:pt>
                <c:pt idx="75">
                  <c:v>0.194206244503078</c:v>
                </c:pt>
                <c:pt idx="76">
                  <c:v>0.19617645443058801</c:v>
                </c:pt>
                <c:pt idx="77">
                  <c:v>0.20663864169896801</c:v>
                </c:pt>
                <c:pt idx="78">
                  <c:v>0.20709670353740001</c:v>
                </c:pt>
                <c:pt idx="79">
                  <c:v>0.210277581617687</c:v>
                </c:pt>
                <c:pt idx="80">
                  <c:v>0.20709898352992301</c:v>
                </c:pt>
                <c:pt idx="81">
                  <c:v>0.20365007376646099</c:v>
                </c:pt>
                <c:pt idx="82">
                  <c:v>0.204494258557222</c:v>
                </c:pt>
                <c:pt idx="83">
                  <c:v>0.205276354518696</c:v>
                </c:pt>
                <c:pt idx="84">
                  <c:v>0.202595296025953</c:v>
                </c:pt>
                <c:pt idx="85">
                  <c:v>0.20084116516953099</c:v>
                </c:pt>
                <c:pt idx="86">
                  <c:v>0.19882493630738801</c:v>
                </c:pt>
                <c:pt idx="87">
                  <c:v>0.192265596497629</c:v>
                </c:pt>
                <c:pt idx="88">
                  <c:v>0.19210128692752601</c:v>
                </c:pt>
                <c:pt idx="89">
                  <c:v>0.202321123257862</c:v>
                </c:pt>
                <c:pt idx="90">
                  <c:v>0.20332122470160899</c:v>
                </c:pt>
                <c:pt idx="91">
                  <c:v>0.206583427922815</c:v>
                </c:pt>
                <c:pt idx="92">
                  <c:v>0.20357271929371701</c:v>
                </c:pt>
                <c:pt idx="93">
                  <c:v>0.20259875259875201</c:v>
                </c:pt>
                <c:pt idx="94">
                  <c:v>0.20014597779052201</c:v>
                </c:pt>
                <c:pt idx="95">
                  <c:v>0.20018612346189599</c:v>
                </c:pt>
                <c:pt idx="96">
                  <c:v>0.199804416079057</c:v>
                </c:pt>
                <c:pt idx="97">
                  <c:v>0.194282610842303</c:v>
                </c:pt>
                <c:pt idx="98">
                  <c:v>0.191939148473772</c:v>
                </c:pt>
                <c:pt idx="99">
                  <c:v>0.19032576505429399</c:v>
                </c:pt>
                <c:pt idx="100">
                  <c:v>0.188191699604743</c:v>
                </c:pt>
                <c:pt idx="101">
                  <c:v>0.20009823182711201</c:v>
                </c:pt>
                <c:pt idx="102">
                  <c:v>0.20058025177026001</c:v>
                </c:pt>
                <c:pt idx="103">
                  <c:v>0.19381083829725401</c:v>
                </c:pt>
                <c:pt idx="104">
                  <c:v>0.19148833155805201</c:v>
                </c:pt>
                <c:pt idx="105">
                  <c:v>0.194882082395538</c:v>
                </c:pt>
                <c:pt idx="106">
                  <c:v>0.19326084827113299</c:v>
                </c:pt>
                <c:pt idx="107">
                  <c:v>0.193513829372809</c:v>
                </c:pt>
                <c:pt idx="108">
                  <c:v>0.19110251450676999</c:v>
                </c:pt>
                <c:pt idx="109">
                  <c:v>0.18919421583670401</c:v>
                </c:pt>
                <c:pt idx="110">
                  <c:v>0.18624269954575001</c:v>
                </c:pt>
                <c:pt idx="111">
                  <c:v>0.17908980241595701</c:v>
                </c:pt>
                <c:pt idx="112">
                  <c:v>0.17812383090160899</c:v>
                </c:pt>
                <c:pt idx="113">
                  <c:v>0.186117679788566</c:v>
                </c:pt>
                <c:pt idx="114">
                  <c:v>0.18348794063079801</c:v>
                </c:pt>
                <c:pt idx="115">
                  <c:v>0.18332257767124499</c:v>
                </c:pt>
                <c:pt idx="116">
                  <c:v>0.182166782166782</c:v>
                </c:pt>
                <c:pt idx="117">
                  <c:v>0.18041860465116299</c:v>
                </c:pt>
                <c:pt idx="118">
                  <c:v>0.17308320500256699</c:v>
                </c:pt>
                <c:pt idx="119">
                  <c:v>0.17427347242921001</c:v>
                </c:pt>
                <c:pt idx="120">
                  <c:v>0.173743380098486</c:v>
                </c:pt>
                <c:pt idx="121">
                  <c:v>0.174709263467451</c:v>
                </c:pt>
                <c:pt idx="122">
                  <c:v>0.17263073353560601</c:v>
                </c:pt>
                <c:pt idx="123">
                  <c:v>0.168358828572718</c:v>
                </c:pt>
                <c:pt idx="124">
                  <c:v>0.16787793978242199</c:v>
                </c:pt>
                <c:pt idx="125">
                  <c:v>0.175835934016942</c:v>
                </c:pt>
                <c:pt idx="126">
                  <c:v>0.174441465594281</c:v>
                </c:pt>
                <c:pt idx="127">
                  <c:v>0.17398209007896201</c:v>
                </c:pt>
                <c:pt idx="128">
                  <c:v>0.166835187057634</c:v>
                </c:pt>
                <c:pt idx="129">
                  <c:v>0.164474853385463</c:v>
                </c:pt>
                <c:pt idx="130">
                  <c:v>0.163396075290348</c:v>
                </c:pt>
                <c:pt idx="131">
                  <c:v>0.166028835884656</c:v>
                </c:pt>
                <c:pt idx="132">
                  <c:v>0.165255927321072</c:v>
                </c:pt>
                <c:pt idx="133">
                  <c:v>0.159594680177327</c:v>
                </c:pt>
                <c:pt idx="134">
                  <c:v>0.16266213055496501</c:v>
                </c:pt>
                <c:pt idx="135">
                  <c:v>0.15362368152432801</c:v>
                </c:pt>
                <c:pt idx="136">
                  <c:v>0.155242021163571</c:v>
                </c:pt>
                <c:pt idx="137">
                  <c:v>0.166094220413009</c:v>
                </c:pt>
                <c:pt idx="138">
                  <c:v>0.16565304299749101</c:v>
                </c:pt>
                <c:pt idx="139">
                  <c:v>0.16716493326034801</c:v>
                </c:pt>
                <c:pt idx="140">
                  <c:v>0.163469241472362</c:v>
                </c:pt>
                <c:pt idx="141">
                  <c:v>0.15509357269878901</c:v>
                </c:pt>
                <c:pt idx="142">
                  <c:v>0.15296813340688301</c:v>
                </c:pt>
                <c:pt idx="143">
                  <c:v>0.15542026044309101</c:v>
                </c:pt>
                <c:pt idx="144">
                  <c:v>0.15470870921507501</c:v>
                </c:pt>
                <c:pt idx="145">
                  <c:v>0.157208962493911</c:v>
                </c:pt>
                <c:pt idx="146">
                  <c:v>0.153983522058525</c:v>
                </c:pt>
                <c:pt idx="147">
                  <c:v>0.14843208416588499</c:v>
                </c:pt>
                <c:pt idx="148">
                  <c:v>0.14920751334392701</c:v>
                </c:pt>
                <c:pt idx="149">
                  <c:v>0.162081995855512</c:v>
                </c:pt>
                <c:pt idx="150">
                  <c:v>0.16338855790418699</c:v>
                </c:pt>
                <c:pt idx="151">
                  <c:v>0.163738920225624</c:v>
                </c:pt>
                <c:pt idx="152">
                  <c:v>0.15877807292924401</c:v>
                </c:pt>
                <c:pt idx="153">
                  <c:v>0.157369300354509</c:v>
                </c:pt>
                <c:pt idx="154">
                  <c:v>0.15252788406741</c:v>
                </c:pt>
                <c:pt idx="155">
                  <c:v>0.15562428780726001</c:v>
                </c:pt>
                <c:pt idx="156">
                  <c:v>0.15788404501686101</c:v>
                </c:pt>
                <c:pt idx="157">
                  <c:v>0.157699949355254</c:v>
                </c:pt>
                <c:pt idx="158">
                  <c:v>0.153454177687879</c:v>
                </c:pt>
                <c:pt idx="159">
                  <c:v>0.14773570898292501</c:v>
                </c:pt>
                <c:pt idx="160">
                  <c:v>0.14555603263203101</c:v>
                </c:pt>
                <c:pt idx="161">
                  <c:v>0.156913960469377</c:v>
                </c:pt>
                <c:pt idx="162">
                  <c:v>0.15802633121068899</c:v>
                </c:pt>
                <c:pt idx="163">
                  <c:v>0.15624274324638099</c:v>
                </c:pt>
                <c:pt idx="164">
                  <c:v>0.153384912959381</c:v>
                </c:pt>
                <c:pt idx="165">
                  <c:v>0.14961182850232099</c:v>
                </c:pt>
                <c:pt idx="166">
                  <c:v>0.14710944222795899</c:v>
                </c:pt>
                <c:pt idx="167">
                  <c:v>0.15028517852957299</c:v>
                </c:pt>
                <c:pt idx="168">
                  <c:v>0.14979583900447199</c:v>
                </c:pt>
                <c:pt idx="169">
                  <c:v>0.14911136778568501</c:v>
                </c:pt>
                <c:pt idx="170">
                  <c:v>0.14696687755861601</c:v>
                </c:pt>
                <c:pt idx="171">
                  <c:v>0.143520077841398</c:v>
                </c:pt>
                <c:pt idx="172">
                  <c:v>0.14310241863242701</c:v>
                </c:pt>
                <c:pt idx="173">
                  <c:v>0.15359391884338799</c:v>
                </c:pt>
                <c:pt idx="174">
                  <c:v>0.15385189608838401</c:v>
                </c:pt>
                <c:pt idx="175">
                  <c:v>0.15303225806451601</c:v>
                </c:pt>
                <c:pt idx="176">
                  <c:v>0.151379705219608</c:v>
                </c:pt>
                <c:pt idx="177">
                  <c:v>0.14591171540324099</c:v>
                </c:pt>
                <c:pt idx="178">
                  <c:v>0.14415020945541601</c:v>
                </c:pt>
                <c:pt idx="179">
                  <c:v>0.14776363771675199</c:v>
                </c:pt>
                <c:pt idx="180">
                  <c:v>0.14811376800831699</c:v>
                </c:pt>
                <c:pt idx="181">
                  <c:v>0.141511111111111</c:v>
                </c:pt>
                <c:pt idx="182">
                  <c:v>0.13978724161240999</c:v>
                </c:pt>
                <c:pt idx="183">
                  <c:v>0.138818217651485</c:v>
                </c:pt>
                <c:pt idx="184">
                  <c:v>0.137755832259911</c:v>
                </c:pt>
                <c:pt idx="185">
                  <c:v>0.148915714133105</c:v>
                </c:pt>
                <c:pt idx="186">
                  <c:v>0.14864188706218701</c:v>
                </c:pt>
                <c:pt idx="187">
                  <c:v>0.14645486245641201</c:v>
                </c:pt>
                <c:pt idx="188">
                  <c:v>0.142419655742898</c:v>
                </c:pt>
                <c:pt idx="189">
                  <c:v>0.141775587458039</c:v>
                </c:pt>
                <c:pt idx="190">
                  <c:v>0.14033077969499599</c:v>
                </c:pt>
                <c:pt idx="191">
                  <c:v>0.14145264132796601</c:v>
                </c:pt>
                <c:pt idx="192">
                  <c:v>0.144433371298406</c:v>
                </c:pt>
                <c:pt idx="193">
                  <c:v>0.14133561643835599</c:v>
                </c:pt>
                <c:pt idx="194">
                  <c:v>0.13831244435312701</c:v>
                </c:pt>
                <c:pt idx="195">
                  <c:v>0.13501238645747299</c:v>
                </c:pt>
                <c:pt idx="196">
                  <c:v>0.13428719186347199</c:v>
                </c:pt>
                <c:pt idx="197">
                  <c:v>0.14057388222464601</c:v>
                </c:pt>
                <c:pt idx="198">
                  <c:v>0.14071467614102201</c:v>
                </c:pt>
                <c:pt idx="199">
                  <c:v>0.14270706249152801</c:v>
                </c:pt>
                <c:pt idx="200">
                  <c:v>0.13859976267163901</c:v>
                </c:pt>
                <c:pt idx="201">
                  <c:v>0.13718287617151301</c:v>
                </c:pt>
                <c:pt idx="202">
                  <c:v>0.136733287388008</c:v>
                </c:pt>
                <c:pt idx="203">
                  <c:v>0.137071651090343</c:v>
                </c:pt>
                <c:pt idx="204">
                  <c:v>0.13957934990439799</c:v>
                </c:pt>
                <c:pt idx="205">
                  <c:v>0.13691843296804301</c:v>
                </c:pt>
                <c:pt idx="206">
                  <c:v>0.136181925421063</c:v>
                </c:pt>
                <c:pt idx="207">
                  <c:v>0.13533265299404201</c:v>
                </c:pt>
                <c:pt idx="208">
                  <c:v>0.136366627187788</c:v>
                </c:pt>
                <c:pt idx="209">
                  <c:v>0.141364314921789</c:v>
                </c:pt>
                <c:pt idx="210">
                  <c:v>0.14337443726756699</c:v>
                </c:pt>
                <c:pt idx="211">
                  <c:v>0.14647413067409201</c:v>
                </c:pt>
                <c:pt idx="212">
                  <c:v>0.14487861871997901</c:v>
                </c:pt>
                <c:pt idx="213">
                  <c:v>0.14036408879575701</c:v>
                </c:pt>
                <c:pt idx="214">
                  <c:v>0.13857714773249299</c:v>
                </c:pt>
                <c:pt idx="215">
                  <c:v>0.14009867023883399</c:v>
                </c:pt>
                <c:pt idx="216">
                  <c:v>0.141668285732789</c:v>
                </c:pt>
                <c:pt idx="217">
                  <c:v>0.139415716294329</c:v>
                </c:pt>
                <c:pt idx="218">
                  <c:v>0.14126776364996199</c:v>
                </c:pt>
                <c:pt idx="219">
                  <c:v>0.13714943100553501</c:v>
                </c:pt>
                <c:pt idx="220">
                  <c:v>0.13621252136088199</c:v>
                </c:pt>
                <c:pt idx="221">
                  <c:v>0.14591109602986099</c:v>
                </c:pt>
                <c:pt idx="222">
                  <c:v>0.148826276559552</c:v>
                </c:pt>
                <c:pt idx="223">
                  <c:v>0.15107803503613901</c:v>
                </c:pt>
                <c:pt idx="224">
                  <c:v>0.148944007858546</c:v>
                </c:pt>
                <c:pt idx="225">
                  <c:v>0.147167468570542</c:v>
                </c:pt>
                <c:pt idx="226">
                  <c:v>0.146298947892673</c:v>
                </c:pt>
                <c:pt idx="227">
                  <c:v>0.147625239952938</c:v>
                </c:pt>
                <c:pt idx="228">
                  <c:v>0.15069296539803101</c:v>
                </c:pt>
                <c:pt idx="229">
                  <c:v>0.14492838522597401</c:v>
                </c:pt>
                <c:pt idx="230">
                  <c:v>0.145384480644596</c:v>
                </c:pt>
                <c:pt idx="231">
                  <c:v>0.141264699874522</c:v>
                </c:pt>
                <c:pt idx="232">
                  <c:v>0.14077005907860701</c:v>
                </c:pt>
                <c:pt idx="233">
                  <c:v>0.14940365910143599</c:v>
                </c:pt>
                <c:pt idx="234">
                  <c:v>0.15042963307013499</c:v>
                </c:pt>
                <c:pt idx="235">
                  <c:v>0.15613115131958</c:v>
                </c:pt>
                <c:pt idx="236">
                  <c:v>0.15619944534319399</c:v>
                </c:pt>
                <c:pt idx="237">
                  <c:v>0.15090372879376299</c:v>
                </c:pt>
                <c:pt idx="238">
                  <c:v>0.14922883315285801</c:v>
                </c:pt>
                <c:pt idx="239">
                  <c:v>0.14924288662190799</c:v>
                </c:pt>
                <c:pt idx="240">
                  <c:v>0.15135744643941401</c:v>
                </c:pt>
                <c:pt idx="241">
                  <c:v>0.145529573590096</c:v>
                </c:pt>
                <c:pt idx="242">
                  <c:v>0.14432453160951</c:v>
                </c:pt>
                <c:pt idx="243">
                  <c:v>0.14285324976154801</c:v>
                </c:pt>
                <c:pt idx="244">
                  <c:v>0.14783783783783799</c:v>
                </c:pt>
                <c:pt idx="245">
                  <c:v>0.15039083413641699</c:v>
                </c:pt>
                <c:pt idx="246">
                  <c:v>0.14474036044708299</c:v>
                </c:pt>
                <c:pt idx="247">
                  <c:v>0.145123131519518</c:v>
                </c:pt>
                <c:pt idx="248">
                  <c:v>0.142376530749563</c:v>
                </c:pt>
                <c:pt idx="249">
                  <c:v>0.14278769546547099</c:v>
                </c:pt>
                <c:pt idx="250">
                  <c:v>0.140686261255171</c:v>
                </c:pt>
                <c:pt idx="251">
                  <c:v>0.14249705030569501</c:v>
                </c:pt>
                <c:pt idx="252">
                  <c:v>0.142095725402409</c:v>
                </c:pt>
                <c:pt idx="253">
                  <c:v>0.13677050672600399</c:v>
                </c:pt>
                <c:pt idx="254">
                  <c:v>0.13622720508487399</c:v>
                </c:pt>
                <c:pt idx="255">
                  <c:v>0.133566238829397</c:v>
                </c:pt>
                <c:pt idx="256">
                  <c:v>0.13427660220714799</c:v>
                </c:pt>
                <c:pt idx="257">
                  <c:v>0.14342769586295201</c:v>
                </c:pt>
                <c:pt idx="258">
                  <c:v>0.145897959698368</c:v>
                </c:pt>
                <c:pt idx="259">
                  <c:v>0.151372923046032</c:v>
                </c:pt>
                <c:pt idx="260">
                  <c:v>0.15086412920429701</c:v>
                </c:pt>
                <c:pt idx="261">
                  <c:v>0.14603766924686701</c:v>
                </c:pt>
                <c:pt idx="262">
                  <c:v>0.145035282258065</c:v>
                </c:pt>
                <c:pt idx="263">
                  <c:v>0.14925373134328401</c:v>
                </c:pt>
                <c:pt idx="264">
                  <c:v>0.149429005050631</c:v>
                </c:pt>
                <c:pt idx="265">
                  <c:v>0.14205550898761299</c:v>
                </c:pt>
                <c:pt idx="266">
                  <c:v>0.143782083892152</c:v>
                </c:pt>
                <c:pt idx="267">
                  <c:v>0.139216091478956</c:v>
                </c:pt>
                <c:pt idx="268">
                  <c:v>0.13995557692748101</c:v>
                </c:pt>
                <c:pt idx="269">
                  <c:v>0.14789691002314101</c:v>
                </c:pt>
                <c:pt idx="270">
                  <c:v>0.14809600581302901</c:v>
                </c:pt>
                <c:pt idx="271">
                  <c:v>0.154470262108134</c:v>
                </c:pt>
                <c:pt idx="272">
                  <c:v>0.15410494942196501</c:v>
                </c:pt>
                <c:pt idx="273">
                  <c:v>0.14956770372387501</c:v>
                </c:pt>
                <c:pt idx="274">
                  <c:v>0.14733186553782601</c:v>
                </c:pt>
                <c:pt idx="275">
                  <c:v>0.149014833851842</c:v>
                </c:pt>
              </c:numCache>
            </c:numRef>
          </c:val>
          <c:smooth val="0"/>
          <c:extLst>
            <c:ext xmlns:c16="http://schemas.microsoft.com/office/drawing/2014/chart" uri="{C3380CC4-5D6E-409C-BE32-E72D297353CC}">
              <c16:uniqueId val="{00000005-5A56-428A-B2A3-10B34C1CC976}"/>
            </c:ext>
          </c:extLst>
        </c:ser>
        <c:dLbls>
          <c:showLegendKey val="0"/>
          <c:showVal val="0"/>
          <c:showCatName val="0"/>
          <c:showSerName val="0"/>
          <c:showPercent val="0"/>
          <c:showBubbleSize val="0"/>
        </c:dLbls>
        <c:smooth val="0"/>
        <c:axId val="2098048287"/>
        <c:axId val="1599109839"/>
      </c:lineChart>
      <c:valAx>
        <c:axId val="1599109839"/>
        <c:scaling>
          <c:orientation val="minMax"/>
          <c:max val="0.30000000000000004"/>
          <c:min val="5.000000000000001E-2"/>
        </c:scaling>
        <c:delete val="0"/>
        <c:axPos val="r"/>
        <c:majorGridlines>
          <c:spPr>
            <a:ln w="9525" cap="flat" cmpd="sng" algn="ctr">
              <a:solidFill>
                <a:schemeClr val="tx1">
                  <a:lumMod val="15000"/>
                  <a:lumOff val="85000"/>
                </a:schemeClr>
              </a:solidFill>
              <a:round/>
            </a:ln>
            <a:effectLst/>
          </c:spPr>
        </c:majorGridlines>
        <c:numFmt formatCode="0.00%" sourceLinked="0"/>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2098048287"/>
        <c:crosses val="max"/>
        <c:crossBetween val="between"/>
      </c:valAx>
      <c:dateAx>
        <c:axId val="2098048287"/>
        <c:scaling>
          <c:orientation val="minMax"/>
          <c:max val="44866"/>
          <c:min val="36831"/>
        </c:scaling>
        <c:delete val="0"/>
        <c:axPos val="b"/>
        <c:numFmt formatCode="mmm\ yyyy" sourceLinked="0"/>
        <c:majorTickMark val="cross"/>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599109839"/>
        <c:crosses val="autoZero"/>
        <c:auto val="1"/>
        <c:lblOffset val="100"/>
        <c:baseTimeUnit val="months"/>
        <c:majorUnit val="6"/>
        <c:majorTimeUnit val="month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rgbClr val="606868"/>
            </a:solidFill>
            <a:ln>
              <a:noFill/>
            </a:ln>
            <a:effectLst/>
          </c:spPr>
          <c:invertIfNegative val="0"/>
          <c:dPt>
            <c:idx val="0"/>
            <c:invertIfNegative val="0"/>
            <c:bubble3D val="0"/>
            <c:spPr>
              <a:solidFill>
                <a:srgbClr val="606868"/>
              </a:solidFill>
              <a:ln>
                <a:noFill/>
              </a:ln>
              <a:effectLst/>
            </c:spPr>
            <c:extLst>
              <c:ext xmlns:c16="http://schemas.microsoft.com/office/drawing/2014/chart" uri="{C3380CC4-5D6E-409C-BE32-E72D297353CC}">
                <c16:uniqueId val="{00000001-193E-4A90-8B97-CF4FF56A0356}"/>
              </c:ext>
            </c:extLst>
          </c:dPt>
          <c:dPt>
            <c:idx val="1"/>
            <c:invertIfNegative val="0"/>
            <c:bubble3D val="0"/>
            <c:spPr>
              <a:solidFill>
                <a:srgbClr val="FFC000"/>
              </a:solidFill>
              <a:ln>
                <a:noFill/>
              </a:ln>
              <a:effectLst/>
            </c:spPr>
            <c:extLst>
              <c:ext xmlns:c16="http://schemas.microsoft.com/office/drawing/2014/chart" uri="{C3380CC4-5D6E-409C-BE32-E72D297353CC}">
                <c16:uniqueId val="{00000003-193E-4A90-8B97-CF4FF56A0356}"/>
              </c:ext>
            </c:extLst>
          </c:dPt>
          <c:dPt>
            <c:idx val="12"/>
            <c:invertIfNegative val="0"/>
            <c:bubble3D val="0"/>
            <c:spPr>
              <a:solidFill>
                <a:srgbClr val="606868"/>
              </a:solidFill>
              <a:ln>
                <a:noFill/>
              </a:ln>
              <a:effectLst/>
            </c:spPr>
            <c:extLst>
              <c:ext xmlns:c16="http://schemas.microsoft.com/office/drawing/2014/chart" uri="{C3380CC4-5D6E-409C-BE32-E72D297353CC}">
                <c16:uniqueId val="{00000005-193E-4A90-8B97-CF4FF56A0356}"/>
              </c:ext>
            </c:extLst>
          </c:dPt>
          <c:dPt>
            <c:idx val="13"/>
            <c:invertIfNegative val="0"/>
            <c:bubble3D val="0"/>
            <c:spPr>
              <a:solidFill>
                <a:srgbClr val="FFC000"/>
              </a:solidFill>
              <a:ln>
                <a:noFill/>
              </a:ln>
              <a:effectLst/>
            </c:spPr>
            <c:extLst>
              <c:ext xmlns:c16="http://schemas.microsoft.com/office/drawing/2014/chart" uri="{C3380CC4-5D6E-409C-BE32-E72D297353CC}">
                <c16:uniqueId val="{00000007-193E-4A90-8B97-CF4FF56A0356}"/>
              </c:ext>
            </c:extLst>
          </c:dPt>
          <c:dPt>
            <c:idx val="20"/>
            <c:invertIfNegative val="0"/>
            <c:bubble3D val="0"/>
            <c:spPr>
              <a:solidFill>
                <a:srgbClr val="606868"/>
              </a:solidFill>
              <a:ln>
                <a:noFill/>
              </a:ln>
              <a:effectLst/>
            </c:spPr>
            <c:extLst>
              <c:ext xmlns:c16="http://schemas.microsoft.com/office/drawing/2014/chart" uri="{C3380CC4-5D6E-409C-BE32-E72D297353CC}">
                <c16:uniqueId val="{00000009-193E-4A90-8B97-CF4FF56A0356}"/>
              </c:ext>
            </c:extLst>
          </c:dPt>
          <c:dPt>
            <c:idx val="21"/>
            <c:invertIfNegative val="0"/>
            <c:bubble3D val="0"/>
            <c:spPr>
              <a:solidFill>
                <a:srgbClr val="606868"/>
              </a:solidFill>
              <a:ln>
                <a:noFill/>
              </a:ln>
              <a:effectLst/>
            </c:spPr>
            <c:extLst xmlns:c15="http://schemas.microsoft.com/office/drawing/2012/chart">
              <c:ext xmlns:c16="http://schemas.microsoft.com/office/drawing/2014/chart" uri="{C3380CC4-5D6E-409C-BE32-E72D297353CC}">
                <c16:uniqueId val="{0000000B-193E-4A90-8B97-CF4FF56A0356}"/>
              </c:ext>
            </c:extLst>
          </c:dPt>
          <c:dPt>
            <c:idx val="22"/>
            <c:invertIfNegative val="0"/>
            <c:bubble3D val="0"/>
            <c:spPr>
              <a:solidFill>
                <a:srgbClr val="606868"/>
              </a:solidFill>
              <a:ln>
                <a:noFill/>
              </a:ln>
              <a:effectLst/>
            </c:spPr>
            <c:extLst>
              <c:ext xmlns:c16="http://schemas.microsoft.com/office/drawing/2014/chart" uri="{C3380CC4-5D6E-409C-BE32-E72D297353CC}">
                <c16:uniqueId val="{0000000D-193E-4A90-8B97-CF4FF56A0356}"/>
              </c:ext>
            </c:extLst>
          </c:dPt>
          <c:dPt>
            <c:idx val="24"/>
            <c:invertIfNegative val="0"/>
            <c:bubble3D val="0"/>
            <c:spPr>
              <a:solidFill>
                <a:srgbClr val="606868"/>
              </a:solidFill>
              <a:ln>
                <a:noFill/>
              </a:ln>
              <a:effectLst/>
            </c:spPr>
            <c:extLst>
              <c:ext xmlns:c16="http://schemas.microsoft.com/office/drawing/2014/chart" uri="{C3380CC4-5D6E-409C-BE32-E72D297353CC}">
                <c16:uniqueId val="{0000000F-193E-4A90-8B97-CF4FF56A0356}"/>
              </c:ext>
            </c:extLst>
          </c:dPt>
          <c:dPt>
            <c:idx val="25"/>
            <c:invertIfNegative val="0"/>
            <c:bubble3D val="0"/>
            <c:spPr>
              <a:solidFill>
                <a:srgbClr val="FFC000"/>
              </a:solidFill>
              <a:ln>
                <a:noFill/>
              </a:ln>
              <a:effectLst/>
            </c:spPr>
            <c:extLst>
              <c:ext xmlns:c16="http://schemas.microsoft.com/office/drawing/2014/chart" uri="{C3380CC4-5D6E-409C-BE32-E72D297353CC}">
                <c16:uniqueId val="{00000011-193E-4A90-8B97-CF4FF56A0356}"/>
              </c:ext>
            </c:extLst>
          </c:dPt>
          <c:dPt>
            <c:idx val="36"/>
            <c:invertIfNegative val="0"/>
            <c:bubble3D val="0"/>
            <c:spPr>
              <a:solidFill>
                <a:srgbClr val="606868"/>
              </a:solidFill>
              <a:ln>
                <a:noFill/>
              </a:ln>
              <a:effectLst/>
            </c:spPr>
            <c:extLst>
              <c:ext xmlns:c16="http://schemas.microsoft.com/office/drawing/2014/chart" uri="{C3380CC4-5D6E-409C-BE32-E72D297353CC}">
                <c16:uniqueId val="{00000013-193E-4A90-8B97-CF4FF56A0356}"/>
              </c:ext>
            </c:extLst>
          </c:dPt>
          <c:dPt>
            <c:idx val="37"/>
            <c:invertIfNegative val="0"/>
            <c:bubble3D val="0"/>
            <c:spPr>
              <a:solidFill>
                <a:srgbClr val="FFC000"/>
              </a:solidFill>
              <a:ln>
                <a:noFill/>
              </a:ln>
              <a:effectLst/>
            </c:spPr>
            <c:extLst>
              <c:ext xmlns:c16="http://schemas.microsoft.com/office/drawing/2014/chart" uri="{C3380CC4-5D6E-409C-BE32-E72D297353CC}">
                <c16:uniqueId val="{00000015-193E-4A90-8B97-CF4FF56A0356}"/>
              </c:ext>
            </c:extLst>
          </c:dPt>
          <c:dPt>
            <c:idx val="48"/>
            <c:invertIfNegative val="0"/>
            <c:bubble3D val="0"/>
            <c:spPr>
              <a:solidFill>
                <a:srgbClr val="606868"/>
              </a:solidFill>
              <a:ln>
                <a:noFill/>
              </a:ln>
              <a:effectLst/>
            </c:spPr>
            <c:extLst>
              <c:ext xmlns:c16="http://schemas.microsoft.com/office/drawing/2014/chart" uri="{C3380CC4-5D6E-409C-BE32-E72D297353CC}">
                <c16:uniqueId val="{00000017-193E-4A90-8B97-CF4FF56A0356}"/>
              </c:ext>
            </c:extLst>
          </c:dPt>
          <c:dPt>
            <c:idx val="49"/>
            <c:invertIfNegative val="0"/>
            <c:bubble3D val="0"/>
            <c:spPr>
              <a:solidFill>
                <a:srgbClr val="FFC000"/>
              </a:solidFill>
              <a:ln>
                <a:noFill/>
              </a:ln>
              <a:effectLst/>
            </c:spPr>
            <c:extLst>
              <c:ext xmlns:c16="http://schemas.microsoft.com/office/drawing/2014/chart" uri="{C3380CC4-5D6E-409C-BE32-E72D297353CC}">
                <c16:uniqueId val="{00000019-193E-4A90-8B97-CF4FF56A0356}"/>
              </c:ext>
            </c:extLst>
          </c:dPt>
          <c:dPt>
            <c:idx val="60"/>
            <c:invertIfNegative val="0"/>
            <c:bubble3D val="0"/>
            <c:spPr>
              <a:solidFill>
                <a:srgbClr val="606868"/>
              </a:solidFill>
              <a:ln>
                <a:noFill/>
              </a:ln>
              <a:effectLst/>
            </c:spPr>
            <c:extLst>
              <c:ext xmlns:c16="http://schemas.microsoft.com/office/drawing/2014/chart" uri="{C3380CC4-5D6E-409C-BE32-E72D297353CC}">
                <c16:uniqueId val="{0000001B-193E-4A90-8B97-CF4FF56A0356}"/>
              </c:ext>
            </c:extLst>
          </c:dPt>
          <c:dPt>
            <c:idx val="61"/>
            <c:invertIfNegative val="0"/>
            <c:bubble3D val="0"/>
            <c:spPr>
              <a:solidFill>
                <a:srgbClr val="FFC000"/>
              </a:solidFill>
              <a:ln>
                <a:noFill/>
              </a:ln>
              <a:effectLst/>
            </c:spPr>
            <c:extLst>
              <c:ext xmlns:c16="http://schemas.microsoft.com/office/drawing/2014/chart" uri="{C3380CC4-5D6E-409C-BE32-E72D297353CC}">
                <c16:uniqueId val="{0000001D-193E-4A90-8B97-CF4FF56A0356}"/>
              </c:ext>
            </c:extLst>
          </c:dPt>
          <c:dPt>
            <c:idx val="72"/>
            <c:invertIfNegative val="0"/>
            <c:bubble3D val="0"/>
            <c:spPr>
              <a:solidFill>
                <a:srgbClr val="606868"/>
              </a:solidFill>
              <a:ln>
                <a:noFill/>
              </a:ln>
              <a:effectLst/>
            </c:spPr>
            <c:extLst>
              <c:ext xmlns:c16="http://schemas.microsoft.com/office/drawing/2014/chart" uri="{C3380CC4-5D6E-409C-BE32-E72D297353CC}">
                <c16:uniqueId val="{0000001F-193E-4A90-8B97-CF4FF56A0356}"/>
              </c:ext>
            </c:extLst>
          </c:dPt>
          <c:dPt>
            <c:idx val="73"/>
            <c:invertIfNegative val="0"/>
            <c:bubble3D val="0"/>
            <c:spPr>
              <a:solidFill>
                <a:srgbClr val="FFC000"/>
              </a:solidFill>
              <a:ln>
                <a:noFill/>
              </a:ln>
              <a:effectLst/>
            </c:spPr>
            <c:extLst>
              <c:ext xmlns:c16="http://schemas.microsoft.com/office/drawing/2014/chart" uri="{C3380CC4-5D6E-409C-BE32-E72D297353CC}">
                <c16:uniqueId val="{00000021-193E-4A90-8B97-CF4FF56A0356}"/>
              </c:ext>
            </c:extLst>
          </c:dPt>
          <c:dPt>
            <c:idx val="84"/>
            <c:invertIfNegative val="0"/>
            <c:bubble3D val="0"/>
            <c:spPr>
              <a:solidFill>
                <a:srgbClr val="606868"/>
              </a:solidFill>
              <a:ln>
                <a:noFill/>
              </a:ln>
              <a:effectLst/>
            </c:spPr>
            <c:extLst>
              <c:ext xmlns:c16="http://schemas.microsoft.com/office/drawing/2014/chart" uri="{C3380CC4-5D6E-409C-BE32-E72D297353CC}">
                <c16:uniqueId val="{00000023-193E-4A90-8B97-CF4FF56A0356}"/>
              </c:ext>
            </c:extLst>
          </c:dPt>
          <c:dPt>
            <c:idx val="85"/>
            <c:invertIfNegative val="0"/>
            <c:bubble3D val="0"/>
            <c:spPr>
              <a:solidFill>
                <a:srgbClr val="FFC000"/>
              </a:solidFill>
              <a:ln>
                <a:noFill/>
              </a:ln>
              <a:effectLst/>
            </c:spPr>
            <c:extLst>
              <c:ext xmlns:c16="http://schemas.microsoft.com/office/drawing/2014/chart" uri="{C3380CC4-5D6E-409C-BE32-E72D297353CC}">
                <c16:uniqueId val="{00000025-193E-4A90-8B97-CF4FF56A0356}"/>
              </c:ext>
            </c:extLst>
          </c:dPt>
          <c:dPt>
            <c:idx val="96"/>
            <c:invertIfNegative val="0"/>
            <c:bubble3D val="0"/>
            <c:spPr>
              <a:solidFill>
                <a:srgbClr val="606868"/>
              </a:solidFill>
              <a:ln>
                <a:noFill/>
              </a:ln>
              <a:effectLst/>
            </c:spPr>
            <c:extLst>
              <c:ext xmlns:c16="http://schemas.microsoft.com/office/drawing/2014/chart" uri="{C3380CC4-5D6E-409C-BE32-E72D297353CC}">
                <c16:uniqueId val="{00000027-193E-4A90-8B97-CF4FF56A0356}"/>
              </c:ext>
            </c:extLst>
          </c:dPt>
          <c:dPt>
            <c:idx val="97"/>
            <c:invertIfNegative val="0"/>
            <c:bubble3D val="0"/>
            <c:spPr>
              <a:solidFill>
                <a:srgbClr val="FFC000"/>
              </a:solidFill>
              <a:ln>
                <a:noFill/>
              </a:ln>
              <a:effectLst/>
            </c:spPr>
            <c:extLst>
              <c:ext xmlns:c16="http://schemas.microsoft.com/office/drawing/2014/chart" uri="{C3380CC4-5D6E-409C-BE32-E72D297353CC}">
                <c16:uniqueId val="{00000029-193E-4A90-8B97-CF4FF56A0356}"/>
              </c:ext>
            </c:extLst>
          </c:dPt>
          <c:dPt>
            <c:idx val="108"/>
            <c:invertIfNegative val="0"/>
            <c:bubble3D val="0"/>
            <c:spPr>
              <a:solidFill>
                <a:srgbClr val="606868"/>
              </a:solidFill>
              <a:ln>
                <a:noFill/>
              </a:ln>
              <a:effectLst/>
            </c:spPr>
            <c:extLst>
              <c:ext xmlns:c16="http://schemas.microsoft.com/office/drawing/2014/chart" uri="{C3380CC4-5D6E-409C-BE32-E72D297353CC}">
                <c16:uniqueId val="{0000002B-193E-4A90-8B97-CF4FF56A0356}"/>
              </c:ext>
            </c:extLst>
          </c:dPt>
          <c:dPt>
            <c:idx val="109"/>
            <c:invertIfNegative val="0"/>
            <c:bubble3D val="0"/>
            <c:spPr>
              <a:solidFill>
                <a:srgbClr val="FFC000"/>
              </a:solidFill>
              <a:ln>
                <a:noFill/>
              </a:ln>
              <a:effectLst/>
            </c:spPr>
            <c:extLst>
              <c:ext xmlns:c16="http://schemas.microsoft.com/office/drawing/2014/chart" uri="{C3380CC4-5D6E-409C-BE32-E72D297353CC}">
                <c16:uniqueId val="{0000002D-193E-4A90-8B97-CF4FF56A0356}"/>
              </c:ext>
            </c:extLst>
          </c:dPt>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93E-4A90-8B97-CF4FF56A0356}"/>
                </c:ext>
              </c:extLst>
            </c:dLbl>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93E-4A90-8B97-CF4FF56A0356}"/>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93E-4A90-8B97-CF4FF56A0356}"/>
                </c:ext>
              </c:extLst>
            </c:dLbl>
            <c:dLbl>
              <c:idx val="3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93E-4A90-8B97-CF4FF56A0356}"/>
                </c:ext>
              </c:extLst>
            </c:dLbl>
            <c:dLbl>
              <c:idx val="4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93E-4A90-8B97-CF4FF56A0356}"/>
                </c:ext>
              </c:extLst>
            </c:dLbl>
            <c:dLbl>
              <c:idx val="6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193E-4A90-8B97-CF4FF56A0356}"/>
                </c:ext>
              </c:extLst>
            </c:dLbl>
            <c:dLbl>
              <c:idx val="6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193E-4A90-8B97-CF4FF56A0356}"/>
                </c:ext>
              </c:extLst>
            </c:dLbl>
            <c:dLbl>
              <c:idx val="7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193E-4A90-8B97-CF4FF56A0356}"/>
                </c:ext>
              </c:extLst>
            </c:dLbl>
            <c:dLbl>
              <c:idx val="8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93E-4A90-8B97-CF4FF56A0356}"/>
                </c:ext>
              </c:extLst>
            </c:dLbl>
            <c:dLbl>
              <c:idx val="9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193E-4A90-8B97-CF4FF56A0356}"/>
                </c:ext>
              </c:extLst>
            </c:dLbl>
            <c:dLbl>
              <c:idx val="10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193E-4A90-8B97-CF4FF56A035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'F91'!$AJ$164:$AK$273</c:f>
              <c:multiLvlStrCache>
                <c:ptCount val="110"/>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pt idx="18">
                    <c:v>julio</c:v>
                  </c:pt>
                  <c:pt idx="19">
                    <c:v>agosto</c:v>
                  </c:pt>
                  <c:pt idx="20">
                    <c:v>septiembre</c:v>
                  </c:pt>
                  <c:pt idx="21">
                    <c:v>octubre</c:v>
                  </c:pt>
                  <c:pt idx="22">
                    <c:v>noviembre</c:v>
                  </c:pt>
                  <c:pt idx="23">
                    <c:v>diciembre</c:v>
                  </c:pt>
                  <c:pt idx="24">
                    <c:v>enero</c:v>
                  </c:pt>
                  <c:pt idx="25">
                    <c:v>febrero</c:v>
                  </c:pt>
                  <c:pt idx="26">
                    <c:v>marzo</c:v>
                  </c:pt>
                  <c:pt idx="27">
                    <c:v>abril</c:v>
                  </c:pt>
                  <c:pt idx="28">
                    <c:v>mayo</c:v>
                  </c:pt>
                  <c:pt idx="29">
                    <c:v>junio</c:v>
                  </c:pt>
                  <c:pt idx="30">
                    <c:v>julio</c:v>
                  </c:pt>
                  <c:pt idx="31">
                    <c:v>agosto</c:v>
                  </c:pt>
                  <c:pt idx="32">
                    <c:v>septiembre</c:v>
                  </c:pt>
                  <c:pt idx="33">
                    <c:v>octubre</c:v>
                  </c:pt>
                  <c:pt idx="34">
                    <c:v>noviembre</c:v>
                  </c:pt>
                  <c:pt idx="35">
                    <c:v>diciembre</c:v>
                  </c:pt>
                  <c:pt idx="36">
                    <c:v>enero</c:v>
                  </c:pt>
                  <c:pt idx="37">
                    <c:v>febrero</c:v>
                  </c:pt>
                  <c:pt idx="38">
                    <c:v>marzo</c:v>
                  </c:pt>
                  <c:pt idx="39">
                    <c:v>abril</c:v>
                  </c:pt>
                  <c:pt idx="40">
                    <c:v>mayo</c:v>
                  </c:pt>
                  <c:pt idx="41">
                    <c:v>junio</c:v>
                  </c:pt>
                  <c:pt idx="42">
                    <c:v>julio</c:v>
                  </c:pt>
                  <c:pt idx="43">
                    <c:v>agosto</c:v>
                  </c:pt>
                  <c:pt idx="44">
                    <c:v>septiembre</c:v>
                  </c:pt>
                  <c:pt idx="45">
                    <c:v>octubre</c:v>
                  </c:pt>
                  <c:pt idx="46">
                    <c:v>noviembre</c:v>
                  </c:pt>
                  <c:pt idx="47">
                    <c:v>diciembre</c:v>
                  </c:pt>
                  <c:pt idx="48">
                    <c:v>enero</c:v>
                  </c:pt>
                  <c:pt idx="49">
                    <c:v>febrero</c:v>
                  </c:pt>
                  <c:pt idx="50">
                    <c:v>marzo</c:v>
                  </c:pt>
                  <c:pt idx="51">
                    <c:v>abril</c:v>
                  </c:pt>
                  <c:pt idx="52">
                    <c:v>mayo</c:v>
                  </c:pt>
                  <c:pt idx="53">
                    <c:v>junio</c:v>
                  </c:pt>
                  <c:pt idx="54">
                    <c:v>julio</c:v>
                  </c:pt>
                  <c:pt idx="55">
                    <c:v>agosto</c:v>
                  </c:pt>
                  <c:pt idx="56">
                    <c:v>septiembre</c:v>
                  </c:pt>
                  <c:pt idx="57">
                    <c:v>octubre</c:v>
                  </c:pt>
                  <c:pt idx="58">
                    <c:v>noviembre</c:v>
                  </c:pt>
                  <c:pt idx="59">
                    <c:v>diciembre</c:v>
                  </c:pt>
                  <c:pt idx="60">
                    <c:v>enero</c:v>
                  </c:pt>
                  <c:pt idx="61">
                    <c:v>febrero</c:v>
                  </c:pt>
                  <c:pt idx="62">
                    <c:v>marzo</c:v>
                  </c:pt>
                  <c:pt idx="63">
                    <c:v>abril</c:v>
                  </c:pt>
                  <c:pt idx="64">
                    <c:v>mayo</c:v>
                  </c:pt>
                  <c:pt idx="65">
                    <c:v>junio</c:v>
                  </c:pt>
                  <c:pt idx="66">
                    <c:v>julio</c:v>
                  </c:pt>
                  <c:pt idx="67">
                    <c:v>agosto</c:v>
                  </c:pt>
                  <c:pt idx="68">
                    <c:v>septiembre</c:v>
                  </c:pt>
                  <c:pt idx="69">
                    <c:v>octubre</c:v>
                  </c:pt>
                  <c:pt idx="70">
                    <c:v>noviembre</c:v>
                  </c:pt>
                  <c:pt idx="71">
                    <c:v>diciembre</c:v>
                  </c:pt>
                  <c:pt idx="72">
                    <c:v>enero</c:v>
                  </c:pt>
                  <c:pt idx="73">
                    <c:v>febrero</c:v>
                  </c:pt>
                  <c:pt idx="74">
                    <c:v>marzo</c:v>
                  </c:pt>
                  <c:pt idx="75">
                    <c:v>abril</c:v>
                  </c:pt>
                  <c:pt idx="76">
                    <c:v>mayo</c:v>
                  </c:pt>
                  <c:pt idx="77">
                    <c:v>junio</c:v>
                  </c:pt>
                  <c:pt idx="78">
                    <c:v>julio</c:v>
                  </c:pt>
                  <c:pt idx="79">
                    <c:v>agosto</c:v>
                  </c:pt>
                  <c:pt idx="80">
                    <c:v>septiembre</c:v>
                  </c:pt>
                  <c:pt idx="81">
                    <c:v>octubre</c:v>
                  </c:pt>
                  <c:pt idx="82">
                    <c:v>noviembre</c:v>
                  </c:pt>
                  <c:pt idx="83">
                    <c:v>diciembre</c:v>
                  </c:pt>
                  <c:pt idx="84">
                    <c:v>enero</c:v>
                  </c:pt>
                  <c:pt idx="85">
                    <c:v>febrero</c:v>
                  </c:pt>
                  <c:pt idx="86">
                    <c:v>marzo</c:v>
                  </c:pt>
                  <c:pt idx="87">
                    <c:v>abril</c:v>
                  </c:pt>
                  <c:pt idx="88">
                    <c:v>mayo</c:v>
                  </c:pt>
                  <c:pt idx="89">
                    <c:v>junio</c:v>
                  </c:pt>
                  <c:pt idx="90">
                    <c:v>julio</c:v>
                  </c:pt>
                  <c:pt idx="91">
                    <c:v>agosto</c:v>
                  </c:pt>
                  <c:pt idx="92">
                    <c:v>septiembre</c:v>
                  </c:pt>
                  <c:pt idx="93">
                    <c:v>octubre</c:v>
                  </c:pt>
                  <c:pt idx="94">
                    <c:v>noviembre</c:v>
                  </c:pt>
                  <c:pt idx="95">
                    <c:v>diciembre</c:v>
                  </c:pt>
                  <c:pt idx="96">
                    <c:v>enero</c:v>
                  </c:pt>
                  <c:pt idx="97">
                    <c:v>febrero</c:v>
                  </c:pt>
                  <c:pt idx="98">
                    <c:v>marzo</c:v>
                  </c:pt>
                  <c:pt idx="99">
                    <c:v>abril</c:v>
                  </c:pt>
                  <c:pt idx="100">
                    <c:v>mayo</c:v>
                  </c:pt>
                  <c:pt idx="101">
                    <c:v>junio</c:v>
                  </c:pt>
                  <c:pt idx="102">
                    <c:v>julio</c:v>
                  </c:pt>
                  <c:pt idx="103">
                    <c:v>agosto</c:v>
                  </c:pt>
                  <c:pt idx="104">
                    <c:v>septiembre</c:v>
                  </c:pt>
                  <c:pt idx="105">
                    <c:v>octubre</c:v>
                  </c:pt>
                  <c:pt idx="106">
                    <c:v>noviembre</c:v>
                  </c:pt>
                  <c:pt idx="107">
                    <c:v>diciembre</c:v>
                  </c:pt>
                  <c:pt idx="108">
                    <c:v>enero</c:v>
                  </c:pt>
                  <c:pt idx="109">
                    <c:v>febrero</c:v>
                  </c:pt>
                </c:lvl>
                <c:lvl>
                  <c:pt idx="0">
                    <c:v>2013</c:v>
                  </c:pt>
                  <c:pt idx="12">
                    <c:v>2014</c:v>
                  </c:pt>
                  <c:pt idx="24">
                    <c:v>2015</c:v>
                  </c:pt>
                  <c:pt idx="36">
                    <c:v>2016</c:v>
                  </c:pt>
                  <c:pt idx="48">
                    <c:v>2017</c:v>
                  </c:pt>
                  <c:pt idx="60">
                    <c:v>2018</c:v>
                  </c:pt>
                  <c:pt idx="72">
                    <c:v>2019</c:v>
                  </c:pt>
                  <c:pt idx="84">
                    <c:v>2020</c:v>
                  </c:pt>
                  <c:pt idx="96">
                    <c:v>2021</c:v>
                  </c:pt>
                  <c:pt idx="108">
                    <c:v>2022</c:v>
                  </c:pt>
                </c:lvl>
              </c:multiLvlStrCache>
            </c:multiLvlStrRef>
          </c:cat>
          <c:val>
            <c:numRef>
              <c:f>'F91'!$P$164:$P$273</c:f>
              <c:numCache>
                <c:formatCode>General</c:formatCode>
                <c:ptCount val="110"/>
                <c:pt idx="0">
                  <c:v>77000</c:v>
                </c:pt>
                <c:pt idx="1">
                  <c:v>77247</c:v>
                </c:pt>
                <c:pt idx="2">
                  <c:v>77422</c:v>
                </c:pt>
                <c:pt idx="3">
                  <c:v>77558</c:v>
                </c:pt>
                <c:pt idx="4">
                  <c:v>77685</c:v>
                </c:pt>
                <c:pt idx="5">
                  <c:v>77781</c:v>
                </c:pt>
                <c:pt idx="6">
                  <c:v>77887</c:v>
                </c:pt>
                <c:pt idx="7">
                  <c:v>77956</c:v>
                </c:pt>
                <c:pt idx="8">
                  <c:v>78101</c:v>
                </c:pt>
                <c:pt idx="9">
                  <c:v>78279</c:v>
                </c:pt>
                <c:pt idx="10">
                  <c:v>78340</c:v>
                </c:pt>
                <c:pt idx="11">
                  <c:v>78051</c:v>
                </c:pt>
                <c:pt idx="12">
                  <c:v>77415</c:v>
                </c:pt>
                <c:pt idx="13">
                  <c:v>77447</c:v>
                </c:pt>
                <c:pt idx="14">
                  <c:v>77887</c:v>
                </c:pt>
                <c:pt idx="15">
                  <c:v>78075</c:v>
                </c:pt>
                <c:pt idx="16">
                  <c:v>78263</c:v>
                </c:pt>
                <c:pt idx="17">
                  <c:v>78625</c:v>
                </c:pt>
                <c:pt idx="18">
                  <c:v>78814</c:v>
                </c:pt>
                <c:pt idx="19">
                  <c:v>79270</c:v>
                </c:pt>
                <c:pt idx="20">
                  <c:v>79467</c:v>
                </c:pt>
                <c:pt idx="21">
                  <c:v>79726</c:v>
                </c:pt>
                <c:pt idx="22">
                  <c:v>79972</c:v>
                </c:pt>
                <c:pt idx="23">
                  <c:v>79961</c:v>
                </c:pt>
                <c:pt idx="24">
                  <c:v>79838</c:v>
                </c:pt>
                <c:pt idx="25">
                  <c:v>80280</c:v>
                </c:pt>
                <c:pt idx="26">
                  <c:v>80658</c:v>
                </c:pt>
                <c:pt idx="27">
                  <c:v>81007</c:v>
                </c:pt>
                <c:pt idx="28">
                  <c:v>81244</c:v>
                </c:pt>
                <c:pt idx="29">
                  <c:v>81685</c:v>
                </c:pt>
                <c:pt idx="30">
                  <c:v>81999</c:v>
                </c:pt>
                <c:pt idx="31">
                  <c:v>82416</c:v>
                </c:pt>
                <c:pt idx="32">
                  <c:v>82549</c:v>
                </c:pt>
                <c:pt idx="33">
                  <c:v>82929</c:v>
                </c:pt>
                <c:pt idx="34">
                  <c:v>83012</c:v>
                </c:pt>
                <c:pt idx="35">
                  <c:v>82957</c:v>
                </c:pt>
                <c:pt idx="36">
                  <c:v>82734</c:v>
                </c:pt>
                <c:pt idx="37">
                  <c:v>83079</c:v>
                </c:pt>
                <c:pt idx="38">
                  <c:v>83290</c:v>
                </c:pt>
                <c:pt idx="39">
                  <c:v>83635</c:v>
                </c:pt>
                <c:pt idx="40">
                  <c:v>84001</c:v>
                </c:pt>
                <c:pt idx="41">
                  <c:v>84379</c:v>
                </c:pt>
                <c:pt idx="42">
                  <c:v>84559</c:v>
                </c:pt>
                <c:pt idx="43">
                  <c:v>85024</c:v>
                </c:pt>
                <c:pt idx="44">
                  <c:v>85363</c:v>
                </c:pt>
                <c:pt idx="45">
                  <c:v>85743</c:v>
                </c:pt>
                <c:pt idx="46">
                  <c:v>86078</c:v>
                </c:pt>
                <c:pt idx="47">
                  <c:v>86097</c:v>
                </c:pt>
                <c:pt idx="48">
                  <c:v>86101</c:v>
                </c:pt>
                <c:pt idx="49">
                  <c:v>86609</c:v>
                </c:pt>
                <c:pt idx="50">
                  <c:v>87244</c:v>
                </c:pt>
                <c:pt idx="51">
                  <c:v>87457</c:v>
                </c:pt>
                <c:pt idx="52">
                  <c:v>87686</c:v>
                </c:pt>
                <c:pt idx="53">
                  <c:v>88171</c:v>
                </c:pt>
                <c:pt idx="54">
                  <c:v>88539</c:v>
                </c:pt>
                <c:pt idx="55">
                  <c:v>89150</c:v>
                </c:pt>
                <c:pt idx="56">
                  <c:v>89455</c:v>
                </c:pt>
                <c:pt idx="57">
                  <c:v>89952</c:v>
                </c:pt>
                <c:pt idx="58">
                  <c:v>90154</c:v>
                </c:pt>
                <c:pt idx="59">
                  <c:v>90125</c:v>
                </c:pt>
                <c:pt idx="60">
                  <c:v>90113</c:v>
                </c:pt>
                <c:pt idx="61">
                  <c:v>90583</c:v>
                </c:pt>
                <c:pt idx="62">
                  <c:v>90934</c:v>
                </c:pt>
                <c:pt idx="63">
                  <c:v>91410</c:v>
                </c:pt>
                <c:pt idx="64">
                  <c:v>91600</c:v>
                </c:pt>
                <c:pt idx="65">
                  <c:v>91964</c:v>
                </c:pt>
                <c:pt idx="66">
                  <c:v>92282</c:v>
                </c:pt>
                <c:pt idx="67">
                  <c:v>92804</c:v>
                </c:pt>
                <c:pt idx="68">
                  <c:v>93058</c:v>
                </c:pt>
                <c:pt idx="69">
                  <c:v>93466</c:v>
                </c:pt>
                <c:pt idx="70">
                  <c:v>93590</c:v>
                </c:pt>
                <c:pt idx="71">
                  <c:v>93370</c:v>
                </c:pt>
                <c:pt idx="72">
                  <c:v>93414</c:v>
                </c:pt>
                <c:pt idx="73">
                  <c:v>93942</c:v>
                </c:pt>
                <c:pt idx="74">
                  <c:v>94228</c:v>
                </c:pt>
                <c:pt idx="75">
                  <c:v>94774</c:v>
                </c:pt>
                <c:pt idx="76">
                  <c:v>95184</c:v>
                </c:pt>
                <c:pt idx="77">
                  <c:v>95497</c:v>
                </c:pt>
                <c:pt idx="78">
                  <c:v>95833</c:v>
                </c:pt>
                <c:pt idx="79">
                  <c:v>96210</c:v>
                </c:pt>
                <c:pt idx="80">
                  <c:v>96528</c:v>
                </c:pt>
                <c:pt idx="81">
                  <c:v>97149</c:v>
                </c:pt>
                <c:pt idx="82">
                  <c:v>97410</c:v>
                </c:pt>
                <c:pt idx="83">
                  <c:v>97390</c:v>
                </c:pt>
                <c:pt idx="84">
                  <c:v>97293</c:v>
                </c:pt>
                <c:pt idx="85">
                  <c:v>97837</c:v>
                </c:pt>
                <c:pt idx="86">
                  <c:v>98367</c:v>
                </c:pt>
                <c:pt idx="87">
                  <c:v>97741</c:v>
                </c:pt>
                <c:pt idx="88">
                  <c:v>97536</c:v>
                </c:pt>
                <c:pt idx="89">
                  <c:v>97749</c:v>
                </c:pt>
                <c:pt idx="90">
                  <c:v>97738</c:v>
                </c:pt>
                <c:pt idx="91">
                  <c:v>98006</c:v>
                </c:pt>
                <c:pt idx="92">
                  <c:v>98038</c:v>
                </c:pt>
                <c:pt idx="93">
                  <c:v>98224</c:v>
                </c:pt>
                <c:pt idx="94">
                  <c:v>98316</c:v>
                </c:pt>
                <c:pt idx="95">
                  <c:v>98067</c:v>
                </c:pt>
                <c:pt idx="96">
                  <c:v>98213</c:v>
                </c:pt>
                <c:pt idx="97">
                  <c:v>98474</c:v>
                </c:pt>
                <c:pt idx="98">
                  <c:v>98700</c:v>
                </c:pt>
                <c:pt idx="99">
                  <c:v>98877</c:v>
                </c:pt>
                <c:pt idx="100">
                  <c:v>99245</c:v>
                </c:pt>
                <c:pt idx="101">
                  <c:v>99679</c:v>
                </c:pt>
                <c:pt idx="102">
                  <c:v>100963</c:v>
                </c:pt>
                <c:pt idx="103">
                  <c:v>101796</c:v>
                </c:pt>
                <c:pt idx="104">
                  <c:v>102475</c:v>
                </c:pt>
                <c:pt idx="105">
                  <c:v>102866</c:v>
                </c:pt>
                <c:pt idx="106">
                  <c:v>103172</c:v>
                </c:pt>
                <c:pt idx="107">
                  <c:v>103251</c:v>
                </c:pt>
                <c:pt idx="108">
                  <c:v>103200</c:v>
                </c:pt>
                <c:pt idx="109">
                  <c:v>103626</c:v>
                </c:pt>
              </c:numCache>
            </c:numRef>
          </c:val>
          <c:extLst xmlns:c15="http://schemas.microsoft.com/office/drawing/2012/chart">
            <c:ext xmlns:c16="http://schemas.microsoft.com/office/drawing/2014/chart" uri="{C3380CC4-5D6E-409C-BE32-E72D297353CC}">
              <c16:uniqueId val="{0000002F-193E-4A90-8B97-CF4FF56A0356}"/>
            </c:ext>
          </c:extLst>
        </c:ser>
        <c:dLbls>
          <c:showLegendKey val="0"/>
          <c:showVal val="0"/>
          <c:showCatName val="0"/>
          <c:showSerName val="0"/>
          <c:showPercent val="0"/>
          <c:showBubbleSize val="0"/>
        </c:dLbls>
        <c:gapWidth val="120"/>
        <c:overlap val="3"/>
        <c:axId val="1044753784"/>
        <c:axId val="1044754440"/>
        <c:extLst/>
      </c:barChart>
      <c:catAx>
        <c:axId val="1044753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4440"/>
        <c:crosses val="autoZero"/>
        <c:auto val="1"/>
        <c:lblAlgn val="ctr"/>
        <c:lblOffset val="100"/>
        <c:noMultiLvlLbl val="0"/>
      </c:catAx>
      <c:valAx>
        <c:axId val="1044754440"/>
        <c:scaling>
          <c:orientation val="minMax"/>
          <c:min val="700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4753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2.9691330456606161E-2"/>
          <c:y val="0"/>
          <c:w val="0.95351294241944007"/>
          <c:h val="0.9019442590862583"/>
        </c:manualLayout>
      </c:layout>
      <c:barChart>
        <c:barDir val="col"/>
        <c:grouping val="clustered"/>
        <c:varyColors val="0"/>
        <c:ser>
          <c:idx val="0"/>
          <c:order val="0"/>
          <c:spPr>
            <a:solidFill>
              <a:srgbClr val="7C878E"/>
            </a:solidFill>
            <a:ln>
              <a:noFill/>
            </a:ln>
            <a:effectLst/>
          </c:spPr>
          <c:invertIfNegative val="0"/>
          <c:dPt>
            <c:idx val="0"/>
            <c:invertIfNegative val="0"/>
            <c:bubble3D val="0"/>
            <c:extLst>
              <c:ext xmlns:c16="http://schemas.microsoft.com/office/drawing/2014/chart" uri="{C3380CC4-5D6E-409C-BE32-E72D297353CC}">
                <c16:uniqueId val="{00000000-D3B3-4AFC-B822-1F41365B5513}"/>
              </c:ext>
            </c:extLst>
          </c:dPt>
          <c:dPt>
            <c:idx val="5"/>
            <c:invertIfNegative val="0"/>
            <c:bubble3D val="0"/>
            <c:extLst>
              <c:ext xmlns:c16="http://schemas.microsoft.com/office/drawing/2014/chart" uri="{C3380CC4-5D6E-409C-BE32-E72D297353CC}">
                <c16:uniqueId val="{00000001-D3B3-4AFC-B822-1F41365B5513}"/>
              </c:ext>
            </c:extLst>
          </c:dPt>
          <c:dPt>
            <c:idx val="6"/>
            <c:invertIfNegative val="0"/>
            <c:bubble3D val="0"/>
            <c:extLst>
              <c:ext xmlns:c16="http://schemas.microsoft.com/office/drawing/2014/chart" uri="{C3380CC4-5D6E-409C-BE32-E72D297353CC}">
                <c16:uniqueId val="{00000003-D3B3-4AFC-B822-1F41365B5513}"/>
              </c:ext>
            </c:extLst>
          </c:dPt>
          <c:dPt>
            <c:idx val="7"/>
            <c:invertIfNegative val="0"/>
            <c:bubble3D val="0"/>
            <c:extLst>
              <c:ext xmlns:c16="http://schemas.microsoft.com/office/drawing/2014/chart" uri="{C3380CC4-5D6E-409C-BE32-E72D297353CC}">
                <c16:uniqueId val="{00000005-D3B3-4AFC-B822-1F41365B5513}"/>
              </c:ext>
            </c:extLst>
          </c:dPt>
          <c:dPt>
            <c:idx val="8"/>
            <c:invertIfNegative val="0"/>
            <c:bubble3D val="0"/>
            <c:spPr>
              <a:solidFill>
                <a:srgbClr val="FFC000"/>
              </a:solidFill>
              <a:ln>
                <a:noFill/>
              </a:ln>
              <a:effectLst/>
            </c:spPr>
            <c:extLst>
              <c:ext xmlns:c16="http://schemas.microsoft.com/office/drawing/2014/chart" uri="{C3380CC4-5D6E-409C-BE32-E72D297353CC}">
                <c16:uniqueId val="{0000000E-F39B-44B4-931D-68B7628E08BA}"/>
              </c:ext>
            </c:extLst>
          </c:dPt>
          <c:dPt>
            <c:idx val="17"/>
            <c:invertIfNegative val="0"/>
            <c:bubble3D val="0"/>
            <c:extLst>
              <c:ext xmlns:c16="http://schemas.microsoft.com/office/drawing/2014/chart" uri="{C3380CC4-5D6E-409C-BE32-E72D297353CC}">
                <c16:uniqueId val="{00000006-D3B3-4AFC-B822-1F41365B5513}"/>
              </c:ext>
            </c:extLst>
          </c:dPt>
          <c:dPt>
            <c:idx val="18"/>
            <c:invertIfNegative val="0"/>
            <c:bubble3D val="0"/>
            <c:extLst>
              <c:ext xmlns:c16="http://schemas.microsoft.com/office/drawing/2014/chart" uri="{C3380CC4-5D6E-409C-BE32-E72D297353CC}">
                <c16:uniqueId val="{00000007-D3B3-4AFC-B822-1F41365B5513}"/>
              </c:ext>
            </c:extLst>
          </c:dPt>
          <c:dLbls>
            <c:dLbl>
              <c:idx val="5"/>
              <c:layout>
                <c:manualLayout>
                  <c:x val="8.2970081838026378E-17"/>
                  <c:y val="2.396588164251207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B3-4AFC-B822-1F41365B5513}"/>
                </c:ext>
              </c:extLst>
            </c:dLbl>
            <c:dLbl>
              <c:idx val="6"/>
              <c:layout>
                <c:manualLayout>
                  <c:x val="3.9443661222122268E-4"/>
                  <c:y val="2.181715178199821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3B3-4AFC-B822-1F41365B5513}"/>
                </c:ext>
              </c:extLst>
            </c:dLbl>
            <c:dLbl>
              <c:idx val="7"/>
              <c:layout>
                <c:manualLayout>
                  <c:x val="1.9782337056551123E-3"/>
                  <c:y val="2.112928345458518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3B3-4AFC-B822-1F41365B5513}"/>
                </c:ext>
              </c:extLst>
            </c:dLbl>
            <c:numFmt formatCode="#,##0" sourceLinked="0"/>
            <c:spPr>
              <a:noFill/>
              <a:ln w="25400">
                <a:noFill/>
              </a:ln>
            </c:spPr>
            <c:txPr>
              <a:bodyPr rot="0" vert="horz"/>
              <a:lstStyle/>
              <a:p>
                <a:pPr>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'F92'!$A$6:$A$15</c:f>
              <c:strCache>
                <c:ptCount val="10"/>
                <c:pt idx="0">
                  <c:v>2013</c:v>
                </c:pt>
                <c:pt idx="1">
                  <c:v>2014</c:v>
                </c:pt>
                <c:pt idx="2">
                  <c:v>2015</c:v>
                </c:pt>
                <c:pt idx="3">
                  <c:v>2016</c:v>
                </c:pt>
                <c:pt idx="4">
                  <c:v>2017</c:v>
                </c:pt>
                <c:pt idx="5">
                  <c:v>2018</c:v>
                </c:pt>
                <c:pt idx="6">
                  <c:v>2019</c:v>
                </c:pt>
                <c:pt idx="7">
                  <c:v>2020</c:v>
                </c:pt>
                <c:pt idx="8">
                  <c:v>2021</c:v>
                </c:pt>
                <c:pt idx="9">
                  <c:v>nov 2022</c:v>
                </c:pt>
              </c:strCache>
            </c:strRef>
          </c:cat>
          <c:val>
            <c:numRef>
              <c:f>'F92'!$B$6:$B$15</c:f>
              <c:numCache>
                <c:formatCode>#,##0</c:formatCode>
                <c:ptCount val="10"/>
                <c:pt idx="0">
                  <c:v>78051</c:v>
                </c:pt>
                <c:pt idx="1">
                  <c:v>79961</c:v>
                </c:pt>
                <c:pt idx="2">
                  <c:v>82957</c:v>
                </c:pt>
                <c:pt idx="3">
                  <c:v>86097</c:v>
                </c:pt>
                <c:pt idx="4">
                  <c:v>90125</c:v>
                </c:pt>
                <c:pt idx="5">
                  <c:v>93370</c:v>
                </c:pt>
                <c:pt idx="6">
                  <c:v>97390</c:v>
                </c:pt>
                <c:pt idx="7">
                  <c:v>98067</c:v>
                </c:pt>
                <c:pt idx="8">
                  <c:v>103251</c:v>
                </c:pt>
                <c:pt idx="9">
                  <c:v>105908</c:v>
                </c:pt>
              </c:numCache>
            </c:numRef>
          </c:val>
          <c:extLst>
            <c:ext xmlns:c16="http://schemas.microsoft.com/office/drawing/2014/chart" uri="{C3380CC4-5D6E-409C-BE32-E72D297353CC}">
              <c16:uniqueId val="{00000008-D3B3-4AFC-B822-1F41365B5513}"/>
            </c:ext>
          </c:extLst>
        </c:ser>
        <c:dLbls>
          <c:showLegendKey val="0"/>
          <c:showVal val="0"/>
          <c:showCatName val="0"/>
          <c:showSerName val="0"/>
          <c:showPercent val="0"/>
          <c:showBubbleSize val="0"/>
        </c:dLbls>
        <c:gapWidth val="80"/>
        <c:overlap val="-27"/>
        <c:axId val="88077824"/>
        <c:axId val="88079360"/>
      </c:barChart>
      <c:catAx>
        <c:axId val="880778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MX"/>
          </a:p>
        </c:txPr>
        <c:crossAx val="88079360"/>
        <c:crosses val="autoZero"/>
        <c:auto val="1"/>
        <c:lblAlgn val="ctr"/>
        <c:lblOffset val="100"/>
        <c:noMultiLvlLbl val="0"/>
      </c:catAx>
      <c:valAx>
        <c:axId val="88079360"/>
        <c:scaling>
          <c:orientation val="minMax"/>
        </c:scaling>
        <c:delete val="1"/>
        <c:axPos val="l"/>
        <c:numFmt formatCode="#,##0" sourceLinked="1"/>
        <c:majorTickMark val="out"/>
        <c:minorTickMark val="none"/>
        <c:tickLblPos val="nextTo"/>
        <c:crossAx val="8807782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489681361942597"/>
          <c:y val="0.14309658691488589"/>
          <c:w val="0.52323914538708749"/>
          <c:h val="0.71799815908418052"/>
        </c:manualLayout>
      </c:layout>
      <c:pieChart>
        <c:varyColors val="1"/>
        <c:ser>
          <c:idx val="0"/>
          <c:order val="0"/>
          <c:dPt>
            <c:idx val="0"/>
            <c:bubble3D val="0"/>
            <c:spPr>
              <a:solidFill>
                <a:srgbClr val="ED7D31">
                  <a:lumMod val="50000"/>
                </a:srgbClr>
              </a:solidFill>
            </c:spPr>
            <c:extLst>
              <c:ext xmlns:c16="http://schemas.microsoft.com/office/drawing/2014/chart" uri="{C3380CC4-5D6E-409C-BE32-E72D297353CC}">
                <c16:uniqueId val="{00000001-93DC-4519-B998-06FCDCA37767}"/>
              </c:ext>
            </c:extLst>
          </c:dPt>
          <c:dPt>
            <c:idx val="1"/>
            <c:bubble3D val="0"/>
            <c:spPr>
              <a:solidFill>
                <a:srgbClr val="ED7D31"/>
              </a:solidFill>
            </c:spPr>
            <c:extLst>
              <c:ext xmlns:c16="http://schemas.microsoft.com/office/drawing/2014/chart" uri="{C3380CC4-5D6E-409C-BE32-E72D297353CC}">
                <c16:uniqueId val="{00000003-93DC-4519-B998-06FCDCA37767}"/>
              </c:ext>
            </c:extLst>
          </c:dPt>
          <c:dPt>
            <c:idx val="2"/>
            <c:bubble3D val="0"/>
            <c:spPr>
              <a:solidFill>
                <a:srgbClr val="DAA600"/>
              </a:solidFill>
            </c:spPr>
            <c:extLst>
              <c:ext xmlns:c16="http://schemas.microsoft.com/office/drawing/2014/chart" uri="{C3380CC4-5D6E-409C-BE32-E72D297353CC}">
                <c16:uniqueId val="{0000000E-93DC-4519-B998-06FCDCA37767}"/>
              </c:ext>
            </c:extLst>
          </c:dPt>
          <c:dPt>
            <c:idx val="3"/>
            <c:bubble3D val="0"/>
            <c:spPr>
              <a:solidFill>
                <a:srgbClr val="FF0000"/>
              </a:solidFill>
            </c:spPr>
            <c:extLst>
              <c:ext xmlns:c16="http://schemas.microsoft.com/office/drawing/2014/chart" uri="{C3380CC4-5D6E-409C-BE32-E72D297353CC}">
                <c16:uniqueId val="{00000005-93DC-4519-B998-06FCDCA37767}"/>
              </c:ext>
            </c:extLst>
          </c:dPt>
          <c:dPt>
            <c:idx val="4"/>
            <c:bubble3D val="0"/>
            <c:spPr>
              <a:solidFill>
                <a:srgbClr val="8A8032"/>
              </a:solidFill>
            </c:spPr>
            <c:extLst>
              <c:ext xmlns:c16="http://schemas.microsoft.com/office/drawing/2014/chart" uri="{C3380CC4-5D6E-409C-BE32-E72D297353CC}">
                <c16:uniqueId val="{00000007-93DC-4519-B998-06FCDCA37767}"/>
              </c:ext>
            </c:extLst>
          </c:dPt>
          <c:dPt>
            <c:idx val="5"/>
            <c:bubble3D val="0"/>
            <c:spPr>
              <a:solidFill>
                <a:srgbClr val="FFC000">
                  <a:lumMod val="50000"/>
                </a:srgbClr>
              </a:solidFill>
            </c:spPr>
            <c:extLst>
              <c:ext xmlns:c16="http://schemas.microsoft.com/office/drawing/2014/chart" uri="{C3380CC4-5D6E-409C-BE32-E72D297353CC}">
                <c16:uniqueId val="{00000009-93DC-4519-B998-06FCDCA37767}"/>
              </c:ext>
            </c:extLst>
          </c:dPt>
          <c:dPt>
            <c:idx val="6"/>
            <c:bubble3D val="0"/>
            <c:spPr>
              <a:solidFill>
                <a:srgbClr val="FFCC66"/>
              </a:solidFill>
            </c:spPr>
            <c:extLst>
              <c:ext xmlns:c16="http://schemas.microsoft.com/office/drawing/2014/chart" uri="{C3380CC4-5D6E-409C-BE32-E72D297353CC}">
                <c16:uniqueId val="{0000000B-93DC-4519-B998-06FCDCA37767}"/>
              </c:ext>
            </c:extLst>
          </c:dPt>
          <c:dPt>
            <c:idx val="7"/>
            <c:bubble3D val="0"/>
            <c:spPr>
              <a:solidFill>
                <a:srgbClr val="C8BC66"/>
              </a:solidFill>
            </c:spPr>
            <c:extLst>
              <c:ext xmlns:c16="http://schemas.microsoft.com/office/drawing/2014/chart" uri="{C3380CC4-5D6E-409C-BE32-E72D297353CC}">
                <c16:uniqueId val="{0000000D-93DC-4519-B998-06FCDCA37767}"/>
              </c:ext>
            </c:extLst>
          </c:dPt>
          <c:dLbls>
            <c:dLbl>
              <c:idx val="0"/>
              <c:layout>
                <c:manualLayout>
                  <c:x val="0.10042942992581469"/>
                  <c:y val="0"/>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93DC-4519-B998-06FCDCA37767}"/>
                </c:ext>
              </c:extLst>
            </c:dLbl>
            <c:dLbl>
              <c:idx val="1"/>
              <c:layout>
                <c:manualLayout>
                  <c:x val="7.1316743132344693E-2"/>
                  <c:y val="-3.822134611647422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93DC-4519-B998-06FCDCA37767}"/>
                </c:ext>
              </c:extLst>
            </c:dLbl>
            <c:dLbl>
              <c:idx val="2"/>
              <c:layout>
                <c:manualLayout>
                  <c:x val="0.10015749581651738"/>
                  <c:y val="7.5093564312908112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93DC-4519-B998-06FCDCA37767}"/>
                </c:ext>
              </c:extLst>
            </c:dLbl>
            <c:dLbl>
              <c:idx val="3"/>
              <c:layout>
                <c:manualLayout>
                  <c:x val="3.2533060398469392E-2"/>
                  <c:y val="7.04914041123281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3DC-4519-B998-06FCDCA37767}"/>
                </c:ext>
              </c:extLst>
            </c:dLbl>
            <c:dLbl>
              <c:idx val="4"/>
              <c:layout>
                <c:manualLayout>
                  <c:x val="-2.6536714045419962E-2"/>
                  <c:y val="1.61311629159527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93DC-4519-B998-06FCDCA37767}"/>
                </c:ext>
              </c:extLst>
            </c:dLbl>
            <c:dLbl>
              <c:idx val="5"/>
              <c:layout>
                <c:manualLayout>
                  <c:x val="-7.2513867383818015E-2"/>
                  <c:y val="-2.4799698419356382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93DC-4519-B998-06FCDCA37767}"/>
                </c:ext>
              </c:extLst>
            </c:dLbl>
            <c:dLbl>
              <c:idx val="6"/>
              <c:layout>
                <c:manualLayout>
                  <c:x val="-4.660319164281633E-2"/>
                  <c:y val="-2.805017961034944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93DC-4519-B998-06FCDCA37767}"/>
                </c:ext>
              </c:extLst>
            </c:dLbl>
            <c:dLbl>
              <c:idx val="7"/>
              <c:layout>
                <c:manualLayout>
                  <c:x val="-0.13684012255452771"/>
                  <c:y val="3.023345310188368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93DC-4519-B998-06FCDCA37767}"/>
                </c:ext>
              </c:extLst>
            </c:dLbl>
            <c:spPr>
              <a:noFill/>
              <a:ln>
                <a:noFill/>
              </a:ln>
              <a:effectLst/>
            </c:spPr>
            <c:txPr>
              <a:bodyPr/>
              <a:lstStyle/>
              <a:p>
                <a:pPr>
                  <a:defRPr sz="1050"/>
                </a:pPr>
                <a:endParaRPr lang="es-MX"/>
              </a:p>
            </c:txPr>
            <c:showLegendKey val="0"/>
            <c:showVal val="1"/>
            <c:showCatName val="1"/>
            <c:showSerName val="0"/>
            <c:showPercent val="0"/>
            <c:showBubbleSize val="0"/>
            <c:separator>
</c:separator>
            <c:showLeaderLines val="1"/>
            <c:leaderLines>
              <c:spPr>
                <a:ln>
                  <a:solidFill>
                    <a:srgbClr val="663300"/>
                  </a:solidFill>
                </a:ln>
              </c:spPr>
            </c:leaderLines>
            <c:extLst>
              <c:ext xmlns:c15="http://schemas.microsoft.com/office/drawing/2012/chart" uri="{CE6537A1-D6FC-4f65-9D91-7224C49458BB}"/>
            </c:extLst>
          </c:dLbls>
          <c:cat>
            <c:strRef>
              <c:f>'F93'!$A$6:$A$13</c:f>
              <c:strCache>
                <c:ptCount val="8"/>
                <c:pt idx="0">
                  <c:v>Agricultura, Ganadería, Silvicultura y Pesca</c:v>
                </c:pt>
                <c:pt idx="1">
                  <c:v>Comercio</c:v>
                </c:pt>
                <c:pt idx="2">
                  <c:v>Construcción</c:v>
                </c:pt>
                <c:pt idx="3">
                  <c:v>Ind. Elec. Cap. Agua Potable</c:v>
                </c:pt>
                <c:pt idx="4">
                  <c:v>Industria de Transformación</c:v>
                </c:pt>
                <c:pt idx="5">
                  <c:v>Industrias Extractivas</c:v>
                </c:pt>
                <c:pt idx="6">
                  <c:v>Servicios</c:v>
                </c:pt>
                <c:pt idx="7">
                  <c:v>Transporte y Comunicaciones</c:v>
                </c:pt>
              </c:strCache>
            </c:strRef>
          </c:cat>
          <c:val>
            <c:numRef>
              <c:f>'F93'!$B$6:$B$13</c:f>
              <c:numCache>
                <c:formatCode>0.00%</c:formatCode>
                <c:ptCount val="8"/>
                <c:pt idx="0">
                  <c:v>3.734373229595498E-2</c:v>
                </c:pt>
                <c:pt idx="1">
                  <c:v>0.30213015069683119</c:v>
                </c:pt>
                <c:pt idx="2">
                  <c:v>0.12709143785172036</c:v>
                </c:pt>
                <c:pt idx="3">
                  <c:v>1.9073157835102165E-3</c:v>
                </c:pt>
                <c:pt idx="4">
                  <c:v>0.15068738905465121</c:v>
                </c:pt>
                <c:pt idx="5">
                  <c:v>1.1613853533255277E-3</c:v>
                </c:pt>
                <c:pt idx="6">
                  <c:v>0.32109944480114816</c:v>
                </c:pt>
                <c:pt idx="7">
                  <c:v>5.8579144162858331E-2</c:v>
                </c:pt>
              </c:numCache>
            </c:numRef>
          </c:val>
          <c:extLst>
            <c:ext xmlns:c16="http://schemas.microsoft.com/office/drawing/2014/chart" uri="{C3380CC4-5D6E-409C-BE32-E72D297353CC}">
              <c16:uniqueId val="{0000000F-93DC-4519-B998-06FCDCA37767}"/>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a:solidFill>
        <a:srgbClr val="D9D9D9"/>
      </a:solidFill>
    </a:ln>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2"/>
            <c:invertIfNegative val="0"/>
            <c:bubble3D val="0"/>
            <c:extLst>
              <c:ext xmlns:c16="http://schemas.microsoft.com/office/drawing/2014/chart" uri="{C3380CC4-5D6E-409C-BE32-E72D297353CC}">
                <c16:uniqueId val="{00000000-CF29-47F6-BF63-C165DA835AA8}"/>
              </c:ext>
            </c:extLst>
          </c:dPt>
          <c:dPt>
            <c:idx val="16"/>
            <c:invertIfNegative val="0"/>
            <c:bubble3D val="0"/>
            <c:extLst>
              <c:ext xmlns:c16="http://schemas.microsoft.com/office/drawing/2014/chart" uri="{C3380CC4-5D6E-409C-BE32-E72D297353CC}">
                <c16:uniqueId val="{00000001-CF29-47F6-BF63-C165DA835AA8}"/>
              </c:ext>
            </c:extLst>
          </c:dPt>
          <c:dPt>
            <c:idx val="19"/>
            <c:invertIfNegative val="0"/>
            <c:bubble3D val="0"/>
            <c:extLst>
              <c:ext xmlns:c16="http://schemas.microsoft.com/office/drawing/2014/chart" uri="{C3380CC4-5D6E-409C-BE32-E72D297353CC}">
                <c16:uniqueId val="{00000002-CF29-47F6-BF63-C165DA835AA8}"/>
              </c:ext>
            </c:extLst>
          </c:dPt>
          <c:dPt>
            <c:idx val="29"/>
            <c:invertIfNegative val="0"/>
            <c:bubble3D val="0"/>
            <c:extLst>
              <c:ext xmlns:c16="http://schemas.microsoft.com/office/drawing/2014/chart" uri="{C3380CC4-5D6E-409C-BE32-E72D297353CC}">
                <c16:uniqueId val="{00000003-CF29-47F6-BF63-C165DA835AA8}"/>
              </c:ext>
            </c:extLst>
          </c:dPt>
          <c:dPt>
            <c:idx val="30"/>
            <c:invertIfNegative val="0"/>
            <c:bubble3D val="0"/>
            <c:spPr>
              <a:solidFill>
                <a:srgbClr val="FFC000"/>
              </a:solidFill>
              <a:ln>
                <a:noFill/>
              </a:ln>
              <a:effectLst/>
            </c:spPr>
            <c:extLst>
              <c:ext xmlns:c16="http://schemas.microsoft.com/office/drawing/2014/chart" uri="{C3380CC4-5D6E-409C-BE32-E72D297353CC}">
                <c16:uniqueId val="{00000005-CF29-47F6-BF63-C165DA835AA8}"/>
              </c:ext>
            </c:extLst>
          </c:dPt>
          <c:dPt>
            <c:idx val="31"/>
            <c:invertIfNegative val="0"/>
            <c:bubble3D val="0"/>
            <c:extLst>
              <c:ext xmlns:c16="http://schemas.microsoft.com/office/drawing/2014/chart" uri="{C3380CC4-5D6E-409C-BE32-E72D297353CC}">
                <c16:uniqueId val="{00000006-CF29-47F6-BF63-C165DA835AA8}"/>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'F94'!$A$7:$A$38</c:f>
              <c:strCache>
                <c:ptCount val="32"/>
                <c:pt idx="0">
                  <c:v>Ciudad de México</c:v>
                </c:pt>
                <c:pt idx="1">
                  <c:v>Nacional</c:v>
                </c:pt>
                <c:pt idx="2">
                  <c:v>Veracruz</c:v>
                </c:pt>
                <c:pt idx="3">
                  <c:v>Tamaulipas</c:v>
                </c:pt>
                <c:pt idx="4">
                  <c:v>Estado de México</c:v>
                </c:pt>
                <c:pt idx="5">
                  <c:v>Sonora</c:v>
                </c:pt>
                <c:pt idx="6">
                  <c:v>Michoacán</c:v>
                </c:pt>
                <c:pt idx="7">
                  <c:v>Morelos</c:v>
                </c:pt>
                <c:pt idx="8">
                  <c:v>Chihuahua</c:v>
                </c:pt>
                <c:pt idx="9">
                  <c:v>San Luis Potosí</c:v>
                </c:pt>
                <c:pt idx="10">
                  <c:v>Campeche</c:v>
                </c:pt>
                <c:pt idx="11">
                  <c:v>Aguascalientes</c:v>
                </c:pt>
                <c:pt idx="12">
                  <c:v>Puebla</c:v>
                </c:pt>
                <c:pt idx="13">
                  <c:v>Oaxaca</c:v>
                </c:pt>
                <c:pt idx="14">
                  <c:v>Sinaloa</c:v>
                </c:pt>
                <c:pt idx="15">
                  <c:v>Durango</c:v>
                </c:pt>
                <c:pt idx="16">
                  <c:v>Coahuila</c:v>
                </c:pt>
                <c:pt idx="17">
                  <c:v>Tabasco</c:v>
                </c:pt>
                <c:pt idx="18">
                  <c:v>Hidalgo</c:v>
                </c:pt>
                <c:pt idx="19">
                  <c:v>Jalisco</c:v>
                </c:pt>
                <c:pt idx="20">
                  <c:v>Nayarit</c:v>
                </c:pt>
                <c:pt idx="21">
                  <c:v>Yucatán</c:v>
                </c:pt>
                <c:pt idx="22">
                  <c:v>Guerrero</c:v>
                </c:pt>
                <c:pt idx="23">
                  <c:v>Zacatecas</c:v>
                </c:pt>
                <c:pt idx="24">
                  <c:v>Chiapas</c:v>
                </c:pt>
                <c:pt idx="25">
                  <c:v>Colima</c:v>
                </c:pt>
                <c:pt idx="26">
                  <c:v>Guanajuato</c:v>
                </c:pt>
                <c:pt idx="27">
                  <c:v>Nuevo León</c:v>
                </c:pt>
                <c:pt idx="28">
                  <c:v>Tlaxcala</c:v>
                </c:pt>
                <c:pt idx="29">
                  <c:v>Querétaro</c:v>
                </c:pt>
                <c:pt idx="30">
                  <c:v>Baja California Sur</c:v>
                </c:pt>
                <c:pt idx="31">
                  <c:v>Baja California</c:v>
                </c:pt>
              </c:strCache>
            </c:strRef>
          </c:cat>
          <c:val>
            <c:numRef>
              <c:f>'F94'!$F$7:$F$38</c:f>
              <c:numCache>
                <c:formatCode>#,##0</c:formatCode>
                <c:ptCount val="32"/>
                <c:pt idx="0">
                  <c:v>-323</c:v>
                </c:pt>
                <c:pt idx="1">
                  <c:v>-285</c:v>
                </c:pt>
                <c:pt idx="2">
                  <c:v>-182</c:v>
                </c:pt>
                <c:pt idx="3">
                  <c:v>-126</c:v>
                </c:pt>
                <c:pt idx="4">
                  <c:v>-81</c:v>
                </c:pt>
                <c:pt idx="5">
                  <c:v>-76</c:v>
                </c:pt>
                <c:pt idx="6">
                  <c:v>-63</c:v>
                </c:pt>
                <c:pt idx="7">
                  <c:v>-34</c:v>
                </c:pt>
                <c:pt idx="8">
                  <c:v>-28</c:v>
                </c:pt>
                <c:pt idx="9">
                  <c:v>-19</c:v>
                </c:pt>
                <c:pt idx="10">
                  <c:v>-14</c:v>
                </c:pt>
                <c:pt idx="11">
                  <c:v>-12</c:v>
                </c:pt>
                <c:pt idx="12">
                  <c:v>-12</c:v>
                </c:pt>
                <c:pt idx="13">
                  <c:v>-9</c:v>
                </c:pt>
                <c:pt idx="14">
                  <c:v>-6</c:v>
                </c:pt>
                <c:pt idx="15">
                  <c:v>-1</c:v>
                </c:pt>
                <c:pt idx="16">
                  <c:v>3</c:v>
                </c:pt>
                <c:pt idx="17">
                  <c:v>3</c:v>
                </c:pt>
                <c:pt idx="18">
                  <c:v>6</c:v>
                </c:pt>
                <c:pt idx="19">
                  <c:v>6</c:v>
                </c:pt>
                <c:pt idx="20">
                  <c:v>8</c:v>
                </c:pt>
                <c:pt idx="21">
                  <c:v>15</c:v>
                </c:pt>
                <c:pt idx="22">
                  <c:v>18</c:v>
                </c:pt>
                <c:pt idx="23">
                  <c:v>19</c:v>
                </c:pt>
                <c:pt idx="24">
                  <c:v>27</c:v>
                </c:pt>
                <c:pt idx="25">
                  <c:v>31</c:v>
                </c:pt>
                <c:pt idx="26">
                  <c:v>34</c:v>
                </c:pt>
                <c:pt idx="27">
                  <c:v>34</c:v>
                </c:pt>
                <c:pt idx="28">
                  <c:v>54</c:v>
                </c:pt>
                <c:pt idx="29">
                  <c:v>68</c:v>
                </c:pt>
                <c:pt idx="30">
                  <c:v>86</c:v>
                </c:pt>
                <c:pt idx="31">
                  <c:v>105</c:v>
                </c:pt>
              </c:numCache>
            </c:numRef>
          </c:val>
          <c:extLst>
            <c:ext xmlns:c16="http://schemas.microsoft.com/office/drawing/2014/chart" uri="{C3380CC4-5D6E-409C-BE32-E72D297353CC}">
              <c16:uniqueId val="{00000007-CF29-47F6-BF63-C165DA835AA8}"/>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450"/>
          <c:min val="-400"/>
        </c:scaling>
        <c:delete val="0"/>
        <c:axPos val="b"/>
        <c:numFmt formatCode="#,##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0"/>
            <c:invertIfNegative val="0"/>
            <c:bubble3D val="0"/>
            <c:extLst>
              <c:ext xmlns:c16="http://schemas.microsoft.com/office/drawing/2014/chart" uri="{C3380CC4-5D6E-409C-BE32-E72D297353CC}">
                <c16:uniqueId val="{00000000-2A37-466F-821A-25789281A050}"/>
              </c:ext>
            </c:extLst>
          </c:dPt>
          <c:dPt>
            <c:idx val="11"/>
            <c:invertIfNegative val="0"/>
            <c:bubble3D val="0"/>
            <c:extLst>
              <c:ext xmlns:c16="http://schemas.microsoft.com/office/drawing/2014/chart" uri="{C3380CC4-5D6E-409C-BE32-E72D297353CC}">
                <c16:uniqueId val="{00000001-2A37-466F-821A-25789281A050}"/>
              </c:ext>
            </c:extLst>
          </c:dPt>
          <c:dPt>
            <c:idx val="13"/>
            <c:invertIfNegative val="0"/>
            <c:bubble3D val="0"/>
            <c:extLst>
              <c:ext xmlns:c16="http://schemas.microsoft.com/office/drawing/2014/chart" uri="{C3380CC4-5D6E-409C-BE32-E72D297353CC}">
                <c16:uniqueId val="{00000002-2A37-466F-821A-25789281A050}"/>
              </c:ext>
            </c:extLst>
          </c:dPt>
          <c:dPt>
            <c:idx val="15"/>
            <c:invertIfNegative val="0"/>
            <c:bubble3D val="0"/>
            <c:extLst>
              <c:ext xmlns:c16="http://schemas.microsoft.com/office/drawing/2014/chart" uri="{C3380CC4-5D6E-409C-BE32-E72D297353CC}">
                <c16:uniqueId val="{00000003-2A37-466F-821A-25789281A050}"/>
              </c:ext>
            </c:extLst>
          </c:dPt>
          <c:dPt>
            <c:idx val="16"/>
            <c:invertIfNegative val="0"/>
            <c:bubble3D val="0"/>
            <c:extLst>
              <c:ext xmlns:c16="http://schemas.microsoft.com/office/drawing/2014/chart" uri="{C3380CC4-5D6E-409C-BE32-E72D297353CC}">
                <c16:uniqueId val="{00000004-2A37-466F-821A-25789281A050}"/>
              </c:ext>
            </c:extLst>
          </c:dPt>
          <c:dPt>
            <c:idx val="17"/>
            <c:invertIfNegative val="0"/>
            <c:bubble3D val="0"/>
            <c:extLst>
              <c:ext xmlns:c16="http://schemas.microsoft.com/office/drawing/2014/chart" uri="{C3380CC4-5D6E-409C-BE32-E72D297353CC}">
                <c16:uniqueId val="{00000005-2A37-466F-821A-25789281A050}"/>
              </c:ext>
            </c:extLst>
          </c:dPt>
          <c:dPt>
            <c:idx val="18"/>
            <c:invertIfNegative val="0"/>
            <c:bubble3D val="0"/>
            <c:spPr>
              <a:solidFill>
                <a:srgbClr val="F79646">
                  <a:lumMod val="75000"/>
                </a:srgbClr>
              </a:solidFill>
              <a:ln>
                <a:noFill/>
              </a:ln>
              <a:effectLst/>
            </c:spPr>
            <c:extLst>
              <c:ext xmlns:c16="http://schemas.microsoft.com/office/drawing/2014/chart" uri="{C3380CC4-5D6E-409C-BE32-E72D297353CC}">
                <c16:uniqueId val="{00000007-2A37-466F-821A-25789281A050}"/>
              </c:ext>
            </c:extLst>
          </c:dPt>
          <c:dPt>
            <c:idx val="19"/>
            <c:invertIfNegative val="0"/>
            <c:bubble3D val="0"/>
            <c:extLst>
              <c:ext xmlns:c16="http://schemas.microsoft.com/office/drawing/2014/chart" uri="{C3380CC4-5D6E-409C-BE32-E72D297353CC}">
                <c16:uniqueId val="{00000008-2A37-466F-821A-25789281A050}"/>
              </c:ext>
            </c:extLst>
          </c:dPt>
          <c:dPt>
            <c:idx val="20"/>
            <c:invertIfNegative val="0"/>
            <c:bubble3D val="0"/>
            <c:extLst>
              <c:ext xmlns:c16="http://schemas.microsoft.com/office/drawing/2014/chart" uri="{C3380CC4-5D6E-409C-BE32-E72D297353CC}">
                <c16:uniqueId val="{00000009-2A37-466F-821A-25789281A050}"/>
              </c:ext>
            </c:extLst>
          </c:dPt>
          <c:dPt>
            <c:idx val="25"/>
            <c:invertIfNegative val="0"/>
            <c:bubble3D val="0"/>
            <c:spPr>
              <a:solidFill>
                <a:srgbClr val="FFC000"/>
              </a:solidFill>
              <a:ln>
                <a:noFill/>
              </a:ln>
              <a:effectLst/>
            </c:spPr>
            <c:extLst>
              <c:ext xmlns:c16="http://schemas.microsoft.com/office/drawing/2014/chart" uri="{C3380CC4-5D6E-409C-BE32-E72D297353CC}">
                <c16:uniqueId val="{0000000B-2A37-466F-821A-25789281A050}"/>
              </c:ext>
            </c:extLst>
          </c:dPt>
          <c:dPt>
            <c:idx val="27"/>
            <c:invertIfNegative val="0"/>
            <c:bubble3D val="0"/>
            <c:extLst>
              <c:ext xmlns:c16="http://schemas.microsoft.com/office/drawing/2014/chart" uri="{C3380CC4-5D6E-409C-BE32-E72D297353CC}">
                <c16:uniqueId val="{0000000C-2A37-466F-821A-25789281A050}"/>
              </c:ext>
            </c:extLst>
          </c:dPt>
          <c:dPt>
            <c:idx val="29"/>
            <c:invertIfNegative val="0"/>
            <c:bubble3D val="0"/>
            <c:extLst>
              <c:ext xmlns:c16="http://schemas.microsoft.com/office/drawing/2014/chart" uri="{C3380CC4-5D6E-409C-BE32-E72D297353CC}">
                <c16:uniqueId val="{0000000D-2A37-466F-821A-25789281A050}"/>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'F95'!$A$7:$A$39</c:f>
              <c:strCache>
                <c:ptCount val="33"/>
                <c:pt idx="0">
                  <c:v>Veracruz</c:v>
                </c:pt>
                <c:pt idx="1">
                  <c:v>Tamaulipas</c:v>
                </c:pt>
                <c:pt idx="2">
                  <c:v>Morelos</c:v>
                </c:pt>
                <c:pt idx="3">
                  <c:v>Ciudad de México</c:v>
                </c:pt>
                <c:pt idx="4">
                  <c:v>Campeche</c:v>
                </c:pt>
                <c:pt idx="5">
                  <c:v>Sonora</c:v>
                </c:pt>
                <c:pt idx="6">
                  <c:v>Michoacán</c:v>
                </c:pt>
                <c:pt idx="7">
                  <c:v>Estado de México</c:v>
                </c:pt>
                <c:pt idx="8">
                  <c:v>San Luis Potosí</c:v>
                </c:pt>
                <c:pt idx="9">
                  <c:v>Aguascalientes</c:v>
                </c:pt>
                <c:pt idx="10">
                  <c:v>Chihuahua</c:v>
                </c:pt>
                <c:pt idx="11">
                  <c:v>Oaxaca</c:v>
                </c:pt>
                <c:pt idx="12">
                  <c:v>Puebla</c:v>
                </c:pt>
                <c:pt idx="13">
                  <c:v>Nacional</c:v>
                </c:pt>
                <c:pt idx="14">
                  <c:v>Sinaloa</c:v>
                </c:pt>
                <c:pt idx="15">
                  <c:v>Durango</c:v>
                </c:pt>
                <c:pt idx="16">
                  <c:v>Jalisco</c:v>
                </c:pt>
                <c:pt idx="17">
                  <c:v>Coahuila</c:v>
                </c:pt>
                <c:pt idx="18">
                  <c:v>Tabasco</c:v>
                </c:pt>
                <c:pt idx="19">
                  <c:v>Hidalgo</c:v>
                </c:pt>
                <c:pt idx="20">
                  <c:v>Nuevo León</c:v>
                </c:pt>
                <c:pt idx="21">
                  <c:v>Nayarit</c:v>
                </c:pt>
                <c:pt idx="22">
                  <c:v>Guanajuato</c:v>
                </c:pt>
                <c:pt idx="23">
                  <c:v>Yucatán</c:v>
                </c:pt>
                <c:pt idx="24">
                  <c:v>Guerrero</c:v>
                </c:pt>
                <c:pt idx="25">
                  <c:v>Zacatecas</c:v>
                </c:pt>
                <c:pt idx="26">
                  <c:v>Chiapas</c:v>
                </c:pt>
                <c:pt idx="27">
                  <c:v>Querétaro</c:v>
                </c:pt>
                <c:pt idx="28">
                  <c:v>Baja California</c:v>
                </c:pt>
                <c:pt idx="29">
                  <c:v>Colima</c:v>
                </c:pt>
                <c:pt idx="30">
                  <c:v>Baja California Sur</c:v>
                </c:pt>
                <c:pt idx="31">
                  <c:v>Quintana Roo</c:v>
                </c:pt>
                <c:pt idx="32">
                  <c:v>Tlaxcala</c:v>
                </c:pt>
              </c:strCache>
            </c:strRef>
          </c:cat>
          <c:val>
            <c:numRef>
              <c:f>'F95'!$F$7:$F$39</c:f>
              <c:numCache>
                <c:formatCode>0.00%</c:formatCode>
                <c:ptCount val="33"/>
                <c:pt idx="0">
                  <c:v>-4.13204377241971E-3</c:v>
                </c:pt>
                <c:pt idx="1">
                  <c:v>-3.6529150842199401E-3</c:v>
                </c:pt>
                <c:pt idx="2">
                  <c:v>-2.6858361639939799E-3</c:v>
                </c:pt>
                <c:pt idx="3">
                  <c:v>-2.5405464927873399E-3</c:v>
                </c:pt>
                <c:pt idx="4">
                  <c:v>-2.1681895617159399E-3</c:v>
                </c:pt>
                <c:pt idx="5">
                  <c:v>-1.9430879758648399E-3</c:v>
                </c:pt>
                <c:pt idx="6">
                  <c:v>-1.6866566716641201E-3</c:v>
                </c:pt>
                <c:pt idx="7">
                  <c:v>-1.0338489814673E-3</c:v>
                </c:pt>
                <c:pt idx="8">
                  <c:v>-7.9617834394907195E-4</c:v>
                </c:pt>
                <c:pt idx="9">
                  <c:v>-7.1813285457811304E-4</c:v>
                </c:pt>
                <c:pt idx="10">
                  <c:v>-6.6039293379560604E-4</c:v>
                </c:pt>
                <c:pt idx="11">
                  <c:v>-6.18046971569863E-4</c:v>
                </c:pt>
                <c:pt idx="12">
                  <c:v>-3.4227039361089999E-4</c:v>
                </c:pt>
                <c:pt idx="13">
                  <c:v>-2.6665568856110199E-4</c:v>
                </c:pt>
                <c:pt idx="14">
                  <c:v>-1.3798813302057201E-4</c:v>
                </c:pt>
                <c:pt idx="15">
                  <c:v>-6.8568294020798795E-5</c:v>
                </c:pt>
                <c:pt idx="16">
                  <c:v>5.6656153802681102E-5</c:v>
                </c:pt>
                <c:pt idx="17">
                  <c:v>8.3815271142428899E-5</c:v>
                </c:pt>
                <c:pt idx="18">
                  <c:v>2.54409769335107E-4</c:v>
                </c:pt>
                <c:pt idx="19">
                  <c:v>3.6782736635609898E-4</c:v>
                </c:pt>
                <c:pt idx="20">
                  <c:v>4.4571458535425101E-4</c:v>
                </c:pt>
                <c:pt idx="21">
                  <c:v>5.7636887608070197E-4</c:v>
                </c:pt>
                <c:pt idx="22">
                  <c:v>6.8402204965201097E-4</c:v>
                </c:pt>
                <c:pt idx="23">
                  <c:v>6.9992067565682902E-4</c:v>
                </c:pt>
                <c:pt idx="24">
                  <c:v>1.3041588175626299E-3</c:v>
                </c:pt>
                <c:pt idx="25">
                  <c:v>1.5884959451550899E-3</c:v>
                </c:pt>
                <c:pt idx="26">
                  <c:v>1.82014291492516E-3</c:v>
                </c:pt>
                <c:pt idx="27">
                  <c:v>2.2939648483621998E-3</c:v>
                </c:pt>
                <c:pt idx="28">
                  <c:v>2.34825781634385E-3</c:v>
                </c:pt>
                <c:pt idx="29">
                  <c:v>2.6625440178649198E-3</c:v>
                </c:pt>
                <c:pt idx="30">
                  <c:v>5.8503401360543404E-3</c:v>
                </c:pt>
                <c:pt idx="31">
                  <c:v>8.9337735482617493E-3</c:v>
                </c:pt>
                <c:pt idx="32">
                  <c:v>9.7543352601157096E-3</c:v>
                </c:pt>
              </c:numCache>
            </c:numRef>
          </c:val>
          <c:extLst>
            <c:ext xmlns:c16="http://schemas.microsoft.com/office/drawing/2014/chart" uri="{C3380CC4-5D6E-409C-BE32-E72D297353CC}">
              <c16:uniqueId val="{0000000E-2A37-466F-821A-25789281A050}"/>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1.0000000000000002E-2"/>
          <c:min val="-1.0000000000000002E-2"/>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extLst>
              <c:ext xmlns:c16="http://schemas.microsoft.com/office/drawing/2014/chart" uri="{C3380CC4-5D6E-409C-BE32-E72D297353CC}">
                <c16:uniqueId val="{00000000-C0A7-4B59-94D2-9F463A0949F3}"/>
              </c:ext>
            </c:extLst>
          </c:dPt>
          <c:dPt>
            <c:idx val="19"/>
            <c:invertIfNegative val="0"/>
            <c:bubble3D val="0"/>
            <c:extLst>
              <c:ext xmlns:c16="http://schemas.microsoft.com/office/drawing/2014/chart" uri="{C3380CC4-5D6E-409C-BE32-E72D297353CC}">
                <c16:uniqueId val="{00000001-C0A7-4B59-94D2-9F463A0949F3}"/>
              </c:ext>
            </c:extLst>
          </c:dPt>
          <c:dPt>
            <c:idx val="29"/>
            <c:invertIfNegative val="0"/>
            <c:bubble3D val="0"/>
            <c:spPr>
              <a:solidFill>
                <a:srgbClr val="FFC000"/>
              </a:solidFill>
              <a:ln>
                <a:noFill/>
              </a:ln>
              <a:effectLst/>
            </c:spPr>
            <c:extLst>
              <c:ext xmlns:c16="http://schemas.microsoft.com/office/drawing/2014/chart" uri="{C3380CC4-5D6E-409C-BE32-E72D297353CC}">
                <c16:uniqueId val="{00000003-C0A7-4B59-94D2-9F463A0949F3}"/>
              </c:ext>
            </c:extLst>
          </c:dPt>
          <c:dPt>
            <c:idx val="30"/>
            <c:invertIfNegative val="0"/>
            <c:bubble3D val="0"/>
            <c:extLst>
              <c:ext xmlns:c16="http://schemas.microsoft.com/office/drawing/2014/chart" uri="{C3380CC4-5D6E-409C-BE32-E72D297353CC}">
                <c16:uniqueId val="{00000004-C0A7-4B59-94D2-9F463A0949F3}"/>
              </c:ext>
            </c:extLst>
          </c:dPt>
          <c:dPt>
            <c:idx val="31"/>
            <c:invertIfNegative val="0"/>
            <c:bubble3D val="0"/>
            <c:extLst>
              <c:ext xmlns:c16="http://schemas.microsoft.com/office/drawing/2014/chart" uri="{C3380CC4-5D6E-409C-BE32-E72D297353CC}">
                <c16:uniqueId val="{00000005-C0A7-4B59-94D2-9F463A0949F3}"/>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'F96'!$A$7:$A$38</c:f>
              <c:strCache>
                <c:ptCount val="32"/>
                <c:pt idx="0">
                  <c:v>Tamaulipas</c:v>
                </c:pt>
                <c:pt idx="1">
                  <c:v>Veracruz</c:v>
                </c:pt>
                <c:pt idx="2">
                  <c:v>Sonora</c:v>
                </c:pt>
                <c:pt idx="3">
                  <c:v>Durango</c:v>
                </c:pt>
                <c:pt idx="4">
                  <c:v>Aguascalientes</c:v>
                </c:pt>
                <c:pt idx="5">
                  <c:v>Zacatecas</c:v>
                </c:pt>
                <c:pt idx="6">
                  <c:v>Chiapas</c:v>
                </c:pt>
                <c:pt idx="7">
                  <c:v>Morelos</c:v>
                </c:pt>
                <c:pt idx="8">
                  <c:v>San Luis Potosí</c:v>
                </c:pt>
                <c:pt idx="9">
                  <c:v>Guerrero</c:v>
                </c:pt>
                <c:pt idx="10">
                  <c:v>Coahuila</c:v>
                </c:pt>
                <c:pt idx="11">
                  <c:v>Oaxaca</c:v>
                </c:pt>
                <c:pt idx="12">
                  <c:v>Tlaxcala</c:v>
                </c:pt>
                <c:pt idx="13">
                  <c:v>Chihuahua</c:v>
                </c:pt>
                <c:pt idx="14">
                  <c:v>Michoacán</c:v>
                </c:pt>
                <c:pt idx="15">
                  <c:v>Campeche</c:v>
                </c:pt>
                <c:pt idx="16">
                  <c:v>Guanajuato</c:v>
                </c:pt>
                <c:pt idx="17">
                  <c:v>Colima</c:v>
                </c:pt>
                <c:pt idx="18">
                  <c:v>Baja California</c:v>
                </c:pt>
                <c:pt idx="19">
                  <c:v>Hidalgo</c:v>
                </c:pt>
                <c:pt idx="20">
                  <c:v>Nayarit</c:v>
                </c:pt>
                <c:pt idx="21">
                  <c:v>Tabasco</c:v>
                </c:pt>
                <c:pt idx="22">
                  <c:v>Puebla</c:v>
                </c:pt>
                <c:pt idx="23">
                  <c:v>Sinaloa</c:v>
                </c:pt>
                <c:pt idx="24">
                  <c:v>Yucatán</c:v>
                </c:pt>
                <c:pt idx="25">
                  <c:v>Baja California Sur</c:v>
                </c:pt>
                <c:pt idx="26">
                  <c:v>Estado de México</c:v>
                </c:pt>
                <c:pt idx="27">
                  <c:v>Querétaro</c:v>
                </c:pt>
                <c:pt idx="28">
                  <c:v>Nuevo León</c:v>
                </c:pt>
                <c:pt idx="29">
                  <c:v>Quintana Roo</c:v>
                </c:pt>
                <c:pt idx="30">
                  <c:v>Ciudad de México</c:v>
                </c:pt>
                <c:pt idx="31">
                  <c:v>Jalisco</c:v>
                </c:pt>
              </c:strCache>
            </c:strRef>
          </c:cat>
          <c:val>
            <c:numRef>
              <c:f>'F96'!$F$7:$F$38</c:f>
              <c:numCache>
                <c:formatCode>#,##0</c:formatCode>
                <c:ptCount val="32"/>
                <c:pt idx="0">
                  <c:v>-505</c:v>
                </c:pt>
                <c:pt idx="1">
                  <c:v>-361</c:v>
                </c:pt>
                <c:pt idx="2">
                  <c:v>-196</c:v>
                </c:pt>
                <c:pt idx="3">
                  <c:v>-103</c:v>
                </c:pt>
                <c:pt idx="4">
                  <c:v>-72</c:v>
                </c:pt>
                <c:pt idx="5">
                  <c:v>-69</c:v>
                </c:pt>
                <c:pt idx="6">
                  <c:v>-3</c:v>
                </c:pt>
                <c:pt idx="7">
                  <c:v>13</c:v>
                </c:pt>
                <c:pt idx="8">
                  <c:v>67</c:v>
                </c:pt>
                <c:pt idx="9">
                  <c:v>81</c:v>
                </c:pt>
                <c:pt idx="10">
                  <c:v>84</c:v>
                </c:pt>
                <c:pt idx="11">
                  <c:v>110</c:v>
                </c:pt>
                <c:pt idx="12">
                  <c:v>137</c:v>
                </c:pt>
                <c:pt idx="13">
                  <c:v>162</c:v>
                </c:pt>
                <c:pt idx="14">
                  <c:v>188</c:v>
                </c:pt>
                <c:pt idx="15">
                  <c:v>211</c:v>
                </c:pt>
                <c:pt idx="16">
                  <c:v>250</c:v>
                </c:pt>
                <c:pt idx="17">
                  <c:v>253</c:v>
                </c:pt>
                <c:pt idx="18">
                  <c:v>255</c:v>
                </c:pt>
                <c:pt idx="19">
                  <c:v>268</c:v>
                </c:pt>
                <c:pt idx="20">
                  <c:v>319</c:v>
                </c:pt>
                <c:pt idx="21">
                  <c:v>334</c:v>
                </c:pt>
                <c:pt idx="22">
                  <c:v>563</c:v>
                </c:pt>
                <c:pt idx="23">
                  <c:v>597</c:v>
                </c:pt>
                <c:pt idx="24">
                  <c:v>666</c:v>
                </c:pt>
                <c:pt idx="25">
                  <c:v>809</c:v>
                </c:pt>
                <c:pt idx="26">
                  <c:v>1048</c:v>
                </c:pt>
                <c:pt idx="27">
                  <c:v>1150</c:v>
                </c:pt>
                <c:pt idx="28">
                  <c:v>1438</c:v>
                </c:pt>
                <c:pt idx="29">
                  <c:v>1561</c:v>
                </c:pt>
                <c:pt idx="30">
                  <c:v>1639</c:v>
                </c:pt>
                <c:pt idx="31">
                  <c:v>2736</c:v>
                </c:pt>
              </c:numCache>
            </c:numRef>
          </c:val>
          <c:extLst>
            <c:ext xmlns:c16="http://schemas.microsoft.com/office/drawing/2014/chart" uri="{C3380CC4-5D6E-409C-BE32-E72D297353CC}">
              <c16:uniqueId val="{00000006-C0A7-4B59-94D2-9F463A0949F3}"/>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scaling>
        <c:delete val="1"/>
        <c:axPos val="b"/>
        <c:numFmt formatCode="#,##0" sourceLinked="1"/>
        <c:majorTickMark val="none"/>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bar"/>
        <c:grouping val="clustered"/>
        <c:varyColors val="0"/>
        <c:ser>
          <c:idx val="0"/>
          <c:order val="0"/>
          <c:spPr>
            <a:solidFill>
              <a:srgbClr val="606868"/>
            </a:solidFill>
            <a:ln>
              <a:noFill/>
            </a:ln>
            <a:effectLst/>
          </c:spPr>
          <c:invertIfNegative val="0"/>
          <c:dPt>
            <c:idx val="16"/>
            <c:invertIfNegative val="0"/>
            <c:bubble3D val="0"/>
            <c:spPr>
              <a:solidFill>
                <a:srgbClr val="FFC000"/>
              </a:solidFill>
              <a:ln>
                <a:noFill/>
              </a:ln>
              <a:effectLst/>
            </c:spPr>
            <c:extLst>
              <c:ext xmlns:c16="http://schemas.microsoft.com/office/drawing/2014/chart" uri="{C3380CC4-5D6E-409C-BE32-E72D297353CC}">
                <c16:uniqueId val="{00000001-25B5-4F74-B89F-6F9D81FCC470}"/>
              </c:ext>
            </c:extLst>
          </c:dPt>
          <c:dPt>
            <c:idx val="17"/>
            <c:invertIfNegative val="0"/>
            <c:bubble3D val="0"/>
            <c:extLst>
              <c:ext xmlns:c16="http://schemas.microsoft.com/office/drawing/2014/chart" uri="{C3380CC4-5D6E-409C-BE32-E72D297353CC}">
                <c16:uniqueId val="{00000002-25B5-4F74-B89F-6F9D81FCC470}"/>
              </c:ext>
            </c:extLst>
          </c:dPt>
          <c:dPt>
            <c:idx val="18"/>
            <c:invertIfNegative val="0"/>
            <c:bubble3D val="0"/>
            <c:spPr>
              <a:solidFill>
                <a:srgbClr val="F79646">
                  <a:lumMod val="75000"/>
                </a:srgbClr>
              </a:solidFill>
              <a:ln>
                <a:noFill/>
              </a:ln>
              <a:effectLst/>
            </c:spPr>
            <c:extLst>
              <c:ext xmlns:c16="http://schemas.microsoft.com/office/drawing/2014/chart" uri="{C3380CC4-5D6E-409C-BE32-E72D297353CC}">
                <c16:uniqueId val="{00000004-25B5-4F74-B89F-6F9D81FCC470}"/>
              </c:ext>
            </c:extLst>
          </c:dPt>
          <c:dPt>
            <c:idx val="19"/>
            <c:invertIfNegative val="0"/>
            <c:bubble3D val="0"/>
            <c:extLst>
              <c:ext xmlns:c16="http://schemas.microsoft.com/office/drawing/2014/chart" uri="{C3380CC4-5D6E-409C-BE32-E72D297353CC}">
                <c16:uniqueId val="{00000005-25B5-4F74-B89F-6F9D81FCC470}"/>
              </c:ext>
            </c:extLst>
          </c:dPt>
          <c:dPt>
            <c:idx val="24"/>
            <c:invertIfNegative val="0"/>
            <c:bubble3D val="0"/>
            <c:extLst>
              <c:ext xmlns:c16="http://schemas.microsoft.com/office/drawing/2014/chart" uri="{C3380CC4-5D6E-409C-BE32-E72D297353CC}">
                <c16:uniqueId val="{00000006-25B5-4F74-B89F-6F9D81FCC470}"/>
              </c:ext>
            </c:extLst>
          </c:dPt>
          <c:dPt>
            <c:idx val="27"/>
            <c:invertIfNegative val="0"/>
            <c:bubble3D val="0"/>
            <c:extLst>
              <c:ext xmlns:c16="http://schemas.microsoft.com/office/drawing/2014/chart" uri="{C3380CC4-5D6E-409C-BE32-E72D297353CC}">
                <c16:uniqueId val="{00000007-25B5-4F74-B89F-6F9D81FCC470}"/>
              </c:ext>
            </c:extLst>
          </c:dPt>
          <c:dPt>
            <c:idx val="28"/>
            <c:invertIfNegative val="0"/>
            <c:bubble3D val="0"/>
            <c:extLst>
              <c:ext xmlns:c16="http://schemas.microsoft.com/office/drawing/2014/chart" uri="{C3380CC4-5D6E-409C-BE32-E72D297353CC}">
                <c16:uniqueId val="{00000008-25B5-4F74-B89F-6F9D81FCC470}"/>
              </c:ext>
            </c:extLst>
          </c:dPt>
          <c:dLbls>
            <c:dLbl>
              <c:idx val="0"/>
              <c:layout>
                <c:manualLayout>
                  <c:x val="-6.409919913856921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5B5-4F74-B89F-6F9D81FCC470}"/>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'F97'!$A$7:$A$39</c:f>
              <c:strCache>
                <c:ptCount val="33"/>
                <c:pt idx="0">
                  <c:v>Tamaulipas</c:v>
                </c:pt>
                <c:pt idx="1">
                  <c:v>Veracruz</c:v>
                </c:pt>
                <c:pt idx="2">
                  <c:v>Durango</c:v>
                </c:pt>
                <c:pt idx="3">
                  <c:v>Zacatecas</c:v>
                </c:pt>
                <c:pt idx="4">
                  <c:v>Sonora</c:v>
                </c:pt>
                <c:pt idx="5">
                  <c:v>Aguascalientes</c:v>
                </c:pt>
                <c:pt idx="6">
                  <c:v>Chiapas</c:v>
                </c:pt>
                <c:pt idx="7">
                  <c:v>Morelos</c:v>
                </c:pt>
                <c:pt idx="8">
                  <c:v>Coahuila</c:v>
                </c:pt>
                <c:pt idx="9">
                  <c:v>San Luis Potosí</c:v>
                </c:pt>
                <c:pt idx="10">
                  <c:v>Chihuahua</c:v>
                </c:pt>
                <c:pt idx="11">
                  <c:v>Guanajuato</c:v>
                </c:pt>
                <c:pt idx="12">
                  <c:v>Michoacán</c:v>
                </c:pt>
                <c:pt idx="13">
                  <c:v>Baja California</c:v>
                </c:pt>
                <c:pt idx="14">
                  <c:v>Guerrero</c:v>
                </c:pt>
                <c:pt idx="15">
                  <c:v>Oaxaca</c:v>
                </c:pt>
                <c:pt idx="16">
                  <c:v>Nacional</c:v>
                </c:pt>
                <c:pt idx="17">
                  <c:v>Ciudad de México</c:v>
                </c:pt>
                <c:pt idx="18">
                  <c:v>Estado de México</c:v>
                </c:pt>
                <c:pt idx="19">
                  <c:v>Sinaloa</c:v>
                </c:pt>
                <c:pt idx="20">
                  <c:v>Puebla</c:v>
                </c:pt>
                <c:pt idx="21">
                  <c:v>Hidalgo</c:v>
                </c:pt>
                <c:pt idx="22">
                  <c:v>Nuevo León</c:v>
                </c:pt>
                <c:pt idx="23">
                  <c:v>Colima</c:v>
                </c:pt>
                <c:pt idx="24">
                  <c:v>Nayarit</c:v>
                </c:pt>
                <c:pt idx="25">
                  <c:v>Tlaxcala</c:v>
                </c:pt>
                <c:pt idx="26">
                  <c:v>Jalisco</c:v>
                </c:pt>
                <c:pt idx="27">
                  <c:v>Tabasco</c:v>
                </c:pt>
                <c:pt idx="28">
                  <c:v>Yucatán</c:v>
                </c:pt>
                <c:pt idx="29">
                  <c:v>Campeche</c:v>
                </c:pt>
                <c:pt idx="30">
                  <c:v>Querétaro</c:v>
                </c:pt>
                <c:pt idx="31">
                  <c:v>Baja California Sur</c:v>
                </c:pt>
                <c:pt idx="32">
                  <c:v>Quintana Roo</c:v>
                </c:pt>
              </c:strCache>
            </c:strRef>
          </c:cat>
          <c:val>
            <c:numRef>
              <c:f>'F97'!$F$7:$F$39</c:f>
              <c:numCache>
                <c:formatCode>0.00%</c:formatCode>
                <c:ptCount val="33"/>
                <c:pt idx="0">
                  <c:v>-1.44815324615738E-2</c:v>
                </c:pt>
                <c:pt idx="1">
                  <c:v>-8.1628038439795995E-3</c:v>
                </c:pt>
                <c:pt idx="2">
                  <c:v>-7.0134822279722701E-3</c:v>
                </c:pt>
                <c:pt idx="3">
                  <c:v>-5.7266163167067896E-3</c:v>
                </c:pt>
                <c:pt idx="4">
                  <c:v>-4.9957943567914302E-3</c:v>
                </c:pt>
                <c:pt idx="5">
                  <c:v>-4.2933810375670499E-3</c:v>
                </c:pt>
                <c:pt idx="6">
                  <c:v>-2.0182992465012101E-4</c:v>
                </c:pt>
                <c:pt idx="7">
                  <c:v>1.0307643514113601E-3</c:v>
                </c:pt>
                <c:pt idx="8">
                  <c:v>2.3521505376344902E-3</c:v>
                </c:pt>
                <c:pt idx="9">
                  <c:v>2.8177306754142398E-3</c:v>
                </c:pt>
                <c:pt idx="10">
                  <c:v>3.8380440190479699E-3</c:v>
                </c:pt>
                <c:pt idx="11">
                  <c:v>5.0515255607193098E-3</c:v>
                </c:pt>
                <c:pt idx="12">
                  <c:v>5.0672488612166803E-3</c:v>
                </c:pt>
                <c:pt idx="13">
                  <c:v>5.7221075307423196E-3</c:v>
                </c:pt>
                <c:pt idx="14">
                  <c:v>5.8956255913822399E-3</c:v>
                </c:pt>
                <c:pt idx="15">
                  <c:v>7.6161462300077297E-3</c:v>
                </c:pt>
                <c:pt idx="16">
                  <c:v>1.29209132042631E-2</c:v>
                </c:pt>
                <c:pt idx="17">
                  <c:v>1.3093564261519801E-2</c:v>
                </c:pt>
                <c:pt idx="18">
                  <c:v>1.35717893264611E-2</c:v>
                </c:pt>
                <c:pt idx="19">
                  <c:v>1.3922899321345999E-2</c:v>
                </c:pt>
                <c:pt idx="20">
                  <c:v>1.6325938813977099E-2</c:v>
                </c:pt>
                <c:pt idx="21">
                  <c:v>1.66978193146416E-2</c:v>
                </c:pt>
                <c:pt idx="22">
                  <c:v>1.92045727717087E-2</c:v>
                </c:pt>
                <c:pt idx="23">
                  <c:v>2.2152175816478398E-2</c:v>
                </c:pt>
                <c:pt idx="24">
                  <c:v>2.3509470115704801E-2</c:v>
                </c:pt>
                <c:pt idx="25">
                  <c:v>2.5123785072437298E-2</c:v>
                </c:pt>
                <c:pt idx="26">
                  <c:v>2.6518822936455699E-2</c:v>
                </c:pt>
                <c:pt idx="27">
                  <c:v>2.91423086990663E-2</c:v>
                </c:pt>
                <c:pt idx="28">
                  <c:v>3.2050048123195299E-2</c:v>
                </c:pt>
                <c:pt idx="29">
                  <c:v>3.3857509627727801E-2</c:v>
                </c:pt>
                <c:pt idx="30">
                  <c:v>4.0264696614264101E-2</c:v>
                </c:pt>
                <c:pt idx="31">
                  <c:v>5.7880804178292999E-2</c:v>
                </c:pt>
                <c:pt idx="32">
                  <c:v>8.12217076851032E-2</c:v>
                </c:pt>
              </c:numCache>
            </c:numRef>
          </c:val>
          <c:extLst>
            <c:ext xmlns:c16="http://schemas.microsoft.com/office/drawing/2014/chart" uri="{C3380CC4-5D6E-409C-BE32-E72D297353CC}">
              <c16:uniqueId val="{0000000A-25B5-4F74-B89F-6F9D81FCC470}"/>
            </c:ext>
          </c:extLst>
        </c:ser>
        <c:dLbls>
          <c:showLegendKey val="0"/>
          <c:showVal val="0"/>
          <c:showCatName val="0"/>
          <c:showSerName val="0"/>
          <c:showPercent val="0"/>
          <c:showBubbleSize val="0"/>
        </c:dLbls>
        <c:gapWidth val="50"/>
        <c:axId val="49014272"/>
        <c:axId val="49015808"/>
      </c:barChart>
      <c:catAx>
        <c:axId val="490142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49015808"/>
        <c:crosses val="autoZero"/>
        <c:auto val="1"/>
        <c:lblAlgn val="ctr"/>
        <c:lblOffset val="100"/>
        <c:noMultiLvlLbl val="0"/>
      </c:catAx>
      <c:valAx>
        <c:axId val="49015808"/>
        <c:scaling>
          <c:orientation val="minMax"/>
          <c:max val="0.18000000000000002"/>
          <c:min val="0"/>
        </c:scaling>
        <c:delete val="0"/>
        <c:axPos val="b"/>
        <c:numFmt formatCode="0.00%" sourceLinked="1"/>
        <c:majorTickMark val="out"/>
        <c:minorTickMark val="none"/>
        <c:tickLblPos val="nextTo"/>
        <c:crossAx val="4901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120.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125.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126.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114.xml.rels><?xml version="1.0" encoding="UTF-8" standalone="yes"?>
<Relationships xmlns="http://schemas.openxmlformats.org/package/2006/relationships"><Relationship Id="rId1" Type="http://schemas.openxmlformats.org/officeDocument/2006/relationships/image" Target="../media/image4.emf"/></Relationships>
</file>

<file path=xl/drawings/_rels/drawing115.xml.rels><?xml version="1.0" encoding="UTF-8" standalone="yes"?>
<Relationships xmlns="http://schemas.openxmlformats.org/package/2006/relationships"><Relationship Id="rId1" Type="http://schemas.openxmlformats.org/officeDocument/2006/relationships/chart" Target="../charts/chart128.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129.xml"/></Relationships>
</file>

<file path=xl/drawings/_rels/drawing117.xml.rels><?xml version="1.0" encoding="UTF-8" standalone="yes"?>
<Relationships xmlns="http://schemas.openxmlformats.org/package/2006/relationships"><Relationship Id="rId1" Type="http://schemas.openxmlformats.org/officeDocument/2006/relationships/image" Target="../media/image5.emf"/></Relationships>
</file>

<file path=xl/drawings/_rels/drawing118.xml.rels><?xml version="1.0" encoding="UTF-8" standalone="yes"?>
<Relationships xmlns="http://schemas.openxmlformats.org/package/2006/relationships"><Relationship Id="rId1" Type="http://schemas.openxmlformats.org/officeDocument/2006/relationships/chart" Target="../charts/chart130.xml"/></Relationships>
</file>

<file path=xl/drawings/_rels/drawing119.xml.rels><?xml version="1.0" encoding="UTF-8" standalone="yes"?>
<Relationships xmlns="http://schemas.openxmlformats.org/package/2006/relationships"><Relationship Id="rId1" Type="http://schemas.openxmlformats.org/officeDocument/2006/relationships/image" Target="../media/image6.emf"/></Relationships>
</file>

<file path=xl/drawings/_rels/drawing12.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chart" Target="../charts/chart18.xml"/></Relationships>
</file>

<file path=xl/drawings/_rels/drawing12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22.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2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28.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0.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31.xml.rels><?xml version="1.0" encoding="UTF-8" standalone="yes"?>
<Relationships xmlns="http://schemas.openxmlformats.org/package/2006/relationships"><Relationship Id="rId3" Type="http://schemas.openxmlformats.org/officeDocument/2006/relationships/chart" Target="../charts/chart133.xml"/><Relationship Id="rId7" Type="http://schemas.openxmlformats.org/officeDocument/2006/relationships/chart" Target="../charts/chart137.xml"/><Relationship Id="rId2" Type="http://schemas.openxmlformats.org/officeDocument/2006/relationships/chart" Target="../charts/chart132.xml"/><Relationship Id="rId1" Type="http://schemas.openxmlformats.org/officeDocument/2006/relationships/chart" Target="../charts/chart131.xml"/><Relationship Id="rId6" Type="http://schemas.openxmlformats.org/officeDocument/2006/relationships/chart" Target="../charts/chart136.xml"/><Relationship Id="rId5" Type="http://schemas.openxmlformats.org/officeDocument/2006/relationships/chart" Target="../charts/chart135.xml"/><Relationship Id="rId4" Type="http://schemas.openxmlformats.org/officeDocument/2006/relationships/chart" Target="../charts/chart134.xml"/></Relationships>
</file>

<file path=xl/drawings/_rels/drawing132.xml.rels><?xml version="1.0" encoding="UTF-8" standalone="yes"?>
<Relationships xmlns="http://schemas.openxmlformats.org/package/2006/relationships"><Relationship Id="rId1" Type="http://schemas.openxmlformats.org/officeDocument/2006/relationships/chart" Target="../charts/chart138.xml"/></Relationships>
</file>

<file path=xl/drawings/_rels/drawing133.xml.rels><?xml version="1.0" encoding="UTF-8" standalone="yes"?>
<Relationships xmlns="http://schemas.openxmlformats.org/package/2006/relationships"><Relationship Id="rId1" Type="http://schemas.openxmlformats.org/officeDocument/2006/relationships/chart" Target="../charts/chart139.xml"/></Relationships>
</file>

<file path=xl/drawings/_rels/drawing134.xml.rels><?xml version="1.0" encoding="UTF-8" standalone="yes"?>
<Relationships xmlns="http://schemas.openxmlformats.org/package/2006/relationships"><Relationship Id="rId1" Type="http://schemas.openxmlformats.org/officeDocument/2006/relationships/chart" Target="../charts/chart140.xml"/></Relationships>
</file>

<file path=xl/drawings/_rels/drawing135.xml.rels><?xml version="1.0" encoding="UTF-8" standalone="yes"?>
<Relationships xmlns="http://schemas.openxmlformats.org/package/2006/relationships"><Relationship Id="rId1" Type="http://schemas.openxmlformats.org/officeDocument/2006/relationships/chart" Target="../charts/chart141.xml"/></Relationships>
</file>

<file path=xl/drawings/_rels/drawing136.xml.rels><?xml version="1.0" encoding="UTF-8" standalone="yes"?>
<Relationships xmlns="http://schemas.openxmlformats.org/package/2006/relationships"><Relationship Id="rId1" Type="http://schemas.openxmlformats.org/officeDocument/2006/relationships/chart" Target="../charts/chart142.xml"/></Relationships>
</file>

<file path=xl/drawings/_rels/drawing137.xml.rels><?xml version="1.0" encoding="UTF-8" standalone="yes"?>
<Relationships xmlns="http://schemas.openxmlformats.org/package/2006/relationships"><Relationship Id="rId1" Type="http://schemas.openxmlformats.org/officeDocument/2006/relationships/chart" Target="../charts/chart143.xml"/></Relationships>
</file>

<file path=xl/drawings/_rels/drawing138.xml.rels><?xml version="1.0" encoding="UTF-8" standalone="yes"?>
<Relationships xmlns="http://schemas.openxmlformats.org/package/2006/relationships"><Relationship Id="rId1" Type="http://schemas.openxmlformats.org/officeDocument/2006/relationships/chart" Target="../charts/chart144.xml"/></Relationships>
</file>

<file path=xl/drawings/_rels/drawing139.xml.rels><?xml version="1.0" encoding="UTF-8" standalone="yes"?>
<Relationships xmlns="http://schemas.openxmlformats.org/package/2006/relationships"><Relationship Id="rId1" Type="http://schemas.openxmlformats.org/officeDocument/2006/relationships/chart" Target="../charts/chart145.xml"/></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0.xml.rels><?xml version="1.0" encoding="UTF-8" standalone="yes"?>
<Relationships xmlns="http://schemas.openxmlformats.org/package/2006/relationships"><Relationship Id="rId1" Type="http://schemas.openxmlformats.org/officeDocument/2006/relationships/chart" Target="../charts/chart146.xml"/></Relationships>
</file>

<file path=xl/drawings/_rels/drawing141.xml.rels><?xml version="1.0" encoding="UTF-8" standalone="yes"?>
<Relationships xmlns="http://schemas.openxmlformats.org/package/2006/relationships"><Relationship Id="rId1" Type="http://schemas.openxmlformats.org/officeDocument/2006/relationships/chart" Target="../charts/chart147.xml"/></Relationships>
</file>

<file path=xl/drawings/_rels/drawing142.xml.rels><?xml version="1.0" encoding="UTF-8" standalone="yes"?>
<Relationships xmlns="http://schemas.openxmlformats.org/package/2006/relationships"><Relationship Id="rId1" Type="http://schemas.openxmlformats.org/officeDocument/2006/relationships/chart" Target="../charts/chart148.xml"/></Relationships>
</file>

<file path=xl/drawings/_rels/drawing143.xml.rels><?xml version="1.0" encoding="UTF-8" standalone="yes"?>
<Relationships xmlns="http://schemas.openxmlformats.org/package/2006/relationships"><Relationship Id="rId1" Type="http://schemas.openxmlformats.org/officeDocument/2006/relationships/chart" Target="../charts/chart149.xml"/></Relationships>
</file>

<file path=xl/drawings/_rels/drawing144.xml.rels><?xml version="1.0" encoding="UTF-8" standalone="yes"?>
<Relationships xmlns="http://schemas.openxmlformats.org/package/2006/relationships"><Relationship Id="rId1" Type="http://schemas.openxmlformats.org/officeDocument/2006/relationships/chart" Target="../charts/chart150.xml"/></Relationships>
</file>

<file path=xl/drawings/_rels/drawing145.xml.rels><?xml version="1.0" encoding="UTF-8" standalone="yes"?>
<Relationships xmlns="http://schemas.openxmlformats.org/package/2006/relationships"><Relationship Id="rId1" Type="http://schemas.openxmlformats.org/officeDocument/2006/relationships/chart" Target="../charts/chart151.xml"/></Relationships>
</file>

<file path=xl/drawings/_rels/drawing146.xml.rels><?xml version="1.0" encoding="UTF-8" standalone="yes"?>
<Relationships xmlns="http://schemas.openxmlformats.org/package/2006/relationships"><Relationship Id="rId1" Type="http://schemas.openxmlformats.org/officeDocument/2006/relationships/chart" Target="../charts/chart152.xml"/></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0.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 Id="rId4" Type="http://schemas.openxmlformats.org/officeDocument/2006/relationships/chart" Target="../charts/chart69.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77.xml.rels><?xml version="1.0" encoding="UTF-8" standalone="yes"?>
<Relationships xmlns="http://schemas.openxmlformats.org/package/2006/relationships"><Relationship Id="rId3" Type="http://schemas.openxmlformats.org/officeDocument/2006/relationships/chart" Target="../charts/chart90.xml"/><Relationship Id="rId2" Type="http://schemas.openxmlformats.org/officeDocument/2006/relationships/chart" Target="../charts/chart89.xml"/><Relationship Id="rId1" Type="http://schemas.openxmlformats.org/officeDocument/2006/relationships/chart" Target="../charts/chart88.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113.xml"/></Relationships>
</file>

<file path=xl/drawings/drawing1.xml><?xml version="1.0" encoding="utf-8"?>
<xdr:wsDr xmlns:xdr="http://schemas.openxmlformats.org/drawingml/2006/spreadsheetDrawing" xmlns:a="http://schemas.openxmlformats.org/drawingml/2006/main">
  <xdr:twoCellAnchor>
    <xdr:from>
      <xdr:col>3</xdr:col>
      <xdr:colOff>776287</xdr:colOff>
      <xdr:row>5</xdr:row>
      <xdr:rowOff>14287</xdr:rowOff>
    </xdr:from>
    <xdr:to>
      <xdr:col>9</xdr:col>
      <xdr:colOff>747712</xdr:colOff>
      <xdr:row>19</xdr:row>
      <xdr:rowOff>90487</xdr:rowOff>
    </xdr:to>
    <xdr:graphicFrame macro="">
      <xdr:nvGraphicFramePr>
        <xdr:cNvPr id="3" name="Gráfico 2">
          <a:extLst>
            <a:ext uri="{FF2B5EF4-FFF2-40B4-BE49-F238E27FC236}">
              <a16:creationId xmlns:a16="http://schemas.microsoft.com/office/drawing/2014/main" id="{480DEC96-55BF-4A68-B42B-1192BC7B46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5</xdr:col>
      <xdr:colOff>595312</xdr:colOff>
      <xdr:row>9</xdr:row>
      <xdr:rowOff>114300</xdr:rowOff>
    </xdr:from>
    <xdr:to>
      <xdr:col>11</xdr:col>
      <xdr:colOff>595312</xdr:colOff>
      <xdr:row>41</xdr:row>
      <xdr:rowOff>19050</xdr:rowOff>
    </xdr:to>
    <xdr:graphicFrame macro="">
      <xdr:nvGraphicFramePr>
        <xdr:cNvPr id="2" name="Gráfico 1">
          <a:extLst>
            <a:ext uri="{FF2B5EF4-FFF2-40B4-BE49-F238E27FC236}">
              <a16:creationId xmlns:a16="http://schemas.microsoft.com/office/drawing/2014/main" id="{4D437E49-F468-4766-B1FB-5ABCE94C4A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414337</xdr:colOff>
      <xdr:row>46</xdr:row>
      <xdr:rowOff>19050</xdr:rowOff>
    </xdr:from>
    <xdr:to>
      <xdr:col>12</xdr:col>
      <xdr:colOff>258337</xdr:colOff>
      <xdr:row>79</xdr:row>
      <xdr:rowOff>75525</xdr:rowOff>
    </xdr:to>
    <xdr:graphicFrame macro="">
      <xdr:nvGraphicFramePr>
        <xdr:cNvPr id="3" name="Gráfico 2">
          <a:extLst>
            <a:ext uri="{FF2B5EF4-FFF2-40B4-BE49-F238E27FC236}">
              <a16:creationId xmlns:a16="http://schemas.microsoft.com/office/drawing/2014/main" id="{A42249D9-9F94-4D9E-BF6C-708933AC75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06957FA6-FB4A-45AD-AD37-777B925716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33</xdr:row>
      <xdr:rowOff>171450</xdr:rowOff>
    </xdr:to>
    <xdr:graphicFrame macro="">
      <xdr:nvGraphicFramePr>
        <xdr:cNvPr id="2" name="Gráfico 1">
          <a:extLst>
            <a:ext uri="{FF2B5EF4-FFF2-40B4-BE49-F238E27FC236}">
              <a16:creationId xmlns:a16="http://schemas.microsoft.com/office/drawing/2014/main" id="{1A15702C-5270-4EE0-A8AF-B56AF77C03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33</xdr:row>
      <xdr:rowOff>171450</xdr:rowOff>
    </xdr:to>
    <xdr:graphicFrame macro="">
      <xdr:nvGraphicFramePr>
        <xdr:cNvPr id="2" name="Gráfico 1">
          <a:extLst>
            <a:ext uri="{FF2B5EF4-FFF2-40B4-BE49-F238E27FC236}">
              <a16:creationId xmlns:a16="http://schemas.microsoft.com/office/drawing/2014/main" id="{3A6AEE3A-5308-4321-9D25-B163099140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33</xdr:row>
      <xdr:rowOff>171450</xdr:rowOff>
    </xdr:to>
    <xdr:graphicFrame macro="">
      <xdr:nvGraphicFramePr>
        <xdr:cNvPr id="2" name="Gráfico 1">
          <a:extLst>
            <a:ext uri="{FF2B5EF4-FFF2-40B4-BE49-F238E27FC236}">
              <a16:creationId xmlns:a16="http://schemas.microsoft.com/office/drawing/2014/main" id="{6E00DDC3-C9AE-41DA-81E3-6733144725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2</xdr:col>
      <xdr:colOff>304800</xdr:colOff>
      <xdr:row>4</xdr:row>
      <xdr:rowOff>0</xdr:rowOff>
    </xdr:from>
    <xdr:to>
      <xdr:col>10</xdr:col>
      <xdr:colOff>153670</xdr:colOff>
      <xdr:row>28</xdr:row>
      <xdr:rowOff>36576</xdr:rowOff>
    </xdr:to>
    <xdr:graphicFrame macro="">
      <xdr:nvGraphicFramePr>
        <xdr:cNvPr id="2" name="Gráfico 1">
          <a:extLst>
            <a:ext uri="{FF2B5EF4-FFF2-40B4-BE49-F238E27FC236}">
              <a16:creationId xmlns:a16="http://schemas.microsoft.com/office/drawing/2014/main" id="{08F197D1-5F0E-40CC-92CD-7095E1AEB0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2</xdr:col>
      <xdr:colOff>304800</xdr:colOff>
      <xdr:row>4</xdr:row>
      <xdr:rowOff>0</xdr:rowOff>
    </xdr:from>
    <xdr:to>
      <xdr:col>10</xdr:col>
      <xdr:colOff>153670</xdr:colOff>
      <xdr:row>31</xdr:row>
      <xdr:rowOff>77216</xdr:rowOff>
    </xdr:to>
    <xdr:graphicFrame macro="">
      <xdr:nvGraphicFramePr>
        <xdr:cNvPr id="2" name="Gráfico 1">
          <a:extLst>
            <a:ext uri="{FF2B5EF4-FFF2-40B4-BE49-F238E27FC236}">
              <a16:creationId xmlns:a16="http://schemas.microsoft.com/office/drawing/2014/main" id="{C561399E-C005-475C-AA0C-32A4139FD8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FE4919D7-D9B0-40F0-A212-6FE2918123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DDA8C2BB-FDE7-4847-B3D0-70068D9AAA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E52EC4E0-EDD7-454E-A375-2C02152AC2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97D132B2-2EE9-44AC-ABAE-D32B4171C0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6</xdr:col>
      <xdr:colOff>166687</xdr:colOff>
      <xdr:row>15</xdr:row>
      <xdr:rowOff>9525</xdr:rowOff>
    </xdr:from>
    <xdr:to>
      <xdr:col>14</xdr:col>
      <xdr:colOff>10687</xdr:colOff>
      <xdr:row>48</xdr:row>
      <xdr:rowOff>66000</xdr:rowOff>
    </xdr:to>
    <xdr:graphicFrame macro="">
      <xdr:nvGraphicFramePr>
        <xdr:cNvPr id="2" name="Gráfico 1">
          <a:extLst>
            <a:ext uri="{FF2B5EF4-FFF2-40B4-BE49-F238E27FC236}">
              <a16:creationId xmlns:a16="http://schemas.microsoft.com/office/drawing/2014/main" id="{16512625-154B-4413-AD37-B3B0B317C2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30</xdr:row>
      <xdr:rowOff>87630</xdr:rowOff>
    </xdr:to>
    <xdr:graphicFrame macro="">
      <xdr:nvGraphicFramePr>
        <xdr:cNvPr id="2" name="Gráfico 1">
          <a:extLst>
            <a:ext uri="{FF2B5EF4-FFF2-40B4-BE49-F238E27FC236}">
              <a16:creationId xmlns:a16="http://schemas.microsoft.com/office/drawing/2014/main" id="{E128A2A9-6E35-486B-9A05-081E535107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8F8FBAA8-2898-4378-9B74-E975B3CEA9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445770</xdr:colOff>
      <xdr:row>24</xdr:row>
      <xdr:rowOff>1270</xdr:rowOff>
    </xdr:to>
    <xdr:graphicFrame macro="">
      <xdr:nvGraphicFramePr>
        <xdr:cNvPr id="2" name="Gráfico 1">
          <a:extLst>
            <a:ext uri="{FF2B5EF4-FFF2-40B4-BE49-F238E27FC236}">
              <a16:creationId xmlns:a16="http://schemas.microsoft.com/office/drawing/2014/main" id="{B59C9E33-24A2-42F2-AB3C-552743B6DF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30</xdr:row>
      <xdr:rowOff>87630</xdr:rowOff>
    </xdr:to>
    <xdr:graphicFrame macro="">
      <xdr:nvGraphicFramePr>
        <xdr:cNvPr id="2" name="Gráfico 1">
          <a:extLst>
            <a:ext uri="{FF2B5EF4-FFF2-40B4-BE49-F238E27FC236}">
              <a16:creationId xmlns:a16="http://schemas.microsoft.com/office/drawing/2014/main" id="{EE775F12-2D0B-42C4-815F-9DE437377F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editAs="oneCell">
    <xdr:from>
      <xdr:col>7</xdr:col>
      <xdr:colOff>0</xdr:colOff>
      <xdr:row>7</xdr:row>
      <xdr:rowOff>0</xdr:rowOff>
    </xdr:from>
    <xdr:to>
      <xdr:col>16</xdr:col>
      <xdr:colOff>455295</xdr:colOff>
      <xdr:row>26</xdr:row>
      <xdr:rowOff>121920</xdr:rowOff>
    </xdr:to>
    <xdr:pic>
      <xdr:nvPicPr>
        <xdr:cNvPr id="3" name="Picture">
          <a:extLst>
            <a:ext uri="{FF2B5EF4-FFF2-40B4-BE49-F238E27FC236}">
              <a16:creationId xmlns:a16="http://schemas.microsoft.com/office/drawing/2014/main" id="{2EE42540-3A7B-4EB9-A160-DA1FA2E8C796}"/>
            </a:ext>
          </a:extLst>
        </xdr:cNvPr>
        <xdr:cNvPicPr/>
      </xdr:nvPicPr>
      <xdr:blipFill>
        <a:blip xmlns:r="http://schemas.openxmlformats.org/officeDocument/2006/relationships" r:embed="rId1"/>
        <a:stretch>
          <a:fillRect/>
        </a:stretch>
      </xdr:blipFill>
      <xdr:spPr bwMode="auto">
        <a:xfrm>
          <a:off x="4267200" y="1133475"/>
          <a:ext cx="5941695" cy="3198495"/>
        </a:xfrm>
        <a:prstGeom prst="rect">
          <a:avLst/>
        </a:prstGeom>
        <a:noFill/>
        <a:ln w="9525">
          <a:solidFill>
            <a:schemeClr val="bg2"/>
          </a:solidFill>
          <a:headEnd/>
          <a:tailEnd/>
        </a:ln>
      </xdr:spPr>
    </xdr:pic>
    <xdr:clientData/>
  </xdr:twoCellAnchor>
</xdr:wsDr>
</file>

<file path=xl/drawings/drawing115.xml><?xml version="1.0" encoding="utf-8"?>
<xdr:wsDr xmlns:xdr="http://schemas.openxmlformats.org/drawingml/2006/spreadsheetDrawing" xmlns:a="http://schemas.openxmlformats.org/drawingml/2006/main">
  <xdr:twoCellAnchor>
    <xdr:from>
      <xdr:col>5</xdr:col>
      <xdr:colOff>186904</xdr:colOff>
      <xdr:row>6</xdr:row>
      <xdr:rowOff>63500</xdr:rowOff>
    </xdr:from>
    <xdr:to>
      <xdr:col>14</xdr:col>
      <xdr:colOff>63079</xdr:colOff>
      <xdr:row>39</xdr:row>
      <xdr:rowOff>127001</xdr:rowOff>
    </xdr:to>
    <xdr:graphicFrame macro="">
      <xdr:nvGraphicFramePr>
        <xdr:cNvPr id="2" name="Gráfico 1">
          <a:extLst>
            <a:ext uri="{FF2B5EF4-FFF2-40B4-BE49-F238E27FC236}">
              <a16:creationId xmlns:a16="http://schemas.microsoft.com/office/drawing/2014/main" id="{00000000-0008-0000-9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3</xdr:col>
      <xdr:colOff>571499</xdr:colOff>
      <xdr:row>5</xdr:row>
      <xdr:rowOff>63500</xdr:rowOff>
    </xdr:from>
    <xdr:to>
      <xdr:col>12</xdr:col>
      <xdr:colOff>47624</xdr:colOff>
      <xdr:row>38</xdr:row>
      <xdr:rowOff>127000</xdr:rowOff>
    </xdr:to>
    <xdr:graphicFrame macro="">
      <xdr:nvGraphicFramePr>
        <xdr:cNvPr id="2" name="Gráfico 1">
          <a:extLst>
            <a:ext uri="{FF2B5EF4-FFF2-40B4-BE49-F238E27FC236}">
              <a16:creationId xmlns:a16="http://schemas.microsoft.com/office/drawing/2014/main" id="{00000000-0008-0000-9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editAs="oneCell">
    <xdr:from>
      <xdr:col>8</xdr:col>
      <xdr:colOff>0</xdr:colOff>
      <xdr:row>5</xdr:row>
      <xdr:rowOff>0</xdr:rowOff>
    </xdr:from>
    <xdr:to>
      <xdr:col>17</xdr:col>
      <xdr:colOff>455295</xdr:colOff>
      <xdr:row>24</xdr:row>
      <xdr:rowOff>121920</xdr:rowOff>
    </xdr:to>
    <xdr:pic>
      <xdr:nvPicPr>
        <xdr:cNvPr id="4" name="Picture">
          <a:extLst>
            <a:ext uri="{FF2B5EF4-FFF2-40B4-BE49-F238E27FC236}">
              <a16:creationId xmlns:a16="http://schemas.microsoft.com/office/drawing/2014/main" id="{BBA16E46-0693-4307-BBA1-28054BFD3A2A}"/>
            </a:ext>
          </a:extLst>
        </xdr:cNvPr>
        <xdr:cNvPicPr/>
      </xdr:nvPicPr>
      <xdr:blipFill>
        <a:blip xmlns:r="http://schemas.openxmlformats.org/officeDocument/2006/relationships" r:embed="rId1"/>
        <a:stretch>
          <a:fillRect/>
        </a:stretch>
      </xdr:blipFill>
      <xdr:spPr bwMode="auto">
        <a:xfrm>
          <a:off x="5057775" y="809625"/>
          <a:ext cx="5941695" cy="3198495"/>
        </a:xfrm>
        <a:prstGeom prst="rect">
          <a:avLst/>
        </a:prstGeom>
        <a:noFill/>
        <a:ln w="9525">
          <a:solidFill>
            <a:schemeClr val="bg2"/>
          </a:solidFill>
          <a:headEnd/>
          <a:tailEnd/>
        </a:ln>
      </xdr:spPr>
    </xdr:pic>
    <xdr:clientData/>
  </xdr:twoCellAnchor>
</xdr:wsDr>
</file>

<file path=xl/drawings/drawing118.xml><?xml version="1.0" encoding="utf-8"?>
<xdr:wsDr xmlns:xdr="http://schemas.openxmlformats.org/drawingml/2006/spreadsheetDrawing" xmlns:a="http://schemas.openxmlformats.org/drawingml/2006/main">
  <xdr:twoCellAnchor>
    <xdr:from>
      <xdr:col>5</xdr:col>
      <xdr:colOff>152400</xdr:colOff>
      <xdr:row>5</xdr:row>
      <xdr:rowOff>63500</xdr:rowOff>
    </xdr:from>
    <xdr:to>
      <xdr:col>13</xdr:col>
      <xdr:colOff>552450</xdr:colOff>
      <xdr:row>38</xdr:row>
      <xdr:rowOff>127000</xdr:rowOff>
    </xdr:to>
    <xdr:graphicFrame macro="">
      <xdr:nvGraphicFramePr>
        <xdr:cNvPr id="2" name="Gráfico 1">
          <a:extLst>
            <a:ext uri="{FF2B5EF4-FFF2-40B4-BE49-F238E27FC236}">
              <a16:creationId xmlns:a16="http://schemas.microsoft.com/office/drawing/2014/main" id="{00000000-0008-0000-A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xdr:wsDr xmlns:xdr="http://schemas.openxmlformats.org/drawingml/2006/spreadsheetDrawing" xmlns:a="http://schemas.openxmlformats.org/drawingml/2006/main">
  <xdr:twoCellAnchor editAs="oneCell">
    <xdr:from>
      <xdr:col>4</xdr:col>
      <xdr:colOff>0</xdr:colOff>
      <xdr:row>6</xdr:row>
      <xdr:rowOff>0</xdr:rowOff>
    </xdr:from>
    <xdr:to>
      <xdr:col>13</xdr:col>
      <xdr:colOff>455295</xdr:colOff>
      <xdr:row>25</xdr:row>
      <xdr:rowOff>121920</xdr:rowOff>
    </xdr:to>
    <xdr:pic>
      <xdr:nvPicPr>
        <xdr:cNvPr id="3" name="Picture">
          <a:extLst>
            <a:ext uri="{FF2B5EF4-FFF2-40B4-BE49-F238E27FC236}">
              <a16:creationId xmlns:a16="http://schemas.microsoft.com/office/drawing/2014/main" id="{123DCF7A-38F7-4FF4-882B-E46A22438802}"/>
            </a:ext>
          </a:extLst>
        </xdr:cNvPr>
        <xdr:cNvPicPr/>
      </xdr:nvPicPr>
      <xdr:blipFill>
        <a:blip xmlns:r="http://schemas.openxmlformats.org/officeDocument/2006/relationships" r:embed="rId1"/>
        <a:stretch>
          <a:fillRect/>
        </a:stretch>
      </xdr:blipFill>
      <xdr:spPr bwMode="auto">
        <a:xfrm>
          <a:off x="2619375" y="971550"/>
          <a:ext cx="5941695" cy="3198495"/>
        </a:xfrm>
        <a:prstGeom prst="rect">
          <a:avLst/>
        </a:prstGeom>
        <a:noFill/>
        <a:ln w="9525">
          <a:solidFill>
            <a:schemeClr val="bg2"/>
          </a:solidFill>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6</xdr:col>
      <xdr:colOff>276224</xdr:colOff>
      <xdr:row>5</xdr:row>
      <xdr:rowOff>166687</xdr:rowOff>
    </xdr:from>
    <xdr:to>
      <xdr:col>11</xdr:col>
      <xdr:colOff>595311</xdr:colOff>
      <xdr:row>16</xdr:row>
      <xdr:rowOff>61912</xdr:rowOff>
    </xdr:to>
    <xdr:graphicFrame macro="">
      <xdr:nvGraphicFramePr>
        <xdr:cNvPr id="6" name="Gráfico 5">
          <a:extLst>
            <a:ext uri="{FF2B5EF4-FFF2-40B4-BE49-F238E27FC236}">
              <a16:creationId xmlns:a16="http://schemas.microsoft.com/office/drawing/2014/main" id="{8CB5C38F-14BC-412B-BBE8-1683749BF6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709612</xdr:colOff>
      <xdr:row>5</xdr:row>
      <xdr:rowOff>176212</xdr:rowOff>
    </xdr:from>
    <xdr:to>
      <xdr:col>17</xdr:col>
      <xdr:colOff>709612</xdr:colOff>
      <xdr:row>16</xdr:row>
      <xdr:rowOff>71437</xdr:rowOff>
    </xdr:to>
    <xdr:graphicFrame macro="">
      <xdr:nvGraphicFramePr>
        <xdr:cNvPr id="7" name="Gráfico 6">
          <a:extLst>
            <a:ext uri="{FF2B5EF4-FFF2-40B4-BE49-F238E27FC236}">
              <a16:creationId xmlns:a16="http://schemas.microsoft.com/office/drawing/2014/main" id="{87B05D17-19B2-4CAF-9DC9-0C48E684CD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33337</xdr:colOff>
      <xdr:row>18</xdr:row>
      <xdr:rowOff>147637</xdr:rowOff>
    </xdr:from>
    <xdr:to>
      <xdr:col>12</xdr:col>
      <xdr:colOff>33337</xdr:colOff>
      <xdr:row>33</xdr:row>
      <xdr:rowOff>33337</xdr:rowOff>
    </xdr:to>
    <xdr:graphicFrame macro="">
      <xdr:nvGraphicFramePr>
        <xdr:cNvPr id="8" name="Gráfico 7">
          <a:extLst>
            <a:ext uri="{FF2B5EF4-FFF2-40B4-BE49-F238E27FC236}">
              <a16:creationId xmlns:a16="http://schemas.microsoft.com/office/drawing/2014/main" id="{824F3DEC-29F3-424A-99B3-F19A922AB4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71437</xdr:colOff>
      <xdr:row>18</xdr:row>
      <xdr:rowOff>80962</xdr:rowOff>
    </xdr:from>
    <xdr:to>
      <xdr:col>18</xdr:col>
      <xdr:colOff>71437</xdr:colOff>
      <xdr:row>32</xdr:row>
      <xdr:rowOff>157162</xdr:rowOff>
    </xdr:to>
    <xdr:graphicFrame macro="">
      <xdr:nvGraphicFramePr>
        <xdr:cNvPr id="9" name="Gráfico 8">
          <a:extLst>
            <a:ext uri="{FF2B5EF4-FFF2-40B4-BE49-F238E27FC236}">
              <a16:creationId xmlns:a16="http://schemas.microsoft.com/office/drawing/2014/main" id="{5EE89753-0E07-418E-BD97-BBFE23FE08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390525</xdr:colOff>
      <xdr:row>44</xdr:row>
      <xdr:rowOff>38100</xdr:rowOff>
    </xdr:to>
    <xdr:pic>
      <xdr:nvPicPr>
        <xdr:cNvPr id="4" name="Picture 1">
          <a:extLst>
            <a:ext uri="{FF2B5EF4-FFF2-40B4-BE49-F238E27FC236}">
              <a16:creationId xmlns:a16="http://schemas.microsoft.com/office/drawing/2014/main" id="{702E5B30-56C0-4F3C-B262-0397107FF268}"/>
            </a:ext>
          </a:extLst>
        </xdr:cNvPr>
        <xdr:cNvPicPr>
          <a:picLocks noChangeAspect="1"/>
        </xdr:cNvPicPr>
      </xdr:nvPicPr>
      <xdr:blipFill>
        <a:blip xmlns:r="http://schemas.openxmlformats.org/officeDocument/2006/relationships" r:embed="rId1"/>
        <a:srcRect/>
        <a:stretch>
          <a:fillRect/>
        </a:stretch>
      </xdr:blipFill>
      <xdr:spPr>
        <a:xfrm>
          <a:off x="3228975" y="971550"/>
          <a:ext cx="6486525" cy="6191250"/>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xdr:from>
      <xdr:col>4</xdr:col>
      <xdr:colOff>0</xdr:colOff>
      <xdr:row>6</xdr:row>
      <xdr:rowOff>0</xdr:rowOff>
    </xdr:from>
    <xdr:to>
      <xdr:col>18</xdr:col>
      <xdr:colOff>314325</xdr:colOff>
      <xdr:row>35</xdr:row>
      <xdr:rowOff>66675</xdr:rowOff>
    </xdr:to>
    <xdr:pic>
      <xdr:nvPicPr>
        <xdr:cNvPr id="4" name="Picture 1">
          <a:extLst>
            <a:ext uri="{FF2B5EF4-FFF2-40B4-BE49-F238E27FC236}">
              <a16:creationId xmlns:a16="http://schemas.microsoft.com/office/drawing/2014/main" id="{4886DB97-44CB-47F3-A242-94166E9B98DC}"/>
            </a:ext>
          </a:extLst>
        </xdr:cNvPr>
        <xdr:cNvPicPr>
          <a:picLocks noChangeAspect="1"/>
        </xdr:cNvPicPr>
      </xdr:nvPicPr>
      <xdr:blipFill>
        <a:blip xmlns:r="http://schemas.openxmlformats.org/officeDocument/2006/relationships" r:embed="rId1"/>
        <a:srcRect/>
        <a:stretch>
          <a:fillRect/>
        </a:stretch>
      </xdr:blipFill>
      <xdr:spPr>
        <a:xfrm>
          <a:off x="2619375" y="971550"/>
          <a:ext cx="8848725" cy="4762500"/>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390525</xdr:colOff>
      <xdr:row>44</xdr:row>
      <xdr:rowOff>38100</xdr:rowOff>
    </xdr:to>
    <xdr:pic>
      <xdr:nvPicPr>
        <xdr:cNvPr id="4" name="Picture 1">
          <a:extLst>
            <a:ext uri="{FF2B5EF4-FFF2-40B4-BE49-F238E27FC236}">
              <a16:creationId xmlns:a16="http://schemas.microsoft.com/office/drawing/2014/main" id="{1C6D4F3A-C5C0-4FEB-B4A3-9B87D082D660}"/>
            </a:ext>
          </a:extLst>
        </xdr:cNvPr>
        <xdr:cNvPicPr>
          <a:picLocks noChangeAspect="1"/>
        </xdr:cNvPicPr>
      </xdr:nvPicPr>
      <xdr:blipFill>
        <a:blip xmlns:r="http://schemas.openxmlformats.org/officeDocument/2006/relationships" r:embed="rId1"/>
        <a:srcRect/>
        <a:stretch>
          <a:fillRect/>
        </a:stretch>
      </xdr:blipFill>
      <xdr:spPr>
        <a:xfrm>
          <a:off x="3228975" y="971550"/>
          <a:ext cx="6486525" cy="6191250"/>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xdr:from>
      <xdr:col>4</xdr:col>
      <xdr:colOff>0</xdr:colOff>
      <xdr:row>6</xdr:row>
      <xdr:rowOff>0</xdr:rowOff>
    </xdr:from>
    <xdr:to>
      <xdr:col>18</xdr:col>
      <xdr:colOff>314325</xdr:colOff>
      <xdr:row>35</xdr:row>
      <xdr:rowOff>66675</xdr:rowOff>
    </xdr:to>
    <xdr:pic>
      <xdr:nvPicPr>
        <xdr:cNvPr id="4" name="Picture 1">
          <a:extLst>
            <a:ext uri="{FF2B5EF4-FFF2-40B4-BE49-F238E27FC236}">
              <a16:creationId xmlns:a16="http://schemas.microsoft.com/office/drawing/2014/main" id="{E0E0B60B-632E-4C2F-A446-96ADCBC4B4E9}"/>
            </a:ext>
          </a:extLst>
        </xdr:cNvPr>
        <xdr:cNvPicPr>
          <a:picLocks noChangeAspect="1"/>
        </xdr:cNvPicPr>
      </xdr:nvPicPr>
      <xdr:blipFill>
        <a:blip xmlns:r="http://schemas.openxmlformats.org/officeDocument/2006/relationships" r:embed="rId1"/>
        <a:srcRect/>
        <a:stretch>
          <a:fillRect/>
        </a:stretch>
      </xdr:blipFill>
      <xdr:spPr>
        <a:xfrm>
          <a:off x="2619375" y="971550"/>
          <a:ext cx="8848725" cy="4762500"/>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390525</xdr:colOff>
      <xdr:row>44</xdr:row>
      <xdr:rowOff>38100</xdr:rowOff>
    </xdr:to>
    <xdr:pic>
      <xdr:nvPicPr>
        <xdr:cNvPr id="4" name="Picture 1">
          <a:extLst>
            <a:ext uri="{FF2B5EF4-FFF2-40B4-BE49-F238E27FC236}">
              <a16:creationId xmlns:a16="http://schemas.microsoft.com/office/drawing/2014/main" id="{9CB31B6E-226D-45B8-BB72-BB82583B966D}"/>
            </a:ext>
          </a:extLst>
        </xdr:cNvPr>
        <xdr:cNvPicPr>
          <a:picLocks noChangeAspect="1"/>
        </xdr:cNvPicPr>
      </xdr:nvPicPr>
      <xdr:blipFill>
        <a:blip xmlns:r="http://schemas.openxmlformats.org/officeDocument/2006/relationships" r:embed="rId1"/>
        <a:srcRect/>
        <a:stretch>
          <a:fillRect/>
        </a:stretch>
      </xdr:blipFill>
      <xdr:spPr>
        <a:xfrm>
          <a:off x="3228975" y="971550"/>
          <a:ext cx="6486525" cy="6191250"/>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xdr:from>
      <xdr:col>4</xdr:col>
      <xdr:colOff>0</xdr:colOff>
      <xdr:row>6</xdr:row>
      <xdr:rowOff>0</xdr:rowOff>
    </xdr:from>
    <xdr:to>
      <xdr:col>18</xdr:col>
      <xdr:colOff>314325</xdr:colOff>
      <xdr:row>35</xdr:row>
      <xdr:rowOff>66675</xdr:rowOff>
    </xdr:to>
    <xdr:pic>
      <xdr:nvPicPr>
        <xdr:cNvPr id="4" name="Picture 1">
          <a:extLst>
            <a:ext uri="{FF2B5EF4-FFF2-40B4-BE49-F238E27FC236}">
              <a16:creationId xmlns:a16="http://schemas.microsoft.com/office/drawing/2014/main" id="{B7195F4B-1D87-483A-9229-5667EA91E7C4}"/>
            </a:ext>
          </a:extLst>
        </xdr:cNvPr>
        <xdr:cNvPicPr>
          <a:picLocks noChangeAspect="1"/>
        </xdr:cNvPicPr>
      </xdr:nvPicPr>
      <xdr:blipFill>
        <a:blip xmlns:r="http://schemas.openxmlformats.org/officeDocument/2006/relationships" r:embed="rId1"/>
        <a:srcRect/>
        <a:stretch>
          <a:fillRect/>
        </a:stretch>
      </xdr:blipFill>
      <xdr:spPr>
        <a:xfrm>
          <a:off x="2619375" y="971550"/>
          <a:ext cx="8848725" cy="4762500"/>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390525</xdr:colOff>
      <xdr:row>44</xdr:row>
      <xdr:rowOff>38100</xdr:rowOff>
    </xdr:to>
    <xdr:pic>
      <xdr:nvPicPr>
        <xdr:cNvPr id="4" name="Picture 1">
          <a:extLst>
            <a:ext uri="{FF2B5EF4-FFF2-40B4-BE49-F238E27FC236}">
              <a16:creationId xmlns:a16="http://schemas.microsoft.com/office/drawing/2014/main" id="{9175371D-D1E1-4D4B-A977-52A58E12228C}"/>
            </a:ext>
          </a:extLst>
        </xdr:cNvPr>
        <xdr:cNvPicPr>
          <a:picLocks noChangeAspect="1"/>
        </xdr:cNvPicPr>
      </xdr:nvPicPr>
      <xdr:blipFill>
        <a:blip xmlns:r="http://schemas.openxmlformats.org/officeDocument/2006/relationships" r:embed="rId1"/>
        <a:srcRect/>
        <a:stretch>
          <a:fillRect/>
        </a:stretch>
      </xdr:blipFill>
      <xdr:spPr>
        <a:xfrm>
          <a:off x="3228975" y="971550"/>
          <a:ext cx="6486525" cy="6191250"/>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xdr:from>
      <xdr:col>4</xdr:col>
      <xdr:colOff>0</xdr:colOff>
      <xdr:row>6</xdr:row>
      <xdr:rowOff>0</xdr:rowOff>
    </xdr:from>
    <xdr:to>
      <xdr:col>18</xdr:col>
      <xdr:colOff>314325</xdr:colOff>
      <xdr:row>35</xdr:row>
      <xdr:rowOff>66675</xdr:rowOff>
    </xdr:to>
    <xdr:pic>
      <xdr:nvPicPr>
        <xdr:cNvPr id="4" name="Picture 1">
          <a:extLst>
            <a:ext uri="{FF2B5EF4-FFF2-40B4-BE49-F238E27FC236}">
              <a16:creationId xmlns:a16="http://schemas.microsoft.com/office/drawing/2014/main" id="{0ADA6C87-2422-46C6-B05A-BE1A2B1A8BAB}"/>
            </a:ext>
          </a:extLst>
        </xdr:cNvPr>
        <xdr:cNvPicPr>
          <a:picLocks noChangeAspect="1"/>
        </xdr:cNvPicPr>
      </xdr:nvPicPr>
      <xdr:blipFill>
        <a:blip xmlns:r="http://schemas.openxmlformats.org/officeDocument/2006/relationships" r:embed="rId1"/>
        <a:srcRect/>
        <a:stretch>
          <a:fillRect/>
        </a:stretch>
      </xdr:blipFill>
      <xdr:spPr>
        <a:xfrm>
          <a:off x="2619375" y="971550"/>
          <a:ext cx="8848725" cy="4762500"/>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390525</xdr:colOff>
      <xdr:row>44</xdr:row>
      <xdr:rowOff>38100</xdr:rowOff>
    </xdr:to>
    <xdr:pic>
      <xdr:nvPicPr>
        <xdr:cNvPr id="4" name="Picture 1">
          <a:extLst>
            <a:ext uri="{FF2B5EF4-FFF2-40B4-BE49-F238E27FC236}">
              <a16:creationId xmlns:a16="http://schemas.microsoft.com/office/drawing/2014/main" id="{1DF86050-B448-4ACB-B29B-7879DCAE1220}"/>
            </a:ext>
          </a:extLst>
        </xdr:cNvPr>
        <xdr:cNvPicPr>
          <a:picLocks noChangeAspect="1"/>
        </xdr:cNvPicPr>
      </xdr:nvPicPr>
      <xdr:blipFill>
        <a:blip xmlns:r="http://schemas.openxmlformats.org/officeDocument/2006/relationships" r:embed="rId1"/>
        <a:srcRect/>
        <a:stretch>
          <a:fillRect/>
        </a:stretch>
      </xdr:blipFill>
      <xdr:spPr>
        <a:xfrm>
          <a:off x="3228975" y="971550"/>
          <a:ext cx="6486525" cy="6191250"/>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xdr:from>
      <xdr:col>4</xdr:col>
      <xdr:colOff>0</xdr:colOff>
      <xdr:row>6</xdr:row>
      <xdr:rowOff>0</xdr:rowOff>
    </xdr:from>
    <xdr:to>
      <xdr:col>18</xdr:col>
      <xdr:colOff>314325</xdr:colOff>
      <xdr:row>35</xdr:row>
      <xdr:rowOff>66675</xdr:rowOff>
    </xdr:to>
    <xdr:pic>
      <xdr:nvPicPr>
        <xdr:cNvPr id="4" name="Picture 1">
          <a:extLst>
            <a:ext uri="{FF2B5EF4-FFF2-40B4-BE49-F238E27FC236}">
              <a16:creationId xmlns:a16="http://schemas.microsoft.com/office/drawing/2014/main" id="{AE3148F1-76ED-48F2-A192-94046CAD9F48}"/>
            </a:ext>
          </a:extLst>
        </xdr:cNvPr>
        <xdr:cNvPicPr>
          <a:picLocks noChangeAspect="1"/>
        </xdr:cNvPicPr>
      </xdr:nvPicPr>
      <xdr:blipFill>
        <a:blip xmlns:r="http://schemas.openxmlformats.org/officeDocument/2006/relationships" r:embed="rId1"/>
        <a:srcRect/>
        <a:stretch>
          <a:fillRect/>
        </a:stretch>
      </xdr:blipFill>
      <xdr:spPr>
        <a:xfrm>
          <a:off x="2619375" y="971550"/>
          <a:ext cx="8848725" cy="4762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7</xdr:col>
      <xdr:colOff>0</xdr:colOff>
      <xdr:row>4</xdr:row>
      <xdr:rowOff>0</xdr:rowOff>
    </xdr:from>
    <xdr:to>
      <xdr:col>17</xdr:col>
      <xdr:colOff>95250</xdr:colOff>
      <xdr:row>21</xdr:row>
      <xdr:rowOff>95250</xdr:rowOff>
    </xdr:to>
    <xdr:pic>
      <xdr:nvPicPr>
        <xdr:cNvPr id="2" name="Picture 1">
          <a:extLst>
            <a:ext uri="{FF2B5EF4-FFF2-40B4-BE49-F238E27FC236}">
              <a16:creationId xmlns:a16="http://schemas.microsoft.com/office/drawing/2014/main" id="{267AA9E2-4138-45EC-969E-1785A4C2AC86}"/>
            </a:ext>
          </a:extLst>
        </xdr:cNvPr>
        <xdr:cNvPicPr>
          <a:picLocks noChangeAspect="1"/>
        </xdr:cNvPicPr>
      </xdr:nvPicPr>
      <xdr:blipFill>
        <a:blip xmlns:r="http://schemas.openxmlformats.org/officeDocument/2006/relationships" r:embed="rId1"/>
        <a:srcRect/>
        <a:stretch>
          <a:fillRect/>
        </a:stretch>
      </xdr:blipFill>
      <xdr:spPr>
        <a:xfrm>
          <a:off x="4267200" y="762000"/>
          <a:ext cx="6191250" cy="3333750"/>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390525</xdr:colOff>
      <xdr:row>44</xdr:row>
      <xdr:rowOff>38100</xdr:rowOff>
    </xdr:to>
    <xdr:pic>
      <xdr:nvPicPr>
        <xdr:cNvPr id="4" name="Picture 1">
          <a:extLst>
            <a:ext uri="{FF2B5EF4-FFF2-40B4-BE49-F238E27FC236}">
              <a16:creationId xmlns:a16="http://schemas.microsoft.com/office/drawing/2014/main" id="{9BD7D415-4B7E-46F8-9D18-3325E0414A87}"/>
            </a:ext>
          </a:extLst>
        </xdr:cNvPr>
        <xdr:cNvPicPr>
          <a:picLocks noChangeAspect="1"/>
        </xdr:cNvPicPr>
      </xdr:nvPicPr>
      <xdr:blipFill>
        <a:blip xmlns:r="http://schemas.openxmlformats.org/officeDocument/2006/relationships" r:embed="rId1"/>
        <a:srcRect/>
        <a:stretch>
          <a:fillRect/>
        </a:stretch>
      </xdr:blipFill>
      <xdr:spPr>
        <a:xfrm>
          <a:off x="3228975" y="971550"/>
          <a:ext cx="6486525" cy="6191250"/>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xdr:from>
      <xdr:col>10</xdr:col>
      <xdr:colOff>0</xdr:colOff>
      <xdr:row>4</xdr:row>
      <xdr:rowOff>0</xdr:rowOff>
    </xdr:from>
    <xdr:to>
      <xdr:col>17</xdr:col>
      <xdr:colOff>639699</xdr:colOff>
      <xdr:row>24</xdr:row>
      <xdr:rowOff>20828</xdr:rowOff>
    </xdr:to>
    <xdr:graphicFrame macro="">
      <xdr:nvGraphicFramePr>
        <xdr:cNvPr id="2" name="Gráfico 1">
          <a:extLst>
            <a:ext uri="{FF2B5EF4-FFF2-40B4-BE49-F238E27FC236}">
              <a16:creationId xmlns:a16="http://schemas.microsoft.com/office/drawing/2014/main" id="{4AE825D9-E6E2-409D-B326-F6A0DCB158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4</xdr:row>
      <xdr:rowOff>0</xdr:rowOff>
    </xdr:from>
    <xdr:to>
      <xdr:col>17</xdr:col>
      <xdr:colOff>639699</xdr:colOff>
      <xdr:row>24</xdr:row>
      <xdr:rowOff>20828</xdr:rowOff>
    </xdr:to>
    <xdr:graphicFrame macro="">
      <xdr:nvGraphicFramePr>
        <xdr:cNvPr id="3" name="Gráfico 2">
          <a:extLst>
            <a:ext uri="{FF2B5EF4-FFF2-40B4-BE49-F238E27FC236}">
              <a16:creationId xmlns:a16="http://schemas.microsoft.com/office/drawing/2014/main" id="{2403DEB0-1E6A-4302-B25E-A607D9D0FB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4</xdr:row>
      <xdr:rowOff>0</xdr:rowOff>
    </xdr:from>
    <xdr:to>
      <xdr:col>17</xdr:col>
      <xdr:colOff>639699</xdr:colOff>
      <xdr:row>24</xdr:row>
      <xdr:rowOff>20828</xdr:rowOff>
    </xdr:to>
    <xdr:graphicFrame macro="">
      <xdr:nvGraphicFramePr>
        <xdr:cNvPr id="4" name="Gráfico 3">
          <a:extLst>
            <a:ext uri="{FF2B5EF4-FFF2-40B4-BE49-F238E27FC236}">
              <a16:creationId xmlns:a16="http://schemas.microsoft.com/office/drawing/2014/main" id="{75C7AFB4-1A9F-4398-9286-DD24B362D4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4</xdr:row>
      <xdr:rowOff>0</xdr:rowOff>
    </xdr:from>
    <xdr:to>
      <xdr:col>17</xdr:col>
      <xdr:colOff>639699</xdr:colOff>
      <xdr:row>24</xdr:row>
      <xdr:rowOff>20828</xdr:rowOff>
    </xdr:to>
    <xdr:graphicFrame macro="">
      <xdr:nvGraphicFramePr>
        <xdr:cNvPr id="5" name="Gráfico 4">
          <a:extLst>
            <a:ext uri="{FF2B5EF4-FFF2-40B4-BE49-F238E27FC236}">
              <a16:creationId xmlns:a16="http://schemas.microsoft.com/office/drawing/2014/main" id="{DCF6B08C-C7AC-41AE-92EF-CC52131041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4</xdr:row>
      <xdr:rowOff>0</xdr:rowOff>
    </xdr:from>
    <xdr:to>
      <xdr:col>17</xdr:col>
      <xdr:colOff>639699</xdr:colOff>
      <xdr:row>24</xdr:row>
      <xdr:rowOff>20828</xdr:rowOff>
    </xdr:to>
    <xdr:graphicFrame macro="">
      <xdr:nvGraphicFramePr>
        <xdr:cNvPr id="6" name="Gráfico 5">
          <a:extLst>
            <a:ext uri="{FF2B5EF4-FFF2-40B4-BE49-F238E27FC236}">
              <a16:creationId xmlns:a16="http://schemas.microsoft.com/office/drawing/2014/main" id="{97AE65AB-420B-4622-9776-8907288850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4</xdr:row>
      <xdr:rowOff>0</xdr:rowOff>
    </xdr:from>
    <xdr:to>
      <xdr:col>17</xdr:col>
      <xdr:colOff>639699</xdr:colOff>
      <xdr:row>24</xdr:row>
      <xdr:rowOff>20828</xdr:rowOff>
    </xdr:to>
    <xdr:graphicFrame macro="">
      <xdr:nvGraphicFramePr>
        <xdr:cNvPr id="7" name="Gráfico 6">
          <a:extLst>
            <a:ext uri="{FF2B5EF4-FFF2-40B4-BE49-F238E27FC236}">
              <a16:creationId xmlns:a16="http://schemas.microsoft.com/office/drawing/2014/main" id="{37DDE06F-D366-4200-ADD2-2C2B4B14B1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761999</xdr:colOff>
      <xdr:row>4</xdr:row>
      <xdr:rowOff>0</xdr:rowOff>
    </xdr:from>
    <xdr:to>
      <xdr:col>21</xdr:col>
      <xdr:colOff>47625</xdr:colOff>
      <xdr:row>28</xdr:row>
      <xdr:rowOff>114300</xdr:rowOff>
    </xdr:to>
    <xdr:graphicFrame macro="">
      <xdr:nvGraphicFramePr>
        <xdr:cNvPr id="8" name="Gráfico 7">
          <a:extLst>
            <a:ext uri="{FF2B5EF4-FFF2-40B4-BE49-F238E27FC236}">
              <a16:creationId xmlns:a16="http://schemas.microsoft.com/office/drawing/2014/main" id="{5FAF2D70-3068-457F-A44A-7C8C7EAA1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32.xml><?xml version="1.0" encoding="utf-8"?>
<xdr:wsDr xmlns:xdr="http://schemas.openxmlformats.org/drawingml/2006/spreadsheetDrawing" xmlns:a="http://schemas.openxmlformats.org/drawingml/2006/main">
  <xdr:twoCellAnchor>
    <xdr:from>
      <xdr:col>5</xdr:col>
      <xdr:colOff>695325</xdr:colOff>
      <xdr:row>2</xdr:row>
      <xdr:rowOff>47625</xdr:rowOff>
    </xdr:from>
    <xdr:to>
      <xdr:col>13</xdr:col>
      <xdr:colOff>573024</xdr:colOff>
      <xdr:row>27</xdr:row>
      <xdr:rowOff>12446</xdr:rowOff>
    </xdr:to>
    <xdr:graphicFrame macro="">
      <xdr:nvGraphicFramePr>
        <xdr:cNvPr id="2" name="Gráfico 1">
          <a:extLst>
            <a:ext uri="{FF2B5EF4-FFF2-40B4-BE49-F238E27FC236}">
              <a16:creationId xmlns:a16="http://schemas.microsoft.com/office/drawing/2014/main" id="{00000000-0008-0000-A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3.xml><?xml version="1.0" encoding="utf-8"?>
<xdr:wsDr xmlns:xdr="http://schemas.openxmlformats.org/drawingml/2006/spreadsheetDrawing" xmlns:a="http://schemas.openxmlformats.org/drawingml/2006/main">
  <xdr:twoCellAnchor>
    <xdr:from>
      <xdr:col>7</xdr:col>
      <xdr:colOff>0</xdr:colOff>
      <xdr:row>3</xdr:row>
      <xdr:rowOff>152400</xdr:rowOff>
    </xdr:from>
    <xdr:to>
      <xdr:col>14</xdr:col>
      <xdr:colOff>639699</xdr:colOff>
      <xdr:row>33</xdr:row>
      <xdr:rowOff>133350</xdr:rowOff>
    </xdr:to>
    <xdr:graphicFrame macro="">
      <xdr:nvGraphicFramePr>
        <xdr:cNvPr id="2" name="Gráfico 1">
          <a:extLst>
            <a:ext uri="{FF2B5EF4-FFF2-40B4-BE49-F238E27FC236}">
              <a16:creationId xmlns:a16="http://schemas.microsoft.com/office/drawing/2014/main" id="{00000000-0008-0000-A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4.xml><?xml version="1.0" encoding="utf-8"?>
<xdr:wsDr xmlns:xdr="http://schemas.openxmlformats.org/drawingml/2006/spreadsheetDrawing" xmlns:a="http://schemas.openxmlformats.org/drawingml/2006/main">
  <xdr:twoCellAnchor>
    <xdr:from>
      <xdr:col>5</xdr:col>
      <xdr:colOff>752475</xdr:colOff>
      <xdr:row>4</xdr:row>
      <xdr:rowOff>14286</xdr:rowOff>
    </xdr:from>
    <xdr:to>
      <xdr:col>13</xdr:col>
      <xdr:colOff>295275</xdr:colOff>
      <xdr:row>33</xdr:row>
      <xdr:rowOff>9525</xdr:rowOff>
    </xdr:to>
    <xdr:graphicFrame macro="">
      <xdr:nvGraphicFramePr>
        <xdr:cNvPr id="2" name="Gráfico 1">
          <a:extLst>
            <a:ext uri="{FF2B5EF4-FFF2-40B4-BE49-F238E27FC236}">
              <a16:creationId xmlns:a16="http://schemas.microsoft.com/office/drawing/2014/main" id="{00000000-0008-0000-B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5.xml><?xml version="1.0" encoding="utf-8"?>
<xdr:wsDr xmlns:xdr="http://schemas.openxmlformats.org/drawingml/2006/spreadsheetDrawing" xmlns:a="http://schemas.openxmlformats.org/drawingml/2006/main">
  <xdr:twoCellAnchor>
    <xdr:from>
      <xdr:col>3</xdr:col>
      <xdr:colOff>428625</xdr:colOff>
      <xdr:row>4</xdr:row>
      <xdr:rowOff>171450</xdr:rowOff>
    </xdr:from>
    <xdr:to>
      <xdr:col>13</xdr:col>
      <xdr:colOff>28575</xdr:colOff>
      <xdr:row>15</xdr:row>
      <xdr:rowOff>28574</xdr:rowOff>
    </xdr:to>
    <xdr:graphicFrame macro="">
      <xdr:nvGraphicFramePr>
        <xdr:cNvPr id="2" name="1 Gráfico">
          <a:extLst>
            <a:ext uri="{FF2B5EF4-FFF2-40B4-BE49-F238E27FC236}">
              <a16:creationId xmlns:a16="http://schemas.microsoft.com/office/drawing/2014/main" id="{00000000-0008-0000-B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6.xml><?xml version="1.0" encoding="utf-8"?>
<xdr:wsDr xmlns:xdr="http://schemas.openxmlformats.org/drawingml/2006/spreadsheetDrawing" xmlns:a="http://schemas.openxmlformats.org/drawingml/2006/main">
  <xdr:twoCellAnchor>
    <xdr:from>
      <xdr:col>3</xdr:col>
      <xdr:colOff>657225</xdr:colOff>
      <xdr:row>7</xdr:row>
      <xdr:rowOff>66675</xdr:rowOff>
    </xdr:from>
    <xdr:to>
      <xdr:col>13</xdr:col>
      <xdr:colOff>257175</xdr:colOff>
      <xdr:row>16</xdr:row>
      <xdr:rowOff>180975</xdr:rowOff>
    </xdr:to>
    <xdr:graphicFrame macro="">
      <xdr:nvGraphicFramePr>
        <xdr:cNvPr id="2" name="1 Gráfico">
          <a:extLst>
            <a:ext uri="{FF2B5EF4-FFF2-40B4-BE49-F238E27FC236}">
              <a16:creationId xmlns:a16="http://schemas.microsoft.com/office/drawing/2014/main" id="{00000000-0008-0000-B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7.xml><?xml version="1.0" encoding="utf-8"?>
<xdr:wsDr xmlns:xdr="http://schemas.openxmlformats.org/drawingml/2006/spreadsheetDrawing" xmlns:a="http://schemas.openxmlformats.org/drawingml/2006/main">
  <xdr:twoCellAnchor>
    <xdr:from>
      <xdr:col>3</xdr:col>
      <xdr:colOff>523875</xdr:colOff>
      <xdr:row>4</xdr:row>
      <xdr:rowOff>133350</xdr:rowOff>
    </xdr:from>
    <xdr:to>
      <xdr:col>13</xdr:col>
      <xdr:colOff>123825</xdr:colOff>
      <xdr:row>15</xdr:row>
      <xdr:rowOff>19049</xdr:rowOff>
    </xdr:to>
    <xdr:graphicFrame macro="">
      <xdr:nvGraphicFramePr>
        <xdr:cNvPr id="2" name="1 Gráfico">
          <a:extLst>
            <a:ext uri="{FF2B5EF4-FFF2-40B4-BE49-F238E27FC236}">
              <a16:creationId xmlns:a16="http://schemas.microsoft.com/office/drawing/2014/main" id="{00000000-0008-0000-B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8.xml><?xml version="1.0" encoding="utf-8"?>
<xdr:wsDr xmlns:xdr="http://schemas.openxmlformats.org/drawingml/2006/spreadsheetDrawing" xmlns:a="http://schemas.openxmlformats.org/drawingml/2006/main">
  <xdr:twoCellAnchor>
    <xdr:from>
      <xdr:col>3</xdr:col>
      <xdr:colOff>533400</xdr:colOff>
      <xdr:row>5</xdr:row>
      <xdr:rowOff>85725</xdr:rowOff>
    </xdr:from>
    <xdr:to>
      <xdr:col>13</xdr:col>
      <xdr:colOff>133350</xdr:colOff>
      <xdr:row>15</xdr:row>
      <xdr:rowOff>28575</xdr:rowOff>
    </xdr:to>
    <xdr:graphicFrame macro="">
      <xdr:nvGraphicFramePr>
        <xdr:cNvPr id="2" name="1 Gráfico">
          <a:extLst>
            <a:ext uri="{FF2B5EF4-FFF2-40B4-BE49-F238E27FC236}">
              <a16:creationId xmlns:a16="http://schemas.microsoft.com/office/drawing/2014/main" id="{00000000-0008-0000-B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9.xml><?xml version="1.0" encoding="utf-8"?>
<xdr:wsDr xmlns:xdr="http://schemas.openxmlformats.org/drawingml/2006/spreadsheetDrawing" xmlns:a="http://schemas.openxmlformats.org/drawingml/2006/main">
  <xdr:twoCellAnchor>
    <xdr:from>
      <xdr:col>4</xdr:col>
      <xdr:colOff>767211</xdr:colOff>
      <xdr:row>5</xdr:row>
      <xdr:rowOff>60384</xdr:rowOff>
    </xdr:from>
    <xdr:to>
      <xdr:col>10</xdr:col>
      <xdr:colOff>767212</xdr:colOff>
      <xdr:row>37</xdr:row>
      <xdr:rowOff>146110</xdr:rowOff>
    </xdr:to>
    <xdr:graphicFrame macro="">
      <xdr:nvGraphicFramePr>
        <xdr:cNvPr id="2" name="1 Gráfico">
          <a:extLst>
            <a:ext uri="{FF2B5EF4-FFF2-40B4-BE49-F238E27FC236}">
              <a16:creationId xmlns:a16="http://schemas.microsoft.com/office/drawing/2014/main" id="{00000000-0008-0000-B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257175</xdr:colOff>
      <xdr:row>4</xdr:row>
      <xdr:rowOff>9525</xdr:rowOff>
    </xdr:from>
    <xdr:to>
      <xdr:col>17</xdr:col>
      <xdr:colOff>38100</xdr:colOff>
      <xdr:row>36</xdr:row>
      <xdr:rowOff>104775</xdr:rowOff>
    </xdr:to>
    <xdr:pic>
      <xdr:nvPicPr>
        <xdr:cNvPr id="2" name="Picture 1">
          <a:extLst>
            <a:ext uri="{FF2B5EF4-FFF2-40B4-BE49-F238E27FC236}">
              <a16:creationId xmlns:a16="http://schemas.microsoft.com/office/drawing/2014/main" id="{16A17353-1464-4529-AA73-592C90E541C2}"/>
            </a:ext>
          </a:extLst>
        </xdr:cNvPr>
        <xdr:cNvPicPr>
          <a:picLocks noChangeAspect="1"/>
        </xdr:cNvPicPr>
      </xdr:nvPicPr>
      <xdr:blipFill>
        <a:blip xmlns:r="http://schemas.openxmlformats.org/officeDocument/2006/relationships" r:embed="rId1"/>
        <a:srcRect/>
        <a:stretch>
          <a:fillRect/>
        </a:stretch>
      </xdr:blipFill>
      <xdr:spPr>
        <a:xfrm>
          <a:off x="4524375" y="771525"/>
          <a:ext cx="6486525" cy="6191250"/>
        </a:xfrm>
        <a:prstGeom prst="rect">
          <a:avLst/>
        </a:prstGeom>
      </xdr:spPr>
    </xdr:pic>
    <xdr:clientData/>
  </xdr:twoCellAnchor>
</xdr:wsDr>
</file>

<file path=xl/drawings/drawing140.xml><?xml version="1.0" encoding="utf-8"?>
<xdr:wsDr xmlns:xdr="http://schemas.openxmlformats.org/drawingml/2006/spreadsheetDrawing" xmlns:a="http://schemas.openxmlformats.org/drawingml/2006/main">
  <xdr:twoCellAnchor>
    <xdr:from>
      <xdr:col>4</xdr:col>
      <xdr:colOff>716532</xdr:colOff>
      <xdr:row>5</xdr:row>
      <xdr:rowOff>4492</xdr:rowOff>
    </xdr:from>
    <xdr:to>
      <xdr:col>10</xdr:col>
      <xdr:colOff>716533</xdr:colOff>
      <xdr:row>38</xdr:row>
      <xdr:rowOff>29206</xdr:rowOff>
    </xdr:to>
    <xdr:graphicFrame macro="">
      <xdr:nvGraphicFramePr>
        <xdr:cNvPr id="2" name="1 Gráfico">
          <a:extLst>
            <a:ext uri="{FF2B5EF4-FFF2-40B4-BE49-F238E27FC236}">
              <a16:creationId xmlns:a16="http://schemas.microsoft.com/office/drawing/2014/main" id="{00000000-0008-0000-B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1.xml><?xml version="1.0" encoding="utf-8"?>
<xdr:wsDr xmlns:xdr="http://schemas.openxmlformats.org/drawingml/2006/spreadsheetDrawing" xmlns:a="http://schemas.openxmlformats.org/drawingml/2006/main">
  <xdr:twoCellAnchor>
    <xdr:from>
      <xdr:col>4</xdr:col>
      <xdr:colOff>777455</xdr:colOff>
      <xdr:row>4</xdr:row>
      <xdr:rowOff>154737</xdr:rowOff>
    </xdr:from>
    <xdr:to>
      <xdr:col>11</xdr:col>
      <xdr:colOff>276044</xdr:colOff>
      <xdr:row>38</xdr:row>
      <xdr:rowOff>24174</xdr:rowOff>
    </xdr:to>
    <xdr:graphicFrame macro="">
      <xdr:nvGraphicFramePr>
        <xdr:cNvPr id="2" name="1 Gráfico">
          <a:extLst>
            <a:ext uri="{FF2B5EF4-FFF2-40B4-BE49-F238E27FC236}">
              <a16:creationId xmlns:a16="http://schemas.microsoft.com/office/drawing/2014/main" id="{00000000-0008-0000-B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2.xml><?xml version="1.0" encoding="utf-8"?>
<xdr:wsDr xmlns:xdr="http://schemas.openxmlformats.org/drawingml/2006/spreadsheetDrawing" xmlns:a="http://schemas.openxmlformats.org/drawingml/2006/main">
  <xdr:twoCellAnchor>
    <xdr:from>
      <xdr:col>4</xdr:col>
      <xdr:colOff>685800</xdr:colOff>
      <xdr:row>6</xdr:row>
      <xdr:rowOff>47625</xdr:rowOff>
    </xdr:from>
    <xdr:to>
      <xdr:col>11</xdr:col>
      <xdr:colOff>310551</xdr:colOff>
      <xdr:row>39</xdr:row>
      <xdr:rowOff>90489</xdr:rowOff>
    </xdr:to>
    <xdr:graphicFrame macro="">
      <xdr:nvGraphicFramePr>
        <xdr:cNvPr id="2" name="1 Gráfico">
          <a:extLst>
            <a:ext uri="{FF2B5EF4-FFF2-40B4-BE49-F238E27FC236}">
              <a16:creationId xmlns:a16="http://schemas.microsoft.com/office/drawing/2014/main" id="{00000000-0008-0000-B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3.xml><?xml version="1.0" encoding="utf-8"?>
<xdr:wsDr xmlns:xdr="http://schemas.openxmlformats.org/drawingml/2006/spreadsheetDrawing" xmlns:a="http://schemas.openxmlformats.org/drawingml/2006/main">
  <xdr:twoCellAnchor>
    <xdr:from>
      <xdr:col>11</xdr:col>
      <xdr:colOff>276225</xdr:colOff>
      <xdr:row>7</xdr:row>
      <xdr:rowOff>19050</xdr:rowOff>
    </xdr:from>
    <xdr:to>
      <xdr:col>15</xdr:col>
      <xdr:colOff>370936</xdr:colOff>
      <xdr:row>17</xdr:row>
      <xdr:rowOff>0</xdr:rowOff>
    </xdr:to>
    <xdr:graphicFrame macro="">
      <xdr:nvGraphicFramePr>
        <xdr:cNvPr id="2" name="5 Gráfico">
          <a:extLst>
            <a:ext uri="{FF2B5EF4-FFF2-40B4-BE49-F238E27FC236}">
              <a16:creationId xmlns:a16="http://schemas.microsoft.com/office/drawing/2014/main" id="{00000000-0008-0000-B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4.xml><?xml version="1.0" encoding="utf-8"?>
<xdr:wsDr xmlns:xdr="http://schemas.openxmlformats.org/drawingml/2006/spreadsheetDrawing" xmlns:a="http://schemas.openxmlformats.org/drawingml/2006/main">
  <xdr:twoCellAnchor>
    <xdr:from>
      <xdr:col>11</xdr:col>
      <xdr:colOff>314325</xdr:colOff>
      <xdr:row>6</xdr:row>
      <xdr:rowOff>147638</xdr:rowOff>
    </xdr:from>
    <xdr:to>
      <xdr:col>14</xdr:col>
      <xdr:colOff>721125</xdr:colOff>
      <xdr:row>18</xdr:row>
      <xdr:rowOff>3563</xdr:rowOff>
    </xdr:to>
    <xdr:graphicFrame macro="">
      <xdr:nvGraphicFramePr>
        <xdr:cNvPr id="2" name="2 Gráfico">
          <a:extLst>
            <a:ext uri="{FF2B5EF4-FFF2-40B4-BE49-F238E27FC236}">
              <a16:creationId xmlns:a16="http://schemas.microsoft.com/office/drawing/2014/main" id="{00000000-0008-0000-B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5.xml><?xml version="1.0" encoding="utf-8"?>
<xdr:wsDr xmlns:xdr="http://schemas.openxmlformats.org/drawingml/2006/spreadsheetDrawing" xmlns:a="http://schemas.openxmlformats.org/drawingml/2006/main">
  <xdr:twoCellAnchor>
    <xdr:from>
      <xdr:col>11</xdr:col>
      <xdr:colOff>314325</xdr:colOff>
      <xdr:row>3</xdr:row>
      <xdr:rowOff>989</xdr:rowOff>
    </xdr:from>
    <xdr:to>
      <xdr:col>15</xdr:col>
      <xdr:colOff>353683</xdr:colOff>
      <xdr:row>13</xdr:row>
      <xdr:rowOff>181154</xdr:rowOff>
    </xdr:to>
    <xdr:graphicFrame macro="">
      <xdr:nvGraphicFramePr>
        <xdr:cNvPr id="2" name="2 Gráfico">
          <a:extLst>
            <a:ext uri="{FF2B5EF4-FFF2-40B4-BE49-F238E27FC236}">
              <a16:creationId xmlns:a16="http://schemas.microsoft.com/office/drawing/2014/main" id="{00000000-0008-0000-B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6.xml><?xml version="1.0" encoding="utf-8"?>
<xdr:wsDr xmlns:xdr="http://schemas.openxmlformats.org/drawingml/2006/spreadsheetDrawing" xmlns:a="http://schemas.openxmlformats.org/drawingml/2006/main">
  <xdr:twoCellAnchor>
    <xdr:from>
      <xdr:col>11</xdr:col>
      <xdr:colOff>314325</xdr:colOff>
      <xdr:row>2</xdr:row>
      <xdr:rowOff>147638</xdr:rowOff>
    </xdr:from>
    <xdr:to>
      <xdr:col>14</xdr:col>
      <xdr:colOff>721125</xdr:colOff>
      <xdr:row>13</xdr:row>
      <xdr:rowOff>32138</xdr:rowOff>
    </xdr:to>
    <xdr:graphicFrame macro="">
      <xdr:nvGraphicFramePr>
        <xdr:cNvPr id="2" name="2 Gráfico">
          <a:extLst>
            <a:ext uri="{FF2B5EF4-FFF2-40B4-BE49-F238E27FC236}">
              <a16:creationId xmlns:a16="http://schemas.microsoft.com/office/drawing/2014/main" id="{00000000-0008-0000-B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6</xdr:col>
      <xdr:colOff>95250</xdr:colOff>
      <xdr:row>3</xdr:row>
      <xdr:rowOff>114300</xdr:rowOff>
    </xdr:from>
    <xdr:to>
      <xdr:col>15</xdr:col>
      <xdr:colOff>28575</xdr:colOff>
      <xdr:row>21</xdr:row>
      <xdr:rowOff>19050</xdr:rowOff>
    </xdr:to>
    <xdr:pic>
      <xdr:nvPicPr>
        <xdr:cNvPr id="2" name="Picture 1">
          <a:extLst>
            <a:ext uri="{FF2B5EF4-FFF2-40B4-BE49-F238E27FC236}">
              <a16:creationId xmlns:a16="http://schemas.microsoft.com/office/drawing/2014/main" id="{3C9AAB2B-1F6D-42E8-88F1-609CF41B0204}"/>
            </a:ext>
          </a:extLst>
        </xdr:cNvPr>
        <xdr:cNvPicPr>
          <a:picLocks noChangeAspect="1"/>
        </xdr:cNvPicPr>
      </xdr:nvPicPr>
      <xdr:blipFill>
        <a:blip xmlns:r="http://schemas.openxmlformats.org/officeDocument/2006/relationships" r:embed="rId1"/>
        <a:srcRect/>
        <a:stretch>
          <a:fillRect/>
        </a:stretch>
      </xdr:blipFill>
      <xdr:spPr>
        <a:xfrm>
          <a:off x="3848100" y="685800"/>
          <a:ext cx="5419725" cy="33337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5</xdr:col>
      <xdr:colOff>0</xdr:colOff>
      <xdr:row>4</xdr:row>
      <xdr:rowOff>0</xdr:rowOff>
    </xdr:from>
    <xdr:to>
      <xdr:col>11</xdr:col>
      <xdr:colOff>0</xdr:colOff>
      <xdr:row>18</xdr:row>
      <xdr:rowOff>76200</xdr:rowOff>
    </xdr:to>
    <xdr:graphicFrame macro="">
      <xdr:nvGraphicFramePr>
        <xdr:cNvPr id="3" name="Gráfico 2">
          <a:extLst>
            <a:ext uri="{FF2B5EF4-FFF2-40B4-BE49-F238E27FC236}">
              <a16:creationId xmlns:a16="http://schemas.microsoft.com/office/drawing/2014/main" id="{2D0A5CD6-4362-4B44-92B1-F98A467D66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3</xdr:col>
      <xdr:colOff>138111</xdr:colOff>
      <xdr:row>6</xdr:row>
      <xdr:rowOff>19049</xdr:rowOff>
    </xdr:from>
    <xdr:to>
      <xdr:col>10</xdr:col>
      <xdr:colOff>466724</xdr:colOff>
      <xdr:row>33</xdr:row>
      <xdr:rowOff>123824</xdr:rowOff>
    </xdr:to>
    <xdr:graphicFrame macro="">
      <xdr:nvGraphicFramePr>
        <xdr:cNvPr id="2" name="Gráfico 1">
          <a:extLst>
            <a:ext uri="{FF2B5EF4-FFF2-40B4-BE49-F238E27FC236}">
              <a16:creationId xmlns:a16="http://schemas.microsoft.com/office/drawing/2014/main" id="{DAA3F956-614D-464B-A05A-43709A71C0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19049</xdr:colOff>
      <xdr:row>7</xdr:row>
      <xdr:rowOff>0</xdr:rowOff>
    </xdr:from>
    <xdr:to>
      <xdr:col>12</xdr:col>
      <xdr:colOff>104774</xdr:colOff>
      <xdr:row>26</xdr:row>
      <xdr:rowOff>57150</xdr:rowOff>
    </xdr:to>
    <xdr:graphicFrame macro="">
      <xdr:nvGraphicFramePr>
        <xdr:cNvPr id="2" name="Gráfico 1">
          <a:extLst>
            <a:ext uri="{FF2B5EF4-FFF2-40B4-BE49-F238E27FC236}">
              <a16:creationId xmlns:a16="http://schemas.microsoft.com/office/drawing/2014/main" id="{8926DF8C-5E70-40CC-9FEA-B342BA7229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3</xdr:col>
      <xdr:colOff>280987</xdr:colOff>
      <xdr:row>4</xdr:row>
      <xdr:rowOff>147637</xdr:rowOff>
    </xdr:from>
    <xdr:to>
      <xdr:col>14</xdr:col>
      <xdr:colOff>323850</xdr:colOff>
      <xdr:row>17</xdr:row>
      <xdr:rowOff>138112</xdr:rowOff>
    </xdr:to>
    <xdr:graphicFrame macro="">
      <xdr:nvGraphicFramePr>
        <xdr:cNvPr id="2" name="Gráfico 1">
          <a:extLst>
            <a:ext uri="{FF2B5EF4-FFF2-40B4-BE49-F238E27FC236}">
              <a16:creationId xmlns:a16="http://schemas.microsoft.com/office/drawing/2014/main" id="{00000000-0008-0000-4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23812</xdr:colOff>
      <xdr:row>5</xdr:row>
      <xdr:rowOff>14286</xdr:rowOff>
    </xdr:from>
    <xdr:to>
      <xdr:col>10</xdr:col>
      <xdr:colOff>666750</xdr:colOff>
      <xdr:row>39</xdr:row>
      <xdr:rowOff>85725</xdr:rowOff>
    </xdr:to>
    <xdr:graphicFrame macro="">
      <xdr:nvGraphicFramePr>
        <xdr:cNvPr id="3" name="Gráfico 2">
          <a:extLst>
            <a:ext uri="{FF2B5EF4-FFF2-40B4-BE49-F238E27FC236}">
              <a16:creationId xmlns:a16="http://schemas.microsoft.com/office/drawing/2014/main" id="{95C46698-5E59-4C40-BD71-022F424E5DD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41</xdr:col>
      <xdr:colOff>0</xdr:colOff>
      <xdr:row>7</xdr:row>
      <xdr:rowOff>0</xdr:rowOff>
    </xdr:from>
    <xdr:to>
      <xdr:col>62</xdr:col>
      <xdr:colOff>289685</xdr:colOff>
      <xdr:row>38</xdr:row>
      <xdr:rowOff>88131</xdr:rowOff>
    </xdr:to>
    <xdr:graphicFrame macro="">
      <xdr:nvGraphicFramePr>
        <xdr:cNvPr id="4" name="Chart 2">
          <a:extLst>
            <a:ext uri="{FF2B5EF4-FFF2-40B4-BE49-F238E27FC236}">
              <a16:creationId xmlns:a16="http://schemas.microsoft.com/office/drawing/2014/main" id="{32067F3A-638E-404A-A81B-AC21CC3D6E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582014</xdr:colOff>
      <xdr:row>5</xdr:row>
      <xdr:rowOff>3952</xdr:rowOff>
    </xdr:from>
    <xdr:to>
      <xdr:col>14</xdr:col>
      <xdr:colOff>310551</xdr:colOff>
      <xdr:row>42</xdr:row>
      <xdr:rowOff>43132</xdr:rowOff>
    </xdr:to>
    <xdr:graphicFrame macro="">
      <xdr:nvGraphicFramePr>
        <xdr:cNvPr id="2" name="Chart 3">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0</xdr:colOff>
      <xdr:row>5</xdr:row>
      <xdr:rowOff>0</xdr:rowOff>
    </xdr:from>
    <xdr:to>
      <xdr:col>25</xdr:col>
      <xdr:colOff>95870</xdr:colOff>
      <xdr:row>29</xdr:row>
      <xdr:rowOff>89951</xdr:rowOff>
    </xdr:to>
    <xdr:graphicFrame macro="">
      <xdr:nvGraphicFramePr>
        <xdr:cNvPr id="3" name="Chart 2">
          <a:extLst>
            <a:ext uri="{FF2B5EF4-FFF2-40B4-BE49-F238E27FC236}">
              <a16:creationId xmlns:a16="http://schemas.microsoft.com/office/drawing/2014/main" id="{4C9E7F82-2965-421B-ACC2-0ECC3EF7FB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xdr:col>
      <xdr:colOff>195261</xdr:colOff>
      <xdr:row>4</xdr:row>
      <xdr:rowOff>0</xdr:rowOff>
    </xdr:from>
    <xdr:to>
      <xdr:col>13</xdr:col>
      <xdr:colOff>112142</xdr:colOff>
      <xdr:row>38</xdr:row>
      <xdr:rowOff>43132</xdr:rowOff>
    </xdr:to>
    <xdr:graphicFrame macro="">
      <xdr:nvGraphicFramePr>
        <xdr:cNvPr id="2" name="Chart 2">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5</xdr:col>
      <xdr:colOff>85724</xdr:colOff>
      <xdr:row>4</xdr:row>
      <xdr:rowOff>10886</xdr:rowOff>
    </xdr:from>
    <xdr:to>
      <xdr:col>14</xdr:col>
      <xdr:colOff>58511</xdr:colOff>
      <xdr:row>22</xdr:row>
      <xdr:rowOff>85726</xdr:rowOff>
    </xdr:to>
    <xdr:graphicFrame macro="">
      <xdr:nvGraphicFramePr>
        <xdr:cNvPr id="2" name="Gráfico 1">
          <a:extLst>
            <a:ext uri="{FF2B5EF4-FFF2-40B4-BE49-F238E27FC236}">
              <a16:creationId xmlns:a16="http://schemas.microsoft.com/office/drawing/2014/main" id="{E5D6641B-C3CD-4BE1-8FE1-172F587D49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2</xdr:col>
      <xdr:colOff>937881</xdr:colOff>
      <xdr:row>6</xdr:row>
      <xdr:rowOff>19844</xdr:rowOff>
    </xdr:from>
    <xdr:to>
      <xdr:col>12</xdr:col>
      <xdr:colOff>542395</xdr:colOff>
      <xdr:row>48</xdr:row>
      <xdr:rowOff>58465</xdr:rowOff>
    </xdr:to>
    <xdr:graphicFrame macro="">
      <xdr:nvGraphicFramePr>
        <xdr:cNvPr id="2" name="Gráfico 1">
          <a:extLst>
            <a:ext uri="{FF2B5EF4-FFF2-40B4-BE49-F238E27FC236}">
              <a16:creationId xmlns:a16="http://schemas.microsoft.com/office/drawing/2014/main" id="{1EC637A1-E48C-4F9D-9F51-4080CF738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6</xdr:col>
      <xdr:colOff>246530</xdr:colOff>
      <xdr:row>5</xdr:row>
      <xdr:rowOff>168088</xdr:rowOff>
    </xdr:from>
    <xdr:to>
      <xdr:col>14</xdr:col>
      <xdr:colOff>412937</xdr:colOff>
      <xdr:row>19</xdr:row>
      <xdr:rowOff>168088</xdr:rowOff>
    </xdr:to>
    <xdr:graphicFrame macro="">
      <xdr:nvGraphicFramePr>
        <xdr:cNvPr id="2" name="Gráfico 1">
          <a:extLst>
            <a:ext uri="{FF2B5EF4-FFF2-40B4-BE49-F238E27FC236}">
              <a16:creationId xmlns:a16="http://schemas.microsoft.com/office/drawing/2014/main" id="{FC509443-99C2-4B14-8A2D-8501EEC899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79563</xdr:colOff>
      <xdr:row>7</xdr:row>
      <xdr:rowOff>56028</xdr:rowOff>
    </xdr:from>
    <xdr:to>
      <xdr:col>13</xdr:col>
      <xdr:colOff>251013</xdr:colOff>
      <xdr:row>16</xdr:row>
      <xdr:rowOff>141753</xdr:rowOff>
    </xdr:to>
    <xdr:sp macro="" textlink="">
      <xdr:nvSpPr>
        <xdr:cNvPr id="3" name="Cerrar llave 2">
          <a:extLst>
            <a:ext uri="{FF2B5EF4-FFF2-40B4-BE49-F238E27FC236}">
              <a16:creationId xmlns:a16="http://schemas.microsoft.com/office/drawing/2014/main" id="{4C9BCC27-78AD-449D-8AF7-E5E9C824D6E4}"/>
            </a:ext>
          </a:extLst>
        </xdr:cNvPr>
        <xdr:cNvSpPr/>
      </xdr:nvSpPr>
      <xdr:spPr>
        <a:xfrm>
          <a:off x="11681013" y="1389528"/>
          <a:ext cx="171450" cy="1800225"/>
        </a:xfrm>
        <a:prstGeom prst="rightBrace">
          <a:avLst/>
        </a:prstGeom>
        <a:ln w="12700"/>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clientData/>
  </xdr:twoCellAnchor>
  <xdr:twoCellAnchor>
    <xdr:from>
      <xdr:col>13</xdr:col>
      <xdr:colOff>272863</xdr:colOff>
      <xdr:row>10</xdr:row>
      <xdr:rowOff>164166</xdr:rowOff>
    </xdr:from>
    <xdr:to>
      <xdr:col>14</xdr:col>
      <xdr:colOff>120463</xdr:colOff>
      <xdr:row>12</xdr:row>
      <xdr:rowOff>148926</xdr:rowOff>
    </xdr:to>
    <xdr:sp macro="" textlink="">
      <xdr:nvSpPr>
        <xdr:cNvPr id="4" name="Cuadro de texto 2">
          <a:extLst>
            <a:ext uri="{FF2B5EF4-FFF2-40B4-BE49-F238E27FC236}">
              <a16:creationId xmlns:a16="http://schemas.microsoft.com/office/drawing/2014/main" id="{65B96F33-352E-494E-B7DF-EC27E9FD0B8E}"/>
            </a:ext>
          </a:extLst>
        </xdr:cNvPr>
        <xdr:cNvSpPr txBox="1">
          <a:spLocks noChangeArrowheads="1"/>
        </xdr:cNvSpPr>
      </xdr:nvSpPr>
      <xdr:spPr bwMode="auto">
        <a:xfrm>
          <a:off x="11874313" y="2069166"/>
          <a:ext cx="609600" cy="365760"/>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pPr algn="just">
            <a:lnSpc>
              <a:spcPct val="107000"/>
            </a:lnSpc>
            <a:spcAft>
              <a:spcPts val="800"/>
            </a:spcAft>
          </a:pPr>
          <a:r>
            <a:rPr lang="es-MX" sz="800" b="1">
              <a:solidFill>
                <a:schemeClr val="tx1">
                  <a:lumMod val="75000"/>
                  <a:lumOff val="25000"/>
                </a:schemeClr>
              </a:solidFill>
              <a:effectLst/>
              <a:latin typeface="Arial" panose="020B0604020202020204" pitchFamily="34" charset="0"/>
              <a:ea typeface="Calibri" panose="020F0502020204030204" pitchFamily="34" charset="0"/>
            </a:rPr>
            <a:t>77.9%, 2,682</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406172</xdr:colOff>
      <xdr:row>4</xdr:row>
      <xdr:rowOff>129200</xdr:rowOff>
    </xdr:from>
    <xdr:to>
      <xdr:col>16</xdr:col>
      <xdr:colOff>381537</xdr:colOff>
      <xdr:row>24</xdr:row>
      <xdr:rowOff>91100</xdr:rowOff>
    </xdr:to>
    <xdr:graphicFrame macro="">
      <xdr:nvGraphicFramePr>
        <xdr:cNvPr id="2" name="Gráfico 1">
          <a:extLst>
            <a:ext uri="{FF2B5EF4-FFF2-40B4-BE49-F238E27FC236}">
              <a16:creationId xmlns:a16="http://schemas.microsoft.com/office/drawing/2014/main" id="{23885BF3-ACDF-4565-A19C-9906597B6F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13</xdr:col>
      <xdr:colOff>254000</xdr:colOff>
      <xdr:row>6</xdr:row>
      <xdr:rowOff>0</xdr:rowOff>
    </xdr:from>
    <xdr:to>
      <xdr:col>21</xdr:col>
      <xdr:colOff>90800</xdr:colOff>
      <xdr:row>29</xdr:row>
      <xdr:rowOff>104100</xdr:rowOff>
    </xdr:to>
    <xdr:graphicFrame macro="">
      <xdr:nvGraphicFramePr>
        <xdr:cNvPr id="2" name="Gráfico 1">
          <a:extLst>
            <a:ext uri="{FF2B5EF4-FFF2-40B4-BE49-F238E27FC236}">
              <a16:creationId xmlns:a16="http://schemas.microsoft.com/office/drawing/2014/main" id="{245CAFC6-B354-494C-AC45-2A4CCD61D2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4</xdr:col>
      <xdr:colOff>279400</xdr:colOff>
      <xdr:row>6</xdr:row>
      <xdr:rowOff>0</xdr:rowOff>
    </xdr:from>
    <xdr:to>
      <xdr:col>12</xdr:col>
      <xdr:colOff>123399</xdr:colOff>
      <xdr:row>39</xdr:row>
      <xdr:rowOff>13500</xdr:rowOff>
    </xdr:to>
    <xdr:graphicFrame macro="">
      <xdr:nvGraphicFramePr>
        <xdr:cNvPr id="2" name="Gráfico 1">
          <a:extLst>
            <a:ext uri="{FF2B5EF4-FFF2-40B4-BE49-F238E27FC236}">
              <a16:creationId xmlns:a16="http://schemas.microsoft.com/office/drawing/2014/main" id="{468F1583-7AE5-4FD5-A2AF-F25F096B18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4762</xdr:colOff>
      <xdr:row>5</xdr:row>
      <xdr:rowOff>185736</xdr:rowOff>
    </xdr:from>
    <xdr:to>
      <xdr:col>8</xdr:col>
      <xdr:colOff>514350</xdr:colOff>
      <xdr:row>38</xdr:row>
      <xdr:rowOff>171449</xdr:rowOff>
    </xdr:to>
    <xdr:graphicFrame macro="">
      <xdr:nvGraphicFramePr>
        <xdr:cNvPr id="3" name="Gráfico 2">
          <a:extLst>
            <a:ext uri="{FF2B5EF4-FFF2-40B4-BE49-F238E27FC236}">
              <a16:creationId xmlns:a16="http://schemas.microsoft.com/office/drawing/2014/main" id="{4EA23E81-D3BB-4CC3-B91F-935CC3E98B8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4</xdr:col>
      <xdr:colOff>279400</xdr:colOff>
      <xdr:row>6</xdr:row>
      <xdr:rowOff>0</xdr:rowOff>
    </xdr:from>
    <xdr:to>
      <xdr:col>12</xdr:col>
      <xdr:colOff>123399</xdr:colOff>
      <xdr:row>34</xdr:row>
      <xdr:rowOff>66002</xdr:rowOff>
    </xdr:to>
    <xdr:graphicFrame macro="">
      <xdr:nvGraphicFramePr>
        <xdr:cNvPr id="2" name="Gráfico 1">
          <a:extLst>
            <a:ext uri="{FF2B5EF4-FFF2-40B4-BE49-F238E27FC236}">
              <a16:creationId xmlns:a16="http://schemas.microsoft.com/office/drawing/2014/main" id="{E5BB1288-9C65-4111-86D5-4ABF304B99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11</xdr:col>
      <xdr:colOff>1904</xdr:colOff>
      <xdr:row>16</xdr:row>
      <xdr:rowOff>73342</xdr:rowOff>
    </xdr:from>
    <xdr:to>
      <xdr:col>18</xdr:col>
      <xdr:colOff>575504</xdr:colOff>
      <xdr:row>29</xdr:row>
      <xdr:rowOff>1642</xdr:rowOff>
    </xdr:to>
    <xdr:graphicFrame macro="">
      <xdr:nvGraphicFramePr>
        <xdr:cNvPr id="2" name="Gráfico 1">
          <a:extLst>
            <a:ext uri="{FF2B5EF4-FFF2-40B4-BE49-F238E27FC236}">
              <a16:creationId xmlns:a16="http://schemas.microsoft.com/office/drawing/2014/main" id="{541B8A08-80DD-44C5-95AE-CC898D2A59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7</xdr:col>
      <xdr:colOff>47625</xdr:colOff>
      <xdr:row>6</xdr:row>
      <xdr:rowOff>23811</xdr:rowOff>
    </xdr:from>
    <xdr:to>
      <xdr:col>14</xdr:col>
      <xdr:colOff>653625</xdr:colOff>
      <xdr:row>33</xdr:row>
      <xdr:rowOff>100311</xdr:rowOff>
    </xdr:to>
    <xdr:graphicFrame macro="">
      <xdr:nvGraphicFramePr>
        <xdr:cNvPr id="2" name="Gráfico 1">
          <a:extLst>
            <a:ext uri="{FF2B5EF4-FFF2-40B4-BE49-F238E27FC236}">
              <a16:creationId xmlns:a16="http://schemas.microsoft.com/office/drawing/2014/main" id="{A7A23D99-3AA8-40C1-8702-9FB1B79B65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4</xdr:col>
      <xdr:colOff>751974</xdr:colOff>
      <xdr:row>5</xdr:row>
      <xdr:rowOff>46872</xdr:rowOff>
    </xdr:from>
    <xdr:to>
      <xdr:col>12</xdr:col>
      <xdr:colOff>595974</xdr:colOff>
      <xdr:row>33</xdr:row>
      <xdr:rowOff>4872</xdr:rowOff>
    </xdr:to>
    <xdr:graphicFrame macro="">
      <xdr:nvGraphicFramePr>
        <xdr:cNvPr id="2" name="Gráfico 1">
          <a:extLst>
            <a:ext uri="{FF2B5EF4-FFF2-40B4-BE49-F238E27FC236}">
              <a16:creationId xmlns:a16="http://schemas.microsoft.com/office/drawing/2014/main" id="{2C4234CD-4646-4975-9526-AC5C581C1B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4</xdr:col>
      <xdr:colOff>752475</xdr:colOff>
      <xdr:row>5</xdr:row>
      <xdr:rowOff>166685</xdr:rowOff>
    </xdr:from>
    <xdr:to>
      <xdr:col>12</xdr:col>
      <xdr:colOff>596475</xdr:colOff>
      <xdr:row>33</xdr:row>
      <xdr:rowOff>19842</xdr:rowOff>
    </xdr:to>
    <xdr:graphicFrame macro="">
      <xdr:nvGraphicFramePr>
        <xdr:cNvPr id="2" name="Gráfico 1">
          <a:extLst>
            <a:ext uri="{FF2B5EF4-FFF2-40B4-BE49-F238E27FC236}">
              <a16:creationId xmlns:a16="http://schemas.microsoft.com/office/drawing/2014/main" id="{9F4F3EC5-34E1-4435-A1F0-95EECF3090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4</xdr:col>
      <xdr:colOff>742950</xdr:colOff>
      <xdr:row>5</xdr:row>
      <xdr:rowOff>180975</xdr:rowOff>
    </xdr:from>
    <xdr:to>
      <xdr:col>12</xdr:col>
      <xdr:colOff>586950</xdr:colOff>
      <xdr:row>31</xdr:row>
      <xdr:rowOff>131175</xdr:rowOff>
    </xdr:to>
    <xdr:graphicFrame macro="">
      <xdr:nvGraphicFramePr>
        <xdr:cNvPr id="2" name="Gráfico 1">
          <a:extLst>
            <a:ext uri="{FF2B5EF4-FFF2-40B4-BE49-F238E27FC236}">
              <a16:creationId xmlns:a16="http://schemas.microsoft.com/office/drawing/2014/main" id="{0FD00DEB-0CBE-45E4-9F1F-FD41E2E3D6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4</xdr:col>
      <xdr:colOff>733425</xdr:colOff>
      <xdr:row>5</xdr:row>
      <xdr:rowOff>176211</xdr:rowOff>
    </xdr:from>
    <xdr:to>
      <xdr:col>12</xdr:col>
      <xdr:colOff>577425</xdr:colOff>
      <xdr:row>31</xdr:row>
      <xdr:rowOff>137211</xdr:rowOff>
    </xdr:to>
    <xdr:graphicFrame macro="">
      <xdr:nvGraphicFramePr>
        <xdr:cNvPr id="2" name="Gráfico 1">
          <a:extLst>
            <a:ext uri="{FF2B5EF4-FFF2-40B4-BE49-F238E27FC236}">
              <a16:creationId xmlns:a16="http://schemas.microsoft.com/office/drawing/2014/main" id="{91F3A510-195F-4FD5-BF23-327B357A5F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4</xdr:col>
      <xdr:colOff>209550</xdr:colOff>
      <xdr:row>5</xdr:row>
      <xdr:rowOff>152400</xdr:rowOff>
    </xdr:from>
    <xdr:to>
      <xdr:col>12</xdr:col>
      <xdr:colOff>53550</xdr:colOff>
      <xdr:row>31</xdr:row>
      <xdr:rowOff>23400</xdr:rowOff>
    </xdr:to>
    <xdr:graphicFrame macro="">
      <xdr:nvGraphicFramePr>
        <xdr:cNvPr id="2" name="Gráfico 1">
          <a:extLst>
            <a:ext uri="{FF2B5EF4-FFF2-40B4-BE49-F238E27FC236}">
              <a16:creationId xmlns:a16="http://schemas.microsoft.com/office/drawing/2014/main" id="{D40706B7-3539-417B-B923-4918258544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4</xdr:col>
      <xdr:colOff>476248</xdr:colOff>
      <xdr:row>6</xdr:row>
      <xdr:rowOff>23811</xdr:rowOff>
    </xdr:from>
    <xdr:to>
      <xdr:col>12</xdr:col>
      <xdr:colOff>320248</xdr:colOff>
      <xdr:row>32</xdr:row>
      <xdr:rowOff>128811</xdr:rowOff>
    </xdr:to>
    <xdr:graphicFrame macro="">
      <xdr:nvGraphicFramePr>
        <xdr:cNvPr id="2" name="Gráfico 1">
          <a:extLst>
            <a:ext uri="{FF2B5EF4-FFF2-40B4-BE49-F238E27FC236}">
              <a16:creationId xmlns:a16="http://schemas.microsoft.com/office/drawing/2014/main" id="{10D33F5B-AB8E-420E-A838-214630A959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4</xdr:col>
      <xdr:colOff>695325</xdr:colOff>
      <xdr:row>5</xdr:row>
      <xdr:rowOff>147635</xdr:rowOff>
    </xdr:from>
    <xdr:to>
      <xdr:col>12</xdr:col>
      <xdr:colOff>539325</xdr:colOff>
      <xdr:row>32</xdr:row>
      <xdr:rowOff>104774</xdr:rowOff>
    </xdr:to>
    <xdr:graphicFrame macro="">
      <xdr:nvGraphicFramePr>
        <xdr:cNvPr id="2" name="Gráfico 1">
          <a:extLst>
            <a:ext uri="{FF2B5EF4-FFF2-40B4-BE49-F238E27FC236}">
              <a16:creationId xmlns:a16="http://schemas.microsoft.com/office/drawing/2014/main" id="{86FEE274-65BF-47E2-B1FB-B49E51AFB3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xdr:col>
      <xdr:colOff>23812</xdr:colOff>
      <xdr:row>4</xdr:row>
      <xdr:rowOff>176212</xdr:rowOff>
    </xdr:from>
    <xdr:to>
      <xdr:col>16</xdr:col>
      <xdr:colOff>90487</xdr:colOff>
      <xdr:row>19</xdr:row>
      <xdr:rowOff>61912</xdr:rowOff>
    </xdr:to>
    <xdr:graphicFrame macro="">
      <xdr:nvGraphicFramePr>
        <xdr:cNvPr id="3" name="Gráfico 2">
          <a:extLst>
            <a:ext uri="{FF2B5EF4-FFF2-40B4-BE49-F238E27FC236}">
              <a16:creationId xmlns:a16="http://schemas.microsoft.com/office/drawing/2014/main" id="{51005655-57AA-434D-83BA-C2BED7320AE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12</xdr:row>
      <xdr:rowOff>0</xdr:rowOff>
    </xdr:from>
    <xdr:to>
      <xdr:col>0</xdr:col>
      <xdr:colOff>5939999</xdr:colOff>
      <xdr:row>28</xdr:row>
      <xdr:rowOff>30000</xdr:rowOff>
    </xdr:to>
    <xdr:graphicFrame macro="">
      <xdr:nvGraphicFramePr>
        <xdr:cNvPr id="2" name="Gráfico 1">
          <a:extLst>
            <a:ext uri="{FF2B5EF4-FFF2-40B4-BE49-F238E27FC236}">
              <a16:creationId xmlns:a16="http://schemas.microsoft.com/office/drawing/2014/main" id="{D1B660D9-627F-49A9-AFA3-22B7B6E324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11</xdr:col>
      <xdr:colOff>15875</xdr:colOff>
      <xdr:row>6</xdr:row>
      <xdr:rowOff>0</xdr:rowOff>
    </xdr:from>
    <xdr:to>
      <xdr:col>20</xdr:col>
      <xdr:colOff>12274</xdr:colOff>
      <xdr:row>24</xdr:row>
      <xdr:rowOff>171005</xdr:rowOff>
    </xdr:to>
    <xdr:graphicFrame macro="">
      <xdr:nvGraphicFramePr>
        <xdr:cNvPr id="2" name="Gráfico 1">
          <a:extLst>
            <a:ext uri="{FF2B5EF4-FFF2-40B4-BE49-F238E27FC236}">
              <a16:creationId xmlns:a16="http://schemas.microsoft.com/office/drawing/2014/main" id="{CB01B56C-310A-431A-8CE5-BB7D2AB05A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15875</xdr:colOff>
      <xdr:row>28</xdr:row>
      <xdr:rowOff>0</xdr:rowOff>
    </xdr:from>
    <xdr:to>
      <xdr:col>20</xdr:col>
      <xdr:colOff>12274</xdr:colOff>
      <xdr:row>46</xdr:row>
      <xdr:rowOff>171005</xdr:rowOff>
    </xdr:to>
    <xdr:graphicFrame macro="">
      <xdr:nvGraphicFramePr>
        <xdr:cNvPr id="3" name="Gráfico 2">
          <a:extLst>
            <a:ext uri="{FF2B5EF4-FFF2-40B4-BE49-F238E27FC236}">
              <a16:creationId xmlns:a16="http://schemas.microsoft.com/office/drawing/2014/main" id="{D144E185-5976-48FA-855C-EF30FDEA74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11</xdr:col>
      <xdr:colOff>15875</xdr:colOff>
      <xdr:row>6</xdr:row>
      <xdr:rowOff>0</xdr:rowOff>
    </xdr:from>
    <xdr:to>
      <xdr:col>20</xdr:col>
      <xdr:colOff>12274</xdr:colOff>
      <xdr:row>24</xdr:row>
      <xdr:rowOff>171005</xdr:rowOff>
    </xdr:to>
    <xdr:graphicFrame macro="">
      <xdr:nvGraphicFramePr>
        <xdr:cNvPr id="2" name="Gráfico 1">
          <a:extLst>
            <a:ext uri="{FF2B5EF4-FFF2-40B4-BE49-F238E27FC236}">
              <a16:creationId xmlns:a16="http://schemas.microsoft.com/office/drawing/2014/main" id="{6A83047E-6808-4F8F-AED4-D841FCE0E1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15875</xdr:colOff>
      <xdr:row>27</xdr:row>
      <xdr:rowOff>152400</xdr:rowOff>
    </xdr:from>
    <xdr:to>
      <xdr:col>20</xdr:col>
      <xdr:colOff>12274</xdr:colOff>
      <xdr:row>46</xdr:row>
      <xdr:rowOff>132905</xdr:rowOff>
    </xdr:to>
    <xdr:graphicFrame macro="">
      <xdr:nvGraphicFramePr>
        <xdr:cNvPr id="3" name="Gráfico 2">
          <a:extLst>
            <a:ext uri="{FF2B5EF4-FFF2-40B4-BE49-F238E27FC236}">
              <a16:creationId xmlns:a16="http://schemas.microsoft.com/office/drawing/2014/main" id="{01E1B7F0-75A0-436C-9B39-A7C4E75332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11</xdr:col>
      <xdr:colOff>15875</xdr:colOff>
      <xdr:row>6</xdr:row>
      <xdr:rowOff>0</xdr:rowOff>
    </xdr:from>
    <xdr:to>
      <xdr:col>20</xdr:col>
      <xdr:colOff>12274</xdr:colOff>
      <xdr:row>24</xdr:row>
      <xdr:rowOff>171005</xdr:rowOff>
    </xdr:to>
    <xdr:graphicFrame macro="">
      <xdr:nvGraphicFramePr>
        <xdr:cNvPr id="2" name="Gráfico 1">
          <a:extLst>
            <a:ext uri="{FF2B5EF4-FFF2-40B4-BE49-F238E27FC236}">
              <a16:creationId xmlns:a16="http://schemas.microsoft.com/office/drawing/2014/main" id="{19F60A27-B698-48BA-BE52-240E2772A1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15875</xdr:colOff>
      <xdr:row>28</xdr:row>
      <xdr:rowOff>0</xdr:rowOff>
    </xdr:from>
    <xdr:to>
      <xdr:col>20</xdr:col>
      <xdr:colOff>12274</xdr:colOff>
      <xdr:row>46</xdr:row>
      <xdr:rowOff>171005</xdr:rowOff>
    </xdr:to>
    <xdr:graphicFrame macro="">
      <xdr:nvGraphicFramePr>
        <xdr:cNvPr id="3" name="Gráfico 2">
          <a:extLst>
            <a:ext uri="{FF2B5EF4-FFF2-40B4-BE49-F238E27FC236}">
              <a16:creationId xmlns:a16="http://schemas.microsoft.com/office/drawing/2014/main" id="{9177F313-3EF0-4B3F-AF0D-D7A2E38E65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4</xdr:col>
      <xdr:colOff>15875</xdr:colOff>
      <xdr:row>6</xdr:row>
      <xdr:rowOff>0</xdr:rowOff>
    </xdr:from>
    <xdr:to>
      <xdr:col>11</xdr:col>
      <xdr:colOff>621874</xdr:colOff>
      <xdr:row>34</xdr:row>
      <xdr:rowOff>66002</xdr:rowOff>
    </xdr:to>
    <xdr:graphicFrame macro="">
      <xdr:nvGraphicFramePr>
        <xdr:cNvPr id="2" name="Gráfico 1">
          <a:extLst>
            <a:ext uri="{FF2B5EF4-FFF2-40B4-BE49-F238E27FC236}">
              <a16:creationId xmlns:a16="http://schemas.microsoft.com/office/drawing/2014/main" id="{B08E98AE-F7B8-4DE1-BC85-4650685E23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3</xdr:col>
      <xdr:colOff>347661</xdr:colOff>
      <xdr:row>7</xdr:row>
      <xdr:rowOff>128587</xdr:rowOff>
    </xdr:from>
    <xdr:to>
      <xdr:col>10</xdr:col>
      <xdr:colOff>676274</xdr:colOff>
      <xdr:row>22</xdr:row>
      <xdr:rowOff>14287</xdr:rowOff>
    </xdr:to>
    <xdr:graphicFrame macro="">
      <xdr:nvGraphicFramePr>
        <xdr:cNvPr id="2" name="Gráfico 1">
          <a:extLst>
            <a:ext uri="{FF2B5EF4-FFF2-40B4-BE49-F238E27FC236}">
              <a16:creationId xmlns:a16="http://schemas.microsoft.com/office/drawing/2014/main" id="{00000000-0008-0000-5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2</xdr:col>
      <xdr:colOff>666750</xdr:colOff>
      <xdr:row>5</xdr:row>
      <xdr:rowOff>147637</xdr:rowOff>
    </xdr:from>
    <xdr:to>
      <xdr:col>9</xdr:col>
      <xdr:colOff>704850</xdr:colOff>
      <xdr:row>43</xdr:row>
      <xdr:rowOff>28575</xdr:rowOff>
    </xdr:to>
    <xdr:graphicFrame macro="">
      <xdr:nvGraphicFramePr>
        <xdr:cNvPr id="2" name="Gráfico 1">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3</xdr:col>
      <xdr:colOff>438149</xdr:colOff>
      <xdr:row>6</xdr:row>
      <xdr:rowOff>42861</xdr:rowOff>
    </xdr:from>
    <xdr:to>
      <xdr:col>10</xdr:col>
      <xdr:colOff>542924</xdr:colOff>
      <xdr:row>43</xdr:row>
      <xdr:rowOff>47625</xdr:rowOff>
    </xdr:to>
    <xdr:graphicFrame macro="">
      <xdr:nvGraphicFramePr>
        <xdr:cNvPr id="2" name="Gráfico 1">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7</xdr:col>
      <xdr:colOff>88900</xdr:colOff>
      <xdr:row>239</xdr:row>
      <xdr:rowOff>0</xdr:rowOff>
    </xdr:from>
    <xdr:to>
      <xdr:col>16</xdr:col>
      <xdr:colOff>380574</xdr:colOff>
      <xdr:row>257</xdr:row>
      <xdr:rowOff>171005</xdr:rowOff>
    </xdr:to>
    <xdr:graphicFrame macro="">
      <xdr:nvGraphicFramePr>
        <xdr:cNvPr id="2" name="Gráfico 1">
          <a:extLst>
            <a:ext uri="{FF2B5EF4-FFF2-40B4-BE49-F238E27FC236}">
              <a16:creationId xmlns:a16="http://schemas.microsoft.com/office/drawing/2014/main" id="{D43FCAF2-D4E3-4AB4-ADCD-7CB0C28A7B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8</xdr:col>
      <xdr:colOff>12700</xdr:colOff>
      <xdr:row>14</xdr:row>
      <xdr:rowOff>133350</xdr:rowOff>
    </xdr:from>
    <xdr:to>
      <xdr:col>17</xdr:col>
      <xdr:colOff>466299</xdr:colOff>
      <xdr:row>29</xdr:row>
      <xdr:rowOff>19050</xdr:rowOff>
    </xdr:to>
    <xdr:graphicFrame macro="">
      <xdr:nvGraphicFramePr>
        <xdr:cNvPr id="2" name="Gráfico 1">
          <a:extLst>
            <a:ext uri="{FF2B5EF4-FFF2-40B4-BE49-F238E27FC236}">
              <a16:creationId xmlns:a16="http://schemas.microsoft.com/office/drawing/2014/main" id="{F0F891D6-6390-4EF1-B9FA-791F570B6F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33</xdr:col>
      <xdr:colOff>561974</xdr:colOff>
      <xdr:row>14</xdr:row>
      <xdr:rowOff>190499</xdr:rowOff>
    </xdr:from>
    <xdr:to>
      <xdr:col>38</xdr:col>
      <xdr:colOff>1028699</xdr:colOff>
      <xdr:row>32</xdr:row>
      <xdr:rowOff>66674</xdr:rowOff>
    </xdr:to>
    <xdr:graphicFrame macro="">
      <xdr:nvGraphicFramePr>
        <xdr:cNvPr id="2" name="Gráfico 1">
          <a:extLst>
            <a:ext uri="{FF2B5EF4-FFF2-40B4-BE49-F238E27FC236}">
              <a16:creationId xmlns:a16="http://schemas.microsoft.com/office/drawing/2014/main" id="{882DE2BF-5411-4D40-B925-5AE8A1AA4A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509587</xdr:colOff>
      <xdr:row>5</xdr:row>
      <xdr:rowOff>52387</xdr:rowOff>
    </xdr:from>
    <xdr:to>
      <xdr:col>14</xdr:col>
      <xdr:colOff>195262</xdr:colOff>
      <xdr:row>19</xdr:row>
      <xdr:rowOff>128587</xdr:rowOff>
    </xdr:to>
    <xdr:graphicFrame macro="">
      <xdr:nvGraphicFramePr>
        <xdr:cNvPr id="3" name="Gráfico 2">
          <a:extLst>
            <a:ext uri="{FF2B5EF4-FFF2-40B4-BE49-F238E27FC236}">
              <a16:creationId xmlns:a16="http://schemas.microsoft.com/office/drawing/2014/main" id="{7CEFF6C3-D7C6-4C53-8571-8EE3D2E364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7</xdr:col>
      <xdr:colOff>88900</xdr:colOff>
      <xdr:row>213</xdr:row>
      <xdr:rowOff>63500</xdr:rowOff>
    </xdr:from>
    <xdr:to>
      <xdr:col>16</xdr:col>
      <xdr:colOff>380574</xdr:colOff>
      <xdr:row>232</xdr:row>
      <xdr:rowOff>44005</xdr:rowOff>
    </xdr:to>
    <xdr:graphicFrame macro="">
      <xdr:nvGraphicFramePr>
        <xdr:cNvPr id="3" name="Gráfico 2">
          <a:extLst>
            <a:ext uri="{FF2B5EF4-FFF2-40B4-BE49-F238E27FC236}">
              <a16:creationId xmlns:a16="http://schemas.microsoft.com/office/drawing/2014/main" id="{389D464E-2164-404B-B09F-0996D8BD4A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7</xdr:col>
      <xdr:colOff>82550</xdr:colOff>
      <xdr:row>6</xdr:row>
      <xdr:rowOff>0</xdr:rowOff>
    </xdr:from>
    <xdr:to>
      <xdr:col>17</xdr:col>
      <xdr:colOff>288499</xdr:colOff>
      <xdr:row>34</xdr:row>
      <xdr:rowOff>66002</xdr:rowOff>
    </xdr:to>
    <xdr:graphicFrame macro="">
      <xdr:nvGraphicFramePr>
        <xdr:cNvPr id="2" name="Gráfico 1">
          <a:extLst>
            <a:ext uri="{FF2B5EF4-FFF2-40B4-BE49-F238E27FC236}">
              <a16:creationId xmlns:a16="http://schemas.microsoft.com/office/drawing/2014/main" id="{80CF67D8-C9D6-4A60-B6D4-859648E96D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6</xdr:col>
      <xdr:colOff>53975</xdr:colOff>
      <xdr:row>6</xdr:row>
      <xdr:rowOff>0</xdr:rowOff>
    </xdr:from>
    <xdr:to>
      <xdr:col>17</xdr:col>
      <xdr:colOff>78949</xdr:colOff>
      <xdr:row>34</xdr:row>
      <xdr:rowOff>66002</xdr:rowOff>
    </xdr:to>
    <xdr:graphicFrame macro="">
      <xdr:nvGraphicFramePr>
        <xdr:cNvPr id="2" name="Gráfico 1">
          <a:extLst>
            <a:ext uri="{FF2B5EF4-FFF2-40B4-BE49-F238E27FC236}">
              <a16:creationId xmlns:a16="http://schemas.microsoft.com/office/drawing/2014/main" id="{B3B833B8-968B-440D-89D2-32D822B72B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59</xdr:col>
      <xdr:colOff>352425</xdr:colOff>
      <xdr:row>4</xdr:row>
      <xdr:rowOff>180975</xdr:rowOff>
    </xdr:from>
    <xdr:to>
      <xdr:col>69</xdr:col>
      <xdr:colOff>196424</xdr:colOff>
      <xdr:row>33</xdr:row>
      <xdr:rowOff>56477</xdr:rowOff>
    </xdr:to>
    <xdr:graphicFrame macro="">
      <xdr:nvGraphicFramePr>
        <xdr:cNvPr id="2" name="Gráfico 1">
          <a:extLst>
            <a:ext uri="{FF2B5EF4-FFF2-40B4-BE49-F238E27FC236}">
              <a16:creationId xmlns:a16="http://schemas.microsoft.com/office/drawing/2014/main" id="{887EE282-4792-4642-AD6E-EB6E7ED3E2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5</xdr:col>
      <xdr:colOff>82550</xdr:colOff>
      <xdr:row>6</xdr:row>
      <xdr:rowOff>0</xdr:rowOff>
    </xdr:from>
    <xdr:to>
      <xdr:col>16</xdr:col>
      <xdr:colOff>336124</xdr:colOff>
      <xdr:row>34</xdr:row>
      <xdr:rowOff>66002</xdr:rowOff>
    </xdr:to>
    <xdr:graphicFrame macro="">
      <xdr:nvGraphicFramePr>
        <xdr:cNvPr id="2" name="Gráfico 1">
          <a:extLst>
            <a:ext uri="{FF2B5EF4-FFF2-40B4-BE49-F238E27FC236}">
              <a16:creationId xmlns:a16="http://schemas.microsoft.com/office/drawing/2014/main" id="{5038DAE3-A3D1-451D-9275-09B1A4B588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5</xdr:col>
      <xdr:colOff>168275</xdr:colOff>
      <xdr:row>6</xdr:row>
      <xdr:rowOff>0</xdr:rowOff>
    </xdr:from>
    <xdr:to>
      <xdr:col>16</xdr:col>
      <xdr:colOff>421849</xdr:colOff>
      <xdr:row>34</xdr:row>
      <xdr:rowOff>66002</xdr:rowOff>
    </xdr:to>
    <xdr:graphicFrame macro="">
      <xdr:nvGraphicFramePr>
        <xdr:cNvPr id="2" name="Gráfico 1">
          <a:extLst>
            <a:ext uri="{FF2B5EF4-FFF2-40B4-BE49-F238E27FC236}">
              <a16:creationId xmlns:a16="http://schemas.microsoft.com/office/drawing/2014/main" id="{367E4336-E211-4F84-A963-43028281A9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9</xdr:col>
      <xdr:colOff>50800</xdr:colOff>
      <xdr:row>6</xdr:row>
      <xdr:rowOff>0</xdr:rowOff>
    </xdr:from>
    <xdr:to>
      <xdr:col>18</xdr:col>
      <xdr:colOff>418674</xdr:colOff>
      <xdr:row>24</xdr:row>
      <xdr:rowOff>171005</xdr:rowOff>
    </xdr:to>
    <xdr:graphicFrame macro="">
      <xdr:nvGraphicFramePr>
        <xdr:cNvPr id="2" name="Gráfico 1">
          <a:extLst>
            <a:ext uri="{FF2B5EF4-FFF2-40B4-BE49-F238E27FC236}">
              <a16:creationId xmlns:a16="http://schemas.microsoft.com/office/drawing/2014/main" id="{803BC0FF-C799-4C1B-86E7-045DF9A38D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7</xdr:col>
      <xdr:colOff>234950</xdr:colOff>
      <xdr:row>6</xdr:row>
      <xdr:rowOff>0</xdr:rowOff>
    </xdr:from>
    <xdr:to>
      <xdr:col>17</xdr:col>
      <xdr:colOff>440899</xdr:colOff>
      <xdr:row>34</xdr:row>
      <xdr:rowOff>66002</xdr:rowOff>
    </xdr:to>
    <xdr:graphicFrame macro="">
      <xdr:nvGraphicFramePr>
        <xdr:cNvPr id="2" name="Gráfico 1">
          <a:extLst>
            <a:ext uri="{FF2B5EF4-FFF2-40B4-BE49-F238E27FC236}">
              <a16:creationId xmlns:a16="http://schemas.microsoft.com/office/drawing/2014/main" id="{82540D6E-19B5-47A0-8103-46D1B2C6C9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7</xdr:col>
      <xdr:colOff>6350</xdr:colOff>
      <xdr:row>6</xdr:row>
      <xdr:rowOff>0</xdr:rowOff>
    </xdr:from>
    <xdr:to>
      <xdr:col>17</xdr:col>
      <xdr:colOff>212299</xdr:colOff>
      <xdr:row>34</xdr:row>
      <xdr:rowOff>66002</xdr:rowOff>
    </xdr:to>
    <xdr:graphicFrame macro="">
      <xdr:nvGraphicFramePr>
        <xdr:cNvPr id="2" name="Gráfico 1">
          <a:extLst>
            <a:ext uri="{FF2B5EF4-FFF2-40B4-BE49-F238E27FC236}">
              <a16:creationId xmlns:a16="http://schemas.microsoft.com/office/drawing/2014/main" id="{398DE969-0697-42F1-A305-7137E4F289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10</xdr:col>
      <xdr:colOff>393700</xdr:colOff>
      <xdr:row>6</xdr:row>
      <xdr:rowOff>0</xdr:rowOff>
    </xdr:from>
    <xdr:to>
      <xdr:col>20</xdr:col>
      <xdr:colOff>237699</xdr:colOff>
      <xdr:row>34</xdr:row>
      <xdr:rowOff>66002</xdr:rowOff>
    </xdr:to>
    <xdr:graphicFrame macro="">
      <xdr:nvGraphicFramePr>
        <xdr:cNvPr id="2" name="Gráfico 1">
          <a:extLst>
            <a:ext uri="{FF2B5EF4-FFF2-40B4-BE49-F238E27FC236}">
              <a16:creationId xmlns:a16="http://schemas.microsoft.com/office/drawing/2014/main" id="{CC06317F-2B12-4E37-AB73-BADA844CF3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689161</xdr:colOff>
      <xdr:row>5</xdr:row>
      <xdr:rowOff>152399</xdr:rowOff>
    </xdr:from>
    <xdr:to>
      <xdr:col>12</xdr:col>
      <xdr:colOff>100853</xdr:colOff>
      <xdr:row>39</xdr:row>
      <xdr:rowOff>89647</xdr:rowOff>
    </xdr:to>
    <xdr:graphicFrame macro="">
      <xdr:nvGraphicFramePr>
        <xdr:cNvPr id="2" name="Gráfico 1">
          <a:extLst>
            <a:ext uri="{FF2B5EF4-FFF2-40B4-BE49-F238E27FC236}">
              <a16:creationId xmlns:a16="http://schemas.microsoft.com/office/drawing/2014/main" id="{77440462-DF74-495C-ADDE-01E88C52EC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10</xdr:col>
      <xdr:colOff>76200</xdr:colOff>
      <xdr:row>5</xdr:row>
      <xdr:rowOff>14287</xdr:rowOff>
    </xdr:from>
    <xdr:to>
      <xdr:col>18</xdr:col>
      <xdr:colOff>596475</xdr:colOff>
      <xdr:row>30</xdr:row>
      <xdr:rowOff>111787</xdr:rowOff>
    </xdr:to>
    <xdr:graphicFrame macro="">
      <xdr:nvGraphicFramePr>
        <xdr:cNvPr id="2" name="Gráfico 1">
          <a:extLst>
            <a:ext uri="{FF2B5EF4-FFF2-40B4-BE49-F238E27FC236}">
              <a16:creationId xmlns:a16="http://schemas.microsoft.com/office/drawing/2014/main" id="{EAD5C011-41EA-4EA0-8A90-93060AD8DE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5</xdr:row>
      <xdr:rowOff>4762</xdr:rowOff>
    </xdr:from>
    <xdr:to>
      <xdr:col>29</xdr:col>
      <xdr:colOff>453600</xdr:colOff>
      <xdr:row>30</xdr:row>
      <xdr:rowOff>102262</xdr:rowOff>
    </xdr:to>
    <xdr:graphicFrame macro="">
      <xdr:nvGraphicFramePr>
        <xdr:cNvPr id="3" name="Gráfico 2">
          <a:extLst>
            <a:ext uri="{FF2B5EF4-FFF2-40B4-BE49-F238E27FC236}">
              <a16:creationId xmlns:a16="http://schemas.microsoft.com/office/drawing/2014/main" id="{A9A1D46D-0484-4002-BE89-1635021843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xdr:colOff>
      <xdr:row>105</xdr:row>
      <xdr:rowOff>100012</xdr:rowOff>
    </xdr:from>
    <xdr:to>
      <xdr:col>19</xdr:col>
      <xdr:colOff>463125</xdr:colOff>
      <xdr:row>131</xdr:row>
      <xdr:rowOff>7012</xdr:rowOff>
    </xdr:to>
    <xdr:graphicFrame macro="">
      <xdr:nvGraphicFramePr>
        <xdr:cNvPr id="4" name="Gráfico 3">
          <a:extLst>
            <a:ext uri="{FF2B5EF4-FFF2-40B4-BE49-F238E27FC236}">
              <a16:creationId xmlns:a16="http://schemas.microsoft.com/office/drawing/2014/main" id="{50023106-2DE8-43F0-9886-CEF1E38219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105</xdr:row>
      <xdr:rowOff>95250</xdr:rowOff>
    </xdr:from>
    <xdr:to>
      <xdr:col>30</xdr:col>
      <xdr:colOff>453390</xdr:colOff>
      <xdr:row>131</xdr:row>
      <xdr:rowOff>1905</xdr:rowOff>
    </xdr:to>
    <xdr:graphicFrame macro="">
      <xdr:nvGraphicFramePr>
        <xdr:cNvPr id="5" name="Gráfico 4">
          <a:extLst>
            <a:ext uri="{FF2B5EF4-FFF2-40B4-BE49-F238E27FC236}">
              <a16:creationId xmlns:a16="http://schemas.microsoft.com/office/drawing/2014/main" id="{8682D3C4-4A61-4CCD-8CBC-710EFD9E65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3</xdr:col>
      <xdr:colOff>657223</xdr:colOff>
      <xdr:row>5</xdr:row>
      <xdr:rowOff>19050</xdr:rowOff>
    </xdr:from>
    <xdr:to>
      <xdr:col>15</xdr:col>
      <xdr:colOff>605118</xdr:colOff>
      <xdr:row>22</xdr:row>
      <xdr:rowOff>20550</xdr:rowOff>
    </xdr:to>
    <xdr:graphicFrame macro="">
      <xdr:nvGraphicFramePr>
        <xdr:cNvPr id="2" name="Gráfico 1">
          <a:extLst>
            <a:ext uri="{FF2B5EF4-FFF2-40B4-BE49-F238E27FC236}">
              <a16:creationId xmlns:a16="http://schemas.microsoft.com/office/drawing/2014/main" id="{00000000-0008-0000-6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8</xdr:col>
      <xdr:colOff>0</xdr:colOff>
      <xdr:row>5</xdr:row>
      <xdr:rowOff>0</xdr:rowOff>
    </xdr:from>
    <xdr:to>
      <xdr:col>14</xdr:col>
      <xdr:colOff>0</xdr:colOff>
      <xdr:row>19</xdr:row>
      <xdr:rowOff>76200</xdr:rowOff>
    </xdr:to>
    <xdr:graphicFrame macro="">
      <xdr:nvGraphicFramePr>
        <xdr:cNvPr id="2" name="Gráfico 1">
          <a:extLst>
            <a:ext uri="{FF2B5EF4-FFF2-40B4-BE49-F238E27FC236}">
              <a16:creationId xmlns:a16="http://schemas.microsoft.com/office/drawing/2014/main" id="{00000000-0008-0000-6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14287</xdr:colOff>
      <xdr:row>20</xdr:row>
      <xdr:rowOff>0</xdr:rowOff>
    </xdr:from>
    <xdr:to>
      <xdr:col>14</xdr:col>
      <xdr:colOff>14287</xdr:colOff>
      <xdr:row>34</xdr:row>
      <xdr:rowOff>76200</xdr:rowOff>
    </xdr:to>
    <xdr:graphicFrame macro="">
      <xdr:nvGraphicFramePr>
        <xdr:cNvPr id="4" name="Gráfico 3">
          <a:extLst>
            <a:ext uri="{FF2B5EF4-FFF2-40B4-BE49-F238E27FC236}">
              <a16:creationId xmlns:a16="http://schemas.microsoft.com/office/drawing/2014/main" id="{00000000-0008-0000-6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1</xdr:col>
      <xdr:colOff>296261</xdr:colOff>
      <xdr:row>20</xdr:row>
      <xdr:rowOff>96636</xdr:rowOff>
    </xdr:from>
    <xdr:to>
      <xdr:col>8</xdr:col>
      <xdr:colOff>420086</xdr:colOff>
      <xdr:row>40</xdr:row>
      <xdr:rowOff>23611</xdr:rowOff>
    </xdr:to>
    <xdr:graphicFrame macro="">
      <xdr:nvGraphicFramePr>
        <xdr:cNvPr id="2" name="Gráfico 1">
          <a:extLst>
            <a:ext uri="{FF2B5EF4-FFF2-40B4-BE49-F238E27FC236}">
              <a16:creationId xmlns:a16="http://schemas.microsoft.com/office/drawing/2014/main" id="{00000000-0008-0000-6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4</xdr:col>
      <xdr:colOff>56073</xdr:colOff>
      <xdr:row>2</xdr:row>
      <xdr:rowOff>152399</xdr:rowOff>
    </xdr:from>
    <xdr:to>
      <xdr:col>11</xdr:col>
      <xdr:colOff>275147</xdr:colOff>
      <xdr:row>33</xdr:row>
      <xdr:rowOff>28574</xdr:rowOff>
    </xdr:to>
    <xdr:graphicFrame macro="">
      <xdr:nvGraphicFramePr>
        <xdr:cNvPr id="2" name="Gráfico 1">
          <a:extLst>
            <a:ext uri="{FF2B5EF4-FFF2-40B4-BE49-F238E27FC236}">
              <a16:creationId xmlns:a16="http://schemas.microsoft.com/office/drawing/2014/main" id="{00000000-0008-0000-6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2</xdr:col>
      <xdr:colOff>723899</xdr:colOff>
      <xdr:row>4</xdr:row>
      <xdr:rowOff>139699</xdr:rowOff>
    </xdr:from>
    <xdr:to>
      <xdr:col>11</xdr:col>
      <xdr:colOff>520840</xdr:colOff>
      <xdr:row>28</xdr:row>
      <xdr:rowOff>56966</xdr:rowOff>
    </xdr:to>
    <xdr:graphicFrame macro="">
      <xdr:nvGraphicFramePr>
        <xdr:cNvPr id="2" name="Gráfico 1">
          <a:extLst>
            <a:ext uri="{FF2B5EF4-FFF2-40B4-BE49-F238E27FC236}">
              <a16:creationId xmlns:a16="http://schemas.microsoft.com/office/drawing/2014/main" id="{00000000-0008-0000-6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2</xdr:col>
      <xdr:colOff>715578</xdr:colOff>
      <xdr:row>1</xdr:row>
      <xdr:rowOff>142473</xdr:rowOff>
    </xdr:from>
    <xdr:to>
      <xdr:col>10</xdr:col>
      <xdr:colOff>486978</xdr:colOff>
      <xdr:row>26</xdr:row>
      <xdr:rowOff>2774</xdr:rowOff>
    </xdr:to>
    <xdr:graphicFrame macro="">
      <xdr:nvGraphicFramePr>
        <xdr:cNvPr id="2" name="Gráfico 1">
          <a:extLst>
            <a:ext uri="{FF2B5EF4-FFF2-40B4-BE49-F238E27FC236}">
              <a16:creationId xmlns:a16="http://schemas.microsoft.com/office/drawing/2014/main" id="{00000000-0008-0000-6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3</xdr:col>
      <xdr:colOff>59510</xdr:colOff>
      <xdr:row>2</xdr:row>
      <xdr:rowOff>152760</xdr:rowOff>
    </xdr:from>
    <xdr:to>
      <xdr:col>10</xdr:col>
      <xdr:colOff>697506</xdr:colOff>
      <xdr:row>21</xdr:row>
      <xdr:rowOff>152759</xdr:rowOff>
    </xdr:to>
    <xdr:graphicFrame macro="">
      <xdr:nvGraphicFramePr>
        <xdr:cNvPr id="2" name="Gráfico 1">
          <a:extLst>
            <a:ext uri="{FF2B5EF4-FFF2-40B4-BE49-F238E27FC236}">
              <a16:creationId xmlns:a16="http://schemas.microsoft.com/office/drawing/2014/main" id="{00000000-0008-0000-6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2</xdr:col>
      <xdr:colOff>374354</xdr:colOff>
      <xdr:row>1</xdr:row>
      <xdr:rowOff>68910</xdr:rowOff>
    </xdr:from>
    <xdr:to>
      <xdr:col>10</xdr:col>
      <xdr:colOff>97659</xdr:colOff>
      <xdr:row>42</xdr:row>
      <xdr:rowOff>24413</xdr:rowOff>
    </xdr:to>
    <xdr:graphicFrame macro="">
      <xdr:nvGraphicFramePr>
        <xdr:cNvPr id="2" name="Gráfico 1">
          <a:extLst>
            <a:ext uri="{FF2B5EF4-FFF2-40B4-BE49-F238E27FC236}">
              <a16:creationId xmlns:a16="http://schemas.microsoft.com/office/drawing/2014/main" id="{00000000-0008-0000-6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4</xdr:col>
      <xdr:colOff>152400</xdr:colOff>
      <xdr:row>2</xdr:row>
      <xdr:rowOff>19049</xdr:rowOff>
    </xdr:from>
    <xdr:to>
      <xdr:col>12</xdr:col>
      <xdr:colOff>419100</xdr:colOff>
      <xdr:row>20</xdr:row>
      <xdr:rowOff>85724</xdr:rowOff>
    </xdr:to>
    <xdr:graphicFrame macro="">
      <xdr:nvGraphicFramePr>
        <xdr:cNvPr id="2" name="Gráfico 1">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689161</xdr:colOff>
      <xdr:row>5</xdr:row>
      <xdr:rowOff>152399</xdr:rowOff>
    </xdr:from>
    <xdr:to>
      <xdr:col>12</xdr:col>
      <xdr:colOff>100853</xdr:colOff>
      <xdr:row>39</xdr:row>
      <xdr:rowOff>89647</xdr:rowOff>
    </xdr:to>
    <xdr:graphicFrame macro="">
      <xdr:nvGraphicFramePr>
        <xdr:cNvPr id="2" name="Gráfico 1">
          <a:extLst>
            <a:ext uri="{FF2B5EF4-FFF2-40B4-BE49-F238E27FC236}">
              <a16:creationId xmlns:a16="http://schemas.microsoft.com/office/drawing/2014/main" id="{362E1EDA-961D-44D7-82D5-F6C3219CE0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2</xdr:col>
      <xdr:colOff>554580</xdr:colOff>
      <xdr:row>1</xdr:row>
      <xdr:rowOff>116817</xdr:rowOff>
    </xdr:from>
    <xdr:to>
      <xdr:col>10</xdr:col>
      <xdr:colOff>446750</xdr:colOff>
      <xdr:row>43</xdr:row>
      <xdr:rowOff>162105</xdr:rowOff>
    </xdr:to>
    <xdr:graphicFrame macro="">
      <xdr:nvGraphicFramePr>
        <xdr:cNvPr id="2" name="Gráfico 1">
          <a:extLst>
            <a:ext uri="{FF2B5EF4-FFF2-40B4-BE49-F238E27FC236}">
              <a16:creationId xmlns:a16="http://schemas.microsoft.com/office/drawing/2014/main" id="{00000000-0008-0000-7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3</xdr:col>
      <xdr:colOff>129418</xdr:colOff>
      <xdr:row>2</xdr:row>
      <xdr:rowOff>156149</xdr:rowOff>
    </xdr:from>
    <xdr:to>
      <xdr:col>11</xdr:col>
      <xdr:colOff>424904</xdr:colOff>
      <xdr:row>21</xdr:row>
      <xdr:rowOff>6087</xdr:rowOff>
    </xdr:to>
    <xdr:graphicFrame macro="">
      <xdr:nvGraphicFramePr>
        <xdr:cNvPr id="2" name="Gráfico 1">
          <a:extLst>
            <a:ext uri="{FF2B5EF4-FFF2-40B4-BE49-F238E27FC236}">
              <a16:creationId xmlns:a16="http://schemas.microsoft.com/office/drawing/2014/main" id="{00000000-0008-0000-7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2</xdr:col>
      <xdr:colOff>292973</xdr:colOff>
      <xdr:row>1</xdr:row>
      <xdr:rowOff>152758</xdr:rowOff>
    </xdr:from>
    <xdr:to>
      <xdr:col>9</xdr:col>
      <xdr:colOff>646982</xdr:colOff>
      <xdr:row>42</xdr:row>
      <xdr:rowOff>0</xdr:rowOff>
    </xdr:to>
    <xdr:graphicFrame macro="">
      <xdr:nvGraphicFramePr>
        <xdr:cNvPr id="2" name="Gráfico 1">
          <a:extLst>
            <a:ext uri="{FF2B5EF4-FFF2-40B4-BE49-F238E27FC236}">
              <a16:creationId xmlns:a16="http://schemas.microsoft.com/office/drawing/2014/main" id="{00000000-0008-0000-7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5</xdr:col>
      <xdr:colOff>431321</xdr:colOff>
      <xdr:row>2</xdr:row>
      <xdr:rowOff>16277</xdr:rowOff>
    </xdr:from>
    <xdr:to>
      <xdr:col>13</xdr:col>
      <xdr:colOff>241694</xdr:colOff>
      <xdr:row>28</xdr:row>
      <xdr:rowOff>115920</xdr:rowOff>
    </xdr:to>
    <xdr:graphicFrame macro="">
      <xdr:nvGraphicFramePr>
        <xdr:cNvPr id="2" name="Gráfico 1">
          <a:extLst>
            <a:ext uri="{FF2B5EF4-FFF2-40B4-BE49-F238E27FC236}">
              <a16:creationId xmlns:a16="http://schemas.microsoft.com/office/drawing/2014/main" id="{00000000-0008-0000-7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3</xdr:col>
      <xdr:colOff>664594</xdr:colOff>
      <xdr:row>2</xdr:row>
      <xdr:rowOff>33967</xdr:rowOff>
    </xdr:from>
    <xdr:to>
      <xdr:col>10</xdr:col>
      <xdr:colOff>512193</xdr:colOff>
      <xdr:row>29</xdr:row>
      <xdr:rowOff>166059</xdr:rowOff>
    </xdr:to>
    <xdr:graphicFrame macro="">
      <xdr:nvGraphicFramePr>
        <xdr:cNvPr id="2" name="Gráfico 1">
          <a:extLst>
            <a:ext uri="{FF2B5EF4-FFF2-40B4-BE49-F238E27FC236}">
              <a16:creationId xmlns:a16="http://schemas.microsoft.com/office/drawing/2014/main" id="{00000000-0008-0000-7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7</xdr:col>
      <xdr:colOff>20847</xdr:colOff>
      <xdr:row>2</xdr:row>
      <xdr:rowOff>154494</xdr:rowOff>
    </xdr:from>
    <xdr:to>
      <xdr:col>15</xdr:col>
      <xdr:colOff>324029</xdr:colOff>
      <xdr:row>24</xdr:row>
      <xdr:rowOff>66135</xdr:rowOff>
    </xdr:to>
    <xdr:graphicFrame macro="">
      <xdr:nvGraphicFramePr>
        <xdr:cNvPr id="2" name="Gráfico 1">
          <a:extLst>
            <a:ext uri="{FF2B5EF4-FFF2-40B4-BE49-F238E27FC236}">
              <a16:creationId xmlns:a16="http://schemas.microsoft.com/office/drawing/2014/main" id="{00000000-0008-0000-7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9</xdr:col>
      <xdr:colOff>142875</xdr:colOff>
      <xdr:row>255</xdr:row>
      <xdr:rowOff>157162</xdr:rowOff>
    </xdr:from>
    <xdr:to>
      <xdr:col>16</xdr:col>
      <xdr:colOff>748875</xdr:colOff>
      <xdr:row>270</xdr:row>
      <xdr:rowOff>160612</xdr:rowOff>
    </xdr:to>
    <xdr:graphicFrame macro="">
      <xdr:nvGraphicFramePr>
        <xdr:cNvPr id="2" name="Gráfico 1">
          <a:extLst>
            <a:ext uri="{FF2B5EF4-FFF2-40B4-BE49-F238E27FC236}">
              <a16:creationId xmlns:a16="http://schemas.microsoft.com/office/drawing/2014/main" id="{00000000-0008-0000-7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59305</xdr:colOff>
      <xdr:row>271</xdr:row>
      <xdr:rowOff>93094</xdr:rowOff>
    </xdr:from>
    <xdr:to>
      <xdr:col>17</xdr:col>
      <xdr:colOff>9922</xdr:colOff>
      <xdr:row>285</xdr:row>
      <xdr:rowOff>138907</xdr:rowOff>
    </xdr:to>
    <xdr:graphicFrame macro="">
      <xdr:nvGraphicFramePr>
        <xdr:cNvPr id="3" name="Gráfico 2">
          <a:extLst>
            <a:ext uri="{FF2B5EF4-FFF2-40B4-BE49-F238E27FC236}">
              <a16:creationId xmlns:a16="http://schemas.microsoft.com/office/drawing/2014/main" id="{00000000-0008-0000-7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5</xdr:col>
      <xdr:colOff>4762</xdr:colOff>
      <xdr:row>5</xdr:row>
      <xdr:rowOff>4762</xdr:rowOff>
    </xdr:from>
    <xdr:to>
      <xdr:col>12</xdr:col>
      <xdr:colOff>610762</xdr:colOff>
      <xdr:row>36</xdr:row>
      <xdr:rowOff>25087</xdr:rowOff>
    </xdr:to>
    <xdr:graphicFrame macro="">
      <xdr:nvGraphicFramePr>
        <xdr:cNvPr id="2" name="Gráfico 1">
          <a:extLst>
            <a:ext uri="{FF2B5EF4-FFF2-40B4-BE49-F238E27FC236}">
              <a16:creationId xmlns:a16="http://schemas.microsoft.com/office/drawing/2014/main" id="{00000000-0008-0000-7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14287</xdr:colOff>
      <xdr:row>5</xdr:row>
      <xdr:rowOff>4759</xdr:rowOff>
    </xdr:from>
    <xdr:to>
      <xdr:col>17</xdr:col>
      <xdr:colOff>619087</xdr:colOff>
      <xdr:row>33</xdr:row>
      <xdr:rowOff>133350</xdr:rowOff>
    </xdr:to>
    <xdr:graphicFrame macro="">
      <xdr:nvGraphicFramePr>
        <xdr:cNvPr id="3" name="Gráfico 2">
          <a:extLst>
            <a:ext uri="{FF2B5EF4-FFF2-40B4-BE49-F238E27FC236}">
              <a16:creationId xmlns:a16="http://schemas.microsoft.com/office/drawing/2014/main" id="{00000000-0008-0000-7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442912</xdr:colOff>
      <xdr:row>5</xdr:row>
      <xdr:rowOff>4758</xdr:rowOff>
    </xdr:from>
    <xdr:to>
      <xdr:col>22</xdr:col>
      <xdr:colOff>285712</xdr:colOff>
      <xdr:row>33</xdr:row>
      <xdr:rowOff>102418</xdr:rowOff>
    </xdr:to>
    <xdr:graphicFrame macro="">
      <xdr:nvGraphicFramePr>
        <xdr:cNvPr id="4" name="Gráfico 3">
          <a:extLst>
            <a:ext uri="{FF2B5EF4-FFF2-40B4-BE49-F238E27FC236}">
              <a16:creationId xmlns:a16="http://schemas.microsoft.com/office/drawing/2014/main" id="{00000000-0008-0000-7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23</xdr:col>
      <xdr:colOff>6648</xdr:colOff>
      <xdr:row>5</xdr:row>
      <xdr:rowOff>151770</xdr:rowOff>
    </xdr:from>
    <xdr:to>
      <xdr:col>30</xdr:col>
      <xdr:colOff>574868</xdr:colOff>
      <xdr:row>23</xdr:row>
      <xdr:rowOff>120354</xdr:rowOff>
    </xdr:to>
    <xdr:graphicFrame macro="">
      <xdr:nvGraphicFramePr>
        <xdr:cNvPr id="2" name="Gráfico 1">
          <a:extLst>
            <a:ext uri="{FF2B5EF4-FFF2-40B4-BE49-F238E27FC236}">
              <a16:creationId xmlns:a16="http://schemas.microsoft.com/office/drawing/2014/main" id="{00000000-0008-0000-7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763796</xdr:colOff>
      <xdr:row>22</xdr:row>
      <xdr:rowOff>161745</xdr:rowOff>
    </xdr:from>
    <xdr:to>
      <xdr:col>30</xdr:col>
      <xdr:colOff>568219</xdr:colOff>
      <xdr:row>40</xdr:row>
      <xdr:rowOff>130330</xdr:rowOff>
    </xdr:to>
    <xdr:graphicFrame macro="">
      <xdr:nvGraphicFramePr>
        <xdr:cNvPr id="3" name="Gráfico 2">
          <a:extLst>
            <a:ext uri="{FF2B5EF4-FFF2-40B4-BE49-F238E27FC236}">
              <a16:creationId xmlns:a16="http://schemas.microsoft.com/office/drawing/2014/main" id="{00000000-0008-0000-7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0</xdr:col>
      <xdr:colOff>188515</xdr:colOff>
      <xdr:row>282</xdr:row>
      <xdr:rowOff>29766</xdr:rowOff>
    </xdr:from>
    <xdr:to>
      <xdr:col>5</xdr:col>
      <xdr:colOff>353766</xdr:colOff>
      <xdr:row>308</xdr:row>
      <xdr:rowOff>21326</xdr:rowOff>
    </xdr:to>
    <xdr:graphicFrame macro="">
      <xdr:nvGraphicFramePr>
        <xdr:cNvPr id="2" name="Gráfico 1">
          <a:extLst>
            <a:ext uri="{FF2B5EF4-FFF2-40B4-BE49-F238E27FC236}">
              <a16:creationId xmlns:a16="http://schemas.microsoft.com/office/drawing/2014/main" id="{C9E77981-E52A-45F1-B14D-9A7B850C1C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689161</xdr:colOff>
      <xdr:row>5</xdr:row>
      <xdr:rowOff>152399</xdr:rowOff>
    </xdr:from>
    <xdr:to>
      <xdr:col>12</xdr:col>
      <xdr:colOff>100853</xdr:colOff>
      <xdr:row>39</xdr:row>
      <xdr:rowOff>89647</xdr:rowOff>
    </xdr:to>
    <xdr:graphicFrame macro="">
      <xdr:nvGraphicFramePr>
        <xdr:cNvPr id="2" name="Gráfico 1">
          <a:extLst>
            <a:ext uri="{FF2B5EF4-FFF2-40B4-BE49-F238E27FC236}">
              <a16:creationId xmlns:a16="http://schemas.microsoft.com/office/drawing/2014/main" id="{CA259A22-9FDF-493C-9FD1-5B36530035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3</xdr:col>
      <xdr:colOff>200024</xdr:colOff>
      <xdr:row>2</xdr:row>
      <xdr:rowOff>38099</xdr:rowOff>
    </xdr:from>
    <xdr:to>
      <xdr:col>11</xdr:col>
      <xdr:colOff>219075</xdr:colOff>
      <xdr:row>25</xdr:row>
      <xdr:rowOff>57150</xdr:rowOff>
    </xdr:to>
    <xdr:graphicFrame macro="">
      <xdr:nvGraphicFramePr>
        <xdr:cNvPr id="2" name="Gráfico 1">
          <a:extLst>
            <a:ext uri="{FF2B5EF4-FFF2-40B4-BE49-F238E27FC236}">
              <a16:creationId xmlns:a16="http://schemas.microsoft.com/office/drawing/2014/main" id="{00000000-0008-0000-7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3</xdr:col>
      <xdr:colOff>34926</xdr:colOff>
      <xdr:row>0</xdr:row>
      <xdr:rowOff>162283</xdr:rowOff>
    </xdr:from>
    <xdr:to>
      <xdr:col>10</xdr:col>
      <xdr:colOff>195315</xdr:colOff>
      <xdr:row>40</xdr:row>
      <xdr:rowOff>32553</xdr:rowOff>
    </xdr:to>
    <xdr:graphicFrame macro="">
      <xdr:nvGraphicFramePr>
        <xdr:cNvPr id="2" name="Gráfico 1">
          <a:extLst>
            <a:ext uri="{FF2B5EF4-FFF2-40B4-BE49-F238E27FC236}">
              <a16:creationId xmlns:a16="http://schemas.microsoft.com/office/drawing/2014/main" id="{00000000-0008-0000-7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7</xdr:col>
      <xdr:colOff>19050</xdr:colOff>
      <xdr:row>9</xdr:row>
      <xdr:rowOff>152400</xdr:rowOff>
    </xdr:from>
    <xdr:to>
      <xdr:col>17</xdr:col>
      <xdr:colOff>228600</xdr:colOff>
      <xdr:row>38</xdr:row>
      <xdr:rowOff>27900</xdr:rowOff>
    </xdr:to>
    <xdr:graphicFrame macro="">
      <xdr:nvGraphicFramePr>
        <xdr:cNvPr id="2" name="Gráfico 1">
          <a:extLst>
            <a:ext uri="{FF2B5EF4-FFF2-40B4-BE49-F238E27FC236}">
              <a16:creationId xmlns:a16="http://schemas.microsoft.com/office/drawing/2014/main" id="{20A9F7C9-1954-4085-B193-AF5D9522C3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7</xdr:col>
      <xdr:colOff>114300</xdr:colOff>
      <xdr:row>6</xdr:row>
      <xdr:rowOff>0</xdr:rowOff>
    </xdr:from>
    <xdr:to>
      <xdr:col>17</xdr:col>
      <xdr:colOff>142875</xdr:colOff>
      <xdr:row>34</xdr:row>
      <xdr:rowOff>66000</xdr:rowOff>
    </xdr:to>
    <xdr:graphicFrame macro="">
      <xdr:nvGraphicFramePr>
        <xdr:cNvPr id="2" name="Gráfico 1">
          <a:extLst>
            <a:ext uri="{FF2B5EF4-FFF2-40B4-BE49-F238E27FC236}">
              <a16:creationId xmlns:a16="http://schemas.microsoft.com/office/drawing/2014/main" id="{A1ED1FC6-6541-4668-B5E6-14CE818902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8</xdr:col>
      <xdr:colOff>47625</xdr:colOff>
      <xdr:row>6</xdr:row>
      <xdr:rowOff>19050</xdr:rowOff>
    </xdr:from>
    <xdr:to>
      <xdr:col>17</xdr:col>
      <xdr:colOff>504825</xdr:colOff>
      <xdr:row>34</xdr:row>
      <xdr:rowOff>85050</xdr:rowOff>
    </xdr:to>
    <xdr:graphicFrame macro="">
      <xdr:nvGraphicFramePr>
        <xdr:cNvPr id="2" name="Gráfico 1">
          <a:extLst>
            <a:ext uri="{FF2B5EF4-FFF2-40B4-BE49-F238E27FC236}">
              <a16:creationId xmlns:a16="http://schemas.microsoft.com/office/drawing/2014/main" id="{FA4C48D4-5BCF-4518-9234-A1D364D120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7</xdr:col>
      <xdr:colOff>209550</xdr:colOff>
      <xdr:row>5</xdr:row>
      <xdr:rowOff>180975</xdr:rowOff>
    </xdr:from>
    <xdr:to>
      <xdr:col>17</xdr:col>
      <xdr:colOff>419100</xdr:colOff>
      <xdr:row>34</xdr:row>
      <xdr:rowOff>56475</xdr:rowOff>
    </xdr:to>
    <xdr:graphicFrame macro="">
      <xdr:nvGraphicFramePr>
        <xdr:cNvPr id="2" name="Gráfico 1">
          <a:extLst>
            <a:ext uri="{FF2B5EF4-FFF2-40B4-BE49-F238E27FC236}">
              <a16:creationId xmlns:a16="http://schemas.microsoft.com/office/drawing/2014/main" id="{14AD0B37-2A92-41E9-9FAA-1E2962B98E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7</xdr:col>
      <xdr:colOff>171450</xdr:colOff>
      <xdr:row>5</xdr:row>
      <xdr:rowOff>161925</xdr:rowOff>
    </xdr:from>
    <xdr:to>
      <xdr:col>17</xdr:col>
      <xdr:colOff>381000</xdr:colOff>
      <xdr:row>34</xdr:row>
      <xdr:rowOff>37425</xdr:rowOff>
    </xdr:to>
    <xdr:graphicFrame macro="">
      <xdr:nvGraphicFramePr>
        <xdr:cNvPr id="2" name="Gráfico 1">
          <a:extLst>
            <a:ext uri="{FF2B5EF4-FFF2-40B4-BE49-F238E27FC236}">
              <a16:creationId xmlns:a16="http://schemas.microsoft.com/office/drawing/2014/main" id="{85B446CC-1B9B-4447-A5E8-74992A5698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7</xdr:col>
      <xdr:colOff>200025</xdr:colOff>
      <xdr:row>6</xdr:row>
      <xdr:rowOff>9525</xdr:rowOff>
    </xdr:from>
    <xdr:to>
      <xdr:col>17</xdr:col>
      <xdr:colOff>405975</xdr:colOff>
      <xdr:row>34</xdr:row>
      <xdr:rowOff>75525</xdr:rowOff>
    </xdr:to>
    <xdr:graphicFrame macro="">
      <xdr:nvGraphicFramePr>
        <xdr:cNvPr id="2" name="Gráfico 1">
          <a:extLst>
            <a:ext uri="{FF2B5EF4-FFF2-40B4-BE49-F238E27FC236}">
              <a16:creationId xmlns:a16="http://schemas.microsoft.com/office/drawing/2014/main" id="{115BD5B1-2082-49BA-9325-118D60AB9A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93A691D7-6985-4068-94B3-56A809EBBC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36</xdr:row>
      <xdr:rowOff>171450</xdr:rowOff>
    </xdr:to>
    <xdr:graphicFrame macro="">
      <xdr:nvGraphicFramePr>
        <xdr:cNvPr id="2" name="Gráfico 1">
          <a:extLst>
            <a:ext uri="{FF2B5EF4-FFF2-40B4-BE49-F238E27FC236}">
              <a16:creationId xmlns:a16="http://schemas.microsoft.com/office/drawing/2014/main" id="{462EBEFC-4926-4892-A32B-883FA2D0E3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1090611</xdr:colOff>
      <xdr:row>43</xdr:row>
      <xdr:rowOff>9525</xdr:rowOff>
    </xdr:from>
    <xdr:to>
      <xdr:col>3</xdr:col>
      <xdr:colOff>1847849</xdr:colOff>
      <xdr:row>60</xdr:row>
      <xdr:rowOff>0</xdr:rowOff>
    </xdr:to>
    <xdr:graphicFrame macro="">
      <xdr:nvGraphicFramePr>
        <xdr:cNvPr id="2" name="Gráfico 1">
          <a:extLst>
            <a:ext uri="{FF2B5EF4-FFF2-40B4-BE49-F238E27FC236}">
              <a16:creationId xmlns:a16="http://schemas.microsoft.com/office/drawing/2014/main" id="{B4152FC2-AA06-4DF2-BDF8-382188D2B2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xdr:colOff>
      <xdr:row>42</xdr:row>
      <xdr:rowOff>152400</xdr:rowOff>
    </xdr:from>
    <xdr:to>
      <xdr:col>5</xdr:col>
      <xdr:colOff>1900237</xdr:colOff>
      <xdr:row>59</xdr:row>
      <xdr:rowOff>142875</xdr:rowOff>
    </xdr:to>
    <xdr:graphicFrame macro="">
      <xdr:nvGraphicFramePr>
        <xdr:cNvPr id="3" name="Gráfico 2">
          <a:extLst>
            <a:ext uri="{FF2B5EF4-FFF2-40B4-BE49-F238E27FC236}">
              <a16:creationId xmlns:a16="http://schemas.microsoft.com/office/drawing/2014/main" id="{A062808D-41EE-4652-9247-2C99FB9B48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ADA8C13D-9477-4EA4-BE20-F2724484D8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36</xdr:row>
      <xdr:rowOff>171450</xdr:rowOff>
    </xdr:to>
    <xdr:graphicFrame macro="">
      <xdr:nvGraphicFramePr>
        <xdr:cNvPr id="2" name="Gráfico 1">
          <a:extLst>
            <a:ext uri="{FF2B5EF4-FFF2-40B4-BE49-F238E27FC236}">
              <a16:creationId xmlns:a16="http://schemas.microsoft.com/office/drawing/2014/main" id="{8F254756-14DF-451E-84B3-CF70C4DC2E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36</xdr:row>
      <xdr:rowOff>171450</xdr:rowOff>
    </xdr:to>
    <xdr:graphicFrame macro="">
      <xdr:nvGraphicFramePr>
        <xdr:cNvPr id="2" name="Gráfico 1">
          <a:extLst>
            <a:ext uri="{FF2B5EF4-FFF2-40B4-BE49-F238E27FC236}">
              <a16:creationId xmlns:a16="http://schemas.microsoft.com/office/drawing/2014/main" id="{FF7A0F63-E498-456C-83B7-0569C680F0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23</xdr:row>
      <xdr:rowOff>127000</xdr:rowOff>
    </xdr:to>
    <xdr:graphicFrame macro="">
      <xdr:nvGraphicFramePr>
        <xdr:cNvPr id="2" name="Gráfico 1">
          <a:extLst>
            <a:ext uri="{FF2B5EF4-FFF2-40B4-BE49-F238E27FC236}">
              <a16:creationId xmlns:a16="http://schemas.microsoft.com/office/drawing/2014/main" id="{8453AD25-B622-4A2E-9DEF-E978F84A27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6F3C6A23-BF5B-4C1C-9AD5-F51C8702E5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36</xdr:row>
      <xdr:rowOff>171450</xdr:rowOff>
    </xdr:to>
    <xdr:graphicFrame macro="">
      <xdr:nvGraphicFramePr>
        <xdr:cNvPr id="2" name="Gráfico 1">
          <a:extLst>
            <a:ext uri="{FF2B5EF4-FFF2-40B4-BE49-F238E27FC236}">
              <a16:creationId xmlns:a16="http://schemas.microsoft.com/office/drawing/2014/main" id="{A4933783-D915-4DEA-90CF-3837571A2B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1204FA26-08D1-4EF5-94AB-1D00F449BD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4</xdr:col>
      <xdr:colOff>596900</xdr:colOff>
      <xdr:row>7</xdr:row>
      <xdr:rowOff>0</xdr:rowOff>
    </xdr:from>
    <xdr:to>
      <xdr:col>12</xdr:col>
      <xdr:colOff>381000</xdr:colOff>
      <xdr:row>36</xdr:row>
      <xdr:rowOff>171450</xdr:rowOff>
    </xdr:to>
    <xdr:graphicFrame macro="">
      <xdr:nvGraphicFramePr>
        <xdr:cNvPr id="2" name="Gráfico 1">
          <a:extLst>
            <a:ext uri="{FF2B5EF4-FFF2-40B4-BE49-F238E27FC236}">
              <a16:creationId xmlns:a16="http://schemas.microsoft.com/office/drawing/2014/main" id="{2B363EE5-7D93-49D5-9AA2-280879DA7B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3</xdr:col>
      <xdr:colOff>152400</xdr:colOff>
      <xdr:row>4</xdr:row>
      <xdr:rowOff>0</xdr:rowOff>
    </xdr:from>
    <xdr:to>
      <xdr:col>11</xdr:col>
      <xdr:colOff>1270</xdr:colOff>
      <xdr:row>20</xdr:row>
      <xdr:rowOff>127000</xdr:rowOff>
    </xdr:to>
    <xdr:graphicFrame macro="">
      <xdr:nvGraphicFramePr>
        <xdr:cNvPr id="2" name="Gráfico 1">
          <a:extLst>
            <a:ext uri="{FF2B5EF4-FFF2-40B4-BE49-F238E27FC236}">
              <a16:creationId xmlns:a16="http://schemas.microsoft.com/office/drawing/2014/main" id="{EC2927D1-11D5-45AF-8CED-C532D59926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610870</xdr:colOff>
      <xdr:row>20</xdr:row>
      <xdr:rowOff>127000</xdr:rowOff>
    </xdr:to>
    <xdr:graphicFrame macro="">
      <xdr:nvGraphicFramePr>
        <xdr:cNvPr id="2" name="Gráfico 1">
          <a:extLst>
            <a:ext uri="{FF2B5EF4-FFF2-40B4-BE49-F238E27FC236}">
              <a16:creationId xmlns:a16="http://schemas.microsoft.com/office/drawing/2014/main" id="{F7F960EE-FD6D-498E-809D-7E6CAF87BF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S/INFONAVIT%20a%20Octubre%20202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roberto.galindo\Documents\Inflacion\InflacionXEdoxObG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lisco"/>
      <sheetName val="Jalisco (2)"/>
      <sheetName val="Porcentaje_CV"/>
      <sheetName val="ICV_Cuentas"/>
      <sheetName val="%CV_Jal_Nac"/>
      <sheetName val="ICV_Saldos"/>
    </sheetNames>
    <sheetDataSet>
      <sheetData sheetId="0">
        <row r="2">
          <cell r="AI2" t="str">
            <v>Jalisco: Cartera en prórroga</v>
          </cell>
          <cell r="AJ2" t="str">
            <v>Jalisco: Cartera vencida</v>
          </cell>
          <cell r="AM2" t="str">
            <v>Nacional: Cartera en prórroga</v>
          </cell>
          <cell r="AN2" t="str">
            <v>Nacional: Cartera vencida</v>
          </cell>
        </row>
        <row r="3">
          <cell r="AG3">
            <v>2018</v>
          </cell>
          <cell r="AH3" t="str">
            <v>Enero</v>
          </cell>
          <cell r="AI3">
            <v>4.0931184479757965E-2</v>
          </cell>
          <cell r="AJ3">
            <v>6.2933926924759451E-2</v>
          </cell>
          <cell r="AM3">
            <v>4.1908600566468536E-2</v>
          </cell>
          <cell r="AN3">
            <v>7.8838823001645075E-2</v>
          </cell>
        </row>
        <row r="4">
          <cell r="AH4" t="str">
            <v>Febrero</v>
          </cell>
          <cell r="AI4">
            <v>3.9811552292802158E-2</v>
          </cell>
          <cell r="AJ4">
            <v>6.3015362514989418E-2</v>
          </cell>
          <cell r="AM4">
            <v>4.045763443320028E-2</v>
          </cell>
          <cell r="AN4">
            <v>7.9049442966268535E-2</v>
          </cell>
        </row>
        <row r="5">
          <cell r="AH5" t="str">
            <v>Marzo</v>
          </cell>
          <cell r="AI5">
            <v>4.1367840294514263E-2</v>
          </cell>
          <cell r="AJ5">
            <v>6.3163593117657624E-2</v>
          </cell>
          <cell r="AM5">
            <v>4.1670444039278311E-2</v>
          </cell>
          <cell r="AN5">
            <v>8.0009644694729959E-2</v>
          </cell>
        </row>
        <row r="6">
          <cell r="AH6" t="str">
            <v>Abril</v>
          </cell>
          <cell r="AI6">
            <v>3.9513563582854579E-2</v>
          </cell>
          <cell r="AJ6">
            <v>6.1674374640313716E-2</v>
          </cell>
          <cell r="AM6">
            <v>4.0039163836293974E-2</v>
          </cell>
          <cell r="AN6">
            <v>7.946316528403452E-2</v>
          </cell>
        </row>
        <row r="7">
          <cell r="AH7" t="str">
            <v>Mayo</v>
          </cell>
          <cell r="AI7">
            <v>4.0323165159157653E-2</v>
          </cell>
          <cell r="AJ7">
            <v>6.0937207055575426E-2</v>
          </cell>
          <cell r="AM7">
            <v>4.1084838036470894E-2</v>
          </cell>
          <cell r="AN7">
            <v>7.8645026380104857E-2</v>
          </cell>
        </row>
        <row r="8">
          <cell r="AH8" t="str">
            <v>Junio</v>
          </cell>
          <cell r="AI8">
            <v>3.6934377492993428E-2</v>
          </cell>
          <cell r="AJ8">
            <v>6.0412996245941576E-2</v>
          </cell>
          <cell r="AM8">
            <v>3.7251339258620939E-2</v>
          </cell>
          <cell r="AN8">
            <v>7.7700474291856975E-2</v>
          </cell>
        </row>
        <row r="9">
          <cell r="AH9" t="str">
            <v>Julio</v>
          </cell>
          <cell r="AI9">
            <v>3.9542317218209756E-2</v>
          </cell>
          <cell r="AJ9">
            <v>6.110643883657349E-2</v>
          </cell>
          <cell r="AM9">
            <v>3.9485004622921302E-2</v>
          </cell>
          <cell r="AN9">
            <v>7.7557381471072398E-2</v>
          </cell>
        </row>
        <row r="10">
          <cell r="AH10" t="str">
            <v>Agosto</v>
          </cell>
          <cell r="AI10">
            <v>3.5271643516572332E-2</v>
          </cell>
          <cell r="AJ10">
            <v>6.0590792341586965E-2</v>
          </cell>
          <cell r="AM10">
            <v>3.5052231531424317E-2</v>
          </cell>
          <cell r="AN10">
            <v>7.6611551239286521E-2</v>
          </cell>
        </row>
        <row r="11">
          <cell r="AH11" t="str">
            <v>Septiembre</v>
          </cell>
          <cell r="AI11">
            <v>3.6834607150578243E-2</v>
          </cell>
          <cell r="AJ11">
            <v>6.0016125293587137E-2</v>
          </cell>
          <cell r="AM11">
            <v>3.6959832375328759E-2</v>
          </cell>
          <cell r="AN11">
            <v>7.6277738996861924E-2</v>
          </cell>
        </row>
        <row r="12">
          <cell r="AH12" t="str">
            <v>Octubre</v>
          </cell>
          <cell r="AI12">
            <v>3.4141755901481219E-2</v>
          </cell>
          <cell r="AJ12">
            <v>5.980075068103944E-2</v>
          </cell>
          <cell r="AM12">
            <v>3.3415183491260964E-2</v>
          </cell>
          <cell r="AN12">
            <v>7.6164106746489699E-2</v>
          </cell>
        </row>
        <row r="13">
          <cell r="AH13" t="str">
            <v>Noviembre</v>
          </cell>
          <cell r="AI13">
            <v>3.2809290968900451E-2</v>
          </cell>
          <cell r="AJ13">
            <v>5.9423014585093296E-2</v>
          </cell>
          <cell r="AM13">
            <v>3.269898032993105E-2</v>
          </cell>
          <cell r="AN13">
            <v>7.5975510609979188E-2</v>
          </cell>
        </row>
        <row r="14">
          <cell r="AH14" t="str">
            <v>Diciembre</v>
          </cell>
          <cell r="AI14">
            <v>3.0138593845821567E-2</v>
          </cell>
          <cell r="AJ14">
            <v>6.0247070229374089E-2</v>
          </cell>
          <cell r="AM14">
            <v>2.9485438912324746E-2</v>
          </cell>
          <cell r="AN14">
            <v>7.5783729081586121E-2</v>
          </cell>
        </row>
        <row r="15">
          <cell r="AG15">
            <v>2019</v>
          </cell>
          <cell r="AH15" t="str">
            <v>Enero</v>
          </cell>
          <cell r="AI15">
            <v>3.8651452390359761E-2</v>
          </cell>
          <cell r="AJ15">
            <v>6.1684620541800628E-2</v>
          </cell>
          <cell r="AM15">
            <v>3.8346023777673439E-2</v>
          </cell>
          <cell r="AN15">
            <v>7.699560077352445E-2</v>
          </cell>
        </row>
        <row r="16">
          <cell r="AH16" t="str">
            <v>Febrero</v>
          </cell>
          <cell r="AI16">
            <v>3.3613438585584417E-2</v>
          </cell>
          <cell r="AJ16">
            <v>6.202403856519241E-2</v>
          </cell>
          <cell r="AM16">
            <v>3.3177910565851919E-2</v>
          </cell>
          <cell r="AN16">
            <v>7.6914850574331672E-2</v>
          </cell>
        </row>
        <row r="17">
          <cell r="AH17" t="str">
            <v>Marzo</v>
          </cell>
          <cell r="AI17">
            <v>3.5476956093233307E-2</v>
          </cell>
          <cell r="AJ17">
            <v>6.2566353255355076E-2</v>
          </cell>
          <cell r="AM17">
            <v>3.4425613970336465E-2</v>
          </cell>
          <cell r="AN17">
            <v>7.7220714023111106E-2</v>
          </cell>
        </row>
        <row r="18">
          <cell r="AH18" t="str">
            <v>Abril</v>
          </cell>
          <cell r="AI18">
            <v>3.3674163585528813E-2</v>
          </cell>
          <cell r="AJ18">
            <v>6.1446917608619429E-2</v>
          </cell>
          <cell r="AM18">
            <v>3.233458188127282E-2</v>
          </cell>
          <cell r="AN18">
            <v>7.7188017406474463E-2</v>
          </cell>
        </row>
        <row r="19">
          <cell r="AH19" t="str">
            <v>Mayo</v>
          </cell>
          <cell r="AI19">
            <v>3.6569421704101643E-2</v>
          </cell>
          <cell r="AJ19">
            <v>6.2770041613867067E-2</v>
          </cell>
          <cell r="AM19">
            <v>3.4555412576495921E-2</v>
          </cell>
          <cell r="AN19">
            <v>7.8254181047467647E-2</v>
          </cell>
        </row>
        <row r="20">
          <cell r="AH20" t="str">
            <v>Junio</v>
          </cell>
          <cell r="AI20">
            <v>3.4624249404285178E-2</v>
          </cell>
          <cell r="AJ20">
            <v>6.3450441874328536E-2</v>
          </cell>
          <cell r="AM20">
            <v>3.3133171722488496E-2</v>
          </cell>
          <cell r="AN20">
            <v>7.8186505196954373E-2</v>
          </cell>
        </row>
        <row r="21">
          <cell r="AH21" t="str">
            <v>Julio</v>
          </cell>
          <cell r="AI21">
            <v>3.8245710236100627E-2</v>
          </cell>
          <cell r="AJ21">
            <v>6.4298340886633873E-2</v>
          </cell>
          <cell r="AM21">
            <v>3.6442472099498392E-2</v>
          </cell>
          <cell r="AN21">
            <v>7.8440036039788705E-2</v>
          </cell>
        </row>
        <row r="22">
          <cell r="AH22" t="str">
            <v>Agosto</v>
          </cell>
          <cell r="AI22">
            <v>3.7596605911798045E-2</v>
          </cell>
          <cell r="AJ22">
            <v>6.5141205451279743E-2</v>
          </cell>
          <cell r="AM22">
            <v>3.5708040014824707E-2</v>
          </cell>
          <cell r="AN22">
            <v>7.8821348570396299E-2</v>
          </cell>
        </row>
        <row r="23">
          <cell r="AH23" t="str">
            <v>Septiembre</v>
          </cell>
          <cell r="AI23">
            <v>3.9761456518229335E-2</v>
          </cell>
          <cell r="AJ23">
            <v>6.7480420346656203E-2</v>
          </cell>
          <cell r="AM23">
            <v>3.8629680895040666E-2</v>
          </cell>
          <cell r="AN23">
            <v>8.0757780900566484E-2</v>
          </cell>
        </row>
        <row r="24">
          <cell r="AH24" t="str">
            <v>Octubre</v>
          </cell>
          <cell r="AI24">
            <v>3.6136716644600365E-2</v>
          </cell>
          <cell r="AJ24">
            <v>7.1638299820573584E-2</v>
          </cell>
          <cell r="AM24">
            <v>3.6132368843057261E-2</v>
          </cell>
          <cell r="AN24">
            <v>8.5576751265161913E-2</v>
          </cell>
        </row>
        <row r="25">
          <cell r="AH25" t="str">
            <v>Noviembre</v>
          </cell>
          <cell r="AI25">
            <v>4.970618679522773E-2</v>
          </cell>
          <cell r="AJ25">
            <v>7.7184710587249322E-2</v>
          </cell>
          <cell r="AM25">
            <v>4.7941964336866309E-2</v>
          </cell>
          <cell r="AN25">
            <v>9.2256082538805212E-2</v>
          </cell>
        </row>
        <row r="26">
          <cell r="AH26" t="str">
            <v>Diciembre</v>
          </cell>
          <cell r="AI26">
            <v>3.8872545902774717E-2</v>
          </cell>
          <cell r="AJ26">
            <v>9.7835689908061033E-2</v>
          </cell>
          <cell r="AM26">
            <v>3.7390053101261096E-2</v>
          </cell>
          <cell r="AN26">
            <v>0.11689497138863619</v>
          </cell>
        </row>
        <row r="27">
          <cell r="AG27">
            <v>2020</v>
          </cell>
          <cell r="AH27" t="str">
            <v>Enero</v>
          </cell>
          <cell r="AI27">
            <v>4.685005625796277E-2</v>
          </cell>
          <cell r="AJ27">
            <v>0.10703821064883803</v>
          </cell>
          <cell r="AM27">
            <v>4.4919010750206032E-2</v>
          </cell>
          <cell r="AN27">
            <v>0.12760889315478124</v>
          </cell>
        </row>
        <row r="28">
          <cell r="AH28" t="str">
            <v>Febrero</v>
          </cell>
          <cell r="AI28">
            <v>4.1815207584014039E-2</v>
          </cell>
          <cell r="AJ28">
            <v>0.11212391642062181</v>
          </cell>
          <cell r="AM28">
            <v>4.0529445304394437E-2</v>
          </cell>
          <cell r="AN28">
            <v>0.1339019421336026</v>
          </cell>
        </row>
        <row r="29">
          <cell r="AH29" t="str">
            <v>Marzo</v>
          </cell>
          <cell r="AI29">
            <v>3.937618872108975E-2</v>
          </cell>
          <cell r="AJ29">
            <v>0.11536050731019142</v>
          </cell>
          <cell r="AM29">
            <v>3.7854973297316206E-2</v>
          </cell>
          <cell r="AN29">
            <v>0.13788089784138308</v>
          </cell>
        </row>
        <row r="30">
          <cell r="AH30" t="str">
            <v>Abril</v>
          </cell>
          <cell r="AI30">
            <v>4.3349119138567302E-2</v>
          </cell>
          <cell r="AJ30">
            <v>0.11940737063929616</v>
          </cell>
          <cell r="AM30">
            <v>4.4668014207687359E-2</v>
          </cell>
          <cell r="AN30">
            <v>0.14285723981673676</v>
          </cell>
        </row>
        <row r="31">
          <cell r="AH31" t="str">
            <v>Mayo</v>
          </cell>
          <cell r="AI31">
            <v>6.3526464902228505E-2</v>
          </cell>
          <cell r="AJ31">
            <v>0.12229239777500057</v>
          </cell>
          <cell r="AM31">
            <v>6.4602585520551217E-2</v>
          </cell>
          <cell r="AN31">
            <v>0.14630507796333814</v>
          </cell>
        </row>
        <row r="32">
          <cell r="AH32" t="str">
            <v>Junio</v>
          </cell>
          <cell r="AI32">
            <v>5.0601103397093367E-2</v>
          </cell>
          <cell r="AJ32">
            <v>0.12493221195745094</v>
          </cell>
          <cell r="AM32">
            <v>5.3601777782284497E-2</v>
          </cell>
          <cell r="AN32">
            <v>0.14928476222702736</v>
          </cell>
        </row>
        <row r="33">
          <cell r="AH33" t="str">
            <v>Julio</v>
          </cell>
          <cell r="AI33">
            <v>5.8049707239328681E-2</v>
          </cell>
          <cell r="AJ33">
            <v>0.12585438445376496</v>
          </cell>
          <cell r="AM33">
            <v>5.8574803340557063E-2</v>
          </cell>
          <cell r="AN33">
            <v>0.15113912866114548</v>
          </cell>
        </row>
        <row r="34">
          <cell r="AH34" t="str">
            <v>Agosto</v>
          </cell>
          <cell r="AI34">
            <v>3.9415393279741792E-2</v>
          </cell>
          <cell r="AJ34">
            <v>0.12716774317970189</v>
          </cell>
          <cell r="AM34">
            <v>4.0085754659612345E-2</v>
          </cell>
          <cell r="AN34">
            <v>0.15287797197849309</v>
          </cell>
        </row>
        <row r="35">
          <cell r="AH35" t="str">
            <v>Septiembre</v>
          </cell>
          <cell r="AI35">
            <v>5.3295790511521904E-2</v>
          </cell>
          <cell r="AJ35">
            <v>0.12837884802016086</v>
          </cell>
          <cell r="AM35">
            <v>5.4417987253325945E-2</v>
          </cell>
          <cell r="AN35">
            <v>0.15418725384274212</v>
          </cell>
        </row>
        <row r="36">
          <cell r="AH36" t="str">
            <v>Octubre</v>
          </cell>
          <cell r="AI36">
            <v>3.7493826706857615E-2</v>
          </cell>
          <cell r="AJ36">
            <v>0.12999483922141555</v>
          </cell>
          <cell r="AM36">
            <v>3.9015694609885562E-2</v>
          </cell>
          <cell r="AN36">
            <v>0.15624547182727491</v>
          </cell>
        </row>
        <row r="37">
          <cell r="AH37" t="str">
            <v>Noviembre</v>
          </cell>
          <cell r="AI37">
            <v>5.4363643978593577E-2</v>
          </cell>
          <cell r="AJ37">
            <v>0.13135424495762513</v>
          </cell>
          <cell r="AM37">
            <v>5.6099816642968398E-2</v>
          </cell>
          <cell r="AN37">
            <v>0.15830099499295511</v>
          </cell>
        </row>
        <row r="38">
          <cell r="AH38" t="str">
            <v>Diciembre</v>
          </cell>
          <cell r="AI38">
            <v>5.1588153641549984E-2</v>
          </cell>
          <cell r="AJ38">
            <v>0.13323370927851563</v>
          </cell>
          <cell r="AM38">
            <v>5.3039713624676153E-2</v>
          </cell>
          <cell r="AN38">
            <v>0.15997891853743451</v>
          </cell>
        </row>
        <row r="39">
          <cell r="AG39">
            <v>2021</v>
          </cell>
          <cell r="AH39" t="str">
            <v>Enero</v>
          </cell>
          <cell r="AI39">
            <v>6.6292687098387454E-2</v>
          </cell>
          <cell r="AJ39">
            <v>0.13647210028858506</v>
          </cell>
          <cell r="AM39">
            <v>6.6834523488522229E-2</v>
          </cell>
          <cell r="AN39">
            <v>0.16401720048668958</v>
          </cell>
        </row>
        <row r="40">
          <cell r="AH40" t="str">
            <v>Febrero</v>
          </cell>
          <cell r="AI40">
            <v>6.7373296133710375E-2</v>
          </cell>
          <cell r="AJ40">
            <v>0.13897586473101525</v>
          </cell>
          <cell r="AM40">
            <v>6.7884006749311304E-2</v>
          </cell>
          <cell r="AN40">
            <v>0.16663575368851871</v>
          </cell>
        </row>
        <row r="41">
          <cell r="AH41" t="str">
            <v>Marzo</v>
          </cell>
          <cell r="AI41">
            <v>7.0864849621042073E-2</v>
          </cell>
          <cell r="AJ41">
            <v>0.13995034096954945</v>
          </cell>
          <cell r="AM41">
            <v>7.1208634898172488E-2</v>
          </cell>
          <cell r="AN41">
            <v>0.1673554829535065</v>
          </cell>
        </row>
        <row r="42">
          <cell r="AH42" t="str">
            <v>Abril</v>
          </cell>
          <cell r="AI42">
            <v>5.0434852213563378E-2</v>
          </cell>
          <cell r="AJ42">
            <v>0.14235163178314456</v>
          </cell>
          <cell r="AM42">
            <v>4.9322279526174816E-2</v>
          </cell>
          <cell r="AN42">
            <v>0.16991521222450953</v>
          </cell>
        </row>
        <row r="43">
          <cell r="AH43" t="str">
            <v>Mayo</v>
          </cell>
          <cell r="AI43">
            <v>5.3332984012631049E-2</v>
          </cell>
          <cell r="AJ43">
            <v>0.14413848800101189</v>
          </cell>
          <cell r="AM43">
            <v>5.300748200854339E-2</v>
          </cell>
          <cell r="AN43">
            <v>0.17104496589193238</v>
          </cell>
        </row>
        <row r="44">
          <cell r="AH44" t="str">
            <v>Junio</v>
          </cell>
          <cell r="AI44">
            <v>3.9157399618078091E-2</v>
          </cell>
          <cell r="AJ44">
            <v>0.14532963629816115</v>
          </cell>
          <cell r="AM44">
            <v>3.9179293128660538E-2</v>
          </cell>
          <cell r="AN44">
            <v>0.17227064155611621</v>
          </cell>
        </row>
        <row r="45">
          <cell r="AH45" t="str">
            <v>Julio</v>
          </cell>
          <cell r="AI45">
            <v>4.7877332158901144E-2</v>
          </cell>
          <cell r="AJ45">
            <v>0.14407608636901786</v>
          </cell>
          <cell r="AM45">
            <v>4.818131164294661E-2</v>
          </cell>
          <cell r="AN45">
            <v>0.17075570933695286</v>
          </cell>
        </row>
        <row r="46">
          <cell r="AH46" t="str">
            <v>Agosto</v>
          </cell>
          <cell r="AI46">
            <v>3.7155119123653546E-2</v>
          </cell>
          <cell r="AJ46">
            <v>0.14546689708457103</v>
          </cell>
          <cell r="AM46">
            <v>3.6853815095306608E-2</v>
          </cell>
          <cell r="AN46">
            <v>0.17169394662862253</v>
          </cell>
        </row>
        <row r="47">
          <cell r="AH47" t="str">
            <v>Septiembre</v>
          </cell>
          <cell r="AI47">
            <v>4.4193421728809509E-2</v>
          </cell>
          <cell r="AJ47">
            <v>0.14522828272141136</v>
          </cell>
          <cell r="AM47">
            <v>4.3320422460700912E-2</v>
          </cell>
          <cell r="AN47">
            <v>0.17120702491378825</v>
          </cell>
        </row>
        <row r="48">
          <cell r="AH48" t="str">
            <v>Octubre</v>
          </cell>
          <cell r="AI48">
            <v>3.6121091115825801E-2</v>
          </cell>
          <cell r="AJ48">
            <v>0.14616988611586695</v>
          </cell>
          <cell r="AM48">
            <v>3.5290075541425887E-2</v>
          </cell>
          <cell r="AN48">
            <v>0.17159309065821016</v>
          </cell>
        </row>
        <row r="49">
          <cell r="AH49" t="str">
            <v>Noviembre</v>
          </cell>
          <cell r="AI49">
            <v>4.5436716161880525E-2</v>
          </cell>
          <cell r="AJ49">
            <v>0.14490057520124505</v>
          </cell>
          <cell r="AM49">
            <v>4.4361957061377751E-2</v>
          </cell>
          <cell r="AN49">
            <v>0.16972002812876569</v>
          </cell>
        </row>
        <row r="50">
          <cell r="AH50" t="str">
            <v>Diciembre</v>
          </cell>
          <cell r="AI50">
            <v>3.5071314938752658E-2</v>
          </cell>
          <cell r="AJ50">
            <v>0.14600987791177503</v>
          </cell>
          <cell r="AM50">
            <v>3.4053092654728404E-2</v>
          </cell>
          <cell r="AN50">
            <v>0.16987781537282684</v>
          </cell>
        </row>
        <row r="51">
          <cell r="AG51">
            <v>2022</v>
          </cell>
          <cell r="AH51" t="str">
            <v>Enero</v>
          </cell>
          <cell r="AI51">
            <v>4.3332886628525948E-2</v>
          </cell>
          <cell r="AJ51">
            <v>0.14822831210346379</v>
          </cell>
          <cell r="AM51">
            <v>4.1952144183965416E-2</v>
          </cell>
          <cell r="AN51">
            <v>0.17251876985475412</v>
          </cell>
        </row>
        <row r="52">
          <cell r="AH52" t="str">
            <v>Febrero</v>
          </cell>
          <cell r="AI52">
            <v>3.5080999710907904E-2</v>
          </cell>
          <cell r="AJ52">
            <v>0.15024801026790502</v>
          </cell>
          <cell r="AM52">
            <v>3.4173665452440993E-2</v>
          </cell>
          <cell r="AN52">
            <v>0.17429460481217657</v>
          </cell>
        </row>
        <row r="53">
          <cell r="AH53" t="str">
            <v>Marzo</v>
          </cell>
          <cell r="AI53">
            <v>4.0063573140926269E-2</v>
          </cell>
          <cell r="AJ53">
            <v>0.15080873643625239</v>
          </cell>
          <cell r="AM53">
            <v>3.9905989492006688E-2</v>
          </cell>
          <cell r="AN53">
            <v>0.17416098116396331</v>
          </cell>
        </row>
        <row r="54">
          <cell r="AH54" t="str">
            <v>Abril</v>
          </cell>
          <cell r="AI54">
            <v>3.3287434992584269E-2</v>
          </cell>
          <cell r="AJ54">
            <v>0.15368512589095776</v>
          </cell>
          <cell r="AM54">
            <v>3.2482893792538083E-2</v>
          </cell>
          <cell r="AN54">
            <v>0.17672388849792839</v>
          </cell>
        </row>
        <row r="55">
          <cell r="AH55" t="str">
            <v>Mayo</v>
          </cell>
          <cell r="AI55">
            <v>4.0562583911229327E-2</v>
          </cell>
          <cell r="AJ55">
            <v>0.1547296502290747</v>
          </cell>
          <cell r="AM55">
            <v>3.9412352899691014E-2</v>
          </cell>
          <cell r="AN55">
            <v>0.17764171418304006</v>
          </cell>
        </row>
        <row r="56">
          <cell r="AH56" t="str">
            <v>Junio</v>
          </cell>
          <cell r="AI56">
            <v>3.5509834092780267E-2</v>
          </cell>
          <cell r="AJ56">
            <v>0.15586461430339718</v>
          </cell>
          <cell r="AM56">
            <v>3.4663325240432738E-2</v>
          </cell>
          <cell r="AN56">
            <v>0.17848552855952096</v>
          </cell>
        </row>
        <row r="57">
          <cell r="AH57" t="str">
            <v>Julio</v>
          </cell>
          <cell r="AI57">
            <v>4.1393810250234704E-2</v>
          </cell>
          <cell r="AJ57">
            <v>0.15629647154114051</v>
          </cell>
          <cell r="AM57">
            <v>4.1510399979741958E-2</v>
          </cell>
          <cell r="AN57">
            <v>0.17847215961489776</v>
          </cell>
        </row>
        <row r="58">
          <cell r="AH58" t="str">
            <v>Agosto</v>
          </cell>
          <cell r="AI58">
            <v>3.352005328016814E-2</v>
          </cell>
          <cell r="AJ58">
            <v>0.15809448820173946</v>
          </cell>
          <cell r="AM58">
            <v>3.3600873378454119E-2</v>
          </cell>
          <cell r="AN58">
            <v>0.17993154045581167</v>
          </cell>
        </row>
        <row r="59">
          <cell r="AH59" t="str">
            <v>Septiembre</v>
          </cell>
          <cell r="AI59">
            <v>3.8452830332331191E-2</v>
          </cell>
          <cell r="AJ59">
            <v>0.15762791947786073</v>
          </cell>
          <cell r="AM59">
            <v>3.7831611058409265E-2</v>
          </cell>
          <cell r="AN59">
            <v>0.17937748835586248</v>
          </cell>
        </row>
        <row r="60">
          <cell r="AH60" t="str">
            <v>Octubre</v>
          </cell>
          <cell r="AI60">
            <v>3.2305054665018672E-2</v>
          </cell>
          <cell r="AJ60">
            <v>0.15904624492184552</v>
          </cell>
          <cell r="AM60">
            <v>3.1967861608754464E-2</v>
          </cell>
          <cell r="AN60">
            <v>0.18027966482978378</v>
          </cell>
        </row>
      </sheetData>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os"/>
      <sheetName val="Stata"/>
      <sheetName val="Hoja1"/>
      <sheetName val="Inf.Nac.Obj.Gast"/>
      <sheetName val="Hist Jalisco"/>
      <sheetName val="Var General"/>
      <sheetName val="Var Ali"/>
      <sheetName val="Var Rop"/>
      <sheetName val="Var Viv"/>
      <sheetName val="Var Mueb"/>
      <sheetName val="Var Salud"/>
      <sheetName val="Var Transp"/>
      <sheetName val="Var Educ"/>
      <sheetName val="Var Otros"/>
    </sheetNames>
    <sheetDataSet>
      <sheetData sheetId="0" refreshError="1"/>
      <sheetData sheetId="1" refreshError="1"/>
      <sheetData sheetId="2" refreshError="1"/>
      <sheetData sheetId="3">
        <row r="4">
          <cell r="E4">
            <v>0.1226</v>
          </cell>
        </row>
        <row r="5">
          <cell r="E5">
            <v>6.6699999999999995E-2</v>
          </cell>
        </row>
        <row r="6">
          <cell r="E6">
            <v>1.06E-2</v>
          </cell>
        </row>
        <row r="7">
          <cell r="E7">
            <v>6.4500000000000002E-2</v>
          </cell>
        </row>
        <row r="8">
          <cell r="E8">
            <v>9.01E-2</v>
          </cell>
        </row>
        <row r="9">
          <cell r="E9">
            <v>7.8100000000000003E-2</v>
          </cell>
        </row>
        <row r="10">
          <cell r="E10">
            <v>4.58E-2</v>
          </cell>
        </row>
        <row r="11">
          <cell r="E11">
            <v>0.1176</v>
          </cell>
        </row>
      </sheetData>
      <sheetData sheetId="4">
        <row r="7">
          <cell r="B7" t="str">
            <v>General</v>
          </cell>
        </row>
      </sheetData>
      <sheetData sheetId="5" refreshError="1"/>
      <sheetData sheetId="6">
        <row r="7">
          <cell r="B7" t="str">
            <v>Guerrero</v>
          </cell>
        </row>
      </sheetData>
      <sheetData sheetId="7">
        <row r="7">
          <cell r="B7" t="str">
            <v>Querétaro</v>
          </cell>
        </row>
      </sheetData>
      <sheetData sheetId="8">
        <row r="7">
          <cell r="B7" t="str">
            <v>Zacatecas</v>
          </cell>
        </row>
      </sheetData>
      <sheetData sheetId="9">
        <row r="6">
          <cell r="B6" t="str">
            <v>Estado</v>
          </cell>
        </row>
      </sheetData>
      <sheetData sheetId="10">
        <row r="7">
          <cell r="B7" t="str">
            <v>Nayarit</v>
          </cell>
        </row>
      </sheetData>
      <sheetData sheetId="11">
        <row r="7">
          <cell r="B7" t="str">
            <v>Guerrero</v>
          </cell>
        </row>
      </sheetData>
      <sheetData sheetId="12">
        <row r="7">
          <cell r="B7" t="str">
            <v>Aguascalientes</v>
          </cell>
        </row>
      </sheetData>
      <sheetData sheetId="13">
        <row r="7">
          <cell r="B7" t="str">
            <v>Tabasco</v>
          </cell>
        </row>
      </sheetData>
    </sheetDataSet>
  </externalBook>
</externalLink>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iguel Ángel González Favila" refreshedDate="44902.431119560184" createdVersion="6" refreshedVersion="6" minRefreshableVersion="3" recordCount="0" supportSubquery="1" supportAdvancedDrill="1" xr:uid="{83AD2B1B-A338-4D74-996E-5E6DBF06D2E9}">
  <cacheSource type="external" connectionId="2"/>
  <cacheFields count="5">
    <cacheField name="[PIB].[Estado].[Estado]" caption="Estado" numFmtId="0" hierarchy="1" level="1">
      <sharedItems containsSemiMixedTypes="0" containsNonDate="0" containsString="0"/>
    </cacheField>
    <cacheField name="[PIB].[year].[year]" caption="year" numFmtId="0" hierarchy="2" level="1">
      <sharedItems containsSemiMixedTypes="0" containsNonDate="0" containsString="0"/>
    </cacheField>
    <cacheField name="[Measures].[Suma de PIB]" caption="Suma de PIB" numFmtId="0" hierarchy="14" level="32767"/>
    <cacheField name="[PIB].[Actividad].[Actividad]" caption="Actividad" numFmtId="0" hierarchy="5" level="1">
      <sharedItems count="3">
        <s v="Actividades primarias"/>
        <s v="Actividades secundarias"/>
        <s v="Actividades terciarias"/>
      </sharedItems>
    </cacheField>
    <cacheField name="Dummy0" numFmtId="0" hierarchy="17" level="32767">
      <extLst>
        <ext xmlns:x14="http://schemas.microsoft.com/office/spreadsheetml/2009/9/main" uri="{63CAB8AC-B538-458d-9737-405883B0398D}">
          <x14:cacheField ignore="1"/>
        </ext>
      </extLst>
    </cacheField>
  </cacheFields>
  <cacheHierarchies count="18">
    <cacheHierarchy uniqueName="[PIB].[cve_ent]" caption="cve_ent" attribute="1" defaultMemberUniqueName="[PIB].[cve_ent].[All]" allUniqueName="[PIB].[cve_ent].[All]" dimensionUniqueName="[PIB]" displayFolder="" count="0" memberValueDatatype="5" unbalanced="0"/>
    <cacheHierarchy uniqueName="[PIB].[Estado]" caption="Estado" attribute="1" defaultMemberUniqueName="[PIB].[Estado].[All]" allUniqueName="[PIB].[Estado].[All]" dimensionUniqueName="[PIB]" displayFolder="" count="2" memberValueDatatype="130" unbalanced="0">
      <fieldsUsage count="2">
        <fieldUsage x="-1"/>
        <fieldUsage x="0"/>
      </fieldsUsage>
    </cacheHierarchy>
    <cacheHierarchy uniqueName="[PIB].[year]" caption="year" attribute="1" defaultMemberUniqueName="[PIB].[year].[All]" allUniqueName="[PIB].[year].[All]" dimensionUniqueName="[PIB]" displayFolder="" count="2" memberValueDatatype="5" unbalanced="0">
      <fieldsUsage count="2">
        <fieldUsage x="-1"/>
        <fieldUsage x="1"/>
      </fieldsUsage>
    </cacheHierarchy>
    <cacheHierarchy uniqueName="[PIB].[CVE_Sector]" caption="CVE_Sector" attribute="1" defaultMemberUniqueName="[PIB].[CVE_Sector].[All]" allUniqueName="[PIB].[CVE_Sector].[All]" dimensionUniqueName="[PIB]" displayFolder="" count="0" memberValueDatatype="130" unbalanced="0"/>
    <cacheHierarchy uniqueName="[PIB].[Sector]" caption="Sector" attribute="1" defaultMemberUniqueName="[PIB].[Sector].[All]" allUniqueName="[PIB].[Sector].[All]" dimensionUniqueName="[PIB]" displayFolder="" count="0" memberValueDatatype="130" unbalanced="0"/>
    <cacheHierarchy uniqueName="[PIB].[Actividad]" caption="Actividad" attribute="1" defaultMemberUniqueName="[PIB].[Actividad].[All]" allUniqueName="[PIB].[Actividad].[All]" dimensionUniqueName="[PIB]" displayFolder="" count="2" memberValueDatatype="130" unbalanced="0">
      <fieldsUsage count="2">
        <fieldUsage x="-1"/>
        <fieldUsage x="3"/>
      </fieldsUsage>
    </cacheHierarchy>
    <cacheHierarchy uniqueName="[PIB].[PIB]" caption="PIB" attribute="1" defaultMemberUniqueName="[PIB].[PIB].[All]" allUniqueName="[PIB].[PIB].[All]" dimensionUniqueName="[PIB]" displayFolder="" count="0" memberValueDatatype="5" unbalanced="0"/>
    <cacheHierarchy uniqueName="[PIB].[PIB_1]" caption="PIB_1" attribute="1" defaultMemberUniqueName="[PIB].[PIB_1].[All]" allUniqueName="[PIB].[PIB_1].[All]" dimensionUniqueName="[PIB]" displayFolder="" count="0" memberValueDatatype="5" unbalanced="0"/>
    <cacheHierarchy uniqueName="[PIB].[entidad]" caption="entidad" attribute="1" defaultMemberUniqueName="[PIB].[entidad].[All]" allUniqueName="[PIB].[entidad].[All]" dimensionUniqueName="[PIB]" displayFolder="" count="0" memberValueDatatype="130" unbalanced="0"/>
    <cacheHierarchy uniqueName="[PIB].[poblacion]" caption="poblacion" attribute="1" defaultMemberUniqueName="[PIB].[poblacion].[All]" allUniqueName="[PIB].[poblacion].[All]" dimensionUniqueName="[PIB]" displayFolder="" count="0" memberValueDatatype="5" unbalanced="0"/>
    <cacheHierarchy uniqueName="[PIB].[Sigla]" caption="Sigla" attribute="1" defaultMemberUniqueName="[PIB].[Sigla].[All]" allUniqueName="[PIB].[Sigla].[All]" dimensionUniqueName="[PIB]" displayFolder="" count="0" memberValueDatatype="130" unbalanced="0"/>
    <cacheHierarchy uniqueName="[Measures].[medida 1]" caption="medida 1" measure="1" displayFolder="" measureGroup="PIB" count="0"/>
    <cacheHierarchy uniqueName="[Measures].[__XL_Count PIB]" caption="__XL_Count PIB" measure="1" displayFolder="" measureGroup="PIB" count="0" hidden="1"/>
    <cacheHierarchy uniqueName="[Measures].[__No measures defined]" caption="__No measures defined" measure="1" displayFolder="" count="0" hidden="1"/>
    <cacheHierarchy uniqueName="[Measures].[Suma de PIB]" caption="Suma de PIB" measure="1" displayFolder="" measureGroup="PIB" count="0" oneField="1" hidden="1">
      <fieldsUsage count="1">
        <fieldUsage x="2"/>
      </fieldsUsage>
      <extLst>
        <ext xmlns:x15="http://schemas.microsoft.com/office/spreadsheetml/2010/11/main" uri="{B97F6D7D-B522-45F9-BDA1-12C45D357490}">
          <x15:cacheHierarchy aggregatedColumn="6"/>
        </ext>
      </extLst>
    </cacheHierarchy>
    <cacheHierarchy uniqueName="[Measures].[Suma de PIB_1]" caption="Suma de PIB_1" measure="1" displayFolder="" measureGroup="PIB" count="0" hidden="1">
      <extLst>
        <ext xmlns:x15="http://schemas.microsoft.com/office/spreadsheetml/2010/11/main" uri="{B97F6D7D-B522-45F9-BDA1-12C45D357490}">
          <x15:cacheHierarchy aggregatedColumn="7"/>
        </ext>
      </extLst>
    </cacheHierarchy>
    <cacheHierarchy uniqueName="[Measures].[Recuento de Estado]" caption="Recuento de Estado" measure="1" displayFolder="" measureGroup="PIB" count="0" hidden="1">
      <extLst>
        <ext xmlns:x15="http://schemas.microsoft.com/office/spreadsheetml/2010/11/main" uri="{B97F6D7D-B522-45F9-BDA1-12C45D357490}">
          <x15:cacheHierarchy aggregatedColumn="1"/>
        </ext>
      </extLst>
    </cacheHierarchy>
    <cacheHierarchy uniqueName="Dummy0" caption="cve_ent" measure="1" count="0">
      <extLst>
        <ext xmlns:x14="http://schemas.microsoft.com/office/spreadsheetml/2009/9/main" uri="{8CF416AD-EC4C-4aba-99F5-12A058AE0983}">
          <x14:cacheHierarchy ignore="1"/>
        </ext>
      </extLst>
    </cacheHierarchy>
  </cacheHierarchies>
  <kpis count="0"/>
  <dimensions count="2">
    <dimension measure="1" name="Measures" uniqueName="[Measures]" caption="Measures"/>
    <dimension name="PIB" uniqueName="[PIB]" caption="PIB"/>
  </dimensions>
  <measureGroups count="1">
    <measureGroup name="PIB" caption="PIB"/>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EED01EA-94D2-4694-972C-1FCB6DB4D3B1}" name="TablaDinámica9" cacheId="0" applyNumberFormats="0" applyBorderFormats="0" applyFontFormats="0" applyPatternFormats="0" applyAlignmentFormats="0" applyWidthHeightFormats="1" dataCaption="Valores" tag="d29b40a7-2cee-4b93-b444-9c62d418d00e" updatedVersion="6" minRefreshableVersion="3" useAutoFormatting="1" itemPrintTitles="1" createdVersion="6" indent="0" outline="1" outlineData="1" multipleFieldFilters="0">
  <location ref="X9:Z13" firstHeaderRow="0" firstDataRow="1" firstDataCol="1" rowPageCount="2" colPageCount="1"/>
  <pivotFields count="5">
    <pivotField axis="axisPage" allDrilled="1" showAll="0" dataSourceSort="1" defaultAttributeDrillState="1">
      <items count="1">
        <item t="default"/>
      </items>
    </pivotField>
    <pivotField axis="axisPage" allDrilled="1" showAll="0" dataSourceSort="1" defaultAttributeDrillState="1">
      <items count="1">
        <item t="default"/>
      </items>
    </pivotField>
    <pivotField dataField="1" showAll="0"/>
    <pivotField axis="axisRow" allDrilled="1" showAll="0" dataSourceSort="1" defaultAttributeDrillState="1">
      <items count="4">
        <item x="0"/>
        <item x="1"/>
        <item x="2"/>
        <item t="default"/>
      </items>
    </pivotField>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1">
    <field x="3"/>
  </rowFields>
  <rowItems count="4">
    <i>
      <x/>
    </i>
    <i>
      <x v="1"/>
    </i>
    <i>
      <x v="2"/>
    </i>
    <i t="grand">
      <x/>
    </i>
  </rowItems>
  <colFields count="1">
    <field x="-2"/>
  </colFields>
  <colItems count="2">
    <i>
      <x/>
    </i>
    <i i="1">
      <x v="1"/>
    </i>
  </colItems>
  <pageFields count="2">
    <pageField fld="0" hier="1" name="[PIB].[Estado].&amp;[Jalisco]" cap="Jalisco"/>
    <pageField fld="1" hier="2" name="[PIB].[year].&amp;[2.021E3]" cap="2021"/>
  </pageFields>
  <dataFields count="2">
    <dataField name="Suma de PIB" fld="2" baseField="0" baseItem="0"/>
    <dataField name="Suma de PIB2" fld="4" showDataAs="percentOfCol" baseField="3" baseItem="0" numFmtId="10">
      <extLst>
        <ext xmlns:x14="http://schemas.microsoft.com/office/spreadsheetml/2009/9/main" uri="{E15A36E0-9728-4e99-A89B-3F7291B0FE68}">
          <x14:dataField sourceField="2" uniqueName="[__Xl2].[Measures].[Suma de PIB]"/>
        </ext>
      </extLst>
    </dataField>
  </dataFields>
  <pivotHierarchies count="1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PivotStyleLight16" showRowHeaders="1" showColHeaders="1" showRowStripes="0" showColStripes="0" showLastColumn="1"/>
  <rowHierarchiesUsage count="1">
    <rowHierarchyUsage hierarchyUsage="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IB]"/>
      </x15:pivotTableUISettings>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42.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43.bin"/></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39.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42.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44.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47.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48.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49.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0.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51.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152.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53.xml.rels><?xml version="1.0" encoding="UTF-8" standalone="yes"?>
<Relationships xmlns="http://schemas.openxmlformats.org/package/2006/relationships"><Relationship Id="rId1" Type="http://schemas.openxmlformats.org/officeDocument/2006/relationships/drawing" Target="../drawings/drawing127.xml"/></Relationships>
</file>

<file path=xl/worksheets/_rels/sheet154.xml.rels><?xml version="1.0" encoding="UTF-8" standalone="yes"?>
<Relationships xmlns="http://schemas.openxmlformats.org/package/2006/relationships"><Relationship Id="rId1" Type="http://schemas.openxmlformats.org/officeDocument/2006/relationships/drawing" Target="../drawings/drawing128.xml"/></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44.bin"/></Relationships>
</file>

<file path=xl/worksheets/_rels/sheet156.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45.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46.bin"/></Relationships>
</file>

<file path=xl/worksheets/_rels/sheet159.xml.rels><?xml version="1.0" encoding="UTF-8" standalone="yes"?>
<Relationships xmlns="http://schemas.openxmlformats.org/package/2006/relationships"><Relationship Id="rId1" Type="http://schemas.openxmlformats.org/officeDocument/2006/relationships/drawing" Target="../drawings/drawing133.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0.xml.rels><?xml version="1.0" encoding="UTF-8" standalone="yes"?>
<Relationships xmlns="http://schemas.openxmlformats.org/package/2006/relationships"><Relationship Id="rId1" Type="http://schemas.openxmlformats.org/officeDocument/2006/relationships/drawing" Target="../drawings/drawing134.xml"/></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47.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48.bin"/></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49.bin"/></Relationships>
</file>

<file path=xl/worksheets/_rels/sheet164.xml.rels><?xml version="1.0" encoding="UTF-8" standalone="yes"?>
<Relationships xmlns="http://schemas.openxmlformats.org/package/2006/relationships"><Relationship Id="rId1" Type="http://schemas.openxmlformats.org/officeDocument/2006/relationships/drawing" Target="../drawings/drawing138.xml"/></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50.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51.bin"/></Relationships>
</file>

<file path=xl/worksheets/_rels/sheet167.xml.rels><?xml version="1.0" encoding="UTF-8" standalone="yes"?>
<Relationships xmlns="http://schemas.openxmlformats.org/package/2006/relationships"><Relationship Id="rId1" Type="http://schemas.openxmlformats.org/officeDocument/2006/relationships/drawing" Target="../drawings/drawing141.xml"/></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52.bin"/></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5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54.bin"/></Relationships>
</file>

<file path=xl/worksheets/_rels/sheet171.xml.rels><?xml version="1.0" encoding="UTF-8" standalone="yes"?>
<Relationships xmlns="http://schemas.openxmlformats.org/package/2006/relationships"><Relationship Id="rId1" Type="http://schemas.openxmlformats.org/officeDocument/2006/relationships/drawing" Target="../drawings/drawing145.xml"/></Relationships>
</file>

<file path=xl/worksheets/_rels/sheet172.xml.rels><?xml version="1.0" encoding="UTF-8" standalone="yes"?>
<Relationships xmlns="http://schemas.openxmlformats.org/package/2006/relationships"><Relationship Id="rId1" Type="http://schemas.openxmlformats.org/officeDocument/2006/relationships/drawing" Target="../drawings/drawing14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1.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8.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9.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0.bin"/></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1.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2.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3.bin"/></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5.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6.bin"/></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37.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38.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39.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0.bin"/></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4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23"/>
  <dimension ref="A1:I216"/>
  <sheetViews>
    <sheetView tabSelected="1" zoomScale="106" zoomScaleNormal="106" workbookViewId="0">
      <selection activeCell="A2" sqref="A2"/>
    </sheetView>
  </sheetViews>
  <sheetFormatPr baseColWidth="10" defaultColWidth="11.42578125" defaultRowHeight="12.75" x14ac:dyDescent="0.2"/>
  <cols>
    <col min="1" max="1" width="15.7109375" style="43" customWidth="1"/>
    <col min="2" max="2" width="75.7109375" style="43" customWidth="1"/>
    <col min="3" max="16384" width="11.42578125" style="43"/>
  </cols>
  <sheetData>
    <row r="1" spans="1:9" ht="15" x14ac:dyDescent="0.25">
      <c r="A1" s="231" t="s">
        <v>402</v>
      </c>
      <c r="H1" s="144"/>
      <c r="I1" s="144"/>
    </row>
    <row r="2" spans="1:9" x14ac:dyDescent="0.2">
      <c r="A2" s="179" t="s">
        <v>1826</v>
      </c>
    </row>
    <row r="4" spans="1:9" ht="14.25" x14ac:dyDescent="0.2">
      <c r="A4" s="232" t="s">
        <v>403</v>
      </c>
      <c r="B4" s="232" t="s">
        <v>404</v>
      </c>
    </row>
    <row r="5" spans="1:9" ht="15" x14ac:dyDescent="0.25">
      <c r="A5" s="180" t="s">
        <v>405</v>
      </c>
      <c r="B5" s="234" t="s">
        <v>1608</v>
      </c>
    </row>
    <row r="6" spans="1:9" ht="15" x14ac:dyDescent="0.25">
      <c r="A6" s="180" t="s">
        <v>406</v>
      </c>
      <c r="B6" s="234" t="s">
        <v>1610</v>
      </c>
    </row>
    <row r="7" spans="1:9" ht="15" x14ac:dyDescent="0.25">
      <c r="A7" s="180" t="s">
        <v>407</v>
      </c>
      <c r="B7" s="234" t="s">
        <v>1612</v>
      </c>
    </row>
    <row r="8" spans="1:9" ht="15" x14ac:dyDescent="0.25">
      <c r="A8" s="180" t="s">
        <v>408</v>
      </c>
      <c r="B8" s="234" t="s">
        <v>1614</v>
      </c>
    </row>
    <row r="9" spans="1:9" ht="15" x14ac:dyDescent="0.25">
      <c r="A9" s="180" t="s">
        <v>409</v>
      </c>
      <c r="B9" s="234" t="s">
        <v>1616</v>
      </c>
    </row>
    <row r="10" spans="1:9" ht="15" x14ac:dyDescent="0.25">
      <c r="A10" s="180" t="s">
        <v>410</v>
      </c>
      <c r="B10" s="234" t="s">
        <v>1618</v>
      </c>
    </row>
    <row r="11" spans="1:9" ht="15" x14ac:dyDescent="0.25">
      <c r="A11" s="180" t="s">
        <v>411</v>
      </c>
      <c r="B11" s="234" t="s">
        <v>1620</v>
      </c>
    </row>
    <row r="12" spans="1:9" ht="15" x14ac:dyDescent="0.25">
      <c r="A12" s="180" t="s">
        <v>412</v>
      </c>
      <c r="B12" s="234" t="s">
        <v>1622</v>
      </c>
    </row>
    <row r="13" spans="1:9" ht="15" x14ac:dyDescent="0.25">
      <c r="A13" s="180" t="s">
        <v>413</v>
      </c>
      <c r="B13" s="234" t="s">
        <v>1624</v>
      </c>
    </row>
    <row r="14" spans="1:9" ht="15" x14ac:dyDescent="0.25">
      <c r="A14" s="180" t="s">
        <v>414</v>
      </c>
      <c r="B14" s="234" t="s">
        <v>1625</v>
      </c>
    </row>
    <row r="15" spans="1:9" ht="15" x14ac:dyDescent="0.25">
      <c r="A15" s="180" t="s">
        <v>415</v>
      </c>
      <c r="B15" s="234" t="s">
        <v>1626</v>
      </c>
    </row>
    <row r="16" spans="1:9" ht="15" x14ac:dyDescent="0.25">
      <c r="A16" s="180" t="s">
        <v>416</v>
      </c>
      <c r="B16" s="234" t="s">
        <v>1627</v>
      </c>
    </row>
    <row r="17" spans="1:2" ht="15" x14ac:dyDescent="0.25">
      <c r="A17" s="180" t="s">
        <v>417</v>
      </c>
      <c r="B17" s="234" t="s">
        <v>1628</v>
      </c>
    </row>
    <row r="18" spans="1:2" ht="15" x14ac:dyDescent="0.25">
      <c r="A18" s="180" t="s">
        <v>418</v>
      </c>
      <c r="B18" s="234" t="s">
        <v>1630</v>
      </c>
    </row>
    <row r="19" spans="1:2" ht="15" x14ac:dyDescent="0.25">
      <c r="A19" s="180" t="s">
        <v>419</v>
      </c>
      <c r="B19" s="234" t="s">
        <v>1632</v>
      </c>
    </row>
    <row r="20" spans="1:2" ht="15" x14ac:dyDescent="0.25">
      <c r="A20" s="180" t="s">
        <v>420</v>
      </c>
      <c r="B20" s="234" t="s">
        <v>1634</v>
      </c>
    </row>
    <row r="21" spans="1:2" ht="15" x14ac:dyDescent="0.25">
      <c r="A21" s="180" t="s">
        <v>421</v>
      </c>
      <c r="B21" s="234" t="s">
        <v>1636</v>
      </c>
    </row>
    <row r="22" spans="1:2" ht="15" x14ac:dyDescent="0.25">
      <c r="A22" s="180" t="s">
        <v>1152</v>
      </c>
      <c r="B22" s="234" t="s">
        <v>1638</v>
      </c>
    </row>
    <row r="23" spans="1:2" ht="15" x14ac:dyDescent="0.25">
      <c r="A23" s="180" t="s">
        <v>1153</v>
      </c>
      <c r="B23" s="234" t="s">
        <v>1640</v>
      </c>
    </row>
    <row r="24" spans="1:2" ht="15" x14ac:dyDescent="0.25">
      <c r="A24" s="180" t="s">
        <v>1154</v>
      </c>
      <c r="B24" s="234" t="s">
        <v>1642</v>
      </c>
    </row>
    <row r="25" spans="1:2" ht="15" x14ac:dyDescent="0.25">
      <c r="A25" s="180" t="s">
        <v>1155</v>
      </c>
      <c r="B25" s="234" t="s">
        <v>1644</v>
      </c>
    </row>
    <row r="26" spans="1:2" ht="15" x14ac:dyDescent="0.25">
      <c r="A26" s="180" t="s">
        <v>1156</v>
      </c>
      <c r="B26" s="234" t="s">
        <v>1646</v>
      </c>
    </row>
    <row r="27" spans="1:2" ht="15" x14ac:dyDescent="0.25">
      <c r="A27" s="180" t="s">
        <v>1157</v>
      </c>
      <c r="B27" s="234" t="s">
        <v>1648</v>
      </c>
    </row>
    <row r="28" spans="1:2" ht="15" x14ac:dyDescent="0.25">
      <c r="A28" s="180" t="s">
        <v>1158</v>
      </c>
      <c r="B28" s="234" t="s">
        <v>1650</v>
      </c>
    </row>
    <row r="29" spans="1:2" ht="15" x14ac:dyDescent="0.25">
      <c r="A29" s="180" t="s">
        <v>1159</v>
      </c>
      <c r="B29" s="234" t="s">
        <v>1652</v>
      </c>
    </row>
    <row r="30" spans="1:2" ht="15" x14ac:dyDescent="0.25">
      <c r="A30" s="181" t="s">
        <v>1770</v>
      </c>
      <c r="B30" s="234" t="s">
        <v>1609</v>
      </c>
    </row>
    <row r="31" spans="1:2" ht="15" x14ac:dyDescent="0.25">
      <c r="A31" s="181" t="s">
        <v>1771</v>
      </c>
      <c r="B31" s="234" t="s">
        <v>1611</v>
      </c>
    </row>
    <row r="32" spans="1:2" ht="15" x14ac:dyDescent="0.25">
      <c r="A32" s="181" t="s">
        <v>1772</v>
      </c>
      <c r="B32" s="234" t="s">
        <v>1613</v>
      </c>
    </row>
    <row r="33" spans="1:2" ht="15" x14ac:dyDescent="0.25">
      <c r="A33" s="181" t="s">
        <v>1773</v>
      </c>
      <c r="B33" s="234" t="s">
        <v>1615</v>
      </c>
    </row>
    <row r="34" spans="1:2" ht="15" x14ac:dyDescent="0.25">
      <c r="A34" s="181" t="s">
        <v>1774</v>
      </c>
      <c r="B34" s="234" t="s">
        <v>1617</v>
      </c>
    </row>
    <row r="35" spans="1:2" ht="15" x14ac:dyDescent="0.25">
      <c r="A35" s="181" t="s">
        <v>1775</v>
      </c>
      <c r="B35" s="234" t="s">
        <v>1619</v>
      </c>
    </row>
    <row r="36" spans="1:2" ht="15" x14ac:dyDescent="0.25">
      <c r="A36" s="181" t="s">
        <v>816</v>
      </c>
      <c r="B36" s="234" t="s">
        <v>1621</v>
      </c>
    </row>
    <row r="37" spans="1:2" ht="15" x14ac:dyDescent="0.25">
      <c r="A37" s="181" t="s">
        <v>1234</v>
      </c>
      <c r="B37" s="234" t="s">
        <v>1623</v>
      </c>
    </row>
    <row r="38" spans="1:2" ht="15" x14ac:dyDescent="0.25">
      <c r="A38" s="181" t="s">
        <v>1812</v>
      </c>
      <c r="B38" s="234" t="s">
        <v>1802</v>
      </c>
    </row>
    <row r="39" spans="1:2" ht="15" x14ac:dyDescent="0.25">
      <c r="A39" s="181" t="s">
        <v>1352</v>
      </c>
      <c r="B39" s="234" t="s">
        <v>1803</v>
      </c>
    </row>
    <row r="40" spans="1:2" ht="15" x14ac:dyDescent="0.25">
      <c r="A40" s="181" t="s">
        <v>1179</v>
      </c>
      <c r="B40" s="234" t="s">
        <v>1629</v>
      </c>
    </row>
    <row r="41" spans="1:2" ht="15" x14ac:dyDescent="0.25">
      <c r="A41" s="181" t="s">
        <v>817</v>
      </c>
      <c r="B41" s="234" t="s">
        <v>1631</v>
      </c>
    </row>
    <row r="42" spans="1:2" ht="15" x14ac:dyDescent="0.25">
      <c r="A42" s="181" t="s">
        <v>1180</v>
      </c>
      <c r="B42" s="234" t="s">
        <v>1633</v>
      </c>
    </row>
    <row r="43" spans="1:2" ht="15" x14ac:dyDescent="0.25">
      <c r="A43" s="181" t="s">
        <v>1235</v>
      </c>
      <c r="B43" s="234" t="s">
        <v>1635</v>
      </c>
    </row>
    <row r="44" spans="1:2" ht="15" x14ac:dyDescent="0.25">
      <c r="A44" s="181" t="s">
        <v>1236</v>
      </c>
      <c r="B44" s="234" t="s">
        <v>1637</v>
      </c>
    </row>
    <row r="45" spans="1:2" ht="15" x14ac:dyDescent="0.25">
      <c r="A45" s="181" t="s">
        <v>1181</v>
      </c>
      <c r="B45" s="234" t="s">
        <v>1639</v>
      </c>
    </row>
    <row r="46" spans="1:2" ht="15" x14ac:dyDescent="0.25">
      <c r="A46" s="181" t="s">
        <v>1182</v>
      </c>
      <c r="B46" s="234" t="s">
        <v>1641</v>
      </c>
    </row>
    <row r="47" spans="1:2" ht="15" x14ac:dyDescent="0.25">
      <c r="A47" s="181" t="s">
        <v>422</v>
      </c>
      <c r="B47" s="234" t="s">
        <v>1643</v>
      </c>
    </row>
    <row r="48" spans="1:2" ht="15" x14ac:dyDescent="0.25">
      <c r="A48" s="181" t="s">
        <v>423</v>
      </c>
      <c r="B48" s="234" t="s">
        <v>1645</v>
      </c>
    </row>
    <row r="49" spans="1:2" ht="15" x14ac:dyDescent="0.25">
      <c r="A49" s="181" t="s">
        <v>1255</v>
      </c>
      <c r="B49" s="234" t="s">
        <v>1647</v>
      </c>
    </row>
    <row r="50" spans="1:2" ht="15" x14ac:dyDescent="0.25">
      <c r="A50" s="181" t="s">
        <v>1256</v>
      </c>
      <c r="B50" s="234" t="s">
        <v>1649</v>
      </c>
    </row>
    <row r="51" spans="1:2" ht="15" x14ac:dyDescent="0.25">
      <c r="A51" s="181" t="s">
        <v>1776</v>
      </c>
      <c r="B51" s="234" t="s">
        <v>1651</v>
      </c>
    </row>
    <row r="52" spans="1:2" ht="15" x14ac:dyDescent="0.25">
      <c r="A52" s="181" t="s">
        <v>1777</v>
      </c>
      <c r="B52" s="234" t="s">
        <v>1653</v>
      </c>
    </row>
    <row r="53" spans="1:2" ht="15" x14ac:dyDescent="0.25">
      <c r="A53" s="181" t="s">
        <v>1257</v>
      </c>
      <c r="B53" s="234" t="s">
        <v>1654</v>
      </c>
    </row>
    <row r="54" spans="1:2" ht="15" x14ac:dyDescent="0.25">
      <c r="A54" s="181" t="s">
        <v>1353</v>
      </c>
      <c r="B54" s="234" t="s">
        <v>1655</v>
      </c>
    </row>
    <row r="55" spans="1:2" ht="15" x14ac:dyDescent="0.25">
      <c r="A55" s="181" t="s">
        <v>1778</v>
      </c>
      <c r="B55" s="234" t="s">
        <v>1656</v>
      </c>
    </row>
    <row r="56" spans="1:2" ht="15" x14ac:dyDescent="0.25">
      <c r="A56" s="181" t="s">
        <v>1779</v>
      </c>
      <c r="B56" s="234" t="s">
        <v>1657</v>
      </c>
    </row>
    <row r="57" spans="1:2" ht="15" x14ac:dyDescent="0.25">
      <c r="A57" s="181" t="s">
        <v>1354</v>
      </c>
      <c r="B57" s="234" t="s">
        <v>1658</v>
      </c>
    </row>
    <row r="58" spans="1:2" ht="15" x14ac:dyDescent="0.25">
      <c r="A58" s="181" t="s">
        <v>1355</v>
      </c>
      <c r="B58" s="234" t="s">
        <v>1659</v>
      </c>
    </row>
    <row r="59" spans="1:2" ht="15" x14ac:dyDescent="0.25">
      <c r="A59" s="181" t="s">
        <v>1780</v>
      </c>
      <c r="B59" s="234" t="s">
        <v>1660</v>
      </c>
    </row>
    <row r="60" spans="1:2" ht="15" x14ac:dyDescent="0.25">
      <c r="A60" s="181" t="s">
        <v>1781</v>
      </c>
      <c r="B60" s="234" t="s">
        <v>1661</v>
      </c>
    </row>
    <row r="61" spans="1:2" ht="15" x14ac:dyDescent="0.25">
      <c r="A61" s="181" t="s">
        <v>1218</v>
      </c>
      <c r="B61" s="234" t="s">
        <v>1662</v>
      </c>
    </row>
    <row r="62" spans="1:2" ht="15" x14ac:dyDescent="0.25">
      <c r="A62" s="181" t="s">
        <v>1219</v>
      </c>
      <c r="B62" s="234" t="s">
        <v>1663</v>
      </c>
    </row>
    <row r="63" spans="1:2" ht="15" x14ac:dyDescent="0.25">
      <c r="A63" s="181" t="s">
        <v>1220</v>
      </c>
      <c r="B63" s="234" t="s">
        <v>1664</v>
      </c>
    </row>
    <row r="64" spans="1:2" ht="15" x14ac:dyDescent="0.25">
      <c r="A64" s="181" t="s">
        <v>1221</v>
      </c>
      <c r="B64" s="234" t="s">
        <v>1665</v>
      </c>
    </row>
    <row r="65" spans="1:2" ht="15" x14ac:dyDescent="0.25">
      <c r="A65" s="181" t="s">
        <v>1222</v>
      </c>
      <c r="B65" s="234" t="s">
        <v>1666</v>
      </c>
    </row>
    <row r="66" spans="1:2" ht="15" x14ac:dyDescent="0.25">
      <c r="A66" s="181" t="s">
        <v>1271</v>
      </c>
      <c r="B66" s="234" t="s">
        <v>1667</v>
      </c>
    </row>
    <row r="67" spans="1:2" ht="15" x14ac:dyDescent="0.25">
      <c r="A67" s="181" t="s">
        <v>1272</v>
      </c>
      <c r="B67" s="234" t="s">
        <v>1668</v>
      </c>
    </row>
    <row r="68" spans="1:2" ht="15" x14ac:dyDescent="0.25">
      <c r="A68" s="181" t="s">
        <v>1273</v>
      </c>
      <c r="B68" s="234" t="s">
        <v>1669</v>
      </c>
    </row>
    <row r="69" spans="1:2" ht="15" x14ac:dyDescent="0.25">
      <c r="A69" s="181" t="s">
        <v>1274</v>
      </c>
      <c r="B69" s="234" t="s">
        <v>1670</v>
      </c>
    </row>
    <row r="70" spans="1:2" ht="15" x14ac:dyDescent="0.25">
      <c r="A70" s="181" t="s">
        <v>1813</v>
      </c>
      <c r="B70" s="234" t="s">
        <v>1804</v>
      </c>
    </row>
    <row r="71" spans="1:2" ht="15" x14ac:dyDescent="0.25">
      <c r="A71" s="181" t="s">
        <v>1814</v>
      </c>
      <c r="B71" s="234" t="s">
        <v>1805</v>
      </c>
    </row>
    <row r="72" spans="1:2" ht="15" x14ac:dyDescent="0.25">
      <c r="A72" s="181" t="s">
        <v>1815</v>
      </c>
      <c r="B72" s="234" t="s">
        <v>1806</v>
      </c>
    </row>
    <row r="73" spans="1:2" ht="15" x14ac:dyDescent="0.25">
      <c r="A73" s="181" t="s">
        <v>1356</v>
      </c>
      <c r="B73" s="234" t="s">
        <v>1671</v>
      </c>
    </row>
    <row r="74" spans="1:2" ht="15" x14ac:dyDescent="0.25">
      <c r="A74" s="181" t="s">
        <v>1357</v>
      </c>
      <c r="B74" s="234" t="s">
        <v>1672</v>
      </c>
    </row>
    <row r="75" spans="1:2" ht="15" x14ac:dyDescent="0.25">
      <c r="A75" s="181" t="s">
        <v>1358</v>
      </c>
      <c r="B75" s="234" t="s">
        <v>1673</v>
      </c>
    </row>
    <row r="76" spans="1:2" ht="15" x14ac:dyDescent="0.25">
      <c r="A76" s="181" t="s">
        <v>1359</v>
      </c>
      <c r="B76" s="234" t="s">
        <v>1674</v>
      </c>
    </row>
    <row r="77" spans="1:2" ht="15" x14ac:dyDescent="0.25">
      <c r="A77" s="181" t="s">
        <v>1237</v>
      </c>
      <c r="B77" s="234" t="s">
        <v>1675</v>
      </c>
    </row>
    <row r="78" spans="1:2" ht="15" x14ac:dyDescent="0.25">
      <c r="A78" s="181" t="s">
        <v>833</v>
      </c>
      <c r="B78" s="234" t="s">
        <v>1676</v>
      </c>
    </row>
    <row r="79" spans="1:2" ht="15" x14ac:dyDescent="0.25">
      <c r="A79" s="181" t="s">
        <v>1360</v>
      </c>
      <c r="B79" s="234" t="s">
        <v>1677</v>
      </c>
    </row>
    <row r="80" spans="1:2" ht="15" x14ac:dyDescent="0.25">
      <c r="A80" s="181" t="s">
        <v>1361</v>
      </c>
      <c r="B80" s="234" t="s">
        <v>1678</v>
      </c>
    </row>
    <row r="81" spans="1:2" ht="15" x14ac:dyDescent="0.25">
      <c r="A81" s="181" t="s">
        <v>1223</v>
      </c>
      <c r="B81" s="234" t="s">
        <v>1679</v>
      </c>
    </row>
    <row r="82" spans="1:2" ht="15" x14ac:dyDescent="0.25">
      <c r="A82" s="181" t="s">
        <v>1224</v>
      </c>
      <c r="B82" s="234" t="s">
        <v>1680</v>
      </c>
    </row>
    <row r="83" spans="1:2" ht="15" x14ac:dyDescent="0.25">
      <c r="A83" s="181" t="s">
        <v>1225</v>
      </c>
      <c r="B83" s="234" t="s">
        <v>1681</v>
      </c>
    </row>
    <row r="84" spans="1:2" ht="15" x14ac:dyDescent="0.25">
      <c r="A84" s="181" t="s">
        <v>1160</v>
      </c>
      <c r="B84" s="234" t="s">
        <v>1682</v>
      </c>
    </row>
    <row r="85" spans="1:2" ht="15" x14ac:dyDescent="0.25">
      <c r="A85" s="181" t="s">
        <v>1782</v>
      </c>
      <c r="B85" s="234" t="s">
        <v>1683</v>
      </c>
    </row>
    <row r="86" spans="1:2" ht="15" x14ac:dyDescent="0.25">
      <c r="A86" s="181" t="s">
        <v>1783</v>
      </c>
      <c r="B86" s="234" t="s">
        <v>1684</v>
      </c>
    </row>
    <row r="87" spans="1:2" ht="15" x14ac:dyDescent="0.25">
      <c r="A87" s="181" t="s">
        <v>1275</v>
      </c>
      <c r="B87" s="234" t="s">
        <v>1685</v>
      </c>
    </row>
    <row r="88" spans="1:2" ht="15" x14ac:dyDescent="0.25">
      <c r="A88" s="181" t="s">
        <v>1276</v>
      </c>
      <c r="B88" s="234" t="s">
        <v>1686</v>
      </c>
    </row>
    <row r="89" spans="1:2" ht="15" x14ac:dyDescent="0.25">
      <c r="A89" s="181" t="s">
        <v>1816</v>
      </c>
      <c r="B89" s="234" t="s">
        <v>1807</v>
      </c>
    </row>
    <row r="90" spans="1:2" ht="15" x14ac:dyDescent="0.25">
      <c r="A90" s="181" t="s">
        <v>1258</v>
      </c>
      <c r="B90" s="234" t="s">
        <v>1687</v>
      </c>
    </row>
    <row r="91" spans="1:2" ht="15" x14ac:dyDescent="0.25">
      <c r="A91" s="181" t="s">
        <v>1817</v>
      </c>
      <c r="B91" s="234" t="s">
        <v>1808</v>
      </c>
    </row>
    <row r="92" spans="1:2" ht="15" x14ac:dyDescent="0.25">
      <c r="A92" s="181" t="s">
        <v>1784</v>
      </c>
      <c r="B92" s="234" t="s">
        <v>1688</v>
      </c>
    </row>
    <row r="93" spans="1:2" ht="15" x14ac:dyDescent="0.25">
      <c r="A93" s="181" t="s">
        <v>1785</v>
      </c>
      <c r="B93" s="234" t="s">
        <v>1689</v>
      </c>
    </row>
    <row r="94" spans="1:2" ht="15" x14ac:dyDescent="0.25">
      <c r="A94" s="181" t="s">
        <v>1786</v>
      </c>
      <c r="B94" s="234" t="s">
        <v>1690</v>
      </c>
    </row>
    <row r="95" spans="1:2" ht="15" x14ac:dyDescent="0.25">
      <c r="A95" s="181" t="s">
        <v>1787</v>
      </c>
      <c r="B95" s="234" t="s">
        <v>1691</v>
      </c>
    </row>
    <row r="96" spans="1:2" ht="15" x14ac:dyDescent="0.25">
      <c r="A96" s="181" t="s">
        <v>1788</v>
      </c>
      <c r="B96" s="234" t="s">
        <v>1692</v>
      </c>
    </row>
    <row r="97" spans="1:2" ht="15" x14ac:dyDescent="0.25">
      <c r="A97" s="181" t="s">
        <v>1789</v>
      </c>
      <c r="B97" s="234" t="s">
        <v>1693</v>
      </c>
    </row>
    <row r="98" spans="1:2" ht="15" x14ac:dyDescent="0.25">
      <c r="A98" s="181" t="s">
        <v>1226</v>
      </c>
      <c r="B98" s="234" t="s">
        <v>1694</v>
      </c>
    </row>
    <row r="99" spans="1:2" ht="15" x14ac:dyDescent="0.25">
      <c r="A99" s="181" t="s">
        <v>1227</v>
      </c>
      <c r="B99" s="234" t="s">
        <v>1695</v>
      </c>
    </row>
    <row r="100" spans="1:2" ht="15" x14ac:dyDescent="0.25">
      <c r="A100" s="181" t="s">
        <v>1228</v>
      </c>
      <c r="B100" s="234" t="s">
        <v>1696</v>
      </c>
    </row>
    <row r="101" spans="1:2" ht="15" x14ac:dyDescent="0.25">
      <c r="A101" s="181" t="s">
        <v>1229</v>
      </c>
      <c r="B101" s="234" t="s">
        <v>1697</v>
      </c>
    </row>
    <row r="102" spans="1:2" ht="15" x14ac:dyDescent="0.25">
      <c r="A102" s="181" t="s">
        <v>1277</v>
      </c>
      <c r="B102" s="234" t="s">
        <v>1698</v>
      </c>
    </row>
    <row r="103" spans="1:2" ht="15" x14ac:dyDescent="0.25">
      <c r="A103" s="181" t="s">
        <v>1278</v>
      </c>
      <c r="B103" s="234" t="s">
        <v>1699</v>
      </c>
    </row>
    <row r="104" spans="1:2" ht="15" x14ac:dyDescent="0.25">
      <c r="A104" s="181" t="s">
        <v>1279</v>
      </c>
      <c r="B104" s="234" t="s">
        <v>1700</v>
      </c>
    </row>
    <row r="105" spans="1:2" ht="15" x14ac:dyDescent="0.25">
      <c r="A105" s="181" t="s">
        <v>1818</v>
      </c>
      <c r="B105" s="234" t="s">
        <v>1809</v>
      </c>
    </row>
    <row r="106" spans="1:2" ht="15" x14ac:dyDescent="0.25">
      <c r="A106" s="181" t="s">
        <v>1819</v>
      </c>
      <c r="B106" s="234" t="s">
        <v>1810</v>
      </c>
    </row>
    <row r="107" spans="1:2" ht="15" x14ac:dyDescent="0.25">
      <c r="A107" s="181" t="s">
        <v>1820</v>
      </c>
      <c r="B107" s="234" t="s">
        <v>1811</v>
      </c>
    </row>
    <row r="108" spans="1:2" ht="15" x14ac:dyDescent="0.25">
      <c r="A108" s="181" t="s">
        <v>1238</v>
      </c>
      <c r="B108" s="234" t="s">
        <v>1701</v>
      </c>
    </row>
    <row r="109" spans="1:2" ht="15" x14ac:dyDescent="0.25">
      <c r="A109" s="181" t="s">
        <v>1239</v>
      </c>
      <c r="B109" s="234" t="s">
        <v>1702</v>
      </c>
    </row>
    <row r="110" spans="1:2" ht="15" x14ac:dyDescent="0.25">
      <c r="A110" s="181" t="s">
        <v>1240</v>
      </c>
      <c r="B110" s="234" t="s">
        <v>1703</v>
      </c>
    </row>
    <row r="111" spans="1:2" ht="15" x14ac:dyDescent="0.25">
      <c r="A111" s="181" t="s">
        <v>1790</v>
      </c>
      <c r="B111" s="234" t="s">
        <v>1704</v>
      </c>
    </row>
    <row r="112" spans="1:2" ht="15" x14ac:dyDescent="0.25">
      <c r="A112" s="181" t="s">
        <v>1791</v>
      </c>
      <c r="B112" s="234" t="s">
        <v>1705</v>
      </c>
    </row>
    <row r="113" spans="1:2" ht="15" x14ac:dyDescent="0.25">
      <c r="A113" s="181" t="s">
        <v>1792</v>
      </c>
      <c r="B113" s="234" t="s">
        <v>1706</v>
      </c>
    </row>
    <row r="114" spans="1:2" ht="15" x14ac:dyDescent="0.25">
      <c r="A114" s="181" t="s">
        <v>1793</v>
      </c>
      <c r="B114" s="234" t="s">
        <v>1707</v>
      </c>
    </row>
    <row r="115" spans="1:2" ht="15" x14ac:dyDescent="0.25">
      <c r="A115" s="181" t="s">
        <v>791</v>
      </c>
      <c r="B115" s="234" t="s">
        <v>1708</v>
      </c>
    </row>
    <row r="116" spans="1:2" ht="15" x14ac:dyDescent="0.25">
      <c r="A116" s="181" t="s">
        <v>1794</v>
      </c>
      <c r="B116" s="234" t="s">
        <v>1709</v>
      </c>
    </row>
    <row r="117" spans="1:2" ht="15" x14ac:dyDescent="0.25">
      <c r="A117" s="181" t="s">
        <v>1795</v>
      </c>
      <c r="B117" s="234" t="s">
        <v>1710</v>
      </c>
    </row>
    <row r="118" spans="1:2" ht="15" x14ac:dyDescent="0.25">
      <c r="A118" s="181" t="s">
        <v>426</v>
      </c>
      <c r="B118" s="234" t="s">
        <v>1711</v>
      </c>
    </row>
    <row r="119" spans="1:2" ht="15" x14ac:dyDescent="0.25">
      <c r="A119" s="181" t="s">
        <v>427</v>
      </c>
      <c r="B119" s="234" t="s">
        <v>1712</v>
      </c>
    </row>
    <row r="120" spans="1:2" ht="15" x14ac:dyDescent="0.25">
      <c r="A120" s="181" t="s">
        <v>428</v>
      </c>
      <c r="B120" s="234" t="s">
        <v>1713</v>
      </c>
    </row>
    <row r="121" spans="1:2" ht="15" x14ac:dyDescent="0.25">
      <c r="A121" s="181" t="s">
        <v>429</v>
      </c>
      <c r="B121" s="234" t="s">
        <v>1714</v>
      </c>
    </row>
    <row r="122" spans="1:2" ht="15" x14ac:dyDescent="0.25">
      <c r="A122" s="181" t="s">
        <v>430</v>
      </c>
      <c r="B122" s="234" t="s">
        <v>1715</v>
      </c>
    </row>
    <row r="123" spans="1:2" ht="15" x14ac:dyDescent="0.25">
      <c r="A123" s="181" t="s">
        <v>442</v>
      </c>
      <c r="B123" s="234" t="s">
        <v>1716</v>
      </c>
    </row>
    <row r="124" spans="1:2" ht="15" x14ac:dyDescent="0.25">
      <c r="A124" s="181" t="s">
        <v>443</v>
      </c>
      <c r="B124" s="234" t="s">
        <v>1717</v>
      </c>
    </row>
    <row r="125" spans="1:2" ht="15" x14ac:dyDescent="0.25">
      <c r="A125" s="181" t="s">
        <v>444</v>
      </c>
      <c r="B125" s="234" t="s">
        <v>1718</v>
      </c>
    </row>
    <row r="126" spans="1:2" ht="15" x14ac:dyDescent="0.25">
      <c r="A126" s="181" t="s">
        <v>445</v>
      </c>
      <c r="B126" s="234" t="s">
        <v>1719</v>
      </c>
    </row>
    <row r="127" spans="1:2" ht="15" x14ac:dyDescent="0.25">
      <c r="A127" s="181" t="s">
        <v>446</v>
      </c>
      <c r="B127" s="234" t="s">
        <v>1720</v>
      </c>
    </row>
    <row r="128" spans="1:2" ht="15" x14ac:dyDescent="0.25">
      <c r="A128" s="181" t="s">
        <v>447</v>
      </c>
      <c r="B128" s="234" t="s">
        <v>1721</v>
      </c>
    </row>
    <row r="129" spans="1:2" ht="15" x14ac:dyDescent="0.25">
      <c r="A129" s="181" t="s">
        <v>448</v>
      </c>
      <c r="B129" s="234" t="s">
        <v>1722</v>
      </c>
    </row>
    <row r="130" spans="1:2" ht="15" x14ac:dyDescent="0.25">
      <c r="A130" s="181" t="s">
        <v>449</v>
      </c>
      <c r="B130" s="234" t="s">
        <v>1723</v>
      </c>
    </row>
    <row r="131" spans="1:2" ht="15" x14ac:dyDescent="0.25">
      <c r="A131" s="181" t="s">
        <v>1796</v>
      </c>
      <c r="B131" s="234" t="s">
        <v>1724</v>
      </c>
    </row>
    <row r="132" spans="1:2" ht="15" x14ac:dyDescent="0.25">
      <c r="A132" s="181" t="s">
        <v>1797</v>
      </c>
      <c r="B132" s="234" t="s">
        <v>1725</v>
      </c>
    </row>
    <row r="133" spans="1:2" ht="15" x14ac:dyDescent="0.25">
      <c r="A133" s="181" t="s">
        <v>1798</v>
      </c>
      <c r="B133" s="234" t="s">
        <v>1726</v>
      </c>
    </row>
    <row r="134" spans="1:2" ht="15" x14ac:dyDescent="0.25">
      <c r="A134" s="181" t="s">
        <v>1799</v>
      </c>
      <c r="B134" s="234" t="s">
        <v>1727</v>
      </c>
    </row>
    <row r="135" spans="1:2" ht="15" x14ac:dyDescent="0.25">
      <c r="A135" s="181" t="s">
        <v>1800</v>
      </c>
      <c r="B135" s="234" t="s">
        <v>1728</v>
      </c>
    </row>
    <row r="136" spans="1:2" ht="15" x14ac:dyDescent="0.25">
      <c r="A136" s="181" t="s">
        <v>1801</v>
      </c>
      <c r="B136" s="234" t="s">
        <v>1729</v>
      </c>
    </row>
    <row r="137" spans="1:2" ht="15" x14ac:dyDescent="0.25">
      <c r="A137" s="181" t="s">
        <v>459</v>
      </c>
      <c r="B137" s="234" t="s">
        <v>1730</v>
      </c>
    </row>
    <row r="138" spans="1:2" ht="15" x14ac:dyDescent="0.25">
      <c r="A138" s="181" t="s">
        <v>460</v>
      </c>
      <c r="B138" s="234" t="s">
        <v>1731</v>
      </c>
    </row>
    <row r="139" spans="1:2" ht="15" x14ac:dyDescent="0.25">
      <c r="A139" s="181" t="s">
        <v>795</v>
      </c>
      <c r="B139" s="234" t="s">
        <v>1732</v>
      </c>
    </row>
    <row r="140" spans="1:2" ht="15" x14ac:dyDescent="0.25">
      <c r="A140" s="181" t="s">
        <v>796</v>
      </c>
      <c r="B140" s="234" t="s">
        <v>1733</v>
      </c>
    </row>
    <row r="141" spans="1:2" ht="15" x14ac:dyDescent="0.25">
      <c r="A141" s="181" t="s">
        <v>797</v>
      </c>
      <c r="B141" s="234" t="s">
        <v>1734</v>
      </c>
    </row>
    <row r="142" spans="1:2" ht="15" x14ac:dyDescent="0.25">
      <c r="A142" s="181" t="s">
        <v>798</v>
      </c>
      <c r="B142" s="234" t="s">
        <v>1735</v>
      </c>
    </row>
    <row r="143" spans="1:2" ht="15" x14ac:dyDescent="0.25">
      <c r="A143" s="181" t="s">
        <v>799</v>
      </c>
      <c r="B143" s="234" t="s">
        <v>1736</v>
      </c>
    </row>
    <row r="144" spans="1:2" ht="15" x14ac:dyDescent="0.25">
      <c r="A144" s="181" t="s">
        <v>800</v>
      </c>
      <c r="B144" s="234" t="s">
        <v>1737</v>
      </c>
    </row>
    <row r="145" spans="1:2" ht="15" x14ac:dyDescent="0.25">
      <c r="A145" s="181" t="s">
        <v>801</v>
      </c>
      <c r="B145" s="234" t="s">
        <v>1738</v>
      </c>
    </row>
    <row r="146" spans="1:2" ht="15" x14ac:dyDescent="0.25">
      <c r="A146" s="181" t="s">
        <v>802</v>
      </c>
      <c r="B146" s="234" t="s">
        <v>1739</v>
      </c>
    </row>
    <row r="147" spans="1:2" ht="15" x14ac:dyDescent="0.25">
      <c r="A147" s="181" t="s">
        <v>803</v>
      </c>
      <c r="B147" s="234" t="s">
        <v>1740</v>
      </c>
    </row>
    <row r="148" spans="1:2" ht="15" x14ac:dyDescent="0.25">
      <c r="A148" s="181" t="s">
        <v>804</v>
      </c>
      <c r="B148" s="234" t="s">
        <v>1741</v>
      </c>
    </row>
    <row r="149" spans="1:2" ht="15" x14ac:dyDescent="0.25">
      <c r="A149" s="181" t="s">
        <v>805</v>
      </c>
      <c r="B149" s="234" t="s">
        <v>1742</v>
      </c>
    </row>
    <row r="150" spans="1:2" ht="15" x14ac:dyDescent="0.25">
      <c r="A150" s="181" t="s">
        <v>834</v>
      </c>
      <c r="B150" s="234" t="s">
        <v>1743</v>
      </c>
    </row>
    <row r="151" spans="1:2" ht="15" x14ac:dyDescent="0.25">
      <c r="A151" s="181" t="s">
        <v>1259</v>
      </c>
      <c r="B151" s="234" t="s">
        <v>1744</v>
      </c>
    </row>
    <row r="152" spans="1:2" ht="15" x14ac:dyDescent="0.25">
      <c r="A152" s="181" t="s">
        <v>1260</v>
      </c>
      <c r="B152" s="234" t="s">
        <v>1745</v>
      </c>
    </row>
    <row r="153" spans="1:2" ht="15" x14ac:dyDescent="0.25">
      <c r="A153" s="181" t="s">
        <v>1261</v>
      </c>
      <c r="B153" s="234" t="s">
        <v>1746</v>
      </c>
    </row>
    <row r="154" spans="1:2" ht="15" x14ac:dyDescent="0.25">
      <c r="A154" s="181" t="s">
        <v>1262</v>
      </c>
      <c r="B154" s="234" t="s">
        <v>1747</v>
      </c>
    </row>
    <row r="155" spans="1:2" ht="15" x14ac:dyDescent="0.25">
      <c r="A155" s="181" t="s">
        <v>1263</v>
      </c>
      <c r="B155" s="234" t="s">
        <v>1748</v>
      </c>
    </row>
    <row r="156" spans="1:2" ht="15" x14ac:dyDescent="0.25">
      <c r="A156" s="181" t="s">
        <v>1264</v>
      </c>
      <c r="B156" s="234" t="s">
        <v>1749</v>
      </c>
    </row>
    <row r="157" spans="1:2" ht="15" x14ac:dyDescent="0.25">
      <c r="A157" s="181" t="s">
        <v>1362</v>
      </c>
      <c r="B157" s="234" t="s">
        <v>1750</v>
      </c>
    </row>
    <row r="158" spans="1:2" ht="15" x14ac:dyDescent="0.25">
      <c r="A158" s="181" t="s">
        <v>1363</v>
      </c>
      <c r="B158" s="234" t="s">
        <v>1751</v>
      </c>
    </row>
    <row r="159" spans="1:2" ht="15" x14ac:dyDescent="0.25">
      <c r="A159" s="181" t="s">
        <v>1364</v>
      </c>
      <c r="B159" s="234" t="s">
        <v>1752</v>
      </c>
    </row>
    <row r="160" spans="1:2" ht="15" x14ac:dyDescent="0.25">
      <c r="A160" s="181" t="s">
        <v>1365</v>
      </c>
      <c r="B160" s="234" t="s">
        <v>1753</v>
      </c>
    </row>
    <row r="161" spans="1:2" ht="15" x14ac:dyDescent="0.25">
      <c r="A161" s="181" t="s">
        <v>1366</v>
      </c>
      <c r="B161" s="234" t="s">
        <v>1754</v>
      </c>
    </row>
    <row r="162" spans="1:2" ht="15" x14ac:dyDescent="0.25">
      <c r="A162" s="181" t="s">
        <v>1367</v>
      </c>
      <c r="B162" s="234" t="s">
        <v>1755</v>
      </c>
    </row>
    <row r="163" spans="1:2" ht="15" x14ac:dyDescent="0.25">
      <c r="A163" s="181" t="s">
        <v>1368</v>
      </c>
      <c r="B163" s="234" t="s">
        <v>1756</v>
      </c>
    </row>
    <row r="164" spans="1:2" ht="15" x14ac:dyDescent="0.25">
      <c r="A164" s="181" t="s">
        <v>1369</v>
      </c>
      <c r="B164" s="234" t="s">
        <v>1757</v>
      </c>
    </row>
    <row r="165" spans="1:2" ht="15" x14ac:dyDescent="0.25">
      <c r="A165" s="181" t="s">
        <v>1370</v>
      </c>
      <c r="B165" s="234" t="s">
        <v>1758</v>
      </c>
    </row>
    <row r="166" spans="1:2" ht="15" x14ac:dyDescent="0.25">
      <c r="A166" s="181" t="s">
        <v>1371</v>
      </c>
      <c r="B166" s="234" t="s">
        <v>1759</v>
      </c>
    </row>
    <row r="167" spans="1:2" ht="15" x14ac:dyDescent="0.25">
      <c r="A167" s="181" t="s">
        <v>1372</v>
      </c>
      <c r="B167" s="234" t="s">
        <v>1760</v>
      </c>
    </row>
    <row r="168" spans="1:2" ht="15" x14ac:dyDescent="0.25">
      <c r="A168" s="181" t="s">
        <v>1373</v>
      </c>
      <c r="B168" s="234" t="s">
        <v>1761</v>
      </c>
    </row>
    <row r="169" spans="1:2" ht="15" x14ac:dyDescent="0.25">
      <c r="A169" s="181" t="s">
        <v>1374</v>
      </c>
      <c r="B169" s="234" t="s">
        <v>1762</v>
      </c>
    </row>
    <row r="170" spans="1:2" ht="15" x14ac:dyDescent="0.25">
      <c r="A170" s="181" t="s">
        <v>1375</v>
      </c>
      <c r="B170" s="234" t="s">
        <v>1763</v>
      </c>
    </row>
    <row r="171" spans="1:2" ht="15" x14ac:dyDescent="0.25">
      <c r="A171" s="181" t="s">
        <v>1376</v>
      </c>
      <c r="B171" s="234" t="s">
        <v>1764</v>
      </c>
    </row>
    <row r="172" spans="1:2" ht="15" x14ac:dyDescent="0.25">
      <c r="A172" s="181" t="s">
        <v>1821</v>
      </c>
      <c r="B172" s="234" t="s">
        <v>1765</v>
      </c>
    </row>
    <row r="173" spans="1:2" ht="15" x14ac:dyDescent="0.25">
      <c r="A173" s="181" t="s">
        <v>1822</v>
      </c>
      <c r="B173" s="234" t="s">
        <v>1766</v>
      </c>
    </row>
    <row r="174" spans="1:2" ht="15" x14ac:dyDescent="0.25">
      <c r="A174" s="181" t="s">
        <v>1823</v>
      </c>
      <c r="B174" s="234" t="s">
        <v>1767</v>
      </c>
    </row>
    <row r="175" spans="1:2" ht="15" x14ac:dyDescent="0.25">
      <c r="A175" s="181" t="s">
        <v>1824</v>
      </c>
      <c r="B175" s="234" t="s">
        <v>1768</v>
      </c>
    </row>
    <row r="176" spans="1:2" ht="15" x14ac:dyDescent="0.25">
      <c r="A176" s="181" t="s">
        <v>1825</v>
      </c>
      <c r="B176" s="234" t="s">
        <v>1769</v>
      </c>
    </row>
    <row r="177" spans="1:2" x14ac:dyDescent="0.2">
      <c r="A177" s="333"/>
      <c r="B177" s="144"/>
    </row>
    <row r="178" spans="1:2" x14ac:dyDescent="0.2">
      <c r="A178" s="333"/>
      <c r="B178" s="144"/>
    </row>
    <row r="179" spans="1:2" x14ac:dyDescent="0.2">
      <c r="A179" s="333"/>
      <c r="B179" s="144"/>
    </row>
    <row r="180" spans="1:2" x14ac:dyDescent="0.2">
      <c r="A180" s="333"/>
      <c r="B180" s="144"/>
    </row>
    <row r="181" spans="1:2" x14ac:dyDescent="0.2">
      <c r="A181" s="333"/>
      <c r="B181" s="144"/>
    </row>
    <row r="182" spans="1:2" x14ac:dyDescent="0.2">
      <c r="A182" s="333"/>
      <c r="B182" s="144"/>
    </row>
    <row r="183" spans="1:2" x14ac:dyDescent="0.2">
      <c r="A183" s="333"/>
      <c r="B183" s="144"/>
    </row>
    <row r="184" spans="1:2" x14ac:dyDescent="0.2">
      <c r="A184" s="333"/>
      <c r="B184" s="144"/>
    </row>
    <row r="185" spans="1:2" x14ac:dyDescent="0.2">
      <c r="A185" s="333"/>
      <c r="B185" s="144"/>
    </row>
    <row r="186" spans="1:2" x14ac:dyDescent="0.2">
      <c r="A186" s="333"/>
      <c r="B186" s="144"/>
    </row>
    <row r="187" spans="1:2" x14ac:dyDescent="0.2">
      <c r="A187" s="333"/>
      <c r="B187" s="144"/>
    </row>
    <row r="188" spans="1:2" x14ac:dyDescent="0.2">
      <c r="A188" s="333"/>
      <c r="B188" s="144"/>
    </row>
    <row r="189" spans="1:2" x14ac:dyDescent="0.2">
      <c r="A189" s="333"/>
      <c r="B189" s="144"/>
    </row>
    <row r="190" spans="1:2" x14ac:dyDescent="0.2">
      <c r="A190" s="333"/>
      <c r="B190" s="144"/>
    </row>
    <row r="191" spans="1:2" x14ac:dyDescent="0.2">
      <c r="A191" s="333"/>
      <c r="B191" s="144"/>
    </row>
    <row r="192" spans="1:2" x14ac:dyDescent="0.2">
      <c r="A192" s="333"/>
      <c r="B192" s="144"/>
    </row>
    <row r="193" spans="1:2" x14ac:dyDescent="0.2">
      <c r="A193" s="333"/>
      <c r="B193" s="144"/>
    </row>
    <row r="194" spans="1:2" x14ac:dyDescent="0.2">
      <c r="A194" s="333"/>
      <c r="B194" s="144"/>
    </row>
    <row r="195" spans="1:2" x14ac:dyDescent="0.2">
      <c r="A195" s="333"/>
      <c r="B195" s="144"/>
    </row>
    <row r="196" spans="1:2" x14ac:dyDescent="0.2">
      <c r="A196" s="333"/>
      <c r="B196" s="144"/>
    </row>
    <row r="197" spans="1:2" x14ac:dyDescent="0.2">
      <c r="A197" s="333"/>
      <c r="B197" s="144"/>
    </row>
    <row r="198" spans="1:2" x14ac:dyDescent="0.2">
      <c r="A198" s="333"/>
      <c r="B198" s="144"/>
    </row>
    <row r="199" spans="1:2" x14ac:dyDescent="0.2">
      <c r="A199" s="333"/>
      <c r="B199" s="144"/>
    </row>
    <row r="200" spans="1:2" x14ac:dyDescent="0.2">
      <c r="A200" s="333"/>
      <c r="B200" s="144"/>
    </row>
    <row r="201" spans="1:2" x14ac:dyDescent="0.2">
      <c r="A201" s="333"/>
      <c r="B201" s="144"/>
    </row>
    <row r="202" spans="1:2" x14ac:dyDescent="0.2">
      <c r="A202" s="333"/>
      <c r="B202" s="144"/>
    </row>
    <row r="203" spans="1:2" x14ac:dyDescent="0.2">
      <c r="A203" s="333"/>
      <c r="B203" s="144"/>
    </row>
    <row r="204" spans="1:2" x14ac:dyDescent="0.2">
      <c r="A204" s="333"/>
      <c r="B204" s="144"/>
    </row>
    <row r="205" spans="1:2" x14ac:dyDescent="0.2">
      <c r="A205" s="333"/>
      <c r="B205" s="144"/>
    </row>
    <row r="206" spans="1:2" x14ac:dyDescent="0.2">
      <c r="A206" s="333"/>
      <c r="B206" s="144"/>
    </row>
    <row r="207" spans="1:2" x14ac:dyDescent="0.2">
      <c r="A207" s="333"/>
      <c r="B207" s="144"/>
    </row>
    <row r="208" spans="1:2" x14ac:dyDescent="0.2">
      <c r="A208" s="333"/>
      <c r="B208" s="144"/>
    </row>
    <row r="209" spans="1:2" x14ac:dyDescent="0.2">
      <c r="A209" s="333"/>
      <c r="B209" s="144"/>
    </row>
    <row r="210" spans="1:2" x14ac:dyDescent="0.2">
      <c r="A210" s="333"/>
      <c r="B210" s="144"/>
    </row>
    <row r="211" spans="1:2" x14ac:dyDescent="0.2">
      <c r="A211" s="333"/>
      <c r="B211" s="144"/>
    </row>
    <row r="212" spans="1:2" x14ac:dyDescent="0.2">
      <c r="A212" s="333"/>
      <c r="B212" s="144"/>
    </row>
    <row r="213" spans="1:2" x14ac:dyDescent="0.2">
      <c r="A213" s="333"/>
      <c r="B213" s="144"/>
    </row>
    <row r="214" spans="1:2" x14ac:dyDescent="0.2">
      <c r="A214" s="333"/>
      <c r="B214" s="144"/>
    </row>
    <row r="215" spans="1:2" x14ac:dyDescent="0.2">
      <c r="A215" s="333"/>
      <c r="B215" s="144"/>
    </row>
    <row r="216" spans="1:2" x14ac:dyDescent="0.2">
      <c r="A216" s="333"/>
      <c r="B216" s="144"/>
    </row>
  </sheetData>
  <hyperlinks>
    <hyperlink ref="B5" location="Start2" display="Tabla 1. PIB de Jalisco por sector en 2021, millones de pesos y participación porcentual" xr:uid="{77691885-C159-47AF-8583-930200062FCB}"/>
    <hyperlink ref="B6" location="Start3" display="Tabla 2. Exportaciones de Jalisco por subsector en el tercer trimestre de 2022, millones de dólares" xr:uid="{FE3900E2-8CC6-4F95-805A-A7841028BD93}"/>
    <hyperlink ref="B7" location="Start4" display="Tabla 3. Exportaciones de Jalisco por subsector acumulado al tercer trimestre de 2022, millones de dólares" xr:uid="{841F0BDF-CC05-4F06-9FFE-453DE6DB213E}"/>
    <hyperlink ref="B8" location="Start5" display="Tabla 4. Indicador de Confianza del Consumidor Jalisciense, nivel del indicador y subíndices a noviembre de 2022" xr:uid="{CFFE35D0-5165-49CE-BF10-5FB3966A2BC7}"/>
    <hyperlink ref="B9" location="Start6" display="Tabla 5. Top 10, municipios de Jalisco con más empleo turístico, noviembre 2022" xr:uid="{EDEDC2F0-2499-4842-9665-87ECD537A51F}"/>
    <hyperlink ref="B10" location="Start7" display="Tabla 6. Top 10, municipios de Jalisco con mayor proporción de empleo turístico, noviembre 2022" xr:uid="{B0726325-F69C-46C0-A753-DDB81190734B}"/>
    <hyperlink ref="B11" location="Start8" display="Tabla 7. Empleo formal del sector turístico por entidad federativa, noviembre 2022" xr:uid="{03646301-BC1B-4958-AAB4-4CAB101D0B97}"/>
    <hyperlink ref="B12" location="Start9" display="Tabla 8. Empleos en Jalisco por sector de actividad económica, noviembre 2022 vs octubre 2022" xr:uid="{58862423-4269-41B3-B7DE-C746A0800060}"/>
    <hyperlink ref="B13" location="Start10" display="Tabla 9. Empleos en Jalisco por sector de actividad económica, acumulado noviembre 2022 vs diciembre 2021" xr:uid="{B410333A-27D3-42B8-8EA8-B9C2E1CFD8C8}"/>
    <hyperlink ref="B14" location="Start11" display="Tabla 10. Empleos en Jalisco por sector de actividad económica, anual noviembre 2021 y noviembre 2022" xr:uid="{55167C3D-6D20-4D3C-BEC8-7944F89F946A}"/>
    <hyperlink ref="B15" location="Start12" display="Tabla 11. Trabajadores asegurados en el IMSS en Jalisco por sector de actividad económica y sexo, octubre y noviembre 2022" xr:uid="{33C26865-1B9A-42C8-AB52-BAA3F18CB115}"/>
    <hyperlink ref="B16" location="Start13" display="Tabla 12. Empleos en Jalisco por grupos de edad, octubre y noviembre 2022" xr:uid="{49108306-DF5E-46DF-B75A-ABB63FC64CD0}"/>
    <hyperlink ref="B17" location="Start14" display="Tabla 13. Salario diario base cotización en Jalisco por división económica del IMSS, noviembre 2022, variaciones en términos reales" xr:uid="{49A66F72-F1AD-4745-8432-5F7B98D6A3CC}"/>
    <hyperlink ref="B18" location="Start15" display="Tabla 14. Patrones registrados en el IMSS en Jalisco por división económica, 2022 noviembre vs octubre 2022" xr:uid="{30349477-2F15-4F31-AC2C-1F7BACF6A8A3}"/>
    <hyperlink ref="B19" location="Start16" display="Tabla 15. Patrones registrados en el IMSS en Jalisco por división económica, noviembre 2022 vs cierre de 2021" xr:uid="{CA5CDE3C-13B7-4FB8-A4B9-97FF534A3C30}"/>
    <hyperlink ref="B20" location="Start17" display="Tabla 16. Patrones registrados en el IMSS en Jalisco por división económica, noviembre 2022 vs noviembre 2021" xr:uid="{5532105A-DDAA-47FC-927E-30CCDCCBBBED}"/>
    <hyperlink ref="B21" location="Start18" display="Tabla 17. Patrones registrados en el IMSS en Jalisco por tamaño, noviembre 2022 vs octubre de 2022" xr:uid="{69C50629-5C01-4C1B-A275-CAB43F44EA14}"/>
    <hyperlink ref="B22" location="Start19" display="Tabla 18. Patrones registrados en el IMSS en Jalisco por tamaño, noviembre 2022 vs noviembre 2021" xr:uid="{759C9422-1C84-48F1-BEEA-366AFAD6D17C}"/>
    <hyperlink ref="B23" location="Start20" display="Tabla 19. Participación porcentual y variación anual del valor de la producción de principales subsectores manufactureros en Jalisco en términos reales, acumulado de los últimos 12 meses, octubre 2022" xr:uid="{7CF69A1B-E310-47C0-AD03-0CD858AB8B82}"/>
    <hyperlink ref="B24" location="Start21" display="Tabla 20. Participación porcentual y variación anual del personal ocupado en principales subsectores manufactureros en Jalisco, octubre 2022" xr:uid="{B03869FB-4EAD-4E56-B414-20F58E4AF152}"/>
    <hyperlink ref="B25" location="Start22" display="Tabla 21. Indicadores de empresas comerciales de Jalisco, variación porcentual anual, últimos doce meses" xr:uid="{E30CA81D-84E8-41A6-830B-F22175C83ECD}"/>
    <hyperlink ref="B26" location="Start23" display="Tabla 22. Número de cabezas sacrificadas. Nacional y Jalisco, anual 2020-2021, enero- octubre 2022" xr:uid="{21E5FDB0-E07D-4D92-B753-012CC55A4D42}"/>
    <hyperlink ref="B27" location="Start24" display="Tabla 23. Producción de carne en canal. Nacional y Jalisco, anual 2020-2021, enero-octubre 2022, toneladas" xr:uid="{10BFEABE-D2B8-431E-922F-47264275B325}"/>
    <hyperlink ref="B28" location="Start25" display="Tabla 24. Valor de producción de carne en canal, nacional y Jalisco, anual 2020-2021, acumulado a octubre 2022, miles de pesos" xr:uid="{7D3B7D7D-BC8A-43BC-91FD-1B086404CBBD}"/>
    <hyperlink ref="B29" location="Start26" display="Tabla 25. Distribución del total de empleos de municipios, noviembre de 2022" xr:uid="{C224FA0E-02AD-4E6F-BE54-48D56124EC72}"/>
    <hyperlink ref="B30" location="Start27" display="Figura 1. PIB de Jalisco en términos constantes y tasa de crecimiento anual, 2003-2021" xr:uid="{A770D469-60ED-4D6F-830C-29905703E0F1}"/>
    <hyperlink ref="B31" location="Start28" display="Figura 2. PIB por entidad federativa 2021, millones de pesos constantes y participación porcentual" xr:uid="{403846BB-1A87-431C-97ED-3FDF797FE3B0}"/>
    <hyperlink ref="B32" location="Start29" display="Figura 3. Crecimiento anual del PIB por entidad federativa en términos reales, 2021" xr:uid="{B4383BF7-0D41-47B4-970D-C4E7148F00C2}"/>
    <hyperlink ref="B33" location="Start30" display="Figura 4. Participación porcentual por actividad económica del PIB de Jalisco, 2003 – 2021" xr:uid="{10D1ECBA-DD4E-4B53-8E0A-B7B336541ADA}"/>
    <hyperlink ref="B34" location="Start31" display="Figura 5. Participación de Jalisco en el PIB nacional por tipo de actividad, 2003 – 2021" xr:uid="{7152BF8F-37A8-45CA-82A0-BAF3039B2EED}"/>
    <hyperlink ref="B35" location="Start32" display="Figura 6. PIB de las actividades primarias por entidad federativa 2021, mdp a pesos constantes" xr:uid="{64243271-DA1F-47D0-BF85-3E688C2B8FAF}"/>
    <hyperlink ref="B36" location="Start33" display="Figura 7. PIB de las actividades secundarias por entidad federativa 2021, mdp" xr:uid="{94047F3F-80B7-4FB2-A631-8E9E7A3F5EAF}"/>
    <hyperlink ref="B37" location="Start34" display="Figura 8. PIB de las actividades terciarias por entidad federativa 2021, mdp" xr:uid="{2D7C42FC-79BC-48F5-98AF-F45EA7569040}"/>
    <hyperlink ref="B38" location="Start35" display="Figura 9-10. Asegurados formales en el IMSS por rango de salarios a nivel nacional, noviembre 2022" xr:uid="{4C4CE00A-870B-4C2B-A3CA-3C0D433711F1}"/>
    <hyperlink ref="B39" location="Start36" display="Figura 11-12. Empleos formales en el IMSS del régimen obligatorio de 1 salario mínimo, por entidad, noviembre 2022" xr:uid="{12714B88-3E15-448E-B3A3-782BD173A2E6}"/>
    <hyperlink ref="B40" location="Start37" display="Figura 13. Población ocupada que gana hasta 1 salario mínimo por entidad federativa, tercer trimestre 2022" xr:uid="{2E165D71-179F-4CAB-A5C6-8917B9D394A0}"/>
    <hyperlink ref="B41" location="Start38" display="Figura 14. Población ocupada de 15 años y más nacional y Jalisco por rangos de salario mínimo, tercer trimestre de 2018 y 2022" xr:uid="{B086864C-3452-4FB9-8B93-5634D06738A5}"/>
    <hyperlink ref="B42" location="Start39" display="Figura 15. Exportaciones trimestrales de Jalisco, 2008 T1 – 2022 T3, millones de dólares" xr:uid="{9BA925AD-D647-48CC-9776-93232CC5AF33}"/>
    <hyperlink ref="B43" location="Start40" display="Figura 16. Exportaciones por entidad federativa durante el tercer trimestre de 2022, millones de dólares" xr:uid="{6D3EDFC1-8B60-46BE-A544-590466B2F258}"/>
    <hyperlink ref="B44" location="Start41" display="Figura 17. Exportaciones del subsector “Fabricación de equipo de computación, comunicación, medición y de otros equipos, componentes y accesorios electrónicos” durante el tercer trimestre de 2022, millones de dólares" xr:uid="{B1C03860-4D94-4243-8434-07CC23EAEC11}"/>
    <hyperlink ref="B45" location="Start42" display="Figura 18. Exportaciones acumuladas al tercer trimestre de Jalisco, 2007-2022, millones de dólares" xr:uid="{AFE9E108-AB90-4001-8544-303238D6736A}"/>
    <hyperlink ref="B46" location="Start43" display="Figura 19. Exportaciones por entidad federativa acumuladas al tercer trimestre de 2022, millones de dólares" xr:uid="{97271BD2-3435-4842-8C1E-C4F282E96EF0}"/>
    <hyperlink ref="B47" location="Start44" display="Figura 20. Exportaciones del subsector “Fabricación de equipo de computación, comunicación, medición y de otros equipos, componentes y accesorios electrónicos” acumulado al tercer trimestre de 2022, millones de dólares" xr:uid="{834DEBBC-4DDE-479D-B606-5A924E33FCED}"/>
    <hyperlink ref="B48" location="Start45" display="Figura 21. Indicador de Confianza del Consumidor Jalisciense, febrero 2020 a noviembre 2022" xr:uid="{5CA6D3E3-B7A7-40A5-9ED2-0F2B185561C1}"/>
    <hyperlink ref="B49" location="Start46" display="Figura 22. Porcentaje de cuentas Infonavit en cartera vencida en Jalisco y a nivel nacional, enero 2018 – octubre 2022" xr:uid="{2B63D59B-594E-4A10-9098-6E2E3575B06C}"/>
    <hyperlink ref="B50" location="Start47" display="Figura 23. Porcentaje de cuentas en cartera vencida de Infonavit por entidad federativa, octubre 2022" xr:uid="{65723900-0400-4F58-9707-2E4CFF550814}"/>
    <hyperlink ref="B51" location="Start48" display="Figura 24. Porcentaje de saldos en cartera vencida y prórroga, Jalisco y Nacional, enero 2018 – octubre 2022" xr:uid="{AD681AF6-30ED-49DC-9AC7-5B08A25F59FE}"/>
    <hyperlink ref="B52" location="Start49" display="Figura 25. Porcentaje del saldo en cartera vencida de Infonavit por entidad federativa, octubre 2022" xr:uid="{12F07AE8-1454-44E7-8323-AC2CBABCE886}"/>
    <hyperlink ref="B53" location="Start50" display="Figura 26. Financiamientos otorgados para vivienda nueva y usada en Jalisco, octubre 2013 – octubre 2022" xr:uid="{2E49B328-E973-4D93-8CAA-EC4819F31481}"/>
    <hyperlink ref="B54" location="Start51" display="Figura 27. Variación anual de los financiamientos otorgados por entidad federativa, octubre 2021 – octubre 2022" xr:uid="{EA016DE4-B682-4EC2-A182-5174ABA0BCF6}"/>
    <hyperlink ref="B55" location="Start52" display="Figura 28. Distribución de financiamientos otorgados para viviendas en Jalisco en el mes de octubre de 2022, por modalidad" xr:uid="{CCB51A67-7FF2-4E03-88B0-00D86328992F}"/>
    <hyperlink ref="B56" location="Start53" display="Figura 29. Financiamientos otorgados por organismo y valor de la vivienda, octubre 2022" xr:uid="{42EBDBBA-2B7C-4516-97BC-72AE0EC71562}"/>
    <hyperlink ref="B57" location="Start54" display="Figura 30. Inflación mensual a tasa anual, enero 2013 - noviembre 2022" xr:uid="{FBB7AF71-DAA0-4B6F-B669-B84276D8C9F9}"/>
    <hyperlink ref="B58" location="Start55" display="Figura 31. Inflación anual por ciudades, noviembre 2022" xr:uid="{671A8FAB-2C54-4E2E-9314-AE9B617BE563}"/>
    <hyperlink ref="B59" location="Start56" display="Figura 32. Inflación mensual a tasa anual por entidad federativa, noviembre 2022" xr:uid="{840D0742-7812-44F1-AAAA-AB5199FD5A79}"/>
    <hyperlink ref="B60" location="Start57" display="Figura 33. Variación anual del índice de precios por objeto de gasto en Jalisco, julio 2022 - noviembre 2022" xr:uid="{7C3120FD-91C9-486A-9BA7-C1B7BEB36AB2}"/>
    <hyperlink ref="B61" location="Start58" display="Figura 34. Inflación anual del rubro de alimentos, bebidas y tabaco por entidad federativa, noviembre 2022" xr:uid="{8FD8C26C-4147-46B1-B881-07F2BFB305EC}"/>
    <hyperlink ref="B62" location="Start59" display="Figura 35. Inflación anual del rubro de ropa, calzado y accesorios por entidad federativa, noviembre 2022" xr:uid="{D0449C1A-0375-4659-9378-054DBF950B15}"/>
    <hyperlink ref="B63" location="Start60" display="Figura 36. Inflación anual del rubro de gasto en vivienda por entidad federativa, noviembre 2022" xr:uid="{8B45E6E3-7519-416D-A234-9CA9C9669272}"/>
    <hyperlink ref="B64" location="Start61" display="Figura 37. Inflación anual del rubro de muebles, aparatos y accesorios domésticos por entidad federativa, noviembre 2022" xr:uid="{DF05778C-337E-42DC-90F2-861309DAB0CA}"/>
    <hyperlink ref="B65" location="Start62" display="Figura 38. Inflación anual del rubro de gasto en salud y cuidado personal por entidad federativa, noviembre 2022" xr:uid="{CA5F7260-0998-409A-A47C-6453BA58CEE4}"/>
    <hyperlink ref="B66" location="Start63" display="Figura 39. Inflación anual del rubro de gasto en transporte por entidad federativa, noviembre 2022" xr:uid="{52C9C852-5988-42B0-8BEB-627FC649F134}"/>
    <hyperlink ref="B67" location="Start64" display="Figura 40. Inflación anual del rubro de educación y esparcimiento por entidad federativa, noviembre 2022" xr:uid="{FBE16887-B0EB-4969-99E1-C59F8B9A53D7}"/>
    <hyperlink ref="B68" location="Start65" display="Figura 41. Inflación anual del rubro de otros servicios por entidad federativa, noviembre 2022" xr:uid="{7FCC9323-9CE8-4CC1-8797-30AC10C57FAC}"/>
    <hyperlink ref="B69" location="Start66" display="Figura 42. Precio promedio mensual de la gasolina regular, premium y diésel en Jalisco, octubre- noviembre 2022, pesos constantes" xr:uid="{F7ECCC48-30C8-4D74-B273-114ED7256DBA}"/>
    <hyperlink ref="B70" location="Start67" display="Figura 43-44. Precio promedio mensual de la gasolina regular en Jalisco y México, enero 2017 - noviembre 2022, a pesos constantes y corrientes" xr:uid="{37BEEFE9-7225-41C4-9B30-79BB315F7F95}"/>
    <hyperlink ref="B71" location="Start68" display="Figura 45-46. Precio promedio mensual de la gasolina premium Jalisco y México, enero 2017 a noviembre 2022, a pesos constantes y corrientes" xr:uid="{E8C16ED9-7083-4F8A-9F6D-6CB5314D61B3}"/>
    <hyperlink ref="B72" location="Start69" display="Figura 47-48. Precio promedio mensual de diésel en Jalisco y México, enero 2017 - noviembre 2022, a pesos constantes y corrientes" xr:uid="{046FCD82-A372-4D35-8F5F-A4EF51D5F37C}"/>
    <hyperlink ref="B73" location="Start70" display="Figura 49. Precio promedio gasolina regular, premium, diésel, noviembre 2022" xr:uid="{A5FABB99-3654-4EFF-8BFB-297EE5C96601}"/>
    <hyperlink ref="B74" location="Start71" display="Figura 50. Tasa de desocupación en Jalisco en noviembre, 2006-2022" xr:uid="{D59A720A-23F3-4D44-A758-5892D96BE71D}"/>
    <hyperlink ref="B75" location="Start72" display="Figura 51. Tasa de desocupación mensual por entidad federativa, noviembre 2022" xr:uid="{BAADAD7C-4C47-4718-AB64-B1E0FA776B85}"/>
    <hyperlink ref="B76" location="Start73" display="Figura 52. Variación mensual en puntos porcentuales de la tasa de desocupación por entidad federativa, noviembre de 2022" xr:uid="{9636D866-E53C-4B1C-ADE6-0A9F9B59AE5D}"/>
    <hyperlink ref="B77" location="Start74" display="Figura 53. Empleos formales totales en Jalisco, enero 2013 - noviembre 2022" xr:uid="{85D1E594-D7DF-48A8-91AA-49EFCF03D99F}"/>
    <hyperlink ref="B78" location="Start75" display="Figura 54. Empleos formales generados en noviembre en Jalisco, 2000-2022" xr:uid="{13EBA187-FB37-4737-BED9-59156F11470B}"/>
    <hyperlink ref="B79" location="Start76" display="Figura 55. Empleos formales generados en Jalisco de enero de 2020 a noviembre de 2022" xr:uid="{619DEC9F-8247-4057-8865-4940AFB269E7}"/>
    <hyperlink ref="B80" location="Start77" display="Figura 56. Empleos formales generados en noviembre 2022 por entidad federativa" xr:uid="{7056687C-A170-408B-94A8-9E4943A0E52E}"/>
    <hyperlink ref="B81" location="Start78" display="Figura 57. Variación porcentual mensual de empleos generados por entidad federativa, noviembre 2022" xr:uid="{79AB36F8-4A0E-4F20-A0E4-017A50363927}"/>
    <hyperlink ref="B82" location="Start79" display="Figura 58. Empleos nuevos en los últimos veintiocho meses (agosto 2020-noviembre 2022) por entidad federativa" xr:uid="{54B7B520-DFC3-45AF-8A95-A7DB4B50FF73}"/>
    <hyperlink ref="B83" location="Start80" display="Figura 59. Variación absoluta anual de empleo formal, noviembre 2022" xr:uid="{95BB7F6A-463A-410D-8D13-A97C09517358}"/>
    <hyperlink ref="B84" location="Start81" display="Figura 60. Variación porcentual anual de empleo formal, noviembre 2022" xr:uid="{2C337363-A88B-4A3C-BC31-897EC9D62E92}"/>
    <hyperlink ref="B85" location="Start82" display="Figura 61. Empleos nuevos formales en Jalisco, acumulado enero-noviembre 2000 - 2022" xr:uid="{CE8713B8-E264-4F05-BBF8-8DE45B6F5ABC}"/>
    <hyperlink ref="B86" location="Start83" display="Figura 62. Empleos generados por entidad federativa, acumulado enero-noviembre 2022" xr:uid="{CE9A2988-0DF2-4213-94EA-6FE9A941C71B}"/>
    <hyperlink ref="B87" location="Start84" display="Figura 63. Variación porcentual por entidad federativa, acumulado 2022" xr:uid="{6B8039EF-2770-4C34-BA02-3E8DA107BCED}"/>
    <hyperlink ref="B88" location="Start85" display="Figura 64. Empleos formales temporales y permanentes por entidad federativa, noviembre 2022" xr:uid="{D16A0ECC-AAFC-4E22-81FE-B46233A2FAF5}"/>
    <hyperlink ref="B89" location="Start86" display="Figura 65-68. Los 20 municipios de Jalisco con mayor generación de empleo formal en noviembre de 2022" xr:uid="{79F1FB52-831D-48A6-B0A4-3CFB5DF55681}"/>
    <hyperlink ref="B90" location="Start87" display="Figura 69. Empleo formal total en el IMSS del sector turístico de Jalisco, enero 2015 – noviembre 2022" xr:uid="{DFC5D2AC-7E31-44F8-B478-512DCAAC5DC7}"/>
    <hyperlink ref="B91" location="Start88" display="Figura 70-71. Variación absoluta y porcentual mensual del empleo en el sector turístico de Jalisco, enero 2016 – noviembre 2022" xr:uid="{1070892D-C728-4A91-844E-3C70B4AEE575}"/>
    <hyperlink ref="B92" location="Start89" display="Figura 72. Trabajadores asegurados en Jalisco por sector, cierre 2015-2021, noviembre 2022" xr:uid="{EFDC83ED-3CC0-4030-939C-D4E3BDB2D916}"/>
    <hyperlink ref="B93" location="Start90" display="Figura 73. Porcentaje de participación de trabajadores asegurados por división de actividad económica en Jalisco, noviembre 2022" xr:uid="{13AB0178-7789-444F-B451-B8C1C187D609}"/>
    <hyperlink ref="B94" location="Start91" display="Figura 74. Serie histórica de trabajadores asegurados del sector agricultura, ganadería, silvicultura, pesca y caza de Jalisco, cierre 2013-2021, noviembre 2022" xr:uid="{FE88EACC-8037-4623-BBD9-CBF921CC14D9}"/>
    <hyperlink ref="B95" location="Start92" display="Figura 75. Distribución porcentual de los trabajadores asegurados del sector agropecuario de Jalisco por subsector, noviembre 2022" xr:uid="{38896AAC-0691-4CC6-BAA3-BA17AC14E1F7}"/>
    <hyperlink ref="B96" location="Start93" display="Figura 76. Serie histórica del empleo formal en el sector industria de la transformación de Jalisco, cierre 2013-2021, noviembre 2022" xr:uid="{2120E9AC-536D-46BF-B1FA-9B0CD310D17C}"/>
    <hyperlink ref="B97" location="Start94" display="Figura 77. Distribución porcentual de los trabajadores asegurados del sector industria de la transformación de Jalisco por subsector, noviembre 2022" xr:uid="{1E1AC3C8-B51C-47E9-93B1-0F421D966B70}"/>
    <hyperlink ref="B98" location="Start95" display="Figura 78. Serie histórica de los trabajadores asegurados en el IMSS del sector comercio de Jalisco, cierre 2013-2021, noviembre 2022" xr:uid="{6A260207-9422-4788-842C-E28335069A38}"/>
    <hyperlink ref="B99" location="Start96" display="Figura 79. Distribución porcentual de los trabajadores asegurados del sector comercio de Jalisco por subsector, noviembre 2022" xr:uid="{DC049C53-2814-4E81-B7DB-8C7FF4E397E7}"/>
    <hyperlink ref="B100" location="Start97" display="Figura 80. Serie histórica de los trabajadores asegurados al IMSS del sector servicios de Jalisco, cierre 2013-2021, noviembre 2022" xr:uid="{F94D00F0-6F13-48FB-8D89-0B8C85C37198}"/>
    <hyperlink ref="B101" location="Start98" display="Figura 81. Porcentaje de participación de los trabajadores asegurados del sector servicios, noviembre 2022" xr:uid="{0EFA1A5D-8D15-4214-AAB9-7CF31F998895}"/>
    <hyperlink ref="B102" location="Start99" display="Figura 82. Distribución porcentual de trabajadores asegurados en el IMSS por sector de actividad económica, noviembre 2022 (hombres)" xr:uid="{77BAEE29-3DDE-423E-9A87-0AFC717786BD}"/>
    <hyperlink ref="B103" location="Start100" display="Figura 83. Distribución porcentual de trabajadores asegurados en el IMSS por sector de actividad económica, noviembre 2022 (mujeres)" xr:uid="{0087DB08-F8A7-4C04-8FF9-981B1C40D40B}"/>
    <hyperlink ref="B104" location="Start101" display="Figura 84. Distribución porcentual de trabajadores asegurados en el IMSS grupo de edad, noviembre 2022" xr:uid="{31A419DF-7A4E-418C-9B35-0F1811F88D9A}"/>
    <hyperlink ref="B105" location="Start102" display="Figura 85-86. Salario diario base de cotización, Jalisco y nacional, noviembre 2000-noviembre 2022, pesos constantes" xr:uid="{232E5211-800A-45BB-B2BD-2955623F03B9}"/>
    <hyperlink ref="B106" location="Start103" display="Figura 87-88. Salario diario base de cotización por entidad federativa, noviembre de 2022, pesos diarios" xr:uid="{56E1AD26-74C5-4DFB-A14C-E2169CA1210D}"/>
    <hyperlink ref="B107" location="Start104" display="Figura 89-90. Salario diario base de cotización, Jalisco y nacional por sexo, noviembre 2000-2022, a pesos constantes" xr:uid="{1FDB1669-B28C-41C6-BA98-01E38FE380C6}"/>
    <hyperlink ref="B108" location="Start105" display="Figura 91. Patrones registrados en el IMSS en Jalisco, enero 2013-noviembre 2022" xr:uid="{01916B77-85B1-4EC1-9CC8-3AD59501B4F9}"/>
    <hyperlink ref="B109" location="Start106" display="Figura 92. Patrones registrados en el IMSS en Jalisco, cierre anual 2013-2021 y noviembre 2022" xr:uid="{8F4DF06D-6408-4F77-82B4-09C243B7B620}"/>
    <hyperlink ref="B110" location="Start107" display="Figura 93. Patrones de Jalisco registrados en el IMSS, por división económica, noviembre 2022" xr:uid="{D0C6006F-1EE4-46D0-BAD7-A1DF9C6744D2}"/>
    <hyperlink ref="B111" location="Start108" display="Figura 94. Patrones nuevos registrados ante el IMSS, por delegación estatal, noviembre de 2022" xr:uid="{84DF4616-27D0-46CB-AC99-1A6DF4ECC65A}"/>
    <hyperlink ref="B112" location="Start109" display="Figura 95. Variación mensual de patrones nuevos registrados ante el IMSS, por delegación estatal, noviembre de 2022" xr:uid="{F707D9C7-97AC-41F1-A87C-0FBF2EF60733}"/>
    <hyperlink ref="B113" location="Start110" display="Figura 96. Variación anual absoluta de patrones nuevos registrados ante el IMSS, por delegación estatal, noviembre 2022" xr:uid="{0BA10687-672C-4473-8040-DC4AC3222B9B}"/>
    <hyperlink ref="B114" location="Start111" display="Figura 97. Variación porcentual anual de patrones nuevos registrados ante el IMSS, por delegación estatal, noviembre 2022" xr:uid="{F23AE506-7472-4EBB-988C-29210849F7A9}"/>
    <hyperlink ref="B115" location="Start112" display="Figura 98. Patrones nuevos registrados ante el IMSS, por delegación estatal, acumulados enero - noviembre 2022" xr:uid="{2079ED7D-E8A0-4593-A279-64BAA9A1D937}"/>
    <hyperlink ref="B116" location="Start113" display="Figura 99. Variación porcentual acumulada de patrones nuevos registrados ante el IMSS, por delegación estatal, acumulados a noviembre 2022" xr:uid="{F690665E-E029-449A-A268-0DF7780BF2AA}"/>
    <hyperlink ref="B117" location="Start114" display="Figura 100. Indicador Mensual de la Actividad Industrial de Jalisco. Variación porcentual anual y variación promedio anual con cifras originales, enero 2013-agosto 2022" xr:uid="{461CC7E8-A0E6-4EE0-B276-D3B8304A440C}"/>
    <hyperlink ref="B118" location="Start115" display="Figura 101. Variación porcentual anual del IMAIEF por entidad federativa con cifras originales, agosto 2022" xr:uid="{68ACD35C-F47C-4B57-96E3-A9177FADB2E9}"/>
    <hyperlink ref="B119" location="Start116" display="Figura 102. Indicador Mensual de la Actividad Industrial de Jalisco. Serie desestacionalizada y de tendencia-ciclo, enero 2013-agosto 2022" xr:uid="{86836105-5F9A-4B2D-8BA0-AF5FFCBAC16C}"/>
    <hyperlink ref="B120" location="Start117" display="Figura 103. Variación porcentual anual del IMAIEF por entidad federativa con cifras desestacionalizadas, agosto 2022" xr:uid="{B630177D-BEB4-462B-AE9D-755A8BDA36DB}"/>
    <hyperlink ref="B121" location="Start118" display="Figura 104. Variación porcentual mensual del IMAIEF por entidad federativa con cifras desestacionalizadas, agosto 2022" xr:uid="{60327216-F587-43F0-9EE3-8127A4211E81}"/>
    <hyperlink ref="B122" location="Start119" display="Figura 105. Variación porcentual con respecto al mismo periodo del año anterior del IMAIEF de actividades secundarias, industria de la construcción, industrias manufactureras, minería y servicios públicos de Jalisco con cifras originales, agosto 2022 " xr:uid="{B0D8801E-DBF6-44B2-AAB0-A645470B50E0}"/>
    <hyperlink ref="B123" location="Start120" display="Figura 106. Indicador Mensual de la Industria de la Construcción de Jalisco, variación porcentual anual y variación promedio anual con cifras originales, enero 2013-agosto 2022" xr:uid="{9BBF5083-6940-4DDE-8B6B-6C0E4DA5F0B0}"/>
    <hyperlink ref="B124" location="Start121" display="Figura 107. Variación porcentual anual del IMAIEF de la industria de la construcción por entidad federativa con cifras originales, agosto 2022" xr:uid="{3EBB99E1-C337-45AF-BDD7-03F6B086117A}"/>
    <hyperlink ref="B125" location="Start122" display="Figura 108. Indicador Mensual de las Industrias Manufactureras de Jalisco, variación porcentual anual y variación promedio anual con cifras originales, enero 2013-agosto 2022" xr:uid="{7067F1A3-91EF-435E-88D4-7F28EB0092DB}"/>
    <hyperlink ref="B126" location="Start123" display="Figura 109. Variación porcentual anual del IMAIEF de las industrias manufactureras por entidad federativa con cifras originales, agosto 2022" xr:uid="{A805B549-CE2F-4ED6-8333-40AF19AB4EED}"/>
    <hyperlink ref="B127" location="Start124" display="Figura 110. Valor de la producción de la industria de la construcción en Jalisco, cifras mensuales en millones de pesos constantes, octubre 2006-octubre 2022" xr:uid="{4668B51E-E810-4507-B35C-4A850C7C43E1}"/>
    <hyperlink ref="B128" location="Start125" display="Figura 111. Valor de la producción de la industria de la construcción en Jalisco, cifras mensuales en millones de pesos constantes, enero 2013-octubre 2022" xr:uid="{4FFC5A1B-9999-4960-B83C-E73B65A0CECA}"/>
    <hyperlink ref="B129" location="Start126" display="Figura 112. Variación porcentual anual de la producción de los últimos doce meses de la industria de la construcción en Jalisco, enero 2013-octubre 2022" xr:uid="{5EA3B731-0B96-46A5-8450-F71F6DE8C5E2}"/>
    <hyperlink ref="B130" location="Start127" display="Figura 113. Distribución porcentual de la producción de la industria de la construcción por entidad federativa, octubre 2022" xr:uid="{DA25056E-87F8-4161-8615-46A3EF9C7D48}"/>
    <hyperlink ref="B131" location="Start128" display="Figura 114. Variación porcentual anual de la producción de la industria de la construcción por entidad federativa, octubre 2022" xr:uid="{91CD6E10-F44E-46F2-9CCA-4FEAC44DA4CA}"/>
    <hyperlink ref="B132" location="Start129" display="Figura 115. Variación porcentual mensual de la producción de la industria de la construcción por entidad federativa, octubre 2022" xr:uid="{2B238819-1876-43B0-9502-C74AFD5BF22D}"/>
    <hyperlink ref="B133" location="Start130" display="Figura 116. Variación porcentual anual del personal ocupado de la industria manufacturera por entidad federativa, octubre 2022" xr:uid="{F2131D7E-F8FB-406B-9EFF-4275FD0D3ABF}"/>
    <hyperlink ref="B134" location="Start131" display="Figura 117. Variación porcentual anual de las horas trabajadas por el personal ocupado total en la industria manufacturera por entidad federativa, octubre 2022" xr:uid="{44BDA9D4-44B7-4B3D-851D-22EB926AC123}"/>
    <hyperlink ref="B135" location="Start132" display="Figura 118. Ingresos provenientes del mercado extranjero que obtuvieron los establecimientos manufactureros del programa IMMEX en Jalisco. Cifras mensuales en millones de pesos, enero 2013-octubre 2022" xr:uid="{A247407D-0C55-4C2E-BA3F-4DB106E915A7}"/>
    <hyperlink ref="B136" location="Start133" display="Figura 119. Ingresos provenientes del mercado extranjero que obtuvieron los establecimientos no manufactureros en el programa IMMEX en Jalisco. Cifras mensuales en millones de pesos, enero 2013-octubre 2022" xr:uid="{C69EA1FA-9115-4C96-972A-1B6D4C33B17C}"/>
    <hyperlink ref="B137" location="Start134" display="Figura 120. Ingresos provenientes del mercado extranjero que obtuvieron los establecimientos manufactureros y no manufactureros en el programa IMMEX en Jalisco. Cifras acumuladas anuales en millones de pesos y su variación anual, enero 2013-octubre 2022" xr:uid="{779F5B8A-DEC5-45E0-A6C8-A49CD49655A8}"/>
    <hyperlink ref="B138" location="Start135" display="Figura 121. Número de establecimientos manufactureros y no manufactureros en el programa IMMEX en Jalisco, enero 2013-octubre 2022" xr:uid="{4318D185-C393-4F7F-B413-91B204C9541A}"/>
    <hyperlink ref="B139" location="Start136" display="Figura 122. Distribución porcentual de los establecimientos manufactureros y no manufactureros con programa IMMEX por entidad federativa, octubre 2022" xr:uid="{6B093CED-0BD5-4DFC-96DC-FDB6AFCA5EE4}"/>
    <hyperlink ref="B140" location="Start137" display="Figura 123. Personal ocupado en establecimientos manufactureros y no manufactureros en el programa IMMEX en Jalisco, enero 2013-octubre 2022" xr:uid="{F4D2B7B7-9DB9-4DB2-8DCD-414317AD58C7}"/>
    <hyperlink ref="B141" location="Start138" display="Figura 124. Variación porcentual anual de personal ocupado en establecimientos manufactureros y no manufactureros en el programa IMMEX en Jalisco, enero 2013-octubre 2022" xr:uid="{F0FCC871-C014-464E-9F63-202D1E412BE3}"/>
    <hyperlink ref="B142" location="Start139" display="Figura 125. Distribución porcentual del personal ocupado de los establecimientos manufactureros y no manufactureros con programa IMMEX por entidad federativa, octubre 2022" xr:uid="{071410F7-1280-427B-A180-942A470784EB}"/>
    <hyperlink ref="B143" location="Start140" display="Figura 126. Índice de los ingresos totales y variación mensual del comercio al por mayor, enero 2017 – octubre 2022" xr:uid="{BEF498FF-87E2-432E-85EB-01BEC9E1955A}"/>
    <hyperlink ref="B144" location="Start141" display="Figura 127. Variación porcentual anual de los ingresos por suministro de bienes y servicios de empresas de comercio al por mayor por entidad federativa, octubre de 2022" xr:uid="{85CE830A-F4C6-4D1E-BFC8-D4216F1A37CF}"/>
    <hyperlink ref="B145" location="Start142" display="Figura 128. Variación porcentual anual del personal ocupado de las empresas de comercio al por mayor, octubre de 2022" xr:uid="{C66E7043-8FD9-4616-A6D6-734C4CA7F420}"/>
    <hyperlink ref="B146" location="Start143" display="Figura 129. Índice de los ingresos totales y variación mensual del comercio al por menor, enero 2017 – octubre 2022" xr:uid="{54168B79-3B14-4F93-A8A4-E8735D4A5286}"/>
    <hyperlink ref="B147" location="Start144" display="Figura 130. Variación porcentual anual de los ingresos por suministro de bienes y servicios de empresas de comercio al por menor por entidad federativa, octubre de 2022" xr:uid="{AE29BFD1-4316-4053-8E32-9236E8D5CF4D}"/>
    <hyperlink ref="B148" location="Start145" display="Figura 131. Índice de los ingresos totales y variación anual en términos reales, sector 51, enero 2019 – octubre 2022" xr:uid="{25ED298C-52A4-47DC-BDC0-50B7069858A8}"/>
    <hyperlink ref="B149" location="Start146" display="Figura 132. Variación porcentual anual en términos reales de los ingresos por suministro de bienes y servicios, sector 51 por entidad federativa, octubre de 2022" xr:uid="{C482B168-36D0-426E-8F22-5ADAF7A4D8F9}"/>
    <hyperlink ref="B150" location="Start147" display="Figura 133. Índice de personal ocupado y variación anual, sector 51, enero 2019 – octubre 2022" xr:uid="{6641EA5E-1AA4-4C27-8A49-557558158718}"/>
    <hyperlink ref="B151" location="Start148" display="Figura 134. Variación porcentual anual del personal ocupado, sector 51 por entidad federativa, octubre de 2022" xr:uid="{AADD57AD-979E-42DB-8224-CE9FB65197BD}"/>
    <hyperlink ref="B152" location="Start149" display="Figura 135. Índice de los ingresos totales y variación anual en términos reales, sector 56, enero 2019 – octubre 2022" xr:uid="{3A4640E4-D3DF-423F-AA53-F82F13E190F9}"/>
    <hyperlink ref="B153" location="Start150" display="Figura 136. Variación porcentual anual en términos reales de los ingresos por suministro de bienes y servicios, sector 56 por entidad federativa, octubre de 2022" xr:uid="{519C3369-721C-41A8-A681-468C6311B268}"/>
    <hyperlink ref="B154" location="Start151" display="Figura 137. Índice de personal ocupado y variación anual, sector 56, enero 2019 – octubre 2022" xr:uid="{337A70E9-6A00-476C-B325-B12204E6AD61}"/>
    <hyperlink ref="B155" location="Start152" display="Figura 138. Variación porcentual anual del personal ocupado, sector 56 por entidad federativa, octubre de 2022" xr:uid="{1DC3A9D2-BAA1-402D-9D1B-27C466F68A6E}"/>
    <hyperlink ref="B156" location="Start153" display="Figura 139. Índice de los ingresos totales y variación anual en términos reales, sector 72, enero 2019 – octubre 2022" xr:uid="{084C506A-1B49-49B8-96A1-34317C6A506B}"/>
    <hyperlink ref="B157" location="Start154" display="Figura 140. Variación porcentual anual en términos reales de los ingresos por suministro de bienes y servicios, sector 72 por entidad federativa, octubre de 2022" xr:uid="{9BADA571-11AF-4E9C-9CFA-1662EBBFAB4D}"/>
    <hyperlink ref="B158" location="Start155" display="Figura 141. Índice de personal ocupado y variación anual, sector 72, enero 2019 – octubre 2022" xr:uid="{E79F6756-6101-49FF-BBB9-F96EDD54BAD3}"/>
    <hyperlink ref="B159" location="Start156" display="Figura 142. Variación porcentual anual del personal ocupado, sector 72 por entidad federativa, octubre de 2022" xr:uid="{8E356D35-5A80-4E15-8AA4-6858F1718171}"/>
    <hyperlink ref="B160" location="Start157" display="Figura 143. Unidades vendidas eléctricas e hibridas (conectables y no conectables) en Jalisco, mensual, enero 2017- septiembre 2022" xr:uid="{F038B1A2-B887-4860-8696-D5FB7CBC83FD}"/>
    <hyperlink ref="B161" location="Start158" display="Figura 144. Distribución porcentual de unidades vendidas de vehículos híbridos (conectables y no conectables) en Jalisco en septiembre 2022" xr:uid="{A16305A0-AEA8-4416-BAD9-5E3296BEC6EA}"/>
    <hyperlink ref="B162" location="Start159" display="Figura 145. Vehículos híbridos y eléctricos vendidos por entidad federativa, septiembre 2022" xr:uid="{E3E5F354-E661-43B7-872F-D87808186A64}"/>
    <hyperlink ref="B163" location="Start160" display="Figura 146. Vehículos híbridos y eléctricos vendidos por cada millón de habitantes por entidad federativa, septiembre 2022" xr:uid="{D25847CC-9710-4AAF-BB1D-D80FB264979C}"/>
    <hyperlink ref="B164" location="Start161" display="Figura 147. Número de cabezas sacrificadas en Jalisco en octubre 2008 – 2022" xr:uid="{FFBF522F-A5F5-4205-86A0-1CC50C530958}"/>
    <hyperlink ref="B165" location="Start162" display="Figura 148. Producción de carne en canal en Jalisco en octubre 2008 – 2022, toneladas" xr:uid="{E569FFEE-246B-42F1-B16F-D91E8E88521C}"/>
    <hyperlink ref="B166" location="Start163" display="Figura 149. Número de cabezas sacrificadas en Jalisco en enero-octubre, 2008 -2022" xr:uid="{00B080A5-4F91-4048-9CAE-D6DEDD2108E2}"/>
    <hyperlink ref="B167" location="Start164" display="Figura 150. Producción de carne en canal en Jalisco en enero-octubre 2008-2022, toneladas" xr:uid="{2070567E-C419-43E4-B80C-0C77B5077E44}"/>
    <hyperlink ref="B168" location="Start165" display="Figura 151. Producción de carne en canal de ganado bovino por entidad federativa, octubre 2022, toneladas" xr:uid="{C897D58F-C750-4BFF-A5EB-C8CD789418CA}"/>
    <hyperlink ref="B169" location="Start166" display="Figura 152. Producción de carne en canal de ganado porcino por entidad federativa, octubre 2022, toneladas" xr:uid="{60E120CF-9861-458A-894D-D99C08586623}"/>
    <hyperlink ref="B170" location="Start167" display="Figura 153. Producción de carne en canal de ganado ovino por entidad federativa, octubre 2022, toneladas" xr:uid="{9DE4E5C0-A5AB-4084-8A8F-F5A7017A41DF}"/>
    <hyperlink ref="B171" location="Start168" display="Figura 154. Producción de carne en canal de ganado caprino por entidad federativa, octubre 2022, toneladas" xr:uid="{F63AFD0F-0F90-42CA-8EA2-2F7100297D1A}"/>
    <hyperlink ref="B172" location="Start169" display="Figura 155 bovino. Variación porcentual anual de la producción de carne en canal, Jalisco, enero de 2020 a octubre 2022" xr:uid="{571AE4B7-777B-47F1-8F52-EEF3D1899AF2}"/>
    <hyperlink ref="B173" location="Start170" display="Figura 155 caprino. Variación porcentual anual de la producción de carne en canal, Jalisco, enero de 2020 a octubre 2022" xr:uid="{84EE5601-3071-44C2-AFC9-FC8315ABD124}"/>
    <hyperlink ref="B174" location="Start171" display="Figura 155 ovino. Variación porcentual anual de la producción de carne en canal, Jalisco, enero de 2020 a octubre 2022" xr:uid="{7BAE7009-81FC-4FEA-A65A-735C74D371E4}"/>
    <hyperlink ref="B175" location="Start172" display="Figura 155 porcino. Variación porcentual anual de la producción de carne en canal, Jalisco, enero de 2020 a octubre 2022" xr:uid="{A8E2BC2B-C78F-4157-A861-9352677FA553}"/>
    <hyperlink ref="B176" location="Start173" display="Figura 156-167. Empleo IMSS municipal, noviembre 2022" xr:uid="{844A54E8-887A-4953-B85B-7366F8B54F81}"/>
  </hyperlink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35"/>
  <dimension ref="A1:T216"/>
  <sheetViews>
    <sheetView zoomScale="106" zoomScaleNormal="106" workbookViewId="0">
      <selection activeCell="A2" sqref="A2"/>
    </sheetView>
  </sheetViews>
  <sheetFormatPr baseColWidth="10" defaultColWidth="11.42578125" defaultRowHeight="12.75" x14ac:dyDescent="0.2"/>
  <cols>
    <col min="1" max="1" width="27.85546875" style="323" customWidth="1"/>
    <col min="2" max="2" width="16.7109375" style="171" customWidth="1"/>
    <col min="3" max="3" width="14.140625" style="323" customWidth="1"/>
    <col min="4" max="4" width="11.85546875" style="323" customWidth="1"/>
    <col min="5" max="5" width="10.85546875" style="323" customWidth="1"/>
    <col min="6" max="16384" width="11.42578125" style="323"/>
  </cols>
  <sheetData>
    <row r="1" spans="1:20" ht="15" x14ac:dyDescent="0.25">
      <c r="A1" s="333" t="s">
        <v>1624</v>
      </c>
      <c r="G1" s="79"/>
      <c r="H1" s="233" t="s">
        <v>38</v>
      </c>
      <c r="I1" s="233"/>
      <c r="J1" s="79"/>
      <c r="K1" s="79"/>
      <c r="L1" s="79"/>
      <c r="M1" s="79"/>
      <c r="N1" s="79"/>
      <c r="O1" s="79"/>
      <c r="P1" s="79"/>
      <c r="Q1" s="79"/>
      <c r="R1" s="79"/>
      <c r="S1" s="79"/>
      <c r="T1" s="79"/>
    </row>
    <row r="2" spans="1:20" x14ac:dyDescent="0.2">
      <c r="A2" s="323" t="s">
        <v>278</v>
      </c>
    </row>
    <row r="4" spans="1:20" ht="45.75" customHeight="1" thickBot="1" x14ac:dyDescent="0.25">
      <c r="A4" s="458" t="s">
        <v>279</v>
      </c>
      <c r="B4" s="182" t="s">
        <v>828</v>
      </c>
      <c r="C4" s="182" t="s">
        <v>1377</v>
      </c>
      <c r="D4" s="458" t="s">
        <v>34</v>
      </c>
      <c r="E4" s="458" t="s">
        <v>290</v>
      </c>
    </row>
    <row r="5" spans="1:20" ht="26.25" thickBot="1" x14ac:dyDescent="0.25">
      <c r="A5" s="459" t="s">
        <v>281</v>
      </c>
      <c r="B5" s="328">
        <v>116251</v>
      </c>
      <c r="C5" s="328">
        <v>120917</v>
      </c>
      <c r="D5" s="460">
        <f>C5-B5</f>
        <v>4666</v>
      </c>
      <c r="E5" s="461">
        <f>C5/B5-1</f>
        <v>4.0137289141598753E-2</v>
      </c>
    </row>
    <row r="6" spans="1:20" ht="13.5" thickBot="1" x14ac:dyDescent="0.25">
      <c r="A6" s="462" t="s">
        <v>282</v>
      </c>
      <c r="B6" s="330">
        <v>388949</v>
      </c>
      <c r="C6" s="330">
        <v>403989</v>
      </c>
      <c r="D6" s="460">
        <f t="shared" ref="D6:D13" si="0">C6-B6</f>
        <v>15040</v>
      </c>
      <c r="E6" s="461">
        <f t="shared" ref="E6:E13" si="1">C6/B6-1</f>
        <v>3.8668308698569742E-2</v>
      </c>
    </row>
    <row r="7" spans="1:20" ht="13.5" thickBot="1" x14ac:dyDescent="0.25">
      <c r="A7" s="462" t="s">
        <v>283</v>
      </c>
      <c r="B7" s="463">
        <v>134547</v>
      </c>
      <c r="C7" s="463">
        <v>152128</v>
      </c>
      <c r="D7" s="460">
        <f t="shared" si="0"/>
        <v>17581</v>
      </c>
      <c r="E7" s="461">
        <f t="shared" si="1"/>
        <v>0.13066809367730237</v>
      </c>
    </row>
    <row r="8" spans="1:20" ht="26.25" thickBot="1" x14ac:dyDescent="0.25">
      <c r="A8" s="464" t="s">
        <v>284</v>
      </c>
      <c r="B8" s="330">
        <v>9393</v>
      </c>
      <c r="C8" s="330">
        <v>9847</v>
      </c>
      <c r="D8" s="460">
        <f t="shared" si="0"/>
        <v>454</v>
      </c>
      <c r="E8" s="461">
        <f t="shared" si="1"/>
        <v>4.8333865644629048E-2</v>
      </c>
    </row>
    <row r="9" spans="1:20" ht="13.5" thickBot="1" x14ac:dyDescent="0.25">
      <c r="A9" s="462" t="s">
        <v>285</v>
      </c>
      <c r="B9" s="330">
        <v>480660</v>
      </c>
      <c r="C9" s="330">
        <v>515303</v>
      </c>
      <c r="D9" s="460">
        <f t="shared" si="0"/>
        <v>34643</v>
      </c>
      <c r="E9" s="461">
        <f t="shared" si="1"/>
        <v>7.207381517080691E-2</v>
      </c>
    </row>
    <row r="10" spans="1:20" ht="13.5" thickBot="1" x14ac:dyDescent="0.25">
      <c r="A10" s="462" t="s">
        <v>286</v>
      </c>
      <c r="B10" s="330">
        <v>2624</v>
      </c>
      <c r="C10" s="330">
        <v>2515</v>
      </c>
      <c r="D10" s="460">
        <f t="shared" si="0"/>
        <v>-109</v>
      </c>
      <c r="E10" s="461">
        <f t="shared" si="1"/>
        <v>-4.1539634146341431E-2</v>
      </c>
    </row>
    <row r="11" spans="1:20" ht="13.5" thickBot="1" x14ac:dyDescent="0.25">
      <c r="A11" s="462" t="s">
        <v>287</v>
      </c>
      <c r="B11" s="330">
        <v>620320</v>
      </c>
      <c r="C11" s="330">
        <v>650779</v>
      </c>
      <c r="D11" s="460">
        <f t="shared" si="0"/>
        <v>30459</v>
      </c>
      <c r="E11" s="461">
        <f t="shared" si="1"/>
        <v>4.9102076347691481E-2</v>
      </c>
    </row>
    <row r="12" spans="1:20" ht="13.5" thickBot="1" x14ac:dyDescent="0.25">
      <c r="A12" s="462" t="s">
        <v>288</v>
      </c>
      <c r="B12" s="330">
        <v>97255</v>
      </c>
      <c r="C12" s="330">
        <v>105032</v>
      </c>
      <c r="D12" s="460">
        <f t="shared" si="0"/>
        <v>7777</v>
      </c>
      <c r="E12" s="461">
        <f t="shared" si="1"/>
        <v>7.9965040357822259E-2</v>
      </c>
    </row>
    <row r="13" spans="1:20" ht="13.5" thickBot="1" x14ac:dyDescent="0.25">
      <c r="A13" s="465" t="s">
        <v>53</v>
      </c>
      <c r="B13" s="466">
        <f>SUM(B5:B12)</f>
        <v>1849999</v>
      </c>
      <c r="C13" s="466">
        <f>SUM(C5:C12)</f>
        <v>1960510</v>
      </c>
      <c r="D13" s="467">
        <f t="shared" si="0"/>
        <v>110511</v>
      </c>
      <c r="E13" s="468">
        <f t="shared" si="1"/>
        <v>5.9735707965247631E-2</v>
      </c>
    </row>
    <row r="14" spans="1:20" x14ac:dyDescent="0.2">
      <c r="B14" s="37"/>
    </row>
    <row r="15" spans="1:20" x14ac:dyDescent="0.2">
      <c r="B15" s="37"/>
    </row>
    <row r="16" spans="1:20" x14ac:dyDescent="0.2">
      <c r="B16" s="37"/>
    </row>
    <row r="17" spans="2:2" x14ac:dyDescent="0.2">
      <c r="B17" s="37"/>
    </row>
    <row r="18" spans="2:2" x14ac:dyDescent="0.2">
      <c r="B18" s="37"/>
    </row>
    <row r="19" spans="2:2" x14ac:dyDescent="0.2">
      <c r="B19" s="37"/>
    </row>
    <row r="20" spans="2:2" x14ac:dyDescent="0.2">
      <c r="B20" s="37"/>
    </row>
    <row r="21" spans="2:2" x14ac:dyDescent="0.2">
      <c r="B21" s="37"/>
    </row>
    <row r="22" spans="2:2" x14ac:dyDescent="0.2">
      <c r="B22" s="37"/>
    </row>
    <row r="23" spans="2:2" x14ac:dyDescent="0.2">
      <c r="B23" s="37"/>
    </row>
    <row r="24" spans="2:2" x14ac:dyDescent="0.2">
      <c r="B24" s="37"/>
    </row>
    <row r="25" spans="2:2" x14ac:dyDescent="0.2">
      <c r="B25" s="37"/>
    </row>
    <row r="26" spans="2:2" x14ac:dyDescent="0.2">
      <c r="B26" s="37"/>
    </row>
    <row r="27" spans="2:2" x14ac:dyDescent="0.2">
      <c r="B27" s="37"/>
    </row>
    <row r="28" spans="2:2" x14ac:dyDescent="0.2">
      <c r="B28" s="37"/>
    </row>
    <row r="29" spans="2:2" x14ac:dyDescent="0.2">
      <c r="B29" s="37"/>
    </row>
    <row r="30" spans="2:2" x14ac:dyDescent="0.2">
      <c r="B30" s="37"/>
    </row>
    <row r="31" spans="2:2" x14ac:dyDescent="0.2">
      <c r="B31" s="37"/>
    </row>
    <row r="32" spans="2:2" x14ac:dyDescent="0.2">
      <c r="B32" s="37"/>
    </row>
    <row r="33" spans="2:2" x14ac:dyDescent="0.2">
      <c r="B33" s="37"/>
    </row>
    <row r="34" spans="2:2" x14ac:dyDescent="0.2">
      <c r="B34" s="37"/>
    </row>
    <row r="35" spans="2:2" x14ac:dyDescent="0.2">
      <c r="B35" s="37"/>
    </row>
    <row r="36" spans="2:2" x14ac:dyDescent="0.2">
      <c r="B36" s="37"/>
    </row>
    <row r="37" spans="2:2" x14ac:dyDescent="0.2">
      <c r="B37" s="37"/>
    </row>
    <row r="38" spans="2:2" x14ac:dyDescent="0.2">
      <c r="B38" s="37"/>
    </row>
    <row r="39" spans="2:2" x14ac:dyDescent="0.2">
      <c r="B39" s="37"/>
    </row>
    <row r="40" spans="2:2" x14ac:dyDescent="0.2">
      <c r="B40" s="37"/>
    </row>
    <row r="41" spans="2:2" x14ac:dyDescent="0.2">
      <c r="B41" s="37"/>
    </row>
    <row r="42" spans="2:2" x14ac:dyDescent="0.2">
      <c r="B42" s="37"/>
    </row>
    <row r="43" spans="2:2" x14ac:dyDescent="0.2">
      <c r="B43" s="37"/>
    </row>
    <row r="44" spans="2:2" x14ac:dyDescent="0.2">
      <c r="B44" s="37"/>
    </row>
    <row r="45" spans="2:2" x14ac:dyDescent="0.2">
      <c r="B45" s="37"/>
    </row>
    <row r="46" spans="2:2" x14ac:dyDescent="0.2">
      <c r="B46" s="37"/>
    </row>
    <row r="47" spans="2:2" x14ac:dyDescent="0.2">
      <c r="B47" s="37"/>
    </row>
    <row r="48" spans="2:2" x14ac:dyDescent="0.2">
      <c r="B48" s="37"/>
    </row>
    <row r="49" spans="2:2" x14ac:dyDescent="0.2">
      <c r="B49" s="37"/>
    </row>
    <row r="50" spans="2:2" x14ac:dyDescent="0.2">
      <c r="B50" s="37"/>
    </row>
    <row r="51" spans="2:2" x14ac:dyDescent="0.2">
      <c r="B51" s="37"/>
    </row>
    <row r="52" spans="2:2" x14ac:dyDescent="0.2">
      <c r="B52" s="37"/>
    </row>
    <row r="53" spans="2:2" x14ac:dyDescent="0.2">
      <c r="B53" s="37"/>
    </row>
    <row r="54" spans="2:2" x14ac:dyDescent="0.2">
      <c r="B54" s="37"/>
    </row>
    <row r="55" spans="2:2" x14ac:dyDescent="0.2">
      <c r="B55" s="37"/>
    </row>
    <row r="56" spans="2:2" x14ac:dyDescent="0.2">
      <c r="B56" s="37"/>
    </row>
    <row r="57" spans="2:2" x14ac:dyDescent="0.2">
      <c r="B57" s="37"/>
    </row>
    <row r="58" spans="2:2" x14ac:dyDescent="0.2">
      <c r="B58" s="37"/>
    </row>
    <row r="59" spans="2:2" x14ac:dyDescent="0.2">
      <c r="B59" s="37"/>
    </row>
    <row r="60" spans="2:2" x14ac:dyDescent="0.2">
      <c r="B60" s="37"/>
    </row>
    <row r="61" spans="2:2" x14ac:dyDescent="0.2">
      <c r="B61" s="37"/>
    </row>
    <row r="62" spans="2:2" x14ac:dyDescent="0.2">
      <c r="B62" s="37"/>
    </row>
    <row r="63" spans="2:2" x14ac:dyDescent="0.2">
      <c r="B63" s="37"/>
    </row>
    <row r="64" spans="2:2" x14ac:dyDescent="0.2">
      <c r="B64" s="37"/>
    </row>
    <row r="65" spans="2:2" x14ac:dyDescent="0.2">
      <c r="B65" s="37"/>
    </row>
    <row r="66" spans="2:2" x14ac:dyDescent="0.2">
      <c r="B66" s="37"/>
    </row>
    <row r="67" spans="2:2" x14ac:dyDescent="0.2">
      <c r="B67" s="37"/>
    </row>
    <row r="68" spans="2:2" x14ac:dyDescent="0.2">
      <c r="B68" s="37"/>
    </row>
    <row r="69" spans="2:2" x14ac:dyDescent="0.2">
      <c r="B69" s="37"/>
    </row>
    <row r="70" spans="2:2" x14ac:dyDescent="0.2">
      <c r="B70" s="37"/>
    </row>
    <row r="71" spans="2:2" x14ac:dyDescent="0.2">
      <c r="B71" s="37"/>
    </row>
    <row r="72" spans="2:2" x14ac:dyDescent="0.2">
      <c r="B72" s="37"/>
    </row>
    <row r="73" spans="2:2" x14ac:dyDescent="0.2">
      <c r="B73" s="37"/>
    </row>
    <row r="74" spans="2:2" x14ac:dyDescent="0.2">
      <c r="B74" s="37"/>
    </row>
    <row r="75" spans="2:2" x14ac:dyDescent="0.2">
      <c r="B75" s="37"/>
    </row>
    <row r="76" spans="2:2" x14ac:dyDescent="0.2">
      <c r="B76" s="37"/>
    </row>
    <row r="77" spans="2:2" x14ac:dyDescent="0.2">
      <c r="B77" s="37"/>
    </row>
    <row r="78" spans="2:2" x14ac:dyDescent="0.2">
      <c r="B78" s="37"/>
    </row>
    <row r="79" spans="2:2" x14ac:dyDescent="0.2">
      <c r="B79" s="37"/>
    </row>
    <row r="80" spans="2:2" x14ac:dyDescent="0.2">
      <c r="B80" s="37"/>
    </row>
    <row r="81" spans="2:2" x14ac:dyDescent="0.2">
      <c r="B81" s="37"/>
    </row>
    <row r="82" spans="2:2" x14ac:dyDescent="0.2">
      <c r="B82" s="37"/>
    </row>
    <row r="83" spans="2:2" x14ac:dyDescent="0.2">
      <c r="B83" s="37"/>
    </row>
    <row r="84" spans="2:2" x14ac:dyDescent="0.2">
      <c r="B84" s="37"/>
    </row>
    <row r="85" spans="2:2" x14ac:dyDescent="0.2">
      <c r="B85" s="37"/>
    </row>
    <row r="86" spans="2:2" x14ac:dyDescent="0.2">
      <c r="B86" s="37"/>
    </row>
    <row r="87" spans="2:2" x14ac:dyDescent="0.2">
      <c r="B87" s="37"/>
    </row>
    <row r="88" spans="2:2" x14ac:dyDescent="0.2">
      <c r="B88" s="37"/>
    </row>
    <row r="89" spans="2:2" x14ac:dyDescent="0.2">
      <c r="B89" s="37"/>
    </row>
    <row r="90" spans="2:2" x14ac:dyDescent="0.2">
      <c r="B90" s="37"/>
    </row>
    <row r="91" spans="2:2" x14ac:dyDescent="0.2">
      <c r="B91" s="37"/>
    </row>
    <row r="92" spans="2:2" x14ac:dyDescent="0.2">
      <c r="B92" s="37"/>
    </row>
    <row r="93" spans="2:2" x14ac:dyDescent="0.2">
      <c r="B93" s="37"/>
    </row>
    <row r="94" spans="2:2" x14ac:dyDescent="0.2">
      <c r="B94" s="37"/>
    </row>
    <row r="95" spans="2:2" x14ac:dyDescent="0.2">
      <c r="B95" s="37"/>
    </row>
    <row r="96" spans="2:2" x14ac:dyDescent="0.2">
      <c r="B96" s="37"/>
    </row>
    <row r="97" spans="2:2" x14ac:dyDescent="0.2">
      <c r="B97" s="37"/>
    </row>
    <row r="98" spans="2:2" x14ac:dyDescent="0.2">
      <c r="B98" s="37"/>
    </row>
    <row r="99" spans="2:2" x14ac:dyDescent="0.2">
      <c r="B99" s="37"/>
    </row>
    <row r="100" spans="2:2" x14ac:dyDescent="0.2">
      <c r="B100" s="37"/>
    </row>
    <row r="101" spans="2:2" x14ac:dyDescent="0.2">
      <c r="B101" s="37"/>
    </row>
    <row r="102" spans="2:2" x14ac:dyDescent="0.2">
      <c r="B102" s="37"/>
    </row>
    <row r="103" spans="2:2" x14ac:dyDescent="0.2">
      <c r="B103" s="37"/>
    </row>
    <row r="104" spans="2:2" x14ac:dyDescent="0.2">
      <c r="B104" s="37"/>
    </row>
    <row r="105" spans="2:2" x14ac:dyDescent="0.2">
      <c r="B105" s="37"/>
    </row>
    <row r="106" spans="2:2" x14ac:dyDescent="0.2">
      <c r="B106" s="37"/>
    </row>
    <row r="107" spans="2:2" x14ac:dyDescent="0.2">
      <c r="B107" s="37"/>
    </row>
    <row r="108" spans="2:2" x14ac:dyDescent="0.2">
      <c r="B108" s="37"/>
    </row>
    <row r="109" spans="2:2" x14ac:dyDescent="0.2">
      <c r="B109" s="37"/>
    </row>
    <row r="110" spans="2:2" x14ac:dyDescent="0.2">
      <c r="B110" s="37"/>
    </row>
    <row r="111" spans="2:2" x14ac:dyDescent="0.2">
      <c r="B111" s="37"/>
    </row>
    <row r="112" spans="2:2" x14ac:dyDescent="0.2">
      <c r="B112" s="37"/>
    </row>
    <row r="113" spans="2:2" x14ac:dyDescent="0.2">
      <c r="B113" s="37"/>
    </row>
    <row r="114" spans="2:2" x14ac:dyDescent="0.2">
      <c r="B114" s="37"/>
    </row>
    <row r="115" spans="2:2" x14ac:dyDescent="0.2">
      <c r="B115" s="37"/>
    </row>
    <row r="116" spans="2:2" x14ac:dyDescent="0.2">
      <c r="B116" s="37"/>
    </row>
    <row r="117" spans="2:2" x14ac:dyDescent="0.2">
      <c r="B117" s="37"/>
    </row>
    <row r="118" spans="2:2" x14ac:dyDescent="0.2">
      <c r="B118" s="37"/>
    </row>
    <row r="119" spans="2:2" x14ac:dyDescent="0.2">
      <c r="B119" s="37"/>
    </row>
    <row r="120" spans="2:2" x14ac:dyDescent="0.2">
      <c r="B120" s="37"/>
    </row>
    <row r="121" spans="2:2" x14ac:dyDescent="0.2">
      <c r="B121" s="37"/>
    </row>
    <row r="122" spans="2:2" x14ac:dyDescent="0.2">
      <c r="B122" s="37"/>
    </row>
    <row r="123" spans="2:2" x14ac:dyDescent="0.2">
      <c r="B123" s="37"/>
    </row>
    <row r="124" spans="2:2" x14ac:dyDescent="0.2">
      <c r="B124" s="37"/>
    </row>
    <row r="125" spans="2:2" x14ac:dyDescent="0.2">
      <c r="B125" s="37"/>
    </row>
    <row r="126" spans="2:2" x14ac:dyDescent="0.2">
      <c r="B126" s="37"/>
    </row>
    <row r="127" spans="2:2" x14ac:dyDescent="0.2">
      <c r="B127" s="37"/>
    </row>
    <row r="128" spans="2:2" x14ac:dyDescent="0.2">
      <c r="B128" s="37"/>
    </row>
    <row r="129" spans="2:2" x14ac:dyDescent="0.2">
      <c r="B129" s="37"/>
    </row>
    <row r="130" spans="2:2" x14ac:dyDescent="0.2">
      <c r="B130" s="37"/>
    </row>
    <row r="131" spans="2:2" x14ac:dyDescent="0.2">
      <c r="B131" s="37"/>
    </row>
    <row r="132" spans="2:2" x14ac:dyDescent="0.2">
      <c r="B132" s="37"/>
    </row>
    <row r="133" spans="2:2" x14ac:dyDescent="0.2">
      <c r="B133" s="37"/>
    </row>
    <row r="134" spans="2:2" x14ac:dyDescent="0.2">
      <c r="B134" s="37"/>
    </row>
    <row r="135" spans="2:2" x14ac:dyDescent="0.2">
      <c r="B135" s="37"/>
    </row>
    <row r="136" spans="2:2" x14ac:dyDescent="0.2">
      <c r="B136" s="37"/>
    </row>
    <row r="137" spans="2:2" x14ac:dyDescent="0.2">
      <c r="B137" s="37"/>
    </row>
    <row r="138" spans="2:2" x14ac:dyDescent="0.2">
      <c r="B138" s="37"/>
    </row>
    <row r="139" spans="2:2" x14ac:dyDescent="0.2">
      <c r="B139" s="37"/>
    </row>
    <row r="140" spans="2:2" x14ac:dyDescent="0.2">
      <c r="B140" s="37"/>
    </row>
    <row r="141" spans="2:2" x14ac:dyDescent="0.2">
      <c r="B141" s="37"/>
    </row>
    <row r="142" spans="2:2" x14ac:dyDescent="0.2">
      <c r="B142" s="37"/>
    </row>
    <row r="143" spans="2:2" x14ac:dyDescent="0.2">
      <c r="B143" s="37"/>
    </row>
    <row r="144" spans="2:2" x14ac:dyDescent="0.2">
      <c r="B144" s="37"/>
    </row>
    <row r="145" spans="2:2" x14ac:dyDescent="0.2">
      <c r="B145" s="37"/>
    </row>
    <row r="146" spans="2:2" x14ac:dyDescent="0.2">
      <c r="B146" s="37"/>
    </row>
    <row r="147" spans="2:2" x14ac:dyDescent="0.2">
      <c r="B147" s="37"/>
    </row>
    <row r="148" spans="2:2" x14ac:dyDescent="0.2">
      <c r="B148" s="37"/>
    </row>
    <row r="149" spans="2:2" x14ac:dyDescent="0.2">
      <c r="B149" s="37"/>
    </row>
    <row r="150" spans="2:2" x14ac:dyDescent="0.2">
      <c r="B150" s="37"/>
    </row>
    <row r="151" spans="2:2" x14ac:dyDescent="0.2">
      <c r="B151" s="37"/>
    </row>
    <row r="152" spans="2:2" x14ac:dyDescent="0.2">
      <c r="B152" s="37"/>
    </row>
    <row r="153" spans="2:2" x14ac:dyDescent="0.2">
      <c r="B153" s="37"/>
    </row>
    <row r="154" spans="2:2" x14ac:dyDescent="0.2">
      <c r="B154" s="37"/>
    </row>
    <row r="155" spans="2:2" x14ac:dyDescent="0.2">
      <c r="B155" s="37"/>
    </row>
    <row r="156" spans="2:2" x14ac:dyDescent="0.2">
      <c r="B156" s="37"/>
    </row>
    <row r="157" spans="2:2" x14ac:dyDescent="0.2">
      <c r="B157" s="37"/>
    </row>
    <row r="158" spans="2:2" x14ac:dyDescent="0.2">
      <c r="B158" s="37"/>
    </row>
    <row r="159" spans="2:2" x14ac:dyDescent="0.2">
      <c r="B159" s="37"/>
    </row>
    <row r="160" spans="2:2" x14ac:dyDescent="0.2">
      <c r="B160" s="37"/>
    </row>
    <row r="161" spans="2:2" x14ac:dyDescent="0.2">
      <c r="B161" s="37"/>
    </row>
    <row r="162" spans="2:2" x14ac:dyDescent="0.2">
      <c r="B162" s="37"/>
    </row>
    <row r="163" spans="2:2" x14ac:dyDescent="0.2">
      <c r="B163" s="37"/>
    </row>
    <row r="164" spans="2:2" x14ac:dyDescent="0.2">
      <c r="B164" s="37"/>
    </row>
    <row r="165" spans="2:2" x14ac:dyDescent="0.2">
      <c r="B165" s="37"/>
    </row>
    <row r="166" spans="2:2" x14ac:dyDescent="0.2">
      <c r="B166" s="37"/>
    </row>
    <row r="167" spans="2:2" x14ac:dyDescent="0.2">
      <c r="B167" s="37"/>
    </row>
    <row r="168" spans="2:2" x14ac:dyDescent="0.2">
      <c r="B168" s="37"/>
    </row>
    <row r="169" spans="2:2" x14ac:dyDescent="0.2">
      <c r="B169" s="37"/>
    </row>
    <row r="170" spans="2:2" x14ac:dyDescent="0.2">
      <c r="B170" s="37"/>
    </row>
    <row r="171" spans="2:2" x14ac:dyDescent="0.2">
      <c r="B171" s="37"/>
    </row>
    <row r="172" spans="2:2" x14ac:dyDescent="0.2">
      <c r="B172" s="37"/>
    </row>
    <row r="173" spans="2:2" x14ac:dyDescent="0.2">
      <c r="B173" s="37"/>
    </row>
    <row r="174" spans="2:2" x14ac:dyDescent="0.2">
      <c r="B174" s="37"/>
    </row>
    <row r="175" spans="2:2" x14ac:dyDescent="0.2">
      <c r="B175" s="37"/>
    </row>
    <row r="176" spans="2:2" x14ac:dyDescent="0.2">
      <c r="B176" s="37"/>
    </row>
    <row r="177" spans="2:2" x14ac:dyDescent="0.2">
      <c r="B177" s="37"/>
    </row>
    <row r="178" spans="2:2" x14ac:dyDescent="0.2">
      <c r="B178" s="37"/>
    </row>
    <row r="179" spans="2:2" x14ac:dyDescent="0.2">
      <c r="B179" s="37"/>
    </row>
    <row r="180" spans="2:2" x14ac:dyDescent="0.2">
      <c r="B180" s="37"/>
    </row>
    <row r="181" spans="2:2" x14ac:dyDescent="0.2">
      <c r="B181" s="37"/>
    </row>
    <row r="182" spans="2:2" x14ac:dyDescent="0.2">
      <c r="B182" s="37"/>
    </row>
    <row r="183" spans="2:2" x14ac:dyDescent="0.2">
      <c r="B183" s="37"/>
    </row>
    <row r="184" spans="2:2" x14ac:dyDescent="0.2">
      <c r="B184" s="37"/>
    </row>
    <row r="185" spans="2:2" x14ac:dyDescent="0.2">
      <c r="B185" s="37"/>
    </row>
    <row r="186" spans="2:2" x14ac:dyDescent="0.2">
      <c r="B186" s="37"/>
    </row>
    <row r="187" spans="2:2" x14ac:dyDescent="0.2">
      <c r="B187" s="37"/>
    </row>
    <row r="188" spans="2:2" x14ac:dyDescent="0.2">
      <c r="B188" s="37"/>
    </row>
    <row r="189" spans="2:2" x14ac:dyDescent="0.2">
      <c r="B189" s="37"/>
    </row>
    <row r="190" spans="2:2" x14ac:dyDescent="0.2">
      <c r="B190" s="37"/>
    </row>
    <row r="191" spans="2:2" x14ac:dyDescent="0.2">
      <c r="B191" s="37"/>
    </row>
    <row r="192" spans="2:2" x14ac:dyDescent="0.2">
      <c r="B192" s="37"/>
    </row>
    <row r="193" spans="2:2" x14ac:dyDescent="0.2">
      <c r="B193" s="37"/>
    </row>
    <row r="194" spans="2:2" x14ac:dyDescent="0.2">
      <c r="B194" s="37"/>
    </row>
    <row r="195" spans="2:2" x14ac:dyDescent="0.2">
      <c r="B195" s="37"/>
    </row>
    <row r="196" spans="2:2" x14ac:dyDescent="0.2">
      <c r="B196" s="37"/>
    </row>
    <row r="197" spans="2:2" x14ac:dyDescent="0.2">
      <c r="B197" s="37"/>
    </row>
    <row r="198" spans="2:2" x14ac:dyDescent="0.2">
      <c r="B198" s="37"/>
    </row>
    <row r="199" spans="2:2" x14ac:dyDescent="0.2">
      <c r="B199" s="37"/>
    </row>
    <row r="200" spans="2:2" x14ac:dyDescent="0.2">
      <c r="B200" s="37"/>
    </row>
    <row r="201" spans="2:2" x14ac:dyDescent="0.2">
      <c r="B201" s="37"/>
    </row>
    <row r="202" spans="2:2" x14ac:dyDescent="0.2">
      <c r="B202" s="37"/>
    </row>
    <row r="203" spans="2:2" x14ac:dyDescent="0.2">
      <c r="B203" s="37"/>
    </row>
    <row r="204" spans="2:2" x14ac:dyDescent="0.2">
      <c r="B204" s="37"/>
    </row>
    <row r="205" spans="2:2" x14ac:dyDescent="0.2">
      <c r="B205" s="37"/>
    </row>
    <row r="206" spans="2:2" x14ac:dyDescent="0.2">
      <c r="B206" s="37"/>
    </row>
    <row r="207" spans="2:2" x14ac:dyDescent="0.2">
      <c r="B207" s="37"/>
    </row>
    <row r="208" spans="2:2" x14ac:dyDescent="0.2">
      <c r="B208" s="37"/>
    </row>
    <row r="209" spans="2:2" x14ac:dyDescent="0.2">
      <c r="B209" s="37"/>
    </row>
    <row r="210" spans="2:2" x14ac:dyDescent="0.2">
      <c r="B210" s="37"/>
    </row>
    <row r="211" spans="2:2" x14ac:dyDescent="0.2">
      <c r="B211" s="37"/>
    </row>
    <row r="212" spans="2:2" x14ac:dyDescent="0.2">
      <c r="B212" s="37"/>
    </row>
    <row r="213" spans="2:2" x14ac:dyDescent="0.2">
      <c r="B213" s="37"/>
    </row>
    <row r="214" spans="2:2" x14ac:dyDescent="0.2">
      <c r="B214" s="37"/>
    </row>
    <row r="215" spans="2:2" x14ac:dyDescent="0.2">
      <c r="B215" s="37"/>
    </row>
    <row r="216" spans="2:2" x14ac:dyDescent="0.2">
      <c r="B216" s="37"/>
    </row>
  </sheetData>
  <mergeCells count="1">
    <mergeCell ref="H1:I1"/>
  </mergeCells>
  <hyperlinks>
    <hyperlink ref="H1:I1" location="Index!A1" display="Regresar al Índice" xr:uid="{00000000-0004-0000-1B00-000000000000}"/>
  </hyperlinks>
  <pageMargins left="0.7" right="0.7" top="0.75" bottom="0.75" header="0.3" footer="0.3"/>
  <pageSetup orientation="portrait" horizontalDpi="4294967295" verticalDpi="4294967295"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Hoja148"/>
  <dimension ref="A1:K216"/>
  <sheetViews>
    <sheetView zoomScale="106" zoomScaleNormal="106" workbookViewId="0">
      <selection activeCell="A2" sqref="A2"/>
    </sheetView>
  </sheetViews>
  <sheetFormatPr baseColWidth="10" defaultColWidth="11.42578125" defaultRowHeight="12.75" x14ac:dyDescent="0.2"/>
  <cols>
    <col min="1" max="1" width="37" style="79" customWidth="1"/>
    <col min="2" max="3" width="11.42578125" style="79"/>
    <col min="4" max="4" width="12.28515625" style="79" customWidth="1"/>
    <col min="5" max="16384" width="11.42578125" style="79"/>
  </cols>
  <sheetData>
    <row r="1" spans="1:11" ht="15" x14ac:dyDescent="0.25">
      <c r="A1" s="333" t="s">
        <v>1699</v>
      </c>
      <c r="H1" s="233" t="s">
        <v>38</v>
      </c>
      <c r="I1" s="233"/>
      <c r="J1" s="224"/>
      <c r="K1" s="224"/>
    </row>
    <row r="2" spans="1:11" x14ac:dyDescent="0.2">
      <c r="A2" s="282" t="s">
        <v>152</v>
      </c>
    </row>
    <row r="5" spans="1:11" x14ac:dyDescent="0.2">
      <c r="B5" s="15"/>
    </row>
    <row r="6" spans="1:11" x14ac:dyDescent="0.2">
      <c r="A6" s="282" t="s">
        <v>295</v>
      </c>
      <c r="B6" s="21" t="s">
        <v>291</v>
      </c>
      <c r="C6" s="282" t="s">
        <v>292</v>
      </c>
    </row>
    <row r="7" spans="1:11" x14ac:dyDescent="0.2">
      <c r="A7" s="282" t="s">
        <v>281</v>
      </c>
      <c r="B7" s="21">
        <v>7.15691156018749E-2</v>
      </c>
      <c r="C7" s="100">
        <v>4.7192861182680824E-2</v>
      </c>
      <c r="E7" s="101" t="s">
        <v>681</v>
      </c>
    </row>
    <row r="8" spans="1:11" x14ac:dyDescent="0.2">
      <c r="A8" s="282" t="s">
        <v>282</v>
      </c>
      <c r="B8" s="21">
        <v>0.19797743934893464</v>
      </c>
      <c r="C8" s="100">
        <v>0.21790108716144033</v>
      </c>
    </row>
    <row r="9" spans="1:11" x14ac:dyDescent="0.2">
      <c r="A9" s="282" t="s">
        <v>283</v>
      </c>
      <c r="B9" s="21">
        <v>0.11063046202977182</v>
      </c>
      <c r="C9" s="100">
        <v>2.9232702821592408E-2</v>
      </c>
    </row>
    <row r="10" spans="1:11" x14ac:dyDescent="0.2">
      <c r="A10" s="282" t="s">
        <v>284</v>
      </c>
      <c r="B10" s="21">
        <v>6.3844582181549715E-3</v>
      </c>
      <c r="C10" s="100">
        <v>3.0289700245082637E-3</v>
      </c>
    </row>
    <row r="11" spans="1:11" x14ac:dyDescent="0.2">
      <c r="A11" s="282" t="s">
        <v>285</v>
      </c>
      <c r="B11" s="21">
        <v>0.2595753996188383</v>
      </c>
      <c r="C11" s="100">
        <v>0.26762269842267328</v>
      </c>
    </row>
    <row r="12" spans="1:11" x14ac:dyDescent="0.2">
      <c r="A12" s="282" t="s">
        <v>286</v>
      </c>
      <c r="B12" s="21">
        <v>1.8431399481482753E-3</v>
      </c>
      <c r="C12" s="100">
        <v>4.6251492490416641E-4</v>
      </c>
    </row>
    <row r="13" spans="1:11" x14ac:dyDescent="0.2">
      <c r="A13" s="282" t="s">
        <v>287</v>
      </c>
      <c r="B13" s="21">
        <v>0.28481620108854283</v>
      </c>
      <c r="C13" s="100">
        <v>0.40094011185822914</v>
      </c>
    </row>
    <row r="14" spans="1:11" x14ac:dyDescent="0.2">
      <c r="A14" s="282" t="s">
        <v>288</v>
      </c>
      <c r="B14" s="21">
        <v>6.7203784145734247E-2</v>
      </c>
      <c r="C14" s="100">
        <v>3.3619053603971598E-2</v>
      </c>
    </row>
    <row r="15" spans="1:11" x14ac:dyDescent="0.2">
      <c r="A15" s="282" t="s">
        <v>53</v>
      </c>
      <c r="B15" s="21">
        <f>SUM(B7:B14)</f>
        <v>1</v>
      </c>
      <c r="C15" s="100">
        <f>SUM(C7:C14)</f>
        <v>0.99999999999999978</v>
      </c>
    </row>
    <row r="16" spans="1:11" x14ac:dyDescent="0.2">
      <c r="B16" s="15"/>
    </row>
    <row r="17" spans="2:3" x14ac:dyDescent="0.2">
      <c r="B17" s="15"/>
    </row>
    <row r="18" spans="2:3" x14ac:dyDescent="0.2">
      <c r="B18" s="15"/>
      <c r="C18" s="102"/>
    </row>
    <row r="19" spans="2:3" x14ac:dyDescent="0.2">
      <c r="B19" s="15"/>
    </row>
    <row r="20" spans="2:3" x14ac:dyDescent="0.2">
      <c r="B20" s="15"/>
    </row>
    <row r="21" spans="2:3" x14ac:dyDescent="0.2">
      <c r="B21" s="15"/>
    </row>
    <row r="22" spans="2:3" x14ac:dyDescent="0.2">
      <c r="B22" s="15"/>
    </row>
    <row r="23" spans="2:3" x14ac:dyDescent="0.2">
      <c r="B23" s="15"/>
    </row>
    <row r="24" spans="2:3" x14ac:dyDescent="0.2">
      <c r="B24" s="15"/>
    </row>
    <row r="25" spans="2:3" x14ac:dyDescent="0.2">
      <c r="B25" s="15"/>
    </row>
    <row r="26" spans="2:3" x14ac:dyDescent="0.2">
      <c r="B26" s="15"/>
    </row>
    <row r="27" spans="2:3" x14ac:dyDescent="0.2">
      <c r="B27" s="15"/>
    </row>
    <row r="28" spans="2:3" x14ac:dyDescent="0.2">
      <c r="B28" s="15"/>
    </row>
    <row r="29" spans="2:3" x14ac:dyDescent="0.2">
      <c r="B29" s="15"/>
    </row>
    <row r="30" spans="2:3" x14ac:dyDescent="0.2">
      <c r="B30" s="15"/>
    </row>
    <row r="31" spans="2:3" x14ac:dyDescent="0.2">
      <c r="B31" s="15"/>
    </row>
    <row r="32" spans="2:3" x14ac:dyDescent="0.2">
      <c r="B32" s="15"/>
    </row>
    <row r="33" spans="2:2" x14ac:dyDescent="0.2">
      <c r="B33" s="15"/>
    </row>
    <row r="34" spans="2:2" x14ac:dyDescent="0.2">
      <c r="B34" s="15"/>
    </row>
    <row r="35" spans="2:2" x14ac:dyDescent="0.2">
      <c r="B35" s="15"/>
    </row>
    <row r="36" spans="2:2" x14ac:dyDescent="0.2">
      <c r="B36" s="15"/>
    </row>
    <row r="37" spans="2:2" x14ac:dyDescent="0.2">
      <c r="B37" s="15"/>
    </row>
    <row r="38" spans="2:2" x14ac:dyDescent="0.2">
      <c r="B38" s="15"/>
    </row>
    <row r="39" spans="2:2" x14ac:dyDescent="0.2">
      <c r="B39" s="15"/>
    </row>
    <row r="40" spans="2:2" x14ac:dyDescent="0.2">
      <c r="B40" s="15"/>
    </row>
    <row r="41" spans="2:2" x14ac:dyDescent="0.2">
      <c r="B41" s="15"/>
    </row>
    <row r="42" spans="2:2" x14ac:dyDescent="0.2">
      <c r="B42" s="15"/>
    </row>
    <row r="43" spans="2:2" x14ac:dyDescent="0.2">
      <c r="B43" s="15"/>
    </row>
    <row r="44" spans="2:2" x14ac:dyDescent="0.2">
      <c r="B44" s="15"/>
    </row>
    <row r="45" spans="2:2" x14ac:dyDescent="0.2">
      <c r="B45" s="15"/>
    </row>
    <row r="46" spans="2:2" x14ac:dyDescent="0.2">
      <c r="B46" s="15"/>
    </row>
    <row r="47" spans="2:2" x14ac:dyDescent="0.2">
      <c r="B47" s="15"/>
    </row>
    <row r="48" spans="2:2" x14ac:dyDescent="0.2">
      <c r="B48" s="15"/>
    </row>
    <row r="49" spans="2:2" x14ac:dyDescent="0.2">
      <c r="B49" s="15"/>
    </row>
    <row r="50" spans="2:2" x14ac:dyDescent="0.2">
      <c r="B50" s="15"/>
    </row>
    <row r="51" spans="2:2" x14ac:dyDescent="0.2">
      <c r="B51" s="15"/>
    </row>
    <row r="52" spans="2:2" x14ac:dyDescent="0.2">
      <c r="B52" s="15"/>
    </row>
    <row r="53" spans="2:2" x14ac:dyDescent="0.2">
      <c r="B53" s="15"/>
    </row>
    <row r="54" spans="2:2" x14ac:dyDescent="0.2">
      <c r="B54" s="15"/>
    </row>
    <row r="55" spans="2:2" x14ac:dyDescent="0.2">
      <c r="B55" s="15"/>
    </row>
    <row r="56" spans="2:2" x14ac:dyDescent="0.2">
      <c r="B56" s="15"/>
    </row>
    <row r="57" spans="2:2" x14ac:dyDescent="0.2">
      <c r="B57" s="15"/>
    </row>
    <row r="58" spans="2:2" x14ac:dyDescent="0.2">
      <c r="B58" s="15"/>
    </row>
    <row r="59" spans="2:2" x14ac:dyDescent="0.2">
      <c r="B59" s="15"/>
    </row>
    <row r="60" spans="2:2" x14ac:dyDescent="0.2">
      <c r="B60" s="15"/>
    </row>
    <row r="61" spans="2:2" x14ac:dyDescent="0.2">
      <c r="B61" s="15"/>
    </row>
    <row r="62" spans="2:2" x14ac:dyDescent="0.2">
      <c r="B62" s="15"/>
    </row>
    <row r="63" spans="2:2" x14ac:dyDescent="0.2">
      <c r="B63" s="15"/>
    </row>
    <row r="64" spans="2:2" x14ac:dyDescent="0.2">
      <c r="B64" s="15"/>
    </row>
    <row r="65" spans="2:2" x14ac:dyDescent="0.2">
      <c r="B65" s="15"/>
    </row>
    <row r="66" spans="2:2" x14ac:dyDescent="0.2">
      <c r="B66" s="15"/>
    </row>
    <row r="67" spans="2:2" x14ac:dyDescent="0.2">
      <c r="B67" s="15"/>
    </row>
    <row r="68" spans="2:2" x14ac:dyDescent="0.2">
      <c r="B68" s="15"/>
    </row>
    <row r="69" spans="2:2" x14ac:dyDescent="0.2">
      <c r="B69" s="15"/>
    </row>
    <row r="70" spans="2:2" x14ac:dyDescent="0.2">
      <c r="B70" s="15"/>
    </row>
    <row r="71" spans="2:2" x14ac:dyDescent="0.2">
      <c r="B71" s="15"/>
    </row>
    <row r="72" spans="2:2" x14ac:dyDescent="0.2">
      <c r="B72" s="15"/>
    </row>
    <row r="73" spans="2:2" x14ac:dyDescent="0.2">
      <c r="B73" s="15"/>
    </row>
    <row r="74" spans="2:2" x14ac:dyDescent="0.2">
      <c r="B74" s="15"/>
    </row>
    <row r="75" spans="2:2" x14ac:dyDescent="0.2">
      <c r="B75" s="15"/>
    </row>
    <row r="76" spans="2:2" x14ac:dyDescent="0.2">
      <c r="B76" s="15"/>
    </row>
    <row r="77" spans="2:2" x14ac:dyDescent="0.2">
      <c r="B77" s="15"/>
    </row>
    <row r="78" spans="2:2" x14ac:dyDescent="0.2">
      <c r="B78" s="15"/>
    </row>
    <row r="79" spans="2:2" x14ac:dyDescent="0.2">
      <c r="B79" s="15"/>
    </row>
    <row r="80" spans="2:2" x14ac:dyDescent="0.2">
      <c r="B80" s="15"/>
    </row>
    <row r="81" spans="2:2" x14ac:dyDescent="0.2">
      <c r="B81" s="15"/>
    </row>
    <row r="82" spans="2:2" x14ac:dyDescent="0.2">
      <c r="B82" s="15"/>
    </row>
    <row r="83" spans="2:2" x14ac:dyDescent="0.2">
      <c r="B83" s="15"/>
    </row>
    <row r="84" spans="2:2" x14ac:dyDescent="0.2">
      <c r="B84" s="15"/>
    </row>
    <row r="85" spans="2:2" x14ac:dyDescent="0.2">
      <c r="B85" s="15"/>
    </row>
    <row r="86" spans="2:2" x14ac:dyDescent="0.2">
      <c r="B86" s="15"/>
    </row>
    <row r="87" spans="2:2" x14ac:dyDescent="0.2">
      <c r="B87" s="15"/>
    </row>
    <row r="88" spans="2:2" x14ac:dyDescent="0.2">
      <c r="B88" s="15"/>
    </row>
    <row r="89" spans="2:2" x14ac:dyDescent="0.2">
      <c r="B89" s="15"/>
    </row>
    <row r="90" spans="2:2" x14ac:dyDescent="0.2">
      <c r="B90" s="15"/>
    </row>
    <row r="91" spans="2:2" x14ac:dyDescent="0.2">
      <c r="B91" s="15"/>
    </row>
    <row r="92" spans="2:2" x14ac:dyDescent="0.2">
      <c r="B92" s="15"/>
    </row>
    <row r="93" spans="2:2" x14ac:dyDescent="0.2">
      <c r="B93" s="15"/>
    </row>
    <row r="94" spans="2:2" x14ac:dyDescent="0.2">
      <c r="B94" s="15"/>
    </row>
    <row r="95" spans="2:2" x14ac:dyDescent="0.2">
      <c r="B95" s="15"/>
    </row>
    <row r="96" spans="2:2" x14ac:dyDescent="0.2">
      <c r="B96" s="15"/>
    </row>
    <row r="97" spans="2:2" x14ac:dyDescent="0.2">
      <c r="B97" s="15"/>
    </row>
    <row r="98" spans="2:2" x14ac:dyDescent="0.2">
      <c r="B98" s="15"/>
    </row>
    <row r="99" spans="2:2" x14ac:dyDescent="0.2">
      <c r="B99" s="15"/>
    </row>
    <row r="100" spans="2:2" x14ac:dyDescent="0.2">
      <c r="B100" s="15"/>
    </row>
    <row r="101" spans="2:2" x14ac:dyDescent="0.2">
      <c r="B101" s="15"/>
    </row>
    <row r="102" spans="2:2" x14ac:dyDescent="0.2">
      <c r="B102" s="15"/>
    </row>
    <row r="103" spans="2:2" x14ac:dyDescent="0.2">
      <c r="B103" s="15"/>
    </row>
    <row r="104" spans="2:2" x14ac:dyDescent="0.2">
      <c r="B104" s="15"/>
    </row>
    <row r="105" spans="2:2" x14ac:dyDescent="0.2">
      <c r="B105" s="15"/>
    </row>
    <row r="106" spans="2:2" x14ac:dyDescent="0.2">
      <c r="B106" s="15"/>
    </row>
    <row r="107" spans="2:2" x14ac:dyDescent="0.2">
      <c r="B107" s="15"/>
    </row>
    <row r="108" spans="2:2" x14ac:dyDescent="0.2">
      <c r="B108" s="15"/>
    </row>
    <row r="109" spans="2:2" x14ac:dyDescent="0.2">
      <c r="B109" s="15"/>
    </row>
    <row r="110" spans="2:2" x14ac:dyDescent="0.2">
      <c r="B110" s="15"/>
    </row>
    <row r="111" spans="2:2" x14ac:dyDescent="0.2">
      <c r="B111" s="15"/>
    </row>
    <row r="112" spans="2:2" x14ac:dyDescent="0.2">
      <c r="B112" s="15"/>
    </row>
    <row r="113" spans="2:2" x14ac:dyDescent="0.2">
      <c r="B113" s="15"/>
    </row>
    <row r="114" spans="2:2" x14ac:dyDescent="0.2">
      <c r="B114" s="15"/>
    </row>
    <row r="115" spans="2:2" x14ac:dyDescent="0.2">
      <c r="B115" s="15"/>
    </row>
    <row r="116" spans="2:2" x14ac:dyDescent="0.2">
      <c r="B116" s="15"/>
    </row>
    <row r="117" spans="2:2" x14ac:dyDescent="0.2">
      <c r="B117" s="15"/>
    </row>
    <row r="118" spans="2:2" x14ac:dyDescent="0.2">
      <c r="B118" s="15"/>
    </row>
    <row r="119" spans="2:2" x14ac:dyDescent="0.2">
      <c r="B119" s="15"/>
    </row>
    <row r="120" spans="2:2" x14ac:dyDescent="0.2">
      <c r="B120" s="15"/>
    </row>
    <row r="121" spans="2:2" x14ac:dyDescent="0.2">
      <c r="B121" s="15"/>
    </row>
    <row r="122" spans="2:2" x14ac:dyDescent="0.2">
      <c r="B122" s="15"/>
    </row>
    <row r="123" spans="2:2" x14ac:dyDescent="0.2">
      <c r="B123" s="15"/>
    </row>
    <row r="124" spans="2:2" x14ac:dyDescent="0.2">
      <c r="B124" s="15"/>
    </row>
    <row r="125" spans="2:2" x14ac:dyDescent="0.2">
      <c r="B125" s="15"/>
    </row>
    <row r="126" spans="2:2" x14ac:dyDescent="0.2">
      <c r="B126" s="15"/>
    </row>
    <row r="127" spans="2:2" x14ac:dyDescent="0.2">
      <c r="B127" s="15"/>
    </row>
    <row r="128" spans="2:2" x14ac:dyDescent="0.2">
      <c r="B128" s="15"/>
    </row>
    <row r="129" spans="2:2" x14ac:dyDescent="0.2">
      <c r="B129" s="15"/>
    </row>
    <row r="130" spans="2:2" x14ac:dyDescent="0.2">
      <c r="B130" s="15"/>
    </row>
    <row r="131" spans="2:2" x14ac:dyDescent="0.2">
      <c r="B131" s="15"/>
    </row>
    <row r="132" spans="2:2" x14ac:dyDescent="0.2">
      <c r="B132" s="15"/>
    </row>
    <row r="133" spans="2:2" x14ac:dyDescent="0.2">
      <c r="B133" s="15"/>
    </row>
    <row r="134" spans="2:2" x14ac:dyDescent="0.2">
      <c r="B134" s="15"/>
    </row>
    <row r="135" spans="2:2" x14ac:dyDescent="0.2">
      <c r="B135" s="15"/>
    </row>
    <row r="136" spans="2:2" x14ac:dyDescent="0.2">
      <c r="B136" s="15"/>
    </row>
    <row r="137" spans="2:2" x14ac:dyDescent="0.2">
      <c r="B137" s="15"/>
    </row>
    <row r="138" spans="2:2" x14ac:dyDescent="0.2">
      <c r="B138" s="15"/>
    </row>
    <row r="139" spans="2:2" x14ac:dyDescent="0.2">
      <c r="B139" s="15"/>
    </row>
    <row r="140" spans="2:2" x14ac:dyDescent="0.2">
      <c r="B140" s="15"/>
    </row>
    <row r="141" spans="2:2" x14ac:dyDescent="0.2">
      <c r="B141" s="15"/>
    </row>
    <row r="142" spans="2:2" x14ac:dyDescent="0.2">
      <c r="B142" s="15"/>
    </row>
    <row r="143" spans="2:2" x14ac:dyDescent="0.2">
      <c r="B143" s="15"/>
    </row>
    <row r="144" spans="2:2" x14ac:dyDescent="0.2">
      <c r="B144" s="15"/>
    </row>
    <row r="145" spans="2:2" x14ac:dyDescent="0.2">
      <c r="B145" s="15"/>
    </row>
    <row r="146" spans="2:2" x14ac:dyDescent="0.2">
      <c r="B146" s="15"/>
    </row>
    <row r="147" spans="2:2" x14ac:dyDescent="0.2">
      <c r="B147" s="15"/>
    </row>
    <row r="148" spans="2:2" x14ac:dyDescent="0.2">
      <c r="B148" s="15"/>
    </row>
    <row r="149" spans="2:2" x14ac:dyDescent="0.2">
      <c r="B149" s="15"/>
    </row>
    <row r="150" spans="2:2" x14ac:dyDescent="0.2">
      <c r="B150" s="15"/>
    </row>
    <row r="151" spans="2:2" x14ac:dyDescent="0.2">
      <c r="B151" s="15"/>
    </row>
    <row r="152" spans="2:2" x14ac:dyDescent="0.2">
      <c r="B152" s="15"/>
    </row>
    <row r="153" spans="2:2" x14ac:dyDescent="0.2">
      <c r="B153" s="15"/>
    </row>
    <row r="154" spans="2:2" x14ac:dyDescent="0.2">
      <c r="B154" s="15"/>
    </row>
    <row r="155" spans="2:2" x14ac:dyDescent="0.2">
      <c r="B155" s="15"/>
    </row>
    <row r="156" spans="2:2" x14ac:dyDescent="0.2">
      <c r="B156" s="15"/>
    </row>
    <row r="157" spans="2:2" x14ac:dyDescent="0.2">
      <c r="B157" s="15"/>
    </row>
    <row r="158" spans="2:2" x14ac:dyDescent="0.2">
      <c r="B158" s="15"/>
    </row>
    <row r="159" spans="2:2" x14ac:dyDescent="0.2">
      <c r="B159" s="15"/>
    </row>
    <row r="160" spans="2:2" x14ac:dyDescent="0.2">
      <c r="B160" s="15"/>
    </row>
    <row r="161" spans="2:2" x14ac:dyDescent="0.2">
      <c r="B161" s="15"/>
    </row>
    <row r="162" spans="2:2" x14ac:dyDescent="0.2">
      <c r="B162" s="15"/>
    </row>
    <row r="163" spans="2:2" x14ac:dyDescent="0.2">
      <c r="B163" s="15"/>
    </row>
    <row r="164" spans="2:2" x14ac:dyDescent="0.2">
      <c r="B164" s="15"/>
    </row>
    <row r="165" spans="2:2" x14ac:dyDescent="0.2">
      <c r="B165" s="15"/>
    </row>
    <row r="166" spans="2:2" x14ac:dyDescent="0.2">
      <c r="B166" s="15"/>
    </row>
    <row r="167" spans="2:2" x14ac:dyDescent="0.2">
      <c r="B167" s="15"/>
    </row>
    <row r="168" spans="2:2" x14ac:dyDescent="0.2">
      <c r="B168" s="15"/>
    </row>
    <row r="169" spans="2:2" x14ac:dyDescent="0.2">
      <c r="B169" s="15"/>
    </row>
    <row r="170" spans="2:2" x14ac:dyDescent="0.2">
      <c r="B170" s="15"/>
    </row>
    <row r="171" spans="2:2" x14ac:dyDescent="0.2">
      <c r="B171" s="15"/>
    </row>
    <row r="172" spans="2:2" x14ac:dyDescent="0.2">
      <c r="B172" s="15"/>
    </row>
    <row r="173" spans="2:2" x14ac:dyDescent="0.2">
      <c r="B173" s="15"/>
    </row>
    <row r="174" spans="2:2" x14ac:dyDescent="0.2">
      <c r="B174" s="15"/>
    </row>
    <row r="175" spans="2:2" x14ac:dyDescent="0.2">
      <c r="B175" s="15"/>
    </row>
    <row r="176" spans="2:2" x14ac:dyDescent="0.2">
      <c r="B176" s="15"/>
    </row>
    <row r="177" spans="2:2" x14ac:dyDescent="0.2">
      <c r="B177" s="15"/>
    </row>
    <row r="178" spans="2:2" x14ac:dyDescent="0.2">
      <c r="B178" s="15"/>
    </row>
    <row r="179" spans="2:2" x14ac:dyDescent="0.2">
      <c r="B179" s="15"/>
    </row>
    <row r="180" spans="2:2" x14ac:dyDescent="0.2">
      <c r="B180" s="15"/>
    </row>
    <row r="181" spans="2:2" x14ac:dyDescent="0.2">
      <c r="B181" s="15"/>
    </row>
    <row r="182" spans="2:2" x14ac:dyDescent="0.2">
      <c r="B182" s="15"/>
    </row>
    <row r="183" spans="2:2" x14ac:dyDescent="0.2">
      <c r="B183" s="15"/>
    </row>
    <row r="184" spans="2:2" x14ac:dyDescent="0.2">
      <c r="B184" s="15"/>
    </row>
    <row r="185" spans="2:2" x14ac:dyDescent="0.2">
      <c r="B185" s="15"/>
    </row>
    <row r="186" spans="2:2" x14ac:dyDescent="0.2">
      <c r="B186" s="15"/>
    </row>
    <row r="187" spans="2:2" x14ac:dyDescent="0.2">
      <c r="B187" s="15"/>
    </row>
    <row r="188" spans="2:2" x14ac:dyDescent="0.2">
      <c r="B188" s="15"/>
    </row>
    <row r="189" spans="2:2" x14ac:dyDescent="0.2">
      <c r="B189" s="15"/>
    </row>
    <row r="190" spans="2:2" x14ac:dyDescent="0.2">
      <c r="B190" s="15"/>
    </row>
    <row r="191" spans="2:2" x14ac:dyDescent="0.2">
      <c r="B191" s="15"/>
    </row>
    <row r="192" spans="2:2" x14ac:dyDescent="0.2">
      <c r="B192" s="15"/>
    </row>
    <row r="193" spans="2:2" x14ac:dyDescent="0.2">
      <c r="B193" s="15"/>
    </row>
    <row r="194" spans="2:2" x14ac:dyDescent="0.2">
      <c r="B194" s="15"/>
    </row>
    <row r="195" spans="2:2" x14ac:dyDescent="0.2">
      <c r="B195" s="15"/>
    </row>
    <row r="196" spans="2:2" x14ac:dyDescent="0.2">
      <c r="B196" s="15"/>
    </row>
    <row r="197" spans="2:2" x14ac:dyDescent="0.2">
      <c r="B197" s="15"/>
    </row>
    <row r="198" spans="2:2" x14ac:dyDescent="0.2">
      <c r="B198" s="15"/>
    </row>
    <row r="199" spans="2:2" x14ac:dyDescent="0.2">
      <c r="B199" s="15"/>
    </row>
    <row r="200" spans="2:2" x14ac:dyDescent="0.2">
      <c r="B200" s="15"/>
    </row>
    <row r="201" spans="2:2" x14ac:dyDescent="0.2">
      <c r="B201" s="15"/>
    </row>
    <row r="202" spans="2:2" x14ac:dyDescent="0.2">
      <c r="B202" s="15"/>
    </row>
    <row r="203" spans="2:2" x14ac:dyDescent="0.2">
      <c r="B203" s="15"/>
    </row>
    <row r="204" spans="2:2" x14ac:dyDescent="0.2">
      <c r="B204" s="15"/>
    </row>
    <row r="205" spans="2:2" x14ac:dyDescent="0.2">
      <c r="B205" s="15"/>
    </row>
    <row r="206" spans="2:2" x14ac:dyDescent="0.2">
      <c r="B206" s="15"/>
    </row>
    <row r="207" spans="2:2" x14ac:dyDescent="0.2">
      <c r="B207" s="15"/>
    </row>
    <row r="208" spans="2:2" x14ac:dyDescent="0.2">
      <c r="B208" s="15"/>
    </row>
    <row r="209" spans="2:2" x14ac:dyDescent="0.2">
      <c r="B209" s="15"/>
    </row>
    <row r="210" spans="2:2" x14ac:dyDescent="0.2">
      <c r="B210" s="15"/>
    </row>
    <row r="211" spans="2:2" x14ac:dyDescent="0.2">
      <c r="B211" s="15"/>
    </row>
    <row r="212" spans="2:2" x14ac:dyDescent="0.2">
      <c r="B212" s="15"/>
    </row>
    <row r="213" spans="2:2" x14ac:dyDescent="0.2">
      <c r="B213" s="15"/>
    </row>
    <row r="214" spans="2:2" x14ac:dyDescent="0.2">
      <c r="B214" s="15"/>
    </row>
    <row r="215" spans="2:2" x14ac:dyDescent="0.2">
      <c r="B215" s="15"/>
    </row>
    <row r="216" spans="2:2" x14ac:dyDescent="0.2">
      <c r="B216" s="15"/>
    </row>
  </sheetData>
  <mergeCells count="2">
    <mergeCell ref="H1:I1"/>
    <mergeCell ref="J1:K1"/>
  </mergeCells>
  <hyperlinks>
    <hyperlink ref="H1:I1" location="Index!A1" display="Regresar al Índice" xr:uid="{00000000-0004-0000-8A00-000000000000}"/>
  </hyperlinks>
  <pageMargins left="0.7" right="0.7" top="0.75" bottom="0.75" header="0.3" footer="0.3"/>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Hoja149"/>
  <dimension ref="A1:K216"/>
  <sheetViews>
    <sheetView zoomScaleNormal="100" workbookViewId="0">
      <selection activeCell="A2" sqref="A2"/>
    </sheetView>
  </sheetViews>
  <sheetFormatPr baseColWidth="10" defaultColWidth="10.85546875" defaultRowHeight="12.75" x14ac:dyDescent="0.2"/>
  <cols>
    <col min="1" max="1" width="10.85546875" style="281"/>
    <col min="2" max="2" width="44.7109375" style="90" customWidth="1"/>
    <col min="3" max="4" width="13.28515625" style="281" customWidth="1"/>
    <col min="5" max="6" width="11" style="281" bestFit="1" customWidth="1"/>
    <col min="7" max="16384" width="10.85546875" style="281"/>
  </cols>
  <sheetData>
    <row r="1" spans="1:11" ht="15" x14ac:dyDescent="0.25">
      <c r="A1" s="333" t="s">
        <v>1700</v>
      </c>
      <c r="H1" s="233" t="s">
        <v>38</v>
      </c>
      <c r="I1" s="233"/>
      <c r="J1" s="224"/>
      <c r="K1" s="224"/>
    </row>
    <row r="2" spans="1:11" x14ac:dyDescent="0.2">
      <c r="A2" s="282" t="s">
        <v>278</v>
      </c>
    </row>
    <row r="3" spans="1:11" x14ac:dyDescent="0.2">
      <c r="A3" s="282"/>
    </row>
    <row r="4" spans="1:11" ht="47.25" customHeight="1" thickBot="1" x14ac:dyDescent="0.25">
      <c r="B4" s="359" t="s">
        <v>293</v>
      </c>
      <c r="C4" s="360" t="s">
        <v>1301</v>
      </c>
      <c r="D4" s="360" t="s">
        <v>1377</v>
      </c>
      <c r="E4" s="359" t="s">
        <v>34</v>
      </c>
      <c r="F4" s="359" t="s">
        <v>280</v>
      </c>
    </row>
    <row r="5" spans="1:11" ht="17.850000000000001" customHeight="1" thickBot="1" x14ac:dyDescent="0.25">
      <c r="B5" s="361" t="s">
        <v>1380</v>
      </c>
      <c r="C5" s="362">
        <v>47</v>
      </c>
      <c r="D5" s="362">
        <v>36</v>
      </c>
      <c r="E5" s="362">
        <f t="shared" ref="E5:E12" si="0">D5-C5</f>
        <v>-11</v>
      </c>
      <c r="F5" s="363">
        <f t="shared" ref="F5:F12" si="1">D5/C5-1</f>
        <v>-0.23404255319148937</v>
      </c>
      <c r="H5" s="91"/>
    </row>
    <row r="6" spans="1:11" ht="17.850000000000001" customHeight="1" thickBot="1" x14ac:dyDescent="0.25">
      <c r="B6" s="361" t="s">
        <v>1381</v>
      </c>
      <c r="C6" s="362">
        <v>48935</v>
      </c>
      <c r="D6" s="362">
        <v>49433</v>
      </c>
      <c r="E6" s="362">
        <f t="shared" si="0"/>
        <v>498</v>
      </c>
      <c r="F6" s="363">
        <f t="shared" si="1"/>
        <v>1.0176765096556739E-2</v>
      </c>
    </row>
    <row r="7" spans="1:11" ht="17.850000000000001" customHeight="1" thickBot="1" x14ac:dyDescent="0.25">
      <c r="B7" s="361" t="s">
        <v>1382</v>
      </c>
      <c r="C7" s="362">
        <v>241468</v>
      </c>
      <c r="D7" s="362">
        <v>242430</v>
      </c>
      <c r="E7" s="362">
        <f t="shared" si="0"/>
        <v>962</v>
      </c>
      <c r="F7" s="363">
        <f t="shared" si="1"/>
        <v>3.9839647489523511E-3</v>
      </c>
    </row>
    <row r="8" spans="1:11" ht="17.850000000000001" customHeight="1" thickBot="1" x14ac:dyDescent="0.25">
      <c r="B8" s="361" t="s">
        <v>1383</v>
      </c>
      <c r="C8" s="362">
        <v>310838</v>
      </c>
      <c r="D8" s="362">
        <v>312205</v>
      </c>
      <c r="E8" s="362">
        <f t="shared" si="0"/>
        <v>1367</v>
      </c>
      <c r="F8" s="363">
        <f t="shared" si="1"/>
        <v>4.3977892020923282E-3</v>
      </c>
    </row>
    <row r="9" spans="1:11" ht="17.850000000000001" customHeight="1" thickBot="1" x14ac:dyDescent="0.25">
      <c r="B9" s="361" t="s">
        <v>1384</v>
      </c>
      <c r="C9" s="362">
        <v>296818</v>
      </c>
      <c r="D9" s="362">
        <v>297916</v>
      </c>
      <c r="E9" s="362">
        <f t="shared" si="0"/>
        <v>1098</v>
      </c>
      <c r="F9" s="363">
        <f t="shared" si="1"/>
        <v>3.6992365692107843E-3</v>
      </c>
    </row>
    <row r="10" spans="1:11" ht="17.850000000000001" customHeight="1" thickBot="1" x14ac:dyDescent="0.25">
      <c r="B10" s="361" t="s">
        <v>1385</v>
      </c>
      <c r="C10" s="362">
        <v>264520</v>
      </c>
      <c r="D10" s="362">
        <v>265679</v>
      </c>
      <c r="E10" s="362">
        <f t="shared" si="0"/>
        <v>1159</v>
      </c>
      <c r="F10" s="363">
        <f t="shared" si="1"/>
        <v>4.3815212460305286E-3</v>
      </c>
    </row>
    <row r="11" spans="1:11" ht="17.850000000000001" customHeight="1" thickBot="1" x14ac:dyDescent="0.25">
      <c r="B11" s="361" t="s">
        <v>1386</v>
      </c>
      <c r="C11" s="362">
        <v>233891</v>
      </c>
      <c r="D11" s="362">
        <v>234914</v>
      </c>
      <c r="E11" s="362">
        <f t="shared" si="0"/>
        <v>1023</v>
      </c>
      <c r="F11" s="363">
        <f t="shared" si="1"/>
        <v>4.3738322551958309E-3</v>
      </c>
    </row>
    <row r="12" spans="1:11" ht="17.850000000000001" customHeight="1" thickBot="1" x14ac:dyDescent="0.25">
      <c r="B12" s="361" t="s">
        <v>1387</v>
      </c>
      <c r="C12" s="362">
        <v>205646</v>
      </c>
      <c r="D12" s="362">
        <v>206630</v>
      </c>
      <c r="E12" s="362">
        <f t="shared" si="0"/>
        <v>984</v>
      </c>
      <c r="F12" s="363">
        <f t="shared" si="1"/>
        <v>4.7849216614959111E-3</v>
      </c>
    </row>
    <row r="13" spans="1:11" ht="17.850000000000001" customHeight="1" thickBot="1" x14ac:dyDescent="0.25">
      <c r="B13" s="361" t="s">
        <v>829</v>
      </c>
      <c r="C13" s="362">
        <v>348778</v>
      </c>
      <c r="D13" s="362">
        <v>351267</v>
      </c>
      <c r="E13" s="362">
        <f>D13-C13</f>
        <v>2489</v>
      </c>
      <c r="F13" s="363">
        <f>D13/C13-1</f>
        <v>7.136344608891676E-3</v>
      </c>
    </row>
    <row r="14" spans="1:11" ht="17.850000000000001" customHeight="1" thickBot="1" x14ac:dyDescent="0.25">
      <c r="B14" s="364" t="s">
        <v>53</v>
      </c>
      <c r="C14" s="365">
        <f>SUM(C5:C13)</f>
        <v>1950941</v>
      </c>
      <c r="D14" s="365">
        <f>SUM(D5:D13)</f>
        <v>1960510</v>
      </c>
      <c r="E14" s="366">
        <f>D14-C14</f>
        <v>9569</v>
      </c>
      <c r="F14" s="367">
        <f>D14/C14-1</f>
        <v>4.9048126006885351E-3</v>
      </c>
    </row>
    <row r="15" spans="1:11" x14ac:dyDescent="0.2">
      <c r="B15" s="15"/>
    </row>
    <row r="16" spans="1:11" x14ac:dyDescent="0.2">
      <c r="B16" s="15"/>
    </row>
    <row r="17" spans="2:6" x14ac:dyDescent="0.2">
      <c r="B17" s="24" t="s">
        <v>293</v>
      </c>
      <c r="C17" s="92" t="s">
        <v>294</v>
      </c>
      <c r="D17" s="93"/>
      <c r="E17" s="94"/>
      <c r="F17" s="94"/>
    </row>
    <row r="18" spans="2:6" x14ac:dyDescent="0.2">
      <c r="B18" s="283" t="s">
        <v>1380</v>
      </c>
      <c r="C18" s="284">
        <f>D5/$D$14</f>
        <v>1.8362568923392383E-5</v>
      </c>
      <c r="D18" s="285"/>
      <c r="E18" s="286"/>
      <c r="F18" s="287"/>
    </row>
    <row r="19" spans="2:6" x14ac:dyDescent="0.2">
      <c r="B19" s="283" t="s">
        <v>1381</v>
      </c>
      <c r="C19" s="284">
        <f t="shared" ref="C19:C26" si="2">D6/$D$14</f>
        <v>2.5214357488612657E-2</v>
      </c>
      <c r="D19" s="288"/>
      <c r="E19" s="286"/>
      <c r="F19" s="287"/>
    </row>
    <row r="20" spans="2:6" x14ac:dyDescent="0.2">
      <c r="B20" s="283" t="s">
        <v>1382</v>
      </c>
      <c r="C20" s="284">
        <f t="shared" si="2"/>
        <v>0.12365659955827821</v>
      </c>
      <c r="D20" s="288"/>
      <c r="E20" s="286"/>
      <c r="F20" s="287"/>
    </row>
    <row r="21" spans="2:6" x14ac:dyDescent="0.2">
      <c r="B21" s="283" t="s">
        <v>1383</v>
      </c>
      <c r="C21" s="284">
        <f t="shared" si="2"/>
        <v>0.15924682863132553</v>
      </c>
      <c r="D21" s="288"/>
      <c r="E21" s="286"/>
      <c r="F21" s="287"/>
    </row>
    <row r="22" spans="2:6" x14ac:dyDescent="0.2">
      <c r="B22" s="283" t="s">
        <v>1384</v>
      </c>
      <c r="C22" s="284">
        <f t="shared" si="2"/>
        <v>0.1519584189828157</v>
      </c>
      <c r="D22" s="288"/>
      <c r="E22" s="286"/>
      <c r="F22" s="287"/>
    </row>
    <row r="23" spans="2:6" x14ac:dyDescent="0.2">
      <c r="B23" s="283" t="s">
        <v>1385</v>
      </c>
      <c r="C23" s="284">
        <f t="shared" si="2"/>
        <v>0.13551524858327679</v>
      </c>
      <c r="D23" s="288"/>
      <c r="E23" s="286"/>
      <c r="F23" s="287"/>
    </row>
    <row r="24" spans="2:6" x14ac:dyDescent="0.2">
      <c r="B24" s="283" t="s">
        <v>1386</v>
      </c>
      <c r="C24" s="284">
        <f t="shared" si="2"/>
        <v>0.11982290322416106</v>
      </c>
      <c r="D24" s="288"/>
      <c r="E24" s="286"/>
      <c r="F24" s="287"/>
    </row>
    <row r="25" spans="2:6" x14ac:dyDescent="0.2">
      <c r="B25" s="283" t="s">
        <v>1387</v>
      </c>
      <c r="C25" s="284">
        <f t="shared" si="2"/>
        <v>0.10539604490668245</v>
      </c>
      <c r="D25" s="288"/>
      <c r="E25" s="286"/>
      <c r="F25" s="287"/>
    </row>
    <row r="26" spans="2:6" x14ac:dyDescent="0.2">
      <c r="B26" s="60" t="s">
        <v>829</v>
      </c>
      <c r="C26" s="284">
        <f t="shared" si="2"/>
        <v>0.17917123605592422</v>
      </c>
      <c r="D26" s="288"/>
      <c r="E26" s="286"/>
      <c r="F26" s="287"/>
    </row>
    <row r="27" spans="2:6" x14ac:dyDescent="0.2">
      <c r="B27" s="95" t="s">
        <v>53</v>
      </c>
      <c r="C27" s="96">
        <f>SUM(C18:C26)</f>
        <v>0.99999999999999989</v>
      </c>
      <c r="D27" s="97"/>
      <c r="E27" s="98"/>
      <c r="F27" s="99"/>
    </row>
    <row r="28" spans="2:6" x14ac:dyDescent="0.2">
      <c r="B28" s="15"/>
    </row>
    <row r="29" spans="2:6" x14ac:dyDescent="0.2">
      <c r="B29" s="15"/>
      <c r="C29" s="289"/>
    </row>
    <row r="30" spans="2:6" x14ac:dyDescent="0.2">
      <c r="B30" s="15"/>
    </row>
    <row r="31" spans="2:6" x14ac:dyDescent="0.2">
      <c r="B31" s="15"/>
    </row>
    <row r="32" spans="2:6" x14ac:dyDescent="0.2">
      <c r="B32" s="15"/>
    </row>
    <row r="33" spans="2:2" x14ac:dyDescent="0.2">
      <c r="B33" s="15"/>
    </row>
    <row r="34" spans="2:2" x14ac:dyDescent="0.2">
      <c r="B34" s="15"/>
    </row>
    <row r="35" spans="2:2" x14ac:dyDescent="0.2">
      <c r="B35" s="15"/>
    </row>
    <row r="36" spans="2:2" x14ac:dyDescent="0.2">
      <c r="B36" s="15"/>
    </row>
    <row r="37" spans="2:2" x14ac:dyDescent="0.2">
      <c r="B37" s="15"/>
    </row>
    <row r="38" spans="2:2" x14ac:dyDescent="0.2">
      <c r="B38" s="15"/>
    </row>
    <row r="39" spans="2:2" x14ac:dyDescent="0.2">
      <c r="B39" s="15"/>
    </row>
    <row r="40" spans="2:2" x14ac:dyDescent="0.2">
      <c r="B40" s="15"/>
    </row>
    <row r="41" spans="2:2" x14ac:dyDescent="0.2">
      <c r="B41" s="15"/>
    </row>
    <row r="42" spans="2:2" x14ac:dyDescent="0.2">
      <c r="B42" s="15"/>
    </row>
    <row r="43" spans="2:2" x14ac:dyDescent="0.2">
      <c r="B43" s="15"/>
    </row>
    <row r="44" spans="2:2" x14ac:dyDescent="0.2">
      <c r="B44" s="15"/>
    </row>
    <row r="45" spans="2:2" x14ac:dyDescent="0.2">
      <c r="B45" s="15"/>
    </row>
    <row r="46" spans="2:2" x14ac:dyDescent="0.2">
      <c r="B46" s="15"/>
    </row>
    <row r="47" spans="2:2" x14ac:dyDescent="0.2">
      <c r="B47" s="15"/>
    </row>
    <row r="48" spans="2:2" x14ac:dyDescent="0.2">
      <c r="B48" s="15"/>
    </row>
    <row r="49" spans="2:2" x14ac:dyDescent="0.2">
      <c r="B49" s="15"/>
    </row>
    <row r="50" spans="2:2" x14ac:dyDescent="0.2">
      <c r="B50" s="15"/>
    </row>
    <row r="51" spans="2:2" x14ac:dyDescent="0.2">
      <c r="B51" s="15"/>
    </row>
    <row r="52" spans="2:2" x14ac:dyDescent="0.2">
      <c r="B52" s="15"/>
    </row>
    <row r="53" spans="2:2" x14ac:dyDescent="0.2">
      <c r="B53" s="15"/>
    </row>
    <row r="54" spans="2:2" x14ac:dyDescent="0.2">
      <c r="B54" s="15"/>
    </row>
    <row r="55" spans="2:2" x14ac:dyDescent="0.2">
      <c r="B55" s="15"/>
    </row>
    <row r="56" spans="2:2" x14ac:dyDescent="0.2">
      <c r="B56" s="15"/>
    </row>
    <row r="57" spans="2:2" x14ac:dyDescent="0.2">
      <c r="B57" s="15"/>
    </row>
    <row r="58" spans="2:2" x14ac:dyDescent="0.2">
      <c r="B58" s="15"/>
    </row>
    <row r="59" spans="2:2" x14ac:dyDescent="0.2">
      <c r="B59" s="15"/>
    </row>
    <row r="60" spans="2:2" x14ac:dyDescent="0.2">
      <c r="B60" s="15"/>
    </row>
    <row r="61" spans="2:2" x14ac:dyDescent="0.2">
      <c r="B61" s="15"/>
    </row>
    <row r="62" spans="2:2" x14ac:dyDescent="0.2">
      <c r="B62" s="15"/>
    </row>
    <row r="63" spans="2:2" x14ac:dyDescent="0.2">
      <c r="B63" s="15"/>
    </row>
    <row r="64" spans="2:2" x14ac:dyDescent="0.2">
      <c r="B64" s="15"/>
    </row>
    <row r="65" spans="2:2" x14ac:dyDescent="0.2">
      <c r="B65" s="15"/>
    </row>
    <row r="66" spans="2:2" x14ac:dyDescent="0.2">
      <c r="B66" s="15"/>
    </row>
    <row r="67" spans="2:2" x14ac:dyDescent="0.2">
      <c r="B67" s="15"/>
    </row>
    <row r="68" spans="2:2" x14ac:dyDescent="0.2">
      <c r="B68" s="15"/>
    </row>
    <row r="69" spans="2:2" x14ac:dyDescent="0.2">
      <c r="B69" s="15"/>
    </row>
    <row r="70" spans="2:2" x14ac:dyDescent="0.2">
      <c r="B70" s="15"/>
    </row>
    <row r="71" spans="2:2" x14ac:dyDescent="0.2">
      <c r="B71" s="15"/>
    </row>
    <row r="72" spans="2:2" x14ac:dyDescent="0.2">
      <c r="B72" s="15"/>
    </row>
    <row r="73" spans="2:2" x14ac:dyDescent="0.2">
      <c r="B73" s="15"/>
    </row>
    <row r="74" spans="2:2" x14ac:dyDescent="0.2">
      <c r="B74" s="15"/>
    </row>
    <row r="75" spans="2:2" x14ac:dyDescent="0.2">
      <c r="B75" s="15"/>
    </row>
    <row r="76" spans="2:2" x14ac:dyDescent="0.2">
      <c r="B76" s="15"/>
    </row>
    <row r="77" spans="2:2" x14ac:dyDescent="0.2">
      <c r="B77" s="15"/>
    </row>
    <row r="78" spans="2:2" x14ac:dyDescent="0.2">
      <c r="B78" s="15"/>
    </row>
    <row r="79" spans="2:2" x14ac:dyDescent="0.2">
      <c r="B79" s="15"/>
    </row>
    <row r="80" spans="2:2" x14ac:dyDescent="0.2">
      <c r="B80" s="15"/>
    </row>
    <row r="81" spans="2:2" x14ac:dyDescent="0.2">
      <c r="B81" s="15"/>
    </row>
    <row r="82" spans="2:2" x14ac:dyDescent="0.2">
      <c r="B82" s="15"/>
    </row>
    <row r="83" spans="2:2" x14ac:dyDescent="0.2">
      <c r="B83" s="15"/>
    </row>
    <row r="84" spans="2:2" x14ac:dyDescent="0.2">
      <c r="B84" s="15"/>
    </row>
    <row r="85" spans="2:2" x14ac:dyDescent="0.2">
      <c r="B85" s="15"/>
    </row>
    <row r="86" spans="2:2" x14ac:dyDescent="0.2">
      <c r="B86" s="15"/>
    </row>
    <row r="87" spans="2:2" x14ac:dyDescent="0.2">
      <c r="B87" s="15"/>
    </row>
    <row r="88" spans="2:2" x14ac:dyDescent="0.2">
      <c r="B88" s="15"/>
    </row>
    <row r="89" spans="2:2" x14ac:dyDescent="0.2">
      <c r="B89" s="15"/>
    </row>
    <row r="90" spans="2:2" x14ac:dyDescent="0.2">
      <c r="B90" s="15"/>
    </row>
    <row r="91" spans="2:2" x14ac:dyDescent="0.2">
      <c r="B91" s="15"/>
    </row>
    <row r="92" spans="2:2" x14ac:dyDescent="0.2">
      <c r="B92" s="15"/>
    </row>
    <row r="93" spans="2:2" x14ac:dyDescent="0.2">
      <c r="B93" s="15"/>
    </row>
    <row r="94" spans="2:2" x14ac:dyDescent="0.2">
      <c r="B94" s="15"/>
    </row>
    <row r="95" spans="2:2" x14ac:dyDescent="0.2">
      <c r="B95" s="15"/>
    </row>
    <row r="96" spans="2:2" x14ac:dyDescent="0.2">
      <c r="B96" s="15"/>
    </row>
    <row r="97" spans="2:2" x14ac:dyDescent="0.2">
      <c r="B97" s="15"/>
    </row>
    <row r="98" spans="2:2" x14ac:dyDescent="0.2">
      <c r="B98" s="15"/>
    </row>
    <row r="99" spans="2:2" x14ac:dyDescent="0.2">
      <c r="B99" s="15"/>
    </row>
    <row r="100" spans="2:2" x14ac:dyDescent="0.2">
      <c r="B100" s="15"/>
    </row>
    <row r="101" spans="2:2" x14ac:dyDescent="0.2">
      <c r="B101" s="15"/>
    </row>
    <row r="102" spans="2:2" x14ac:dyDescent="0.2">
      <c r="B102" s="15"/>
    </row>
    <row r="103" spans="2:2" x14ac:dyDescent="0.2">
      <c r="B103" s="15"/>
    </row>
    <row r="104" spans="2:2" x14ac:dyDescent="0.2">
      <c r="B104" s="15"/>
    </row>
    <row r="105" spans="2:2" x14ac:dyDescent="0.2">
      <c r="B105" s="15"/>
    </row>
    <row r="106" spans="2:2" x14ac:dyDescent="0.2">
      <c r="B106" s="15"/>
    </row>
    <row r="107" spans="2:2" x14ac:dyDescent="0.2">
      <c r="B107" s="15"/>
    </row>
    <row r="108" spans="2:2" x14ac:dyDescent="0.2">
      <c r="B108" s="15"/>
    </row>
    <row r="109" spans="2:2" x14ac:dyDescent="0.2">
      <c r="B109" s="15"/>
    </row>
    <row r="110" spans="2:2" x14ac:dyDescent="0.2">
      <c r="B110" s="15"/>
    </row>
    <row r="111" spans="2:2" x14ac:dyDescent="0.2">
      <c r="B111" s="15"/>
    </row>
    <row r="112" spans="2:2" x14ac:dyDescent="0.2">
      <c r="B112" s="15"/>
    </row>
    <row r="113" spans="2:2" x14ac:dyDescent="0.2">
      <c r="B113" s="15"/>
    </row>
    <row r="114" spans="2:2" x14ac:dyDescent="0.2">
      <c r="B114" s="15"/>
    </row>
    <row r="115" spans="2:2" x14ac:dyDescent="0.2">
      <c r="B115" s="15"/>
    </row>
    <row r="116" spans="2:2" x14ac:dyDescent="0.2">
      <c r="B116" s="15"/>
    </row>
    <row r="117" spans="2:2" x14ac:dyDescent="0.2">
      <c r="B117" s="15"/>
    </row>
    <row r="118" spans="2:2" x14ac:dyDescent="0.2">
      <c r="B118" s="15"/>
    </row>
    <row r="119" spans="2:2" x14ac:dyDescent="0.2">
      <c r="B119" s="15"/>
    </row>
    <row r="120" spans="2:2" x14ac:dyDescent="0.2">
      <c r="B120" s="15"/>
    </row>
    <row r="121" spans="2:2" x14ac:dyDescent="0.2">
      <c r="B121" s="15"/>
    </row>
    <row r="122" spans="2:2" x14ac:dyDescent="0.2">
      <c r="B122" s="15"/>
    </row>
    <row r="123" spans="2:2" x14ac:dyDescent="0.2">
      <c r="B123" s="15"/>
    </row>
    <row r="124" spans="2:2" x14ac:dyDescent="0.2">
      <c r="B124" s="15"/>
    </row>
    <row r="125" spans="2:2" x14ac:dyDescent="0.2">
      <c r="B125" s="15"/>
    </row>
    <row r="126" spans="2:2" x14ac:dyDescent="0.2">
      <c r="B126" s="15"/>
    </row>
    <row r="127" spans="2:2" x14ac:dyDescent="0.2">
      <c r="B127" s="15"/>
    </row>
    <row r="128" spans="2:2" x14ac:dyDescent="0.2">
      <c r="B128" s="15"/>
    </row>
    <row r="129" spans="2:2" x14ac:dyDescent="0.2">
      <c r="B129" s="15"/>
    </row>
    <row r="130" spans="2:2" x14ac:dyDescent="0.2">
      <c r="B130" s="15"/>
    </row>
    <row r="131" spans="2:2" x14ac:dyDescent="0.2">
      <c r="B131" s="15"/>
    </row>
    <row r="132" spans="2:2" x14ac:dyDescent="0.2">
      <c r="B132" s="15"/>
    </row>
    <row r="133" spans="2:2" x14ac:dyDescent="0.2">
      <c r="B133" s="15"/>
    </row>
    <row r="134" spans="2:2" x14ac:dyDescent="0.2">
      <c r="B134" s="15"/>
    </row>
    <row r="135" spans="2:2" x14ac:dyDescent="0.2">
      <c r="B135" s="15"/>
    </row>
    <row r="136" spans="2:2" x14ac:dyDescent="0.2">
      <c r="B136" s="15"/>
    </row>
    <row r="137" spans="2:2" x14ac:dyDescent="0.2">
      <c r="B137" s="15"/>
    </row>
    <row r="138" spans="2:2" x14ac:dyDescent="0.2">
      <c r="B138" s="15"/>
    </row>
    <row r="139" spans="2:2" x14ac:dyDescent="0.2">
      <c r="B139" s="15"/>
    </row>
    <row r="140" spans="2:2" x14ac:dyDescent="0.2">
      <c r="B140" s="15"/>
    </row>
    <row r="141" spans="2:2" x14ac:dyDescent="0.2">
      <c r="B141" s="15"/>
    </row>
    <row r="142" spans="2:2" x14ac:dyDescent="0.2">
      <c r="B142" s="15"/>
    </row>
    <row r="143" spans="2:2" x14ac:dyDescent="0.2">
      <c r="B143" s="15"/>
    </row>
    <row r="144" spans="2:2" x14ac:dyDescent="0.2">
      <c r="B144" s="15"/>
    </row>
    <row r="145" spans="2:2" x14ac:dyDescent="0.2">
      <c r="B145" s="15"/>
    </row>
    <row r="146" spans="2:2" x14ac:dyDescent="0.2">
      <c r="B146" s="15"/>
    </row>
    <row r="147" spans="2:2" x14ac:dyDescent="0.2">
      <c r="B147" s="15"/>
    </row>
    <row r="148" spans="2:2" x14ac:dyDescent="0.2">
      <c r="B148" s="15"/>
    </row>
    <row r="149" spans="2:2" x14ac:dyDescent="0.2">
      <c r="B149" s="15"/>
    </row>
    <row r="150" spans="2:2" x14ac:dyDescent="0.2">
      <c r="B150" s="15"/>
    </row>
    <row r="151" spans="2:2" x14ac:dyDescent="0.2">
      <c r="B151" s="15"/>
    </row>
    <row r="152" spans="2:2" x14ac:dyDescent="0.2">
      <c r="B152" s="15"/>
    </row>
    <row r="153" spans="2:2" x14ac:dyDescent="0.2">
      <c r="B153" s="15"/>
    </row>
    <row r="154" spans="2:2" x14ac:dyDescent="0.2">
      <c r="B154" s="15"/>
    </row>
    <row r="155" spans="2:2" x14ac:dyDescent="0.2">
      <c r="B155" s="15"/>
    </row>
    <row r="156" spans="2:2" x14ac:dyDescent="0.2">
      <c r="B156" s="15"/>
    </row>
    <row r="157" spans="2:2" x14ac:dyDescent="0.2">
      <c r="B157" s="15"/>
    </row>
    <row r="158" spans="2:2" x14ac:dyDescent="0.2">
      <c r="B158" s="15"/>
    </row>
    <row r="159" spans="2:2" x14ac:dyDescent="0.2">
      <c r="B159" s="15"/>
    </row>
    <row r="160" spans="2:2" x14ac:dyDescent="0.2">
      <c r="B160" s="15"/>
    </row>
    <row r="161" spans="2:2" x14ac:dyDescent="0.2">
      <c r="B161" s="15"/>
    </row>
    <row r="162" spans="2:2" x14ac:dyDescent="0.2">
      <c r="B162" s="15"/>
    </row>
    <row r="163" spans="2:2" x14ac:dyDescent="0.2">
      <c r="B163" s="15"/>
    </row>
    <row r="164" spans="2:2" x14ac:dyDescent="0.2">
      <c r="B164" s="15"/>
    </row>
    <row r="165" spans="2:2" x14ac:dyDescent="0.2">
      <c r="B165" s="15"/>
    </row>
    <row r="166" spans="2:2" x14ac:dyDescent="0.2">
      <c r="B166" s="15"/>
    </row>
    <row r="167" spans="2:2" x14ac:dyDescent="0.2">
      <c r="B167" s="15"/>
    </row>
    <row r="168" spans="2:2" x14ac:dyDescent="0.2">
      <c r="B168" s="15"/>
    </row>
    <row r="169" spans="2:2" x14ac:dyDescent="0.2">
      <c r="B169" s="15"/>
    </row>
    <row r="170" spans="2:2" x14ac:dyDescent="0.2">
      <c r="B170" s="15"/>
    </row>
    <row r="171" spans="2:2" x14ac:dyDescent="0.2">
      <c r="B171" s="15"/>
    </row>
    <row r="172" spans="2:2" x14ac:dyDescent="0.2">
      <c r="B172" s="15"/>
    </row>
    <row r="173" spans="2:2" x14ac:dyDescent="0.2">
      <c r="B173" s="15"/>
    </row>
    <row r="174" spans="2:2" x14ac:dyDescent="0.2">
      <c r="B174" s="15"/>
    </row>
    <row r="175" spans="2:2" x14ac:dyDescent="0.2">
      <c r="B175" s="15"/>
    </row>
    <row r="176" spans="2:2" x14ac:dyDescent="0.2">
      <c r="B176" s="15"/>
    </row>
    <row r="177" spans="2:2" x14ac:dyDescent="0.2">
      <c r="B177" s="15"/>
    </row>
    <row r="178" spans="2:2" x14ac:dyDescent="0.2">
      <c r="B178" s="15"/>
    </row>
    <row r="179" spans="2:2" x14ac:dyDescent="0.2">
      <c r="B179" s="15"/>
    </row>
    <row r="180" spans="2:2" x14ac:dyDescent="0.2">
      <c r="B180" s="15"/>
    </row>
    <row r="181" spans="2:2" x14ac:dyDescent="0.2">
      <c r="B181" s="15"/>
    </row>
    <row r="182" spans="2:2" x14ac:dyDescent="0.2">
      <c r="B182" s="15"/>
    </row>
    <row r="183" spans="2:2" x14ac:dyDescent="0.2">
      <c r="B183" s="15"/>
    </row>
    <row r="184" spans="2:2" x14ac:dyDescent="0.2">
      <c r="B184" s="15"/>
    </row>
    <row r="185" spans="2:2" x14ac:dyDescent="0.2">
      <c r="B185" s="15"/>
    </row>
    <row r="186" spans="2:2" x14ac:dyDescent="0.2">
      <c r="B186" s="15"/>
    </row>
    <row r="187" spans="2:2" x14ac:dyDescent="0.2">
      <c r="B187" s="15"/>
    </row>
    <row r="188" spans="2:2" x14ac:dyDescent="0.2">
      <c r="B188" s="15"/>
    </row>
    <row r="189" spans="2:2" x14ac:dyDescent="0.2">
      <c r="B189" s="15"/>
    </row>
    <row r="190" spans="2:2" x14ac:dyDescent="0.2">
      <c r="B190" s="15"/>
    </row>
    <row r="191" spans="2:2" x14ac:dyDescent="0.2">
      <c r="B191" s="15"/>
    </row>
    <row r="192" spans="2:2" x14ac:dyDescent="0.2">
      <c r="B192" s="15"/>
    </row>
    <row r="193" spans="2:2" x14ac:dyDescent="0.2">
      <c r="B193" s="15"/>
    </row>
    <row r="194" spans="2:2" x14ac:dyDescent="0.2">
      <c r="B194" s="15"/>
    </row>
    <row r="195" spans="2:2" x14ac:dyDescent="0.2">
      <c r="B195" s="15"/>
    </row>
    <row r="196" spans="2:2" x14ac:dyDescent="0.2">
      <c r="B196" s="15"/>
    </row>
    <row r="197" spans="2:2" x14ac:dyDescent="0.2">
      <c r="B197" s="15"/>
    </row>
    <row r="198" spans="2:2" x14ac:dyDescent="0.2">
      <c r="B198" s="15"/>
    </row>
    <row r="199" spans="2:2" x14ac:dyDescent="0.2">
      <c r="B199" s="15"/>
    </row>
    <row r="200" spans="2:2" x14ac:dyDescent="0.2">
      <c r="B200" s="15"/>
    </row>
    <row r="201" spans="2:2" x14ac:dyDescent="0.2">
      <c r="B201" s="15"/>
    </row>
    <row r="202" spans="2:2" x14ac:dyDescent="0.2">
      <c r="B202" s="15"/>
    </row>
    <row r="203" spans="2:2" x14ac:dyDescent="0.2">
      <c r="B203" s="15"/>
    </row>
    <row r="204" spans="2:2" x14ac:dyDescent="0.2">
      <c r="B204" s="15"/>
    </row>
    <row r="205" spans="2:2" x14ac:dyDescent="0.2">
      <c r="B205" s="15"/>
    </row>
    <row r="206" spans="2:2" x14ac:dyDescent="0.2">
      <c r="B206" s="15"/>
    </row>
    <row r="207" spans="2:2" x14ac:dyDescent="0.2">
      <c r="B207" s="15"/>
    </row>
    <row r="208" spans="2:2" x14ac:dyDescent="0.2">
      <c r="B208" s="15"/>
    </row>
    <row r="209" spans="2:2" x14ac:dyDescent="0.2">
      <c r="B209" s="15"/>
    </row>
    <row r="210" spans="2:2" x14ac:dyDescent="0.2">
      <c r="B210" s="15"/>
    </row>
    <row r="211" spans="2:2" x14ac:dyDescent="0.2">
      <c r="B211" s="15"/>
    </row>
    <row r="212" spans="2:2" x14ac:dyDescent="0.2">
      <c r="B212" s="15"/>
    </row>
    <row r="213" spans="2:2" x14ac:dyDescent="0.2">
      <c r="B213" s="15"/>
    </row>
    <row r="214" spans="2:2" x14ac:dyDescent="0.2">
      <c r="B214" s="15"/>
    </row>
    <row r="215" spans="2:2" x14ac:dyDescent="0.2">
      <c r="B215" s="15"/>
    </row>
    <row r="216" spans="2:2" x14ac:dyDescent="0.2">
      <c r="B216" s="15"/>
    </row>
  </sheetData>
  <mergeCells count="2">
    <mergeCell ref="H1:I1"/>
    <mergeCell ref="J1:K1"/>
  </mergeCells>
  <hyperlinks>
    <hyperlink ref="H1:I1" location="Index!A1" display="Regresar al Índice" xr:uid="{00000000-0004-0000-8B00-000000000000}"/>
  </hyperlinks>
  <pageMargins left="0.7" right="0.7" top="0.75" bottom="0.75" header="0.3" footer="0.3"/>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Hoja150"/>
  <dimension ref="A1:I464"/>
  <sheetViews>
    <sheetView zoomScaleNormal="100" workbookViewId="0">
      <selection activeCell="A2" sqref="A2"/>
    </sheetView>
  </sheetViews>
  <sheetFormatPr baseColWidth="10" defaultColWidth="11.42578125" defaultRowHeight="12.75" x14ac:dyDescent="0.2"/>
  <cols>
    <col min="1" max="1" width="11.42578125" style="46"/>
    <col min="2" max="2" width="11.42578125" style="45"/>
    <col min="3" max="16384" width="11.42578125" style="46"/>
  </cols>
  <sheetData>
    <row r="1" spans="1:9" ht="15" x14ac:dyDescent="0.25">
      <c r="A1" s="333" t="s">
        <v>1809</v>
      </c>
      <c r="H1" s="233" t="s">
        <v>38</v>
      </c>
      <c r="I1" s="233"/>
    </row>
    <row r="2" spans="1:9" x14ac:dyDescent="0.2">
      <c r="A2" s="46" t="s">
        <v>152</v>
      </c>
    </row>
    <row r="5" spans="1:9" x14ac:dyDescent="0.2">
      <c r="B5" s="15"/>
    </row>
    <row r="6" spans="1:9" x14ac:dyDescent="0.2">
      <c r="A6" s="46" t="s">
        <v>1173</v>
      </c>
      <c r="B6" s="15" t="s">
        <v>603</v>
      </c>
      <c r="C6" s="46" t="s">
        <v>0</v>
      </c>
      <c r="D6" s="46" t="s">
        <v>1</v>
      </c>
      <c r="E6" s="46" t="s">
        <v>1198</v>
      </c>
      <c r="F6" s="46" t="s">
        <v>0</v>
      </c>
      <c r="G6" s="46" t="s">
        <v>1</v>
      </c>
      <c r="H6" s="46" t="s">
        <v>0</v>
      </c>
      <c r="I6" s="46" t="s">
        <v>1</v>
      </c>
    </row>
    <row r="7" spans="1:9" x14ac:dyDescent="0.2">
      <c r="A7" s="85">
        <v>36495</v>
      </c>
      <c r="B7" s="15">
        <v>44.335516388565999</v>
      </c>
      <c r="C7" s="46">
        <v>106.13</v>
      </c>
      <c r="D7" s="46">
        <v>122.32</v>
      </c>
      <c r="E7" s="46">
        <v>0.35187755572407298</v>
      </c>
      <c r="F7" s="81">
        <v>301.61059798659801</v>
      </c>
      <c r="G7" s="81">
        <v>347.62092099991202</v>
      </c>
    </row>
    <row r="8" spans="1:9" x14ac:dyDescent="0.2">
      <c r="A8" s="85">
        <v>36526</v>
      </c>
      <c r="B8" s="15">
        <v>44.930830116377898</v>
      </c>
      <c r="C8" s="46">
        <v>113.71</v>
      </c>
      <c r="D8" s="46">
        <v>130.44</v>
      </c>
      <c r="E8" s="46">
        <v>0.35660238034538799</v>
      </c>
      <c r="F8" s="81">
        <v>318.87055798636499</v>
      </c>
      <c r="G8" s="81">
        <v>365.785556096574</v>
      </c>
    </row>
    <row r="9" spans="1:9" x14ac:dyDescent="0.2">
      <c r="A9" s="85">
        <v>36557</v>
      </c>
      <c r="B9" s="15">
        <v>45.3293803145216</v>
      </c>
      <c r="C9" s="46">
        <v>115.75</v>
      </c>
      <c r="D9" s="46">
        <v>129.28</v>
      </c>
      <c r="E9" s="46">
        <v>0.35976555246967501</v>
      </c>
      <c r="F9" s="81">
        <v>321.73730699177202</v>
      </c>
      <c r="G9" s="81">
        <v>359.34513216325001</v>
      </c>
    </row>
    <row r="10" spans="1:9" x14ac:dyDescent="0.2">
      <c r="A10" s="85">
        <v>36586</v>
      </c>
      <c r="B10" s="15">
        <v>45.580680782035401</v>
      </c>
      <c r="C10" s="46">
        <v>116.3</v>
      </c>
      <c r="D10" s="46">
        <v>131.02000000000001</v>
      </c>
      <c r="E10" s="46">
        <v>0.36176004811253798</v>
      </c>
      <c r="F10" s="81">
        <v>321.48381394459801</v>
      </c>
      <c r="G10" s="81">
        <v>362.17376872761201</v>
      </c>
    </row>
    <row r="11" spans="1:9" x14ac:dyDescent="0.2">
      <c r="A11" s="85">
        <v>36617</v>
      </c>
      <c r="B11" s="15">
        <v>45.840018271641902</v>
      </c>
      <c r="C11" s="46">
        <v>118.14</v>
      </c>
      <c r="D11" s="46">
        <v>132.53</v>
      </c>
      <c r="E11" s="46">
        <v>0.36381833116377299</v>
      </c>
      <c r="F11" s="81">
        <v>324.72250538365302</v>
      </c>
      <c r="G11" s="81">
        <v>364.27521278564001</v>
      </c>
    </row>
    <row r="12" spans="1:9" x14ac:dyDescent="0.2">
      <c r="A12" s="85">
        <v>36647</v>
      </c>
      <c r="B12" s="15">
        <v>46.011379073728897</v>
      </c>
      <c r="C12" s="46">
        <v>120.04</v>
      </c>
      <c r="D12" s="46">
        <v>134.69</v>
      </c>
      <c r="E12" s="46">
        <v>0.365178369911418</v>
      </c>
      <c r="F12" s="81">
        <v>328.71607381652501</v>
      </c>
      <c r="G12" s="81">
        <v>368.83345536777603</v>
      </c>
    </row>
    <row r="13" spans="1:9" x14ac:dyDescent="0.2">
      <c r="A13" s="85">
        <v>36678</v>
      </c>
      <c r="B13" s="15">
        <v>46.283920241006101</v>
      </c>
      <c r="C13" s="46">
        <v>121.97</v>
      </c>
      <c r="D13" s="46">
        <v>135.85</v>
      </c>
      <c r="E13" s="46">
        <v>0.36734144655036299</v>
      </c>
      <c r="F13" s="81">
        <v>332.03440870993001</v>
      </c>
      <c r="G13" s="81">
        <v>369.819418080216</v>
      </c>
    </row>
    <row r="14" spans="1:9" x14ac:dyDescent="0.2">
      <c r="A14" s="85">
        <v>36708</v>
      </c>
      <c r="B14" s="15">
        <v>46.464466209718097</v>
      </c>
      <c r="C14" s="46">
        <v>123.17</v>
      </c>
      <c r="D14" s="46">
        <v>134.88</v>
      </c>
      <c r="E14" s="46">
        <v>0.36877438518153699</v>
      </c>
      <c r="F14" s="81">
        <v>333.99825191049302</v>
      </c>
      <c r="G14" s="81">
        <v>365.75208425499102</v>
      </c>
    </row>
    <row r="15" spans="1:9" x14ac:dyDescent="0.2">
      <c r="A15" s="85">
        <v>36739</v>
      </c>
      <c r="B15" s="15">
        <v>46.719785188278301</v>
      </c>
      <c r="C15" s="46">
        <v>123.36</v>
      </c>
      <c r="D15" s="46">
        <v>134.97999999999999</v>
      </c>
      <c r="E15" s="46">
        <v>0.37080077452858601</v>
      </c>
      <c r="F15" s="81">
        <v>332.685389227766</v>
      </c>
      <c r="G15" s="81">
        <v>364.02297209763202</v>
      </c>
    </row>
    <row r="16" spans="1:9" x14ac:dyDescent="0.2">
      <c r="A16" s="85">
        <v>36770</v>
      </c>
      <c r="B16" s="15">
        <v>47.0610716040147</v>
      </c>
      <c r="C16" s="46">
        <v>124.08</v>
      </c>
      <c r="D16" s="46">
        <v>135.84</v>
      </c>
      <c r="E16" s="46">
        <v>0.37350946136824398</v>
      </c>
      <c r="F16" s="81">
        <v>332.200420159288</v>
      </c>
      <c r="G16" s="81">
        <v>363.68556636393998</v>
      </c>
    </row>
    <row r="17" spans="1:9" x14ac:dyDescent="0.2">
      <c r="A17" s="85">
        <v>36800</v>
      </c>
      <c r="B17" s="15">
        <v>47.385135825853403</v>
      </c>
      <c r="C17" s="46">
        <v>126.13</v>
      </c>
      <c r="D17" s="46">
        <v>137.18</v>
      </c>
      <c r="E17" s="46">
        <v>0.37608146087488897</v>
      </c>
      <c r="F17" s="81">
        <v>335.37946727440402</v>
      </c>
      <c r="G17" s="81">
        <v>364.76139951401501</v>
      </c>
    </row>
    <row r="18" spans="1:9" x14ac:dyDescent="0.2">
      <c r="A18" s="85">
        <v>36831</v>
      </c>
      <c r="B18" s="15">
        <v>47.790287862832798</v>
      </c>
      <c r="C18" s="46">
        <v>125.97</v>
      </c>
      <c r="D18" s="46">
        <v>137.63999999999999</v>
      </c>
      <c r="E18" s="46">
        <v>0.37929702979303298</v>
      </c>
      <c r="F18" s="81">
        <v>332.11438557464197</v>
      </c>
      <c r="G18" s="81">
        <v>362.88182924897802</v>
      </c>
    </row>
    <row r="19" spans="1:9" x14ac:dyDescent="0.2">
      <c r="A19" s="85">
        <v>36861</v>
      </c>
      <c r="B19" s="15">
        <v>48.307671180741004</v>
      </c>
      <c r="C19" s="46">
        <v>128.38</v>
      </c>
      <c r="D19" s="46">
        <v>140.61000000000001</v>
      </c>
      <c r="E19" s="46">
        <v>0.38340334437122298</v>
      </c>
      <c r="F19" s="81">
        <v>334.843192905742</v>
      </c>
      <c r="G19" s="81">
        <v>366.74171486583901</v>
      </c>
      <c r="H19" s="89">
        <v>11.018377716495401</v>
      </c>
      <c r="I19" s="89">
        <v>5.5004727019670696</v>
      </c>
    </row>
    <row r="20" spans="1:9" x14ac:dyDescent="0.2">
      <c r="A20" s="85">
        <v>36892</v>
      </c>
      <c r="B20" s="15">
        <v>48.575476247934098</v>
      </c>
      <c r="C20" s="46">
        <v>135.59</v>
      </c>
      <c r="D20" s="46">
        <v>148.31</v>
      </c>
      <c r="E20" s="46">
        <v>0.385528832019287</v>
      </c>
      <c r="F20" s="81">
        <v>351.69872844482001</v>
      </c>
      <c r="G20" s="81">
        <v>384.69236975921001</v>
      </c>
      <c r="H20" s="89">
        <v>10.295140029785699</v>
      </c>
      <c r="I20" s="89">
        <v>5.1688245605969696</v>
      </c>
    </row>
    <row r="21" spans="1:9" x14ac:dyDescent="0.2">
      <c r="A21" s="85">
        <v>36923</v>
      </c>
      <c r="B21" s="15">
        <v>48.543328159564901</v>
      </c>
      <c r="C21" s="46">
        <v>134.57</v>
      </c>
      <c r="D21" s="46">
        <v>146.03</v>
      </c>
      <c r="E21" s="46">
        <v>0.38527368238581</v>
      </c>
      <c r="F21" s="81">
        <v>349.28417421785599</v>
      </c>
      <c r="G21" s="81">
        <v>379.02926329072898</v>
      </c>
      <c r="H21" s="89">
        <v>8.5619126621174093</v>
      </c>
      <c r="I21" s="89">
        <v>5.4777787051075304</v>
      </c>
    </row>
    <row r="22" spans="1:9" x14ac:dyDescent="0.2">
      <c r="A22" s="85">
        <v>36951</v>
      </c>
      <c r="B22" s="15">
        <v>48.850887781724403</v>
      </c>
      <c r="C22" s="46">
        <v>135.41</v>
      </c>
      <c r="D22" s="46">
        <v>148.12</v>
      </c>
      <c r="E22" s="46">
        <v>0.38771468988725399</v>
      </c>
      <c r="F22" s="81">
        <v>349.25166245152201</v>
      </c>
      <c r="G22" s="81">
        <v>382.033500054054</v>
      </c>
      <c r="H22" s="89">
        <v>8.6374017298765295</v>
      </c>
      <c r="I22" s="89">
        <v>5.4834814228024404</v>
      </c>
    </row>
    <row r="23" spans="1:9" x14ac:dyDescent="0.2">
      <c r="A23" s="85">
        <v>36982</v>
      </c>
      <c r="B23" s="15">
        <v>49.0973086323825</v>
      </c>
      <c r="C23" s="46">
        <v>137.65</v>
      </c>
      <c r="D23" s="46">
        <v>150.12</v>
      </c>
      <c r="E23" s="46">
        <v>0.38967045749011903</v>
      </c>
      <c r="F23" s="81">
        <v>353.24720505272199</v>
      </c>
      <c r="G23" s="81">
        <v>385.24860459509398</v>
      </c>
      <c r="H23" s="89">
        <v>8.78433098912177</v>
      </c>
      <c r="I23" s="89">
        <v>5.7575676503125202</v>
      </c>
    </row>
    <row r="24" spans="1:9" x14ac:dyDescent="0.2">
      <c r="A24" s="85">
        <v>37012</v>
      </c>
      <c r="B24" s="15">
        <v>49.209970463625403</v>
      </c>
      <c r="C24" s="46">
        <v>137.55000000000001</v>
      </c>
      <c r="D24" s="46">
        <v>150.26</v>
      </c>
      <c r="E24" s="46">
        <v>0.39056462029750999</v>
      </c>
      <c r="F24" s="81">
        <v>352.18243755725302</v>
      </c>
      <c r="G24" s="81">
        <v>384.72506773793401</v>
      </c>
      <c r="H24" s="89">
        <v>7.1387941174501801</v>
      </c>
      <c r="I24" s="89">
        <v>4.30861467116965</v>
      </c>
    </row>
    <row r="25" spans="1:9" x14ac:dyDescent="0.2">
      <c r="A25" s="85">
        <v>37043</v>
      </c>
      <c r="B25" s="15">
        <v>49.326363767191502</v>
      </c>
      <c r="C25" s="46">
        <v>140.12</v>
      </c>
      <c r="D25" s="46">
        <v>152.9</v>
      </c>
      <c r="E25" s="46">
        <v>0.391488398669742</v>
      </c>
      <c r="F25" s="81">
        <v>357.91609783615701</v>
      </c>
      <c r="G25" s="81">
        <v>390.56074335675498</v>
      </c>
      <c r="H25" s="89">
        <v>7.7948816289213001</v>
      </c>
      <c r="I25" s="89">
        <v>5.6085008689402898</v>
      </c>
    </row>
    <row r="26" spans="1:9" x14ac:dyDescent="0.2">
      <c r="A26" s="85">
        <v>37073</v>
      </c>
      <c r="B26" s="15">
        <v>49.198201964030297</v>
      </c>
      <c r="C26" s="46">
        <v>139.03</v>
      </c>
      <c r="D26" s="46">
        <v>151.05000000000001</v>
      </c>
      <c r="E26" s="46">
        <v>0.39047121728319201</v>
      </c>
      <c r="F26" s="81">
        <v>356.056973846468</v>
      </c>
      <c r="G26" s="81">
        <v>386.84029273904201</v>
      </c>
      <c r="H26" s="89">
        <v>6.6044423315985101</v>
      </c>
      <c r="I26" s="89">
        <v>5.7657110900697104</v>
      </c>
    </row>
    <row r="27" spans="1:9" x14ac:dyDescent="0.2">
      <c r="A27" s="85">
        <v>37104</v>
      </c>
      <c r="B27" s="15">
        <v>49.489687547185802</v>
      </c>
      <c r="C27" s="46">
        <v>139.87</v>
      </c>
      <c r="D27" s="46">
        <v>151.61000000000001</v>
      </c>
      <c r="E27" s="46">
        <v>0.39278465000901502</v>
      </c>
      <c r="F27" s="81">
        <v>356.09843713798398</v>
      </c>
      <c r="G27" s="81">
        <v>385.987588864587</v>
      </c>
      <c r="H27" s="89">
        <v>7.03759427625124</v>
      </c>
      <c r="I27" s="89">
        <v>6.0338545780191701</v>
      </c>
    </row>
    <row r="28" spans="1:9" x14ac:dyDescent="0.2">
      <c r="A28" s="85">
        <v>37135</v>
      </c>
      <c r="B28" s="15">
        <v>49.950381149772397</v>
      </c>
      <c r="C28" s="46">
        <v>140.21</v>
      </c>
      <c r="D28" s="46">
        <v>152.41</v>
      </c>
      <c r="E28" s="46">
        <v>0.39644103549903897</v>
      </c>
      <c r="F28" s="81">
        <v>353.67176312488499</v>
      </c>
      <c r="G28" s="81">
        <v>384.44557034351101</v>
      </c>
      <c r="H28" s="89">
        <v>6.4633702014289103</v>
      </c>
      <c r="I28" s="89">
        <v>5.7082287282186801</v>
      </c>
    </row>
    <row r="29" spans="1:9" x14ac:dyDescent="0.2">
      <c r="A29" s="85">
        <v>37165</v>
      </c>
      <c r="B29" s="15">
        <v>50.176135367753503</v>
      </c>
      <c r="C29" s="46">
        <v>140.66999999999999</v>
      </c>
      <c r="D29" s="46">
        <v>153</v>
      </c>
      <c r="E29" s="46">
        <v>0.39823277830228898</v>
      </c>
      <c r="F29" s="81">
        <v>353.23561410412299</v>
      </c>
      <c r="G29" s="81">
        <v>384.19740497569302</v>
      </c>
      <c r="H29" s="89">
        <v>5.3241622019480204</v>
      </c>
      <c r="I29" s="89">
        <v>5.3284161886573402</v>
      </c>
    </row>
    <row r="30" spans="1:9" x14ac:dyDescent="0.2">
      <c r="A30" s="85">
        <v>37196</v>
      </c>
      <c r="B30" s="15">
        <v>50.3651489088722</v>
      </c>
      <c r="C30" s="46">
        <v>141.36000000000001</v>
      </c>
      <c r="D30" s="46">
        <v>153.11000000000001</v>
      </c>
      <c r="E30" s="46">
        <v>0.39973292148917999</v>
      </c>
      <c r="F30" s="81">
        <v>353.63612152177097</v>
      </c>
      <c r="G30" s="81">
        <v>383.03074820457198</v>
      </c>
      <c r="H30" s="89">
        <v>6.4802179254868104</v>
      </c>
      <c r="I30" s="89">
        <v>5.5524739271994603</v>
      </c>
    </row>
    <row r="31" spans="1:9" x14ac:dyDescent="0.2">
      <c r="A31" s="85">
        <v>37226</v>
      </c>
      <c r="B31" s="15">
        <v>50.434898785092997</v>
      </c>
      <c r="C31" s="46">
        <v>142.09</v>
      </c>
      <c r="D31" s="46">
        <v>155.54</v>
      </c>
      <c r="E31" s="46">
        <v>0.400286505115939</v>
      </c>
      <c r="F31" s="81">
        <v>354.97074766196499</v>
      </c>
      <c r="G31" s="81">
        <v>388.57168056402298</v>
      </c>
      <c r="H31" s="89">
        <v>6.0110389527582102</v>
      </c>
      <c r="I31" s="89">
        <v>5.9524086879973801</v>
      </c>
    </row>
    <row r="32" spans="1:9" x14ac:dyDescent="0.2">
      <c r="A32" s="85">
        <v>37257</v>
      </c>
      <c r="B32" s="15">
        <v>50.900472009715898</v>
      </c>
      <c r="C32" s="46">
        <v>148.96</v>
      </c>
      <c r="D32" s="46">
        <v>162.97</v>
      </c>
      <c r="E32" s="46">
        <v>0.40398161868707899</v>
      </c>
      <c r="F32" s="81">
        <v>368.72964785901098</v>
      </c>
      <c r="G32" s="81">
        <v>403.40944355251798</v>
      </c>
      <c r="H32" s="89">
        <v>4.8424739803581103</v>
      </c>
      <c r="I32" s="89">
        <v>4.8654653080390204</v>
      </c>
    </row>
    <row r="33" spans="1:9" x14ac:dyDescent="0.2">
      <c r="A33" s="85">
        <v>37288</v>
      </c>
      <c r="B33" s="15">
        <v>50.867749849080496</v>
      </c>
      <c r="C33" s="46">
        <v>148.49</v>
      </c>
      <c r="D33" s="46">
        <v>162.35</v>
      </c>
      <c r="E33" s="46">
        <v>0.40372191281602299</v>
      </c>
      <c r="F33" s="81">
        <v>367.802676263617</v>
      </c>
      <c r="G33" s="81">
        <v>402.13323787055202</v>
      </c>
      <c r="H33" s="89">
        <v>5.3018440034477496</v>
      </c>
      <c r="I33" s="89">
        <v>6.0955648593551004</v>
      </c>
    </row>
    <row r="34" spans="1:9" x14ac:dyDescent="0.2">
      <c r="A34" s="85">
        <v>37316</v>
      </c>
      <c r="B34" s="15">
        <v>51.127948444496397</v>
      </c>
      <c r="C34" s="46">
        <v>147.66999999999999</v>
      </c>
      <c r="D34" s="46">
        <v>161.18</v>
      </c>
      <c r="E34" s="46">
        <v>0.405787030203071</v>
      </c>
      <c r="F34" s="81">
        <v>363.91010310531698</v>
      </c>
      <c r="G34" s="81">
        <v>397.20342939334301</v>
      </c>
      <c r="H34" s="89">
        <v>4.1970997506215504</v>
      </c>
      <c r="I34" s="89">
        <v>3.9708374624587699</v>
      </c>
    </row>
    <row r="35" spans="1:9" x14ac:dyDescent="0.2">
      <c r="A35" s="85">
        <v>37347</v>
      </c>
      <c r="B35" s="15">
        <v>51.407234972561497</v>
      </c>
      <c r="C35" s="46">
        <v>147.58000000000001</v>
      </c>
      <c r="D35" s="46">
        <v>160.55000000000001</v>
      </c>
      <c r="E35" s="46">
        <v>0.40800364272610901</v>
      </c>
      <c r="F35" s="81">
        <v>361.71245681517098</v>
      </c>
      <c r="G35" s="81">
        <v>393.50138868190601</v>
      </c>
      <c r="H35" s="89">
        <v>2.39641011772069</v>
      </c>
      <c r="I35" s="89">
        <v>2.1421970095093301</v>
      </c>
    </row>
    <row r="36" spans="1:9" x14ac:dyDescent="0.2">
      <c r="A36" s="85">
        <v>37377</v>
      </c>
      <c r="B36" s="15">
        <v>51.511429231397599</v>
      </c>
      <c r="C36" s="46">
        <v>150.41</v>
      </c>
      <c r="D36" s="46">
        <v>163.41999999999999</v>
      </c>
      <c r="E36" s="46">
        <v>0.40883060097778201</v>
      </c>
      <c r="F36" s="81">
        <v>367.90298876911601</v>
      </c>
      <c r="G36" s="81">
        <v>399.725459907247</v>
      </c>
      <c r="H36" s="89">
        <v>4.4637521737034298</v>
      </c>
      <c r="I36" s="89">
        <v>3.89899006516803</v>
      </c>
    </row>
    <row r="37" spans="1:9" x14ac:dyDescent="0.2">
      <c r="A37" s="85">
        <v>37408</v>
      </c>
      <c r="B37" s="15">
        <v>51.762586176959203</v>
      </c>
      <c r="C37" s="46">
        <v>150.44999999999999</v>
      </c>
      <c r="D37" s="46">
        <v>163.46</v>
      </c>
      <c r="E37" s="46">
        <v>0.41082395753041101</v>
      </c>
      <c r="F37" s="81">
        <v>366.21525410640902</v>
      </c>
      <c r="G37" s="81">
        <v>397.883319616042</v>
      </c>
      <c r="H37" s="89">
        <v>2.3187435045323199</v>
      </c>
      <c r="I37" s="89">
        <v>1.87488793583104</v>
      </c>
    </row>
    <row r="38" spans="1:9" x14ac:dyDescent="0.2">
      <c r="A38" s="85">
        <v>37438</v>
      </c>
      <c r="B38" s="15">
        <v>51.911181353361798</v>
      </c>
      <c r="C38" s="46">
        <v>152.07</v>
      </c>
      <c r="D38" s="46">
        <v>164.12</v>
      </c>
      <c r="E38" s="46">
        <v>0.412003312407135</v>
      </c>
      <c r="F38" s="81">
        <v>369.09897425709698</v>
      </c>
      <c r="G38" s="81">
        <v>398.34631192920898</v>
      </c>
      <c r="H38" s="89">
        <v>3.66289705541698</v>
      </c>
      <c r="I38" s="89">
        <v>2.9743590329481799</v>
      </c>
    </row>
    <row r="39" spans="1:9" x14ac:dyDescent="0.2">
      <c r="A39" s="85">
        <v>37469</v>
      </c>
      <c r="B39" s="15">
        <v>52.108560301264298</v>
      </c>
      <c r="C39" s="46">
        <v>152.1</v>
      </c>
      <c r="D39" s="46">
        <v>163.94</v>
      </c>
      <c r="E39" s="46">
        <v>0.41356984929216001</v>
      </c>
      <c r="F39" s="81">
        <v>367.77342511869398</v>
      </c>
      <c r="G39" s="81">
        <v>396.402204562517</v>
      </c>
      <c r="H39" s="89">
        <v>3.2785844483183699</v>
      </c>
      <c r="I39" s="89">
        <v>2.6981737232965002</v>
      </c>
    </row>
    <row r="40" spans="1:9" x14ac:dyDescent="0.2">
      <c r="A40" s="85">
        <v>37500</v>
      </c>
      <c r="B40" s="15">
        <v>52.4219835649941</v>
      </c>
      <c r="C40" s="46">
        <v>151.38999999999999</v>
      </c>
      <c r="D40" s="46">
        <v>163.55000000000001</v>
      </c>
      <c r="E40" s="46">
        <v>0.41605739473950998</v>
      </c>
      <c r="F40" s="81">
        <v>363.86806703624097</v>
      </c>
      <c r="G40" s="81">
        <v>393.09480390895902</v>
      </c>
      <c r="H40" s="89">
        <v>2.8829850088303699</v>
      </c>
      <c r="I40" s="89">
        <v>2.2497940495762401</v>
      </c>
    </row>
    <row r="41" spans="1:9" x14ac:dyDescent="0.2">
      <c r="A41" s="85">
        <v>37530</v>
      </c>
      <c r="B41" s="15">
        <v>52.653036086685702</v>
      </c>
      <c r="C41" s="46">
        <v>150.78</v>
      </c>
      <c r="D41" s="46">
        <v>162.96</v>
      </c>
      <c r="E41" s="46">
        <v>0.417891188573424</v>
      </c>
      <c r="F41" s="81">
        <v>360.81162781805801</v>
      </c>
      <c r="G41" s="81">
        <v>389.95797101227402</v>
      </c>
      <c r="H41" s="89">
        <v>2.1447479844718602</v>
      </c>
      <c r="I41" s="89">
        <v>1.4993766126413901</v>
      </c>
    </row>
    <row r="42" spans="1:9" x14ac:dyDescent="0.2">
      <c r="A42" s="85">
        <v>37561</v>
      </c>
      <c r="B42" s="15">
        <v>53.0788772813736</v>
      </c>
      <c r="C42" s="46">
        <v>152.28</v>
      </c>
      <c r="D42" s="46">
        <v>164.46</v>
      </c>
      <c r="E42" s="46">
        <v>0.42127096106553003</v>
      </c>
      <c r="F42" s="81">
        <v>361.47756212494397</v>
      </c>
      <c r="G42" s="81">
        <v>390.390070049043</v>
      </c>
      <c r="H42" s="89">
        <v>2.2173754675936199</v>
      </c>
      <c r="I42" s="89">
        <v>1.92133970417969</v>
      </c>
    </row>
    <row r="43" spans="1:9" x14ac:dyDescent="0.2">
      <c r="A43" s="85">
        <v>37591</v>
      </c>
      <c r="B43" s="15">
        <v>53.309929803065103</v>
      </c>
      <c r="C43" s="46">
        <v>153.11000000000001</v>
      </c>
      <c r="D43" s="46">
        <v>165.4</v>
      </c>
      <c r="E43" s="46">
        <v>0.42310475489944299</v>
      </c>
      <c r="F43" s="81">
        <v>361.87255810062697</v>
      </c>
      <c r="G43" s="81">
        <v>390.91973816108401</v>
      </c>
      <c r="H43" s="89">
        <v>1.94433216937469</v>
      </c>
      <c r="I43" s="89">
        <v>0.60427913677418799</v>
      </c>
    </row>
    <row r="44" spans="1:9" x14ac:dyDescent="0.2">
      <c r="A44" s="85">
        <v>37622</v>
      </c>
      <c r="B44" s="15">
        <v>53.525440675315501</v>
      </c>
      <c r="C44" s="46">
        <v>158.82</v>
      </c>
      <c r="D44" s="46">
        <v>172.55</v>
      </c>
      <c r="E44" s="46">
        <v>0.42481519937232998</v>
      </c>
      <c r="F44" s="81">
        <v>373.85667988023602</v>
      </c>
      <c r="G44" s="81">
        <v>406.176615749495</v>
      </c>
      <c r="H44" s="89">
        <v>1.39045830759597</v>
      </c>
      <c r="I44" s="89">
        <v>0.685946311174224</v>
      </c>
    </row>
    <row r="45" spans="1:9" x14ac:dyDescent="0.2">
      <c r="A45" s="85">
        <v>37653</v>
      </c>
      <c r="B45" s="15">
        <v>53.674122454969499</v>
      </c>
      <c r="C45" s="46">
        <v>158.91</v>
      </c>
      <c r="D45" s="46">
        <v>172.41</v>
      </c>
      <c r="E45" s="46">
        <v>0.42599524159281199</v>
      </c>
      <c r="F45" s="81">
        <v>373.03233577405598</v>
      </c>
      <c r="G45" s="81">
        <v>404.72283060100102</v>
      </c>
      <c r="H45" s="89">
        <v>1.4218655403940501</v>
      </c>
      <c r="I45" s="89">
        <v>0.64396386236618097</v>
      </c>
    </row>
    <row r="46" spans="1:9" x14ac:dyDescent="0.2">
      <c r="A46" s="85">
        <v>37681</v>
      </c>
      <c r="B46" s="15">
        <v>54.012930412786197</v>
      </c>
      <c r="C46" s="46">
        <v>158.85</v>
      </c>
      <c r="D46" s="46">
        <v>172.12</v>
      </c>
      <c r="E46" s="46">
        <v>0.42868425766316798</v>
      </c>
      <c r="F46" s="81">
        <v>370.55244544299097</v>
      </c>
      <c r="G46" s="81">
        <v>401.50762927068001</v>
      </c>
      <c r="H46" s="89">
        <v>1.8252701095664801</v>
      </c>
      <c r="I46" s="89">
        <v>1.08362606131349</v>
      </c>
    </row>
    <row r="47" spans="1:9" x14ac:dyDescent="0.2">
      <c r="A47" s="85">
        <v>37712</v>
      </c>
      <c r="B47" s="15">
        <v>54.105144199470402</v>
      </c>
      <c r="C47" s="46">
        <v>159.31</v>
      </c>
      <c r="D47" s="46">
        <v>172.34</v>
      </c>
      <c r="E47" s="46">
        <v>0.42941613053858702</v>
      </c>
      <c r="F47" s="81">
        <v>370.99211853124501</v>
      </c>
      <c r="G47" s="81">
        <v>401.33564564480997</v>
      </c>
      <c r="H47" s="89">
        <v>2.5654802706491302</v>
      </c>
      <c r="I47" s="89">
        <v>1.99090961003872</v>
      </c>
    </row>
    <row r="48" spans="1:9" x14ac:dyDescent="0.2">
      <c r="A48" s="85">
        <v>37742</v>
      </c>
      <c r="B48" s="15">
        <v>53.9305596707487</v>
      </c>
      <c r="C48" s="46">
        <v>162.9</v>
      </c>
      <c r="D48" s="46">
        <v>175.22</v>
      </c>
      <c r="E48" s="46">
        <v>0.42803050604973703</v>
      </c>
      <c r="F48" s="81">
        <v>380.58035046004699</v>
      </c>
      <c r="G48" s="81">
        <v>409.36334565751599</v>
      </c>
      <c r="H48" s="89">
        <v>3.4458436266975498</v>
      </c>
      <c r="I48" s="89">
        <v>2.4111263146725301</v>
      </c>
    </row>
    <row r="49" spans="1:9" x14ac:dyDescent="0.2">
      <c r="A49" s="85">
        <v>37773</v>
      </c>
      <c r="B49" s="15">
        <v>53.975112399146603</v>
      </c>
      <c r="C49" s="46">
        <v>165.83</v>
      </c>
      <c r="D49" s="46">
        <v>175.27</v>
      </c>
      <c r="E49" s="46">
        <v>0.42838410755134299</v>
      </c>
      <c r="F49" s="81">
        <v>387.10586381901402</v>
      </c>
      <c r="G49" s="81">
        <v>409.142162163411</v>
      </c>
      <c r="H49" s="89">
        <v>5.70446191914629</v>
      </c>
      <c r="I49" s="89">
        <v>2.8296844809261499</v>
      </c>
    </row>
    <row r="50" spans="1:9" x14ac:dyDescent="0.2">
      <c r="A50" s="85">
        <v>37803</v>
      </c>
      <c r="B50" s="15">
        <v>54.053338701333502</v>
      </c>
      <c r="C50" s="46">
        <v>167.22</v>
      </c>
      <c r="D50" s="46">
        <v>176.98</v>
      </c>
      <c r="E50" s="46">
        <v>0.42900496600183702</v>
      </c>
      <c r="F50" s="81">
        <v>389.785697723797</v>
      </c>
      <c r="G50" s="81">
        <v>412.53601712210002</v>
      </c>
      <c r="H50" s="89">
        <v>5.60465482418011</v>
      </c>
      <c r="I50" s="89">
        <v>3.56215302312446</v>
      </c>
    </row>
    <row r="51" spans="1:9" x14ac:dyDescent="0.2">
      <c r="A51" s="85">
        <v>37834</v>
      </c>
      <c r="B51" s="15">
        <v>54.215489910502399</v>
      </c>
      <c r="C51" s="46">
        <v>167.15</v>
      </c>
      <c r="D51" s="46">
        <v>176.97</v>
      </c>
      <c r="E51" s="46">
        <v>0.43029191100186798</v>
      </c>
      <c r="F51" s="81">
        <v>388.45722107770303</v>
      </c>
      <c r="G51" s="81">
        <v>411.27893756578601</v>
      </c>
      <c r="H51" s="89">
        <v>5.6240594198270202</v>
      </c>
      <c r="I51" s="89">
        <v>3.7529390180076398</v>
      </c>
    </row>
    <row r="52" spans="1:9" x14ac:dyDescent="0.2">
      <c r="A52" s="85">
        <v>37865</v>
      </c>
      <c r="B52" s="15">
        <v>54.538238163897297</v>
      </c>
      <c r="C52" s="46">
        <v>165.72</v>
      </c>
      <c r="D52" s="46">
        <v>175.57</v>
      </c>
      <c r="E52" s="46">
        <v>0.43285346606583702</v>
      </c>
      <c r="F52" s="81">
        <v>382.85473720751901</v>
      </c>
      <c r="G52" s="81">
        <v>405.61070607967798</v>
      </c>
      <c r="H52" s="89">
        <v>5.2180094631352203</v>
      </c>
      <c r="I52" s="89">
        <v>3.1839398654625</v>
      </c>
    </row>
    <row r="53" spans="1:9" x14ac:dyDescent="0.2">
      <c r="A53" s="85">
        <v>37895</v>
      </c>
      <c r="B53" s="15">
        <v>54.738207386706698</v>
      </c>
      <c r="C53" s="46">
        <v>165.13</v>
      </c>
      <c r="D53" s="46">
        <v>174.91</v>
      </c>
      <c r="E53" s="46">
        <v>0.43444056117770002</v>
      </c>
      <c r="F53" s="81">
        <v>380.098026649166</v>
      </c>
      <c r="G53" s="81">
        <v>402.60973682072</v>
      </c>
      <c r="H53" s="89">
        <v>5.34528195439239</v>
      </c>
      <c r="I53" s="89">
        <v>3.2443921522117698</v>
      </c>
    </row>
    <row r="54" spans="1:9" x14ac:dyDescent="0.2">
      <c r="A54" s="85">
        <v>37926</v>
      </c>
      <c r="B54" s="15">
        <v>55.192541605369897</v>
      </c>
      <c r="C54" s="46">
        <v>166.66</v>
      </c>
      <c r="D54" s="46">
        <v>176.35</v>
      </c>
      <c r="E54" s="46">
        <v>0.43804647416501902</v>
      </c>
      <c r="F54" s="81">
        <v>380.46191404160601</v>
      </c>
      <c r="G54" s="81">
        <v>402.58285456160598</v>
      </c>
      <c r="H54" s="89">
        <v>5.2518756088379703</v>
      </c>
      <c r="I54" s="89">
        <v>3.1232312110374401</v>
      </c>
    </row>
    <row r="55" spans="1:9" x14ac:dyDescent="0.2">
      <c r="A55" s="85">
        <v>37956</v>
      </c>
      <c r="B55" s="15">
        <v>55.429810786838097</v>
      </c>
      <c r="C55" s="46">
        <v>167.32</v>
      </c>
      <c r="D55" s="46">
        <v>177.49</v>
      </c>
      <c r="E55" s="46">
        <v>0.439929607743344</v>
      </c>
      <c r="F55" s="81">
        <v>380.33357395125603</v>
      </c>
      <c r="G55" s="81">
        <v>403.45090868161799</v>
      </c>
      <c r="H55" s="89">
        <v>5.1015241242734897</v>
      </c>
      <c r="I55" s="89">
        <v>3.2055609623298902</v>
      </c>
    </row>
    <row r="56" spans="1:9" x14ac:dyDescent="0.2">
      <c r="A56" s="85">
        <v>37987</v>
      </c>
      <c r="B56" s="15">
        <v>55.774317349450101</v>
      </c>
      <c r="C56" s="46">
        <v>173.81</v>
      </c>
      <c r="D56" s="46">
        <v>184.55</v>
      </c>
      <c r="E56" s="46">
        <v>0.44266385191274499</v>
      </c>
      <c r="F56" s="81">
        <v>392.64556897738402</v>
      </c>
      <c r="G56" s="81">
        <v>416.90777144454398</v>
      </c>
      <c r="H56" s="89">
        <v>5.02569302845317</v>
      </c>
      <c r="I56" s="89">
        <v>2.6419924926617302</v>
      </c>
    </row>
    <row r="57" spans="1:9" x14ac:dyDescent="0.2">
      <c r="A57" s="85">
        <v>38018</v>
      </c>
      <c r="B57" s="15">
        <v>56.107944757453097</v>
      </c>
      <c r="C57" s="46">
        <v>173.66</v>
      </c>
      <c r="D57" s="46">
        <v>184.3</v>
      </c>
      <c r="E57" s="46">
        <v>0.44531175152942598</v>
      </c>
      <c r="F57" s="81">
        <v>389.97398879226398</v>
      </c>
      <c r="G57" s="81">
        <v>413.867362285007</v>
      </c>
      <c r="H57" s="89">
        <v>4.5416044115996996</v>
      </c>
      <c r="I57" s="89">
        <v>2.2594553587270498</v>
      </c>
    </row>
    <row r="58" spans="1:9" x14ac:dyDescent="0.2">
      <c r="A58" s="85">
        <v>38047</v>
      </c>
      <c r="B58" s="15">
        <v>56.2980709356166</v>
      </c>
      <c r="C58" s="46">
        <v>173.79</v>
      </c>
      <c r="D58" s="46">
        <v>182.88</v>
      </c>
      <c r="E58" s="46">
        <v>0.446820725379307</v>
      </c>
      <c r="F58" s="81">
        <v>388.94793846563198</v>
      </c>
      <c r="G58" s="81">
        <v>409.29166802805003</v>
      </c>
      <c r="H58" s="89">
        <v>4.9643426318911601</v>
      </c>
      <c r="I58" s="89">
        <v>1.9387025774601601</v>
      </c>
    </row>
    <row r="59" spans="1:9" x14ac:dyDescent="0.2">
      <c r="A59" s="85">
        <v>38078</v>
      </c>
      <c r="B59" s="15">
        <v>56.383031952561801</v>
      </c>
      <c r="C59" s="46">
        <v>174.44</v>
      </c>
      <c r="D59" s="46">
        <v>183.06</v>
      </c>
      <c r="E59" s="46">
        <v>0.447495035219583</v>
      </c>
      <c r="F59" s="81">
        <v>389.81438065430899</v>
      </c>
      <c r="G59" s="81">
        <v>409.07716419730502</v>
      </c>
      <c r="H59" s="89">
        <v>5.0734937975452903</v>
      </c>
      <c r="I59" s="89">
        <v>1.92893869171693</v>
      </c>
    </row>
    <row r="60" spans="1:9" x14ac:dyDescent="0.2">
      <c r="A60" s="85">
        <v>38108</v>
      </c>
      <c r="B60" s="15">
        <v>56.2416029426468</v>
      </c>
      <c r="C60" s="46">
        <v>177.37</v>
      </c>
      <c r="D60" s="46">
        <v>186.56</v>
      </c>
      <c r="E60" s="46">
        <v>0.44637255603424503</v>
      </c>
      <c r="F60" s="81">
        <v>397.35865837234002</v>
      </c>
      <c r="G60" s="81">
        <v>417.946841664001</v>
      </c>
      <c r="H60" s="89">
        <v>4.4086111886785497</v>
      </c>
      <c r="I60" s="89">
        <v>2.0967915416799001</v>
      </c>
    </row>
    <row r="61" spans="1:9" x14ac:dyDescent="0.2">
      <c r="A61" s="85">
        <v>38139</v>
      </c>
      <c r="B61" s="15">
        <v>56.331744509405603</v>
      </c>
      <c r="C61" s="46">
        <v>177.69</v>
      </c>
      <c r="D61" s="46">
        <v>186.41</v>
      </c>
      <c r="E61" s="46">
        <v>0.44708798232819502</v>
      </c>
      <c r="F61" s="81">
        <v>397.43855129964697</v>
      </c>
      <c r="G61" s="81">
        <v>416.94254233646899</v>
      </c>
      <c r="H61" s="89">
        <v>2.6692149219067698</v>
      </c>
      <c r="I61" s="89">
        <v>1.9065207388580201</v>
      </c>
    </row>
    <row r="62" spans="1:9" x14ac:dyDescent="0.2">
      <c r="A62" s="85">
        <v>38169</v>
      </c>
      <c r="B62" s="15">
        <v>56.479390179096498</v>
      </c>
      <c r="C62" s="46">
        <v>178.93</v>
      </c>
      <c r="D62" s="46">
        <v>187.91</v>
      </c>
      <c r="E62" s="46">
        <v>0.44825980125793902</v>
      </c>
      <c r="F62" s="81">
        <v>399.16583976049998</v>
      </c>
      <c r="G62" s="81">
        <v>419.19886519530297</v>
      </c>
      <c r="H62" s="89">
        <v>2.40648697257997</v>
      </c>
      <c r="I62" s="89">
        <v>1.61509487575986</v>
      </c>
    </row>
    <row r="63" spans="1:9" x14ac:dyDescent="0.2">
      <c r="A63" s="85">
        <v>38200</v>
      </c>
      <c r="B63" s="15">
        <v>56.828041181559897</v>
      </c>
      <c r="C63" s="46">
        <v>178.99</v>
      </c>
      <c r="D63" s="46">
        <v>187.62</v>
      </c>
      <c r="E63" s="46">
        <v>0.45102693859028298</v>
      </c>
      <c r="F63" s="81">
        <v>396.84991002853599</v>
      </c>
      <c r="G63" s="81">
        <v>415.98402212164899</v>
      </c>
      <c r="H63" s="89">
        <v>2.1605181974863101</v>
      </c>
      <c r="I63" s="89">
        <v>1.1440130106616</v>
      </c>
    </row>
    <row r="64" spans="1:9" x14ac:dyDescent="0.2">
      <c r="A64" s="85">
        <v>38231</v>
      </c>
      <c r="B64" s="15">
        <v>57.2979170496642</v>
      </c>
      <c r="C64" s="46">
        <v>178.15</v>
      </c>
      <c r="D64" s="46">
        <v>186.17</v>
      </c>
      <c r="E64" s="46">
        <v>0.45475620093862701</v>
      </c>
      <c r="F64" s="81">
        <v>391.74836897725498</v>
      </c>
      <c r="G64" s="81">
        <v>409.38419226772697</v>
      </c>
      <c r="H64" s="89">
        <v>2.3229781181772502</v>
      </c>
      <c r="I64" s="89">
        <v>0.93032213683930098</v>
      </c>
    </row>
    <row r="65" spans="1:9" x14ac:dyDescent="0.2">
      <c r="A65" s="85">
        <v>38261</v>
      </c>
      <c r="B65" s="15">
        <v>57.694747165394602</v>
      </c>
      <c r="C65" s="46">
        <v>177.75</v>
      </c>
      <c r="D65" s="46">
        <v>185.67</v>
      </c>
      <c r="E65" s="46">
        <v>0.45790572129014701</v>
      </c>
      <c r="F65" s="81">
        <v>388.18034310466902</v>
      </c>
      <c r="G65" s="81">
        <v>405.47647991135801</v>
      </c>
      <c r="H65" s="89">
        <v>2.12637685250687</v>
      </c>
      <c r="I65" s="89">
        <v>0.71204017897708005</v>
      </c>
    </row>
    <row r="66" spans="1:9" x14ac:dyDescent="0.2">
      <c r="A66" s="85">
        <v>38292</v>
      </c>
      <c r="B66" s="15">
        <v>58.186899397697402</v>
      </c>
      <c r="C66" s="46">
        <v>178.74</v>
      </c>
      <c r="D66" s="46">
        <v>186.63</v>
      </c>
      <c r="E66" s="46">
        <v>0.46181178438928999</v>
      </c>
      <c r="F66" s="81">
        <v>387.04079463101999</v>
      </c>
      <c r="G66" s="81">
        <v>404.12567697206703</v>
      </c>
      <c r="H66" s="89">
        <v>1.7291824349846101</v>
      </c>
      <c r="I66" s="89">
        <v>0.38323102759581001</v>
      </c>
    </row>
    <row r="67" spans="1:9" x14ac:dyDescent="0.2">
      <c r="A67" s="85">
        <v>38322</v>
      </c>
      <c r="B67" s="15">
        <v>58.3070881533761</v>
      </c>
      <c r="C67" s="46">
        <v>179.23</v>
      </c>
      <c r="D67" s="46">
        <v>187.64</v>
      </c>
      <c r="E67" s="46">
        <v>0.46276568611455898</v>
      </c>
      <c r="F67" s="81">
        <v>387.30183628098803</v>
      </c>
      <c r="G67" s="81">
        <v>405.47518026984602</v>
      </c>
      <c r="H67" s="89">
        <v>1.8321449398588401</v>
      </c>
      <c r="I67" s="89">
        <v>0.50173925616945303</v>
      </c>
    </row>
    <row r="68" spans="1:9" x14ac:dyDescent="0.2">
      <c r="A68" s="85">
        <v>38353</v>
      </c>
      <c r="B68" s="15">
        <v>58.309160373301403</v>
      </c>
      <c r="C68" s="46">
        <v>185.03</v>
      </c>
      <c r="D68" s="46">
        <v>195.16</v>
      </c>
      <c r="E68" s="46">
        <v>0.46278213269602803</v>
      </c>
      <c r="F68" s="81">
        <v>399.82096742169301</v>
      </c>
      <c r="G68" s="81">
        <v>421.71031725675601</v>
      </c>
      <c r="H68" s="89">
        <v>1.82744923443217</v>
      </c>
      <c r="I68" s="89">
        <v>1.1519444206021401</v>
      </c>
    </row>
    <row r="69" spans="1:9" x14ac:dyDescent="0.2">
      <c r="A69" s="85">
        <v>38384</v>
      </c>
      <c r="B69" s="15">
        <v>58.503430991315597</v>
      </c>
      <c r="C69" s="46">
        <v>184.71</v>
      </c>
      <c r="D69" s="46">
        <v>194.63</v>
      </c>
      <c r="E69" s="46">
        <v>0.46432399970884702</v>
      </c>
      <c r="F69" s="81">
        <v>397.804119786662</v>
      </c>
      <c r="G69" s="81">
        <v>419.16851190557099</v>
      </c>
      <c r="H69" s="89">
        <v>2.0078598110214698</v>
      </c>
      <c r="I69" s="89">
        <v>1.28088129281212</v>
      </c>
    </row>
    <row r="70" spans="1:9" x14ac:dyDescent="0.2">
      <c r="A70" s="85">
        <v>38412</v>
      </c>
      <c r="B70" s="15">
        <v>58.767120976833802</v>
      </c>
      <c r="C70" s="46">
        <v>186.36</v>
      </c>
      <c r="D70" s="46">
        <v>194.45</v>
      </c>
      <c r="E70" s="46">
        <v>0.46641682720091598</v>
      </c>
      <c r="F70" s="81">
        <v>399.55676796309598</v>
      </c>
      <c r="G70" s="81">
        <v>416.901768246534</v>
      </c>
      <c r="H70" s="89">
        <v>2.72757056877979</v>
      </c>
      <c r="I70" s="89">
        <v>1.8593342628129299</v>
      </c>
    </row>
    <row r="71" spans="1:9" x14ac:dyDescent="0.2">
      <c r="A71" s="85">
        <v>38443</v>
      </c>
      <c r="B71" s="15">
        <v>58.976415189308199</v>
      </c>
      <c r="C71" s="46">
        <v>186.71</v>
      </c>
      <c r="D71" s="46">
        <v>194.33</v>
      </c>
      <c r="E71" s="46">
        <v>0.46807793192939701</v>
      </c>
      <c r="F71" s="81">
        <v>398.88656837631601</v>
      </c>
      <c r="G71" s="81">
        <v>415.16590880279301</v>
      </c>
      <c r="H71" s="89">
        <v>2.3273096561443798</v>
      </c>
      <c r="I71" s="89">
        <v>1.4884098009811899</v>
      </c>
    </row>
    <row r="72" spans="1:9" x14ac:dyDescent="0.2">
      <c r="A72" s="85">
        <v>38473</v>
      </c>
      <c r="B72" s="15">
        <v>58.828251464635798</v>
      </c>
      <c r="C72" s="46">
        <v>187.79</v>
      </c>
      <c r="D72" s="46">
        <v>197.07</v>
      </c>
      <c r="E72" s="46">
        <v>0.466902001354285</v>
      </c>
      <c r="F72" s="81">
        <v>402.204315799249</v>
      </c>
      <c r="G72" s="81">
        <v>422.08000700014901</v>
      </c>
      <c r="H72" s="89">
        <v>1.2194669286325099</v>
      </c>
      <c r="I72" s="89">
        <v>0.98892129910410598</v>
      </c>
    </row>
    <row r="73" spans="1:9" x14ac:dyDescent="0.2">
      <c r="A73" s="85">
        <v>38504</v>
      </c>
      <c r="B73" s="15">
        <v>58.771783471665998</v>
      </c>
      <c r="C73" s="46">
        <v>188.32</v>
      </c>
      <c r="D73" s="46">
        <v>196.89</v>
      </c>
      <c r="E73" s="46">
        <v>0.46645383200922202</v>
      </c>
      <c r="F73" s="81">
        <v>403.72698663193</v>
      </c>
      <c r="G73" s="81">
        <v>422.09965164592597</v>
      </c>
      <c r="H73" s="89">
        <v>1.58224090534749</v>
      </c>
      <c r="I73" s="89">
        <v>1.2368872892071201</v>
      </c>
    </row>
    <row r="74" spans="1:9" x14ac:dyDescent="0.2">
      <c r="A74" s="85">
        <v>38534</v>
      </c>
      <c r="B74" s="15">
        <v>59.001799883395201</v>
      </c>
      <c r="C74" s="46">
        <v>190.39</v>
      </c>
      <c r="D74" s="46">
        <v>198.8</v>
      </c>
      <c r="E74" s="46">
        <v>0.46827940255240402</v>
      </c>
      <c r="F74" s="81">
        <v>406.573509238844</v>
      </c>
      <c r="G74" s="81">
        <v>424.53287271748599</v>
      </c>
      <c r="H74" s="89">
        <v>1.85578742980321</v>
      </c>
      <c r="I74" s="89">
        <v>1.27242890309303</v>
      </c>
    </row>
    <row r="75" spans="1:9" x14ac:dyDescent="0.2">
      <c r="A75" s="85">
        <v>38565</v>
      </c>
      <c r="B75" s="15">
        <v>59.072255360861497</v>
      </c>
      <c r="C75" s="46">
        <v>190.66</v>
      </c>
      <c r="D75" s="46">
        <v>198.1</v>
      </c>
      <c r="E75" s="46">
        <v>0.46883858632238501</v>
      </c>
      <c r="F75" s="81">
        <v>406.66448019041201</v>
      </c>
      <c r="G75" s="81">
        <v>422.53348120067398</v>
      </c>
      <c r="H75" s="89">
        <v>2.47311890814581</v>
      </c>
      <c r="I75" s="89">
        <v>1.57444967372085</v>
      </c>
    </row>
    <row r="76" spans="1:9" x14ac:dyDescent="0.2">
      <c r="A76" s="85">
        <v>38596</v>
      </c>
      <c r="B76" s="15">
        <v>59.309006487348199</v>
      </c>
      <c r="C76" s="46">
        <v>189.35</v>
      </c>
      <c r="D76" s="46">
        <v>196.59</v>
      </c>
      <c r="E76" s="46">
        <v>0.47071760825534098</v>
      </c>
      <c r="F76" s="81">
        <v>402.25816217456401</v>
      </c>
      <c r="G76" s="81">
        <v>417.63893373064502</v>
      </c>
      <c r="H76" s="89">
        <v>2.6827918198479002</v>
      </c>
      <c r="I76" s="89">
        <v>2.0163801189274002</v>
      </c>
    </row>
    <row r="77" spans="1:9" x14ac:dyDescent="0.2">
      <c r="A77" s="85">
        <v>38626</v>
      </c>
      <c r="B77" s="15">
        <v>59.454579937113898</v>
      </c>
      <c r="C77" s="46">
        <v>188.47</v>
      </c>
      <c r="D77" s="46">
        <v>195.72</v>
      </c>
      <c r="E77" s="46">
        <v>0.47187298060361699</v>
      </c>
      <c r="F77" s="81">
        <v>399.40833179070898</v>
      </c>
      <c r="G77" s="81">
        <v>414.77263595308301</v>
      </c>
      <c r="H77" s="89">
        <v>2.8924670930625198</v>
      </c>
      <c r="I77" s="89">
        <v>2.29264988286302</v>
      </c>
    </row>
    <row r="78" spans="1:9" x14ac:dyDescent="0.2">
      <c r="A78" s="85">
        <v>38657</v>
      </c>
      <c r="B78" s="15">
        <v>59.882493351727099</v>
      </c>
      <c r="C78" s="46">
        <v>189.45</v>
      </c>
      <c r="D78" s="46">
        <v>197.51</v>
      </c>
      <c r="E78" s="46">
        <v>0.475269199677192</v>
      </c>
      <c r="F78" s="81">
        <v>398.61619505046099</v>
      </c>
      <c r="G78" s="81">
        <v>415.57500493226001</v>
      </c>
      <c r="H78" s="89">
        <v>2.9907442781262699</v>
      </c>
      <c r="I78" s="89">
        <v>2.8331107406927898</v>
      </c>
    </row>
    <row r="79" spans="1:9" x14ac:dyDescent="0.2">
      <c r="A79" s="85">
        <v>38687</v>
      </c>
      <c r="B79" s="15">
        <v>60.250312388500703</v>
      </c>
      <c r="C79" s="46">
        <v>189.86</v>
      </c>
      <c r="D79" s="46">
        <v>198.74</v>
      </c>
      <c r="E79" s="46">
        <v>0.47818846788813002</v>
      </c>
      <c r="F79" s="81">
        <v>397.04010604541998</v>
      </c>
      <c r="G79" s="81">
        <v>415.61019001088601</v>
      </c>
      <c r="H79" s="89">
        <v>2.5143877080321801</v>
      </c>
      <c r="I79" s="89">
        <v>2.4995388704912802</v>
      </c>
    </row>
    <row r="80" spans="1:9" x14ac:dyDescent="0.2">
      <c r="A80" s="85">
        <v>38718</v>
      </c>
      <c r="B80" s="15">
        <v>60.603625885796198</v>
      </c>
      <c r="C80" s="46">
        <v>195.72</v>
      </c>
      <c r="D80" s="46">
        <v>206.8</v>
      </c>
      <c r="E80" s="46">
        <v>0.48099261002878002</v>
      </c>
      <c r="F80" s="81">
        <v>406.90853854966502</v>
      </c>
      <c r="G80" s="81">
        <v>429.94423550005502</v>
      </c>
      <c r="H80" s="89">
        <v>1.7726862034469699</v>
      </c>
      <c r="I80" s="89">
        <v>1.9525057619792501</v>
      </c>
    </row>
    <row r="81" spans="1:9" x14ac:dyDescent="0.2">
      <c r="A81" s="85">
        <v>38749</v>
      </c>
      <c r="B81" s="15">
        <v>60.696357727461802</v>
      </c>
      <c r="C81" s="46">
        <v>195.52</v>
      </c>
      <c r="D81" s="46">
        <v>206.35</v>
      </c>
      <c r="E81" s="46">
        <v>0.48172859454956701</v>
      </c>
      <c r="F81" s="81">
        <v>405.87169250938501</v>
      </c>
      <c r="G81" s="81">
        <v>428.35323112372902</v>
      </c>
      <c r="H81" s="89">
        <v>2.0280264385018798</v>
      </c>
      <c r="I81" s="89">
        <v>2.19117585345434</v>
      </c>
    </row>
    <row r="82" spans="1:9" x14ac:dyDescent="0.2">
      <c r="A82" s="85">
        <v>38777</v>
      </c>
      <c r="B82" s="15">
        <v>60.772511809723397</v>
      </c>
      <c r="C82" s="46">
        <v>195.59</v>
      </c>
      <c r="D82" s="46">
        <v>204.88</v>
      </c>
      <c r="E82" s="46">
        <v>0.482333006418593</v>
      </c>
      <c r="F82" s="81">
        <v>405.508222321939</v>
      </c>
      <c r="G82" s="81">
        <v>424.76877442261298</v>
      </c>
      <c r="H82" s="89">
        <v>1.4895140906216799</v>
      </c>
      <c r="I82" s="89">
        <v>1.88701674477596</v>
      </c>
    </row>
    <row r="83" spans="1:9" x14ac:dyDescent="0.2">
      <c r="A83" s="85">
        <v>38808</v>
      </c>
      <c r="B83" s="15">
        <v>60.861617266519197</v>
      </c>
      <c r="C83" s="46">
        <v>196.97</v>
      </c>
      <c r="D83" s="46">
        <v>205.19</v>
      </c>
      <c r="E83" s="46">
        <v>0.48304020942180498</v>
      </c>
      <c r="F83" s="81">
        <v>407.77143632777802</v>
      </c>
      <c r="G83" s="81">
        <v>424.78865319640897</v>
      </c>
      <c r="H83" s="89">
        <v>2.2274171796828202</v>
      </c>
      <c r="I83" s="89">
        <v>2.3178069753763402</v>
      </c>
    </row>
    <row r="84" spans="1:9" x14ac:dyDescent="0.2">
      <c r="A84" s="85">
        <v>38838</v>
      </c>
      <c r="B84" s="15">
        <v>60.590674511261902</v>
      </c>
      <c r="C84" s="46">
        <v>198.76</v>
      </c>
      <c r="D84" s="46">
        <v>207.68</v>
      </c>
      <c r="E84" s="46">
        <v>0.48088981889459198</v>
      </c>
      <c r="F84" s="81">
        <v>413.31713043308798</v>
      </c>
      <c r="G84" s="81">
        <v>431.86607792485199</v>
      </c>
      <c r="H84" s="89">
        <v>2.76297747122773</v>
      </c>
      <c r="I84" s="89">
        <v>2.3185345816912899</v>
      </c>
    </row>
    <row r="85" spans="1:9" x14ac:dyDescent="0.2">
      <c r="A85" s="85">
        <v>38869</v>
      </c>
      <c r="B85" s="15">
        <v>60.6429980643804</v>
      </c>
      <c r="C85" s="46">
        <v>198.45</v>
      </c>
      <c r="D85" s="46">
        <v>207.09</v>
      </c>
      <c r="E85" s="46">
        <v>0.48130509507671099</v>
      </c>
      <c r="F85" s="81">
        <v>412.31643302751797</v>
      </c>
      <c r="G85" s="81">
        <v>430.26762466953198</v>
      </c>
      <c r="H85" s="89">
        <v>2.1275383315949599</v>
      </c>
      <c r="I85" s="89">
        <v>1.9350816784037701</v>
      </c>
    </row>
    <row r="86" spans="1:9" x14ac:dyDescent="0.2">
      <c r="A86" s="85">
        <v>38899</v>
      </c>
      <c r="B86" s="15">
        <v>60.809293713400699</v>
      </c>
      <c r="C86" s="46">
        <v>200.39</v>
      </c>
      <c r="D86" s="46">
        <v>209.16</v>
      </c>
      <c r="E86" s="46">
        <v>0.48262493323968603</v>
      </c>
      <c r="F86" s="81">
        <v>415.20855264326002</v>
      </c>
      <c r="G86" s="81">
        <v>433.38001332833102</v>
      </c>
      <c r="H86" s="89">
        <v>2.1238578530563998</v>
      </c>
      <c r="I86" s="89">
        <v>2.0839706838750698</v>
      </c>
    </row>
    <row r="87" spans="1:9" x14ac:dyDescent="0.2">
      <c r="A87" s="85">
        <v>38930</v>
      </c>
      <c r="B87" s="15">
        <v>61.119608647242202</v>
      </c>
      <c r="C87" s="46">
        <v>200.12</v>
      </c>
      <c r="D87" s="46">
        <v>208.65</v>
      </c>
      <c r="E87" s="46">
        <v>0.48508780881483099</v>
      </c>
      <c r="F87" s="81">
        <v>412.54386600424903</v>
      </c>
      <c r="G87" s="81">
        <v>430.12831122219899</v>
      </c>
      <c r="H87" s="89">
        <v>1.4457583831968901</v>
      </c>
      <c r="I87" s="89">
        <v>1.79745046474027</v>
      </c>
    </row>
    <row r="88" spans="1:9" x14ac:dyDescent="0.2">
      <c r="A88" s="85">
        <v>38961</v>
      </c>
      <c r="B88" s="15">
        <v>61.736612130055903</v>
      </c>
      <c r="C88" s="46">
        <v>198.47</v>
      </c>
      <c r="D88" s="46">
        <v>207.11</v>
      </c>
      <c r="E88" s="46">
        <v>0.48998477844755001</v>
      </c>
      <c r="F88" s="81">
        <v>405.05339906440599</v>
      </c>
      <c r="G88" s="81">
        <v>422.68659989030698</v>
      </c>
      <c r="H88" s="89">
        <v>0.69488630752230196</v>
      </c>
      <c r="I88" s="89">
        <v>1.2086196357635099</v>
      </c>
    </row>
    <row r="89" spans="1:9" x14ac:dyDescent="0.2">
      <c r="A89" s="85">
        <v>38991</v>
      </c>
      <c r="B89" s="15">
        <v>62.006518775350798</v>
      </c>
      <c r="C89" s="46">
        <v>197.75</v>
      </c>
      <c r="D89" s="46">
        <v>206.05</v>
      </c>
      <c r="E89" s="46">
        <v>0.49212694568403098</v>
      </c>
      <c r="F89" s="81">
        <v>401.82721497831801</v>
      </c>
      <c r="G89" s="81">
        <v>418.69278202924102</v>
      </c>
      <c r="H89" s="89">
        <v>0.60561660713600596</v>
      </c>
      <c r="I89" s="89">
        <v>0.94513131686004803</v>
      </c>
    </row>
    <row r="90" spans="1:9" x14ac:dyDescent="0.2">
      <c r="A90" s="85">
        <v>39022</v>
      </c>
      <c r="B90" s="15">
        <v>62.331857303651802</v>
      </c>
      <c r="C90" s="46">
        <v>199.18</v>
      </c>
      <c r="D90" s="46">
        <v>207.75</v>
      </c>
      <c r="E90" s="46">
        <v>0.49470905897483097</v>
      </c>
      <c r="F90" s="81">
        <v>402.62048245640398</v>
      </c>
      <c r="G90" s="81">
        <v>419.94379571401703</v>
      </c>
      <c r="H90" s="89">
        <v>1.0045470945894599</v>
      </c>
      <c r="I90" s="89">
        <v>1.05126408708562</v>
      </c>
    </row>
    <row r="91" spans="1:9" x14ac:dyDescent="0.2">
      <c r="A91" s="85">
        <v>39052</v>
      </c>
      <c r="B91" s="15">
        <v>62.692423570686302</v>
      </c>
      <c r="C91" s="46">
        <v>199.98</v>
      </c>
      <c r="D91" s="46">
        <v>209.09</v>
      </c>
      <c r="E91" s="46">
        <v>0.49757076415062501</v>
      </c>
      <c r="F91" s="81">
        <v>401.91268138789201</v>
      </c>
      <c r="G91" s="81">
        <v>420.221634920464</v>
      </c>
      <c r="H91" s="89">
        <v>1.2272249750795701</v>
      </c>
      <c r="I91" s="89">
        <v>1.10956011676639</v>
      </c>
    </row>
    <row r="92" spans="1:9" x14ac:dyDescent="0.2">
      <c r="A92" s="85">
        <v>39083</v>
      </c>
      <c r="B92" s="15">
        <v>63.0162079340435</v>
      </c>
      <c r="C92" s="46">
        <v>206.01</v>
      </c>
      <c r="D92" s="46">
        <v>217.6</v>
      </c>
      <c r="E92" s="46">
        <v>0.50014054250532503</v>
      </c>
      <c r="F92" s="81">
        <v>411.904219897963</v>
      </c>
      <c r="G92" s="81">
        <v>435.077706178325</v>
      </c>
      <c r="H92" s="89">
        <v>1.22771602830047</v>
      </c>
      <c r="I92" s="89">
        <v>1.19398523213112</v>
      </c>
    </row>
    <row r="93" spans="1:9" x14ac:dyDescent="0.2">
      <c r="A93" s="85">
        <v>39114</v>
      </c>
      <c r="B93" s="15">
        <v>63.192346627710499</v>
      </c>
      <c r="C93" s="46">
        <v>206.08</v>
      </c>
      <c r="D93" s="46">
        <v>217.06</v>
      </c>
      <c r="E93" s="46">
        <v>0.50153850193028804</v>
      </c>
      <c r="F93" s="81">
        <v>410.89567242964</v>
      </c>
      <c r="G93" s="81">
        <v>432.78830870330802</v>
      </c>
      <c r="H93" s="89">
        <v>1.23782466552258</v>
      </c>
      <c r="I93" s="89">
        <v>1.0353785748139701</v>
      </c>
    </row>
    <row r="94" spans="1:9" x14ac:dyDescent="0.2">
      <c r="A94" s="85">
        <v>39142</v>
      </c>
      <c r="B94" s="15">
        <v>63.329113142792501</v>
      </c>
      <c r="C94" s="46">
        <v>205.26</v>
      </c>
      <c r="D94" s="46">
        <v>215.69</v>
      </c>
      <c r="E94" s="46">
        <v>0.50262397630731304</v>
      </c>
      <c r="F94" s="81">
        <v>408.37685760239299</v>
      </c>
      <c r="G94" s="81">
        <v>429.127956817013</v>
      </c>
      <c r="H94" s="89">
        <v>0.70741729083263505</v>
      </c>
      <c r="I94" s="89">
        <v>1.02624831599858</v>
      </c>
    </row>
    <row r="95" spans="1:9" x14ac:dyDescent="0.2">
      <c r="A95" s="85">
        <v>39173</v>
      </c>
      <c r="B95" s="15">
        <v>63.291295129152097</v>
      </c>
      <c r="C95" s="46">
        <v>206.05</v>
      </c>
      <c r="D95" s="46">
        <v>215.73</v>
      </c>
      <c r="E95" s="46">
        <v>0.50232382619548199</v>
      </c>
      <c r="F95" s="81">
        <v>410.19356290659903</v>
      </c>
      <c r="G95" s="81">
        <v>429.46400061072899</v>
      </c>
      <c r="H95" s="89">
        <v>0.59399123210652804</v>
      </c>
      <c r="I95" s="89">
        <v>1.1006290726315999</v>
      </c>
    </row>
    <row r="96" spans="1:9" x14ac:dyDescent="0.2">
      <c r="A96" s="85">
        <v>39203</v>
      </c>
      <c r="B96" s="15">
        <v>62.982534360254498</v>
      </c>
      <c r="C96" s="46">
        <v>208.17</v>
      </c>
      <c r="D96" s="46">
        <v>218.18</v>
      </c>
      <c r="E96" s="46">
        <v>0.49987328555643801</v>
      </c>
      <c r="F96" s="81">
        <v>416.44553932958001</v>
      </c>
      <c r="G96" s="81">
        <v>436.47061426203499</v>
      </c>
      <c r="H96" s="89">
        <v>0.75690279113627101</v>
      </c>
      <c r="I96" s="89">
        <v>1.0661954185676299</v>
      </c>
    </row>
    <row r="97" spans="1:9" x14ac:dyDescent="0.2">
      <c r="A97" s="85">
        <v>39234</v>
      </c>
      <c r="B97" s="15">
        <v>63.058170387534602</v>
      </c>
      <c r="C97" s="46">
        <v>208.54</v>
      </c>
      <c r="D97" s="46">
        <v>217.93</v>
      </c>
      <c r="E97" s="46">
        <v>0.50047358578009504</v>
      </c>
      <c r="F97" s="81">
        <v>416.68532750823601</v>
      </c>
      <c r="G97" s="81">
        <v>435.44755645856799</v>
      </c>
      <c r="H97" s="89">
        <v>1.0595974670809301</v>
      </c>
      <c r="I97" s="89">
        <v>1.2038860216393401</v>
      </c>
    </row>
    <row r="98" spans="1:9" x14ac:dyDescent="0.2">
      <c r="A98" s="85">
        <v>39264</v>
      </c>
      <c r="B98" s="15">
        <v>63.326004812904202</v>
      </c>
      <c r="C98" s="46">
        <v>211.34</v>
      </c>
      <c r="D98" s="46">
        <v>219.61</v>
      </c>
      <c r="E98" s="46">
        <v>0.50259930643510697</v>
      </c>
      <c r="F98" s="81">
        <v>420.49401440486702</v>
      </c>
      <c r="G98" s="81">
        <v>436.94847403923899</v>
      </c>
      <c r="H98" s="89">
        <v>1.2729655321305</v>
      </c>
      <c r="I98" s="89">
        <v>0.82340223387375999</v>
      </c>
    </row>
    <row r="99" spans="1:9" x14ac:dyDescent="0.2">
      <c r="A99" s="85">
        <v>39295</v>
      </c>
      <c r="B99" s="15">
        <v>63.5839961936272</v>
      </c>
      <c r="C99" s="46">
        <v>211.08</v>
      </c>
      <c r="D99" s="46">
        <v>219.08</v>
      </c>
      <c r="E99" s="46">
        <v>0.50464690582813199</v>
      </c>
      <c r="F99" s="81">
        <v>418.27265274442698</v>
      </c>
      <c r="G99" s="81">
        <v>434.12532103112102</v>
      </c>
      <c r="H99" s="89">
        <v>1.3886491140119099</v>
      </c>
      <c r="I99" s="89">
        <v>0.929259875399713</v>
      </c>
    </row>
    <row r="100" spans="1:9" x14ac:dyDescent="0.2">
      <c r="A100" s="85">
        <v>39326</v>
      </c>
      <c r="B100" s="15">
        <v>64.077702590874594</v>
      </c>
      <c r="C100" s="46">
        <v>208.84</v>
      </c>
      <c r="D100" s="46">
        <v>217.46</v>
      </c>
      <c r="E100" s="46">
        <v>0.50856530386338195</v>
      </c>
      <c r="F100" s="81">
        <v>410.64539482642601</v>
      </c>
      <c r="G100" s="81">
        <v>427.59503715262701</v>
      </c>
      <c r="H100" s="89">
        <v>1.3805576684299501</v>
      </c>
      <c r="I100" s="89">
        <v>1.1612474262476999</v>
      </c>
    </row>
    <row r="101" spans="1:9" x14ac:dyDescent="0.2">
      <c r="A101" s="85">
        <v>39356</v>
      </c>
      <c r="B101" s="15">
        <v>64.3274050918955</v>
      </c>
      <c r="C101" s="46">
        <v>207.98</v>
      </c>
      <c r="D101" s="46">
        <v>216.47</v>
      </c>
      <c r="E101" s="46">
        <v>0.51054711693052601</v>
      </c>
      <c r="F101" s="81">
        <v>407.36690719242898</v>
      </c>
      <c r="G101" s="81">
        <v>423.996126550366</v>
      </c>
      <c r="H101" s="89">
        <v>1.37862544089009</v>
      </c>
      <c r="I101" s="89">
        <v>1.2666434074697599</v>
      </c>
    </row>
    <row r="102" spans="1:9" x14ac:dyDescent="0.2">
      <c r="A102" s="85">
        <v>39387</v>
      </c>
      <c r="B102" s="15">
        <v>64.781221255577293</v>
      </c>
      <c r="C102" s="46">
        <v>209.8</v>
      </c>
      <c r="D102" s="46">
        <v>218.24</v>
      </c>
      <c r="E102" s="46">
        <v>0.514148918272477</v>
      </c>
      <c r="F102" s="81">
        <v>408.05298337478001</v>
      </c>
      <c r="G102" s="81">
        <v>424.46846087565302</v>
      </c>
      <c r="H102" s="89">
        <v>1.3492857803040701</v>
      </c>
      <c r="I102" s="89">
        <v>1.07744541241346</v>
      </c>
    </row>
    <row r="103" spans="1:9" x14ac:dyDescent="0.2">
      <c r="A103" s="85">
        <v>39417</v>
      </c>
      <c r="B103" s="15">
        <v>65.049055680946097</v>
      </c>
      <c r="C103" s="46">
        <v>210.33</v>
      </c>
      <c r="D103" s="46">
        <v>219.15</v>
      </c>
      <c r="E103" s="46">
        <v>0.51627463892748304</v>
      </c>
      <c r="F103" s="81">
        <v>407.39944235289698</v>
      </c>
      <c r="G103" s="81">
        <v>424.48337275537199</v>
      </c>
      <c r="H103" s="89">
        <v>1.36516243927873</v>
      </c>
      <c r="I103" s="89">
        <v>1.01416430777421</v>
      </c>
    </row>
    <row r="104" spans="1:9" x14ac:dyDescent="0.2">
      <c r="A104" s="85">
        <v>39448</v>
      </c>
      <c r="B104" s="15">
        <v>65.350563680104003</v>
      </c>
      <c r="C104" s="46">
        <v>216.76</v>
      </c>
      <c r="D104" s="46">
        <v>227.84</v>
      </c>
      <c r="E104" s="46">
        <v>0.51866761653137805</v>
      </c>
      <c r="F104" s="81">
        <v>417.91697243332101</v>
      </c>
      <c r="G104" s="81">
        <v>439.27940117737501</v>
      </c>
      <c r="H104" s="89">
        <v>1.4597453108995899</v>
      </c>
      <c r="I104" s="89">
        <v>0.96573438247557997</v>
      </c>
    </row>
    <row r="105" spans="1:9" x14ac:dyDescent="0.2">
      <c r="A105" s="85">
        <v>39479</v>
      </c>
      <c r="B105" s="15">
        <v>65.5448342981189</v>
      </c>
      <c r="C105" s="46">
        <v>216.75</v>
      </c>
      <c r="D105" s="46">
        <v>227.46</v>
      </c>
      <c r="E105" s="46">
        <v>0.52020948354420304</v>
      </c>
      <c r="F105" s="81">
        <v>416.65907073295898</v>
      </c>
      <c r="G105" s="81">
        <v>437.24693069858802</v>
      </c>
      <c r="H105" s="89">
        <v>1.402642736352</v>
      </c>
      <c r="I105" s="89">
        <v>1.0302085120179201</v>
      </c>
    </row>
    <row r="106" spans="1:9" x14ac:dyDescent="0.2">
      <c r="A106" s="85">
        <v>39508</v>
      </c>
      <c r="B106" s="15">
        <v>66.019890716036102</v>
      </c>
      <c r="C106" s="46">
        <v>218.52</v>
      </c>
      <c r="D106" s="46">
        <v>227.37</v>
      </c>
      <c r="E106" s="46">
        <v>0.52397986234621496</v>
      </c>
      <c r="F106" s="81">
        <v>417.03892783500697</v>
      </c>
      <c r="G106" s="81">
        <v>433.928889904107</v>
      </c>
      <c r="H106" s="89">
        <v>2.1210972344195298</v>
      </c>
      <c r="I106" s="89">
        <v>1.11876493032614</v>
      </c>
    </row>
    <row r="107" spans="1:9" x14ac:dyDescent="0.2">
      <c r="A107" s="85">
        <v>39539</v>
      </c>
      <c r="B107" s="15">
        <v>66.170126660633898</v>
      </c>
      <c r="C107" s="46">
        <v>218.03</v>
      </c>
      <c r="D107" s="46">
        <v>226.87</v>
      </c>
      <c r="E107" s="46">
        <v>0.52517223950279701</v>
      </c>
      <c r="F107" s="81">
        <v>415.159034693872</v>
      </c>
      <c r="G107" s="81">
        <v>431.99160758151902</v>
      </c>
      <c r="H107" s="89">
        <v>1.21051918808461</v>
      </c>
      <c r="I107" s="89">
        <v>0.58854920719690895</v>
      </c>
    </row>
    <row r="108" spans="1:9" x14ac:dyDescent="0.2">
      <c r="A108" s="85">
        <v>39569</v>
      </c>
      <c r="B108" s="15">
        <v>66.098635073205301</v>
      </c>
      <c r="C108" s="46">
        <v>220.71</v>
      </c>
      <c r="D108" s="46">
        <v>229.75</v>
      </c>
      <c r="E108" s="46">
        <v>0.524604832442084</v>
      </c>
      <c r="F108" s="81">
        <v>420.71667348654501</v>
      </c>
      <c r="G108" s="81">
        <v>437.94869164756301</v>
      </c>
      <c r="H108" s="89">
        <v>1.0256164980997799</v>
      </c>
      <c r="I108" s="89">
        <v>0.33864304657198502</v>
      </c>
    </row>
    <row r="109" spans="1:9" x14ac:dyDescent="0.2">
      <c r="A109" s="85">
        <v>39600</v>
      </c>
      <c r="B109" s="15">
        <v>66.372168103369305</v>
      </c>
      <c r="C109" s="46">
        <v>220.8</v>
      </c>
      <c r="D109" s="46">
        <v>229.52</v>
      </c>
      <c r="E109" s="46">
        <v>0.526775781196134</v>
      </c>
      <c r="F109" s="81">
        <v>419.15366628783897</v>
      </c>
      <c r="G109" s="81">
        <v>435.70719876080102</v>
      </c>
      <c r="H109" s="89">
        <v>0.59237477699622998</v>
      </c>
      <c r="I109" s="89">
        <v>5.9626537887558201E-2</v>
      </c>
    </row>
    <row r="110" spans="1:9" x14ac:dyDescent="0.2">
      <c r="A110" s="85">
        <v>39630</v>
      </c>
      <c r="B110" s="15">
        <v>66.742059360068197</v>
      </c>
      <c r="C110" s="46">
        <v>222.55</v>
      </c>
      <c r="D110" s="46">
        <v>232.19</v>
      </c>
      <c r="E110" s="46">
        <v>0.52971149598854095</v>
      </c>
      <c r="F110" s="81">
        <v>420.13435933588698</v>
      </c>
      <c r="G110" s="81">
        <v>438.33294493012602</v>
      </c>
      <c r="H110" s="89">
        <v>-8.5531554947004804E-2</v>
      </c>
      <c r="I110" s="89">
        <v>0.31684992010361201</v>
      </c>
    </row>
    <row r="111" spans="1:9" x14ac:dyDescent="0.2">
      <c r="A111" s="85">
        <v>39661</v>
      </c>
      <c r="B111" s="15">
        <v>67.127492266208904</v>
      </c>
      <c r="C111" s="46">
        <v>222.33</v>
      </c>
      <c r="D111" s="46">
        <v>231.92</v>
      </c>
      <c r="E111" s="46">
        <v>0.53277056014197899</v>
      </c>
      <c r="F111" s="81">
        <v>417.30909444536701</v>
      </c>
      <c r="G111" s="81">
        <v>435.30933829788802</v>
      </c>
      <c r="H111" s="89">
        <v>-0.23036607646662599</v>
      </c>
      <c r="I111" s="89">
        <v>0.27273628360462399</v>
      </c>
    </row>
    <row r="112" spans="1:9" x14ac:dyDescent="0.2">
      <c r="A112" s="85">
        <v>39692</v>
      </c>
      <c r="B112" s="15">
        <v>67.584934814759706</v>
      </c>
      <c r="C112" s="46">
        <v>220.83</v>
      </c>
      <c r="D112" s="46">
        <v>229.92</v>
      </c>
      <c r="E112" s="46">
        <v>0.53640114300149799</v>
      </c>
      <c r="F112" s="81">
        <v>411.68816077519699</v>
      </c>
      <c r="G112" s="81">
        <v>428.634433389636</v>
      </c>
      <c r="H112" s="89">
        <v>0.253933433056441</v>
      </c>
      <c r="I112" s="89">
        <v>0.243079583881567</v>
      </c>
    </row>
    <row r="113" spans="1:9" x14ac:dyDescent="0.2">
      <c r="A113" s="85">
        <v>39722</v>
      </c>
      <c r="B113" s="15">
        <v>68.045485693199694</v>
      </c>
      <c r="C113" s="46">
        <v>220.56</v>
      </c>
      <c r="D113" s="46">
        <v>229.44</v>
      </c>
      <c r="E113" s="46">
        <v>0.54005639573322906</v>
      </c>
      <c r="F113" s="81">
        <v>408.40179237308701</v>
      </c>
      <c r="G113" s="81">
        <v>424.84451959594202</v>
      </c>
      <c r="H113" s="89">
        <v>0.25404252588658899</v>
      </c>
      <c r="I113" s="89">
        <v>0.20009452739078201</v>
      </c>
    </row>
    <row r="114" spans="1:9" x14ac:dyDescent="0.2">
      <c r="A114" s="85">
        <v>39753</v>
      </c>
      <c r="B114" s="15">
        <v>68.818941780387206</v>
      </c>
      <c r="C114" s="46">
        <v>222.67</v>
      </c>
      <c r="D114" s="46">
        <v>230.76</v>
      </c>
      <c r="E114" s="46">
        <v>0.54619508226693703</v>
      </c>
      <c r="F114" s="81">
        <v>407.67485323343999</v>
      </c>
      <c r="G114" s="81">
        <v>422.48641097655099</v>
      </c>
      <c r="H114" s="89">
        <v>-9.2666922371809096E-2</v>
      </c>
      <c r="I114" s="89">
        <v>-0.46694868566036202</v>
      </c>
    </row>
    <row r="115" spans="1:9" x14ac:dyDescent="0.2">
      <c r="A115" s="85">
        <v>39783</v>
      </c>
      <c r="B115" s="15">
        <v>69.295552363249001</v>
      </c>
      <c r="C115" s="46">
        <v>223.1</v>
      </c>
      <c r="D115" s="46">
        <v>232.03</v>
      </c>
      <c r="E115" s="46">
        <v>0.54997779600505603</v>
      </c>
      <c r="F115" s="81">
        <v>405.65274020253202</v>
      </c>
      <c r="G115" s="81">
        <v>421.88975934196998</v>
      </c>
      <c r="H115" s="89">
        <v>-0.42874436456695802</v>
      </c>
      <c r="I115" s="89">
        <v>-0.61100471299186898</v>
      </c>
    </row>
    <row r="116" spans="1:9" x14ac:dyDescent="0.2">
      <c r="A116" s="85">
        <v>39814</v>
      </c>
      <c r="B116" s="15">
        <v>69.4561494074742</v>
      </c>
      <c r="C116" s="46">
        <v>228.31</v>
      </c>
      <c r="D116" s="46">
        <v>241.12</v>
      </c>
      <c r="E116" s="46">
        <v>0.55125240606898696</v>
      </c>
      <c r="F116" s="81">
        <v>414.16599272208498</v>
      </c>
      <c r="G116" s="81">
        <v>437.40398653212299</v>
      </c>
      <c r="H116" s="89">
        <v>-0.89754184650503399</v>
      </c>
      <c r="I116" s="89">
        <v>-0.426929794619335</v>
      </c>
    </row>
    <row r="117" spans="1:9" x14ac:dyDescent="0.2">
      <c r="A117" s="85">
        <v>39845</v>
      </c>
      <c r="B117" s="15">
        <v>69.609493681960302</v>
      </c>
      <c r="C117" s="46">
        <v>229.01</v>
      </c>
      <c r="D117" s="46">
        <v>241.49</v>
      </c>
      <c r="E117" s="46">
        <v>0.55246945309777495</v>
      </c>
      <c r="F117" s="81">
        <v>414.52065578632198</v>
      </c>
      <c r="G117" s="81">
        <v>437.11014001938298</v>
      </c>
      <c r="H117" s="89">
        <v>-0.51322894348024795</v>
      </c>
      <c r="I117" s="89">
        <v>-3.1284537317721697E-2</v>
      </c>
    </row>
    <row r="118" spans="1:9" x14ac:dyDescent="0.2">
      <c r="A118" s="85">
        <v>39873</v>
      </c>
      <c r="B118" s="15">
        <v>70.009950182560502</v>
      </c>
      <c r="C118" s="46">
        <v>227.83</v>
      </c>
      <c r="D118" s="46">
        <v>238.09</v>
      </c>
      <c r="E118" s="46">
        <v>0.55564775496686802</v>
      </c>
      <c r="F118" s="81">
        <v>410.02595252739701</v>
      </c>
      <c r="G118" s="81">
        <v>428.490888106255</v>
      </c>
      <c r="H118" s="89">
        <v>-1.6816116768801599</v>
      </c>
      <c r="I118" s="89">
        <v>-1.2532011406417001</v>
      </c>
    </row>
    <row r="119" spans="1:9" x14ac:dyDescent="0.2">
      <c r="A119" s="85">
        <v>39904</v>
      </c>
      <c r="B119" s="15">
        <v>70.254990188749304</v>
      </c>
      <c r="C119" s="46">
        <v>228.4</v>
      </c>
      <c r="D119" s="46">
        <v>238.24</v>
      </c>
      <c r="E119" s="46">
        <v>0.55759256322570605</v>
      </c>
      <c r="F119" s="81">
        <v>409.61808866081799</v>
      </c>
      <c r="G119" s="81">
        <v>427.26538284830701</v>
      </c>
      <c r="H119" s="89">
        <v>-1.3346562570027301</v>
      </c>
      <c r="I119" s="89">
        <v>-1.0940547571449899</v>
      </c>
    </row>
    <row r="120" spans="1:9" x14ac:dyDescent="0.2">
      <c r="A120" s="85">
        <v>39934</v>
      </c>
      <c r="B120" s="15">
        <v>70.050358471107799</v>
      </c>
      <c r="C120" s="46">
        <v>230.83</v>
      </c>
      <c r="D120" s="46">
        <v>241.32</v>
      </c>
      <c r="E120" s="46">
        <v>0.55596846330553695</v>
      </c>
      <c r="F120" s="81">
        <v>415.18542010024998</v>
      </c>
      <c r="G120" s="81">
        <v>434.05339677941498</v>
      </c>
      <c r="H120" s="89">
        <v>-1.3147216963037101</v>
      </c>
      <c r="I120" s="89">
        <v>-0.88944091909358702</v>
      </c>
    </row>
    <row r="121" spans="1:9" x14ac:dyDescent="0.2">
      <c r="A121" s="85">
        <v>39965</v>
      </c>
      <c r="B121" s="15">
        <v>70.179354161469305</v>
      </c>
      <c r="C121" s="46">
        <v>230.43</v>
      </c>
      <c r="D121" s="46">
        <v>240.9</v>
      </c>
      <c r="E121" s="46">
        <v>0.55699226300204996</v>
      </c>
      <c r="F121" s="81">
        <v>413.70413075046901</v>
      </c>
      <c r="G121" s="81">
        <v>432.50151932382101</v>
      </c>
      <c r="H121" s="89">
        <v>-1.3001283242091699</v>
      </c>
      <c r="I121" s="89">
        <v>-0.73574167378844801</v>
      </c>
    </row>
    <row r="122" spans="1:9" x14ac:dyDescent="0.2">
      <c r="A122" s="85">
        <v>39995</v>
      </c>
      <c r="B122" s="15">
        <v>70.370516449595101</v>
      </c>
      <c r="C122" s="46">
        <v>231.31</v>
      </c>
      <c r="D122" s="46">
        <v>242.26</v>
      </c>
      <c r="E122" s="46">
        <v>0.55850946014266301</v>
      </c>
      <c r="F122" s="81">
        <v>414.15592126392198</v>
      </c>
      <c r="G122" s="81">
        <v>433.76167690717102</v>
      </c>
      <c r="H122" s="89">
        <v>-1.4229824195802101</v>
      </c>
      <c r="I122" s="89">
        <v>-1.0428757582171999</v>
      </c>
    </row>
    <row r="123" spans="1:9" x14ac:dyDescent="0.2">
      <c r="A123" s="85">
        <v>40026</v>
      </c>
      <c r="B123" s="15">
        <v>70.538884318540795</v>
      </c>
      <c r="C123" s="46">
        <v>231.22</v>
      </c>
      <c r="D123" s="46">
        <v>241.55</v>
      </c>
      <c r="E123" s="46">
        <v>0.55984574488710703</v>
      </c>
      <c r="F123" s="81">
        <v>413.00662211271401</v>
      </c>
      <c r="G123" s="81">
        <v>431.45813325545402</v>
      </c>
      <c r="H123" s="89">
        <v>-1.0310037307889299</v>
      </c>
      <c r="I123" s="89">
        <v>-0.88470535860617505</v>
      </c>
    </row>
    <row r="124" spans="1:9" x14ac:dyDescent="0.2">
      <c r="A124" s="85">
        <v>40057</v>
      </c>
      <c r="B124" s="15">
        <v>70.892715870817796</v>
      </c>
      <c r="C124" s="46">
        <v>230.91</v>
      </c>
      <c r="D124" s="46">
        <v>239.66</v>
      </c>
      <c r="E124" s="46">
        <v>0.56265399867312504</v>
      </c>
      <c r="F124" s="81">
        <v>410.39431079232003</v>
      </c>
      <c r="G124" s="81">
        <v>425.94560878475301</v>
      </c>
      <c r="H124" s="89">
        <v>-0.31427913312862499</v>
      </c>
      <c r="I124" s="89">
        <v>-0.62730018762602302</v>
      </c>
    </row>
    <row r="125" spans="1:9" x14ac:dyDescent="0.2">
      <c r="A125" s="85">
        <v>40087</v>
      </c>
      <c r="B125" s="15">
        <v>71.107190633106001</v>
      </c>
      <c r="C125" s="46">
        <v>229.46</v>
      </c>
      <c r="D125" s="46">
        <v>237.81</v>
      </c>
      <c r="E125" s="46">
        <v>0.56435621985528195</v>
      </c>
      <c r="F125" s="81">
        <v>406.58717300721901</v>
      </c>
      <c r="G125" s="81">
        <v>421.38279269958502</v>
      </c>
      <c r="H125" s="89">
        <v>-0.44432208666946899</v>
      </c>
      <c r="I125" s="89">
        <v>-0.81482206705867399</v>
      </c>
    </row>
    <row r="126" spans="1:9" x14ac:dyDescent="0.2">
      <c r="A126" s="85">
        <v>40118</v>
      </c>
      <c r="B126" s="15">
        <v>71.476045779842494</v>
      </c>
      <c r="C126" s="46">
        <v>231.17</v>
      </c>
      <c r="D126" s="46">
        <v>238.43</v>
      </c>
      <c r="E126" s="46">
        <v>0.56728371135695699</v>
      </c>
      <c r="F126" s="81">
        <v>407.50332747442297</v>
      </c>
      <c r="G126" s="81">
        <v>420.301156593531</v>
      </c>
      <c r="H126" s="89">
        <v>-4.2074157298777101E-2</v>
      </c>
      <c r="I126" s="89">
        <v>-0.517236608384253</v>
      </c>
    </row>
    <row r="127" spans="1:9" x14ac:dyDescent="0.2">
      <c r="A127" s="85">
        <v>40148</v>
      </c>
      <c r="B127" s="15">
        <v>71.7718551742052</v>
      </c>
      <c r="C127" s="46">
        <v>230.85</v>
      </c>
      <c r="D127" s="46">
        <v>238.95</v>
      </c>
      <c r="E127" s="46">
        <v>0.56963146086180805</v>
      </c>
      <c r="F127" s="81">
        <v>405.26202617169702</v>
      </c>
      <c r="G127" s="81">
        <v>419.48174638824798</v>
      </c>
      <c r="H127" s="89">
        <v>-9.6317365103926203E-2</v>
      </c>
      <c r="I127" s="89">
        <v>-0.57076828730756601</v>
      </c>
    </row>
    <row r="128" spans="1:9" x14ac:dyDescent="0.2">
      <c r="A128" s="85">
        <v>40179</v>
      </c>
      <c r="B128" s="15">
        <v>72.552045976150893</v>
      </c>
      <c r="C128" s="46">
        <v>238.71</v>
      </c>
      <c r="D128" s="46">
        <v>249.33</v>
      </c>
      <c r="E128" s="46">
        <v>0.57582359878529599</v>
      </c>
      <c r="F128" s="81">
        <v>414.554041382744</v>
      </c>
      <c r="G128" s="81">
        <v>432.99718963579102</v>
      </c>
      <c r="H128" s="89">
        <v>9.3693994069532494E-2</v>
      </c>
      <c r="I128" s="89">
        <v>-1.0074889648975101</v>
      </c>
    </row>
    <row r="129" spans="1:9" x14ac:dyDescent="0.2">
      <c r="A129" s="85">
        <v>40210</v>
      </c>
      <c r="B129" s="15">
        <v>72.971670511062101</v>
      </c>
      <c r="C129" s="46">
        <v>238.84</v>
      </c>
      <c r="D129" s="46">
        <v>248.7</v>
      </c>
      <c r="E129" s="46">
        <v>0.57915403153299005</v>
      </c>
      <c r="F129" s="81">
        <v>412.39460833554602</v>
      </c>
      <c r="G129" s="81">
        <v>429.41944018192299</v>
      </c>
      <c r="H129" s="89">
        <v>-0.51289300571577501</v>
      </c>
      <c r="I129" s="89">
        <v>-1.75944210242275</v>
      </c>
    </row>
    <row r="130" spans="1:9" x14ac:dyDescent="0.2">
      <c r="A130" s="85">
        <v>40238</v>
      </c>
      <c r="B130" s="15">
        <v>73.489725492434204</v>
      </c>
      <c r="C130" s="46">
        <v>236.65</v>
      </c>
      <c r="D130" s="46">
        <v>245.32</v>
      </c>
      <c r="E130" s="46">
        <v>0.58326567690051501</v>
      </c>
      <c r="F130" s="81">
        <v>405.73277216921599</v>
      </c>
      <c r="G130" s="81">
        <v>420.597353342708</v>
      </c>
      <c r="H130" s="89">
        <v>-1.04705088341812</v>
      </c>
      <c r="I130" s="89">
        <v>-1.8421709732107301</v>
      </c>
    </row>
    <row r="131" spans="1:9" x14ac:dyDescent="0.2">
      <c r="A131" s="85">
        <v>40269</v>
      </c>
      <c r="B131" s="15">
        <v>73.255564640853606</v>
      </c>
      <c r="C131" s="46">
        <v>236.56</v>
      </c>
      <c r="D131" s="46">
        <v>245.16</v>
      </c>
      <c r="E131" s="46">
        <v>0.58140721319439004</v>
      </c>
      <c r="F131" s="81">
        <v>406.87489702833699</v>
      </c>
      <c r="G131" s="81">
        <v>421.66659517867402</v>
      </c>
      <c r="H131" s="89">
        <v>-0.66969494473479996</v>
      </c>
      <c r="I131" s="89">
        <v>-1.3103770851523699</v>
      </c>
    </row>
    <row r="132" spans="1:9" x14ac:dyDescent="0.2">
      <c r="A132" s="85">
        <v>40299</v>
      </c>
      <c r="B132" s="15">
        <v>72.793977652452099</v>
      </c>
      <c r="C132" s="46">
        <v>240.85</v>
      </c>
      <c r="D132" s="46">
        <v>249.31</v>
      </c>
      <c r="E132" s="46">
        <v>0.57774373717193395</v>
      </c>
      <c r="F132" s="81">
        <v>416.88033033289997</v>
      </c>
      <c r="G132" s="81">
        <v>431.52350074857998</v>
      </c>
      <c r="H132" s="89">
        <v>0.40822970908780398</v>
      </c>
      <c r="I132" s="89">
        <v>-0.58285364188060995</v>
      </c>
    </row>
    <row r="133" spans="1:9" x14ac:dyDescent="0.2">
      <c r="A133" s="85">
        <v>40330</v>
      </c>
      <c r="B133" s="15">
        <v>72.771183233271202</v>
      </c>
      <c r="C133" s="46">
        <v>240.03</v>
      </c>
      <c r="D133" s="46">
        <v>248.57</v>
      </c>
      <c r="E133" s="46">
        <v>0.57756282477575804</v>
      </c>
      <c r="F133" s="81">
        <v>415.591152517811</v>
      </c>
      <c r="G133" s="81">
        <v>430.37742274445799</v>
      </c>
      <c r="H133" s="89">
        <v>0.45612833594836899</v>
      </c>
      <c r="I133" s="89">
        <v>-0.49111887113913999</v>
      </c>
    </row>
    <row r="134" spans="1:9" x14ac:dyDescent="0.2">
      <c r="A134" s="85">
        <v>40360</v>
      </c>
      <c r="B134" s="15">
        <v>72.929190002589607</v>
      </c>
      <c r="C134" s="46">
        <v>249.17</v>
      </c>
      <c r="D134" s="46">
        <v>251.74</v>
      </c>
      <c r="E134" s="46">
        <v>0.57881687661285297</v>
      </c>
      <c r="F134" s="81">
        <v>430.48157382366702</v>
      </c>
      <c r="G134" s="81">
        <v>434.921665506963</v>
      </c>
      <c r="H134" s="89">
        <v>3.94190973050019</v>
      </c>
      <c r="I134" s="89">
        <v>0.26742533090131598</v>
      </c>
    </row>
    <row r="135" spans="1:9" x14ac:dyDescent="0.2">
      <c r="A135" s="85">
        <v>40391</v>
      </c>
      <c r="B135" s="15">
        <v>73.131749500305801</v>
      </c>
      <c r="C135" s="46">
        <v>254.69</v>
      </c>
      <c r="D135" s="46">
        <v>251.58</v>
      </c>
      <c r="E135" s="46">
        <v>0.58042452995155303</v>
      </c>
      <c r="F135" s="81">
        <v>438.79951114619303</v>
      </c>
      <c r="G135" s="81">
        <v>433.44136406674397</v>
      </c>
      <c r="H135" s="89">
        <v>6.2451514461286104</v>
      </c>
      <c r="I135" s="89">
        <v>0.45965776478169601</v>
      </c>
    </row>
    <row r="136" spans="1:9" x14ac:dyDescent="0.2">
      <c r="A136" s="85">
        <v>40422</v>
      </c>
      <c r="B136" s="15">
        <v>73.515110186521099</v>
      </c>
      <c r="C136" s="46">
        <v>251.8</v>
      </c>
      <c r="D136" s="46">
        <v>248.58</v>
      </c>
      <c r="E136" s="46">
        <v>0.58346714752352102</v>
      </c>
      <c r="F136" s="81">
        <v>431.55814525075601</v>
      </c>
      <c r="G136" s="81">
        <v>426.03941122491199</v>
      </c>
      <c r="H136" s="89">
        <v>5.1569512300443403</v>
      </c>
      <c r="I136" s="89">
        <v>2.2022163915957901E-2</v>
      </c>
    </row>
    <row r="137" spans="1:9" x14ac:dyDescent="0.2">
      <c r="A137" s="85">
        <v>40452</v>
      </c>
      <c r="B137" s="15">
        <v>73.968926350202807</v>
      </c>
      <c r="C137" s="46">
        <v>248.59</v>
      </c>
      <c r="D137" s="46">
        <v>248.03</v>
      </c>
      <c r="E137" s="46">
        <v>0.58706894886547101</v>
      </c>
      <c r="F137" s="81">
        <v>423.44259644528597</v>
      </c>
      <c r="G137" s="81">
        <v>422.48870508195898</v>
      </c>
      <c r="H137" s="89">
        <v>4.1455866188300003</v>
      </c>
      <c r="I137" s="89">
        <v>0.26244839645419599</v>
      </c>
    </row>
    <row r="138" spans="1:9" x14ac:dyDescent="0.2">
      <c r="A138" s="85">
        <v>40483</v>
      </c>
      <c r="B138" s="15">
        <v>74.561581248891898</v>
      </c>
      <c r="C138" s="46">
        <v>248.77</v>
      </c>
      <c r="D138" s="46">
        <v>248.39</v>
      </c>
      <c r="E138" s="46">
        <v>0.59177267116591603</v>
      </c>
      <c r="F138" s="81">
        <v>420.38102149913601</v>
      </c>
      <c r="G138" s="81">
        <v>419.73888302516502</v>
      </c>
      <c r="H138" s="89">
        <v>3.1601445083958102</v>
      </c>
      <c r="I138" s="89">
        <v>-0.13377873449674799</v>
      </c>
    </row>
    <row r="139" spans="1:9" x14ac:dyDescent="0.2">
      <c r="A139" s="85">
        <v>40513</v>
      </c>
      <c r="B139" s="15">
        <v>74.930954450610002</v>
      </c>
      <c r="C139" s="46">
        <v>248.67</v>
      </c>
      <c r="D139" s="46">
        <v>249.29</v>
      </c>
      <c r="E139" s="46">
        <v>0.59470427431296002</v>
      </c>
      <c r="F139" s="81">
        <v>418.140596496098</v>
      </c>
      <c r="G139" s="81">
        <v>419.18313146142401</v>
      </c>
      <c r="H139" s="89">
        <v>3.1778379153995799</v>
      </c>
      <c r="I139" s="89">
        <v>-7.1186631932196306E-2</v>
      </c>
    </row>
    <row r="140" spans="1:9" x14ac:dyDescent="0.2">
      <c r="A140" s="85">
        <v>40544</v>
      </c>
      <c r="B140" s="15">
        <v>75.295991345633695</v>
      </c>
      <c r="C140" s="46">
        <v>256.77</v>
      </c>
      <c r="D140" s="46">
        <v>260.88</v>
      </c>
      <c r="E140" s="46">
        <v>0.59760146150808102</v>
      </c>
      <c r="F140" s="81">
        <v>429.66762389105702</v>
      </c>
      <c r="G140" s="81">
        <v>436.54511711141799</v>
      </c>
      <c r="H140" s="89">
        <v>3.6457448244627799</v>
      </c>
      <c r="I140" s="89">
        <v>0.81938810702491005</v>
      </c>
    </row>
    <row r="141" spans="1:9" x14ac:dyDescent="0.2">
      <c r="A141" s="85">
        <v>40575</v>
      </c>
      <c r="B141" s="15">
        <v>75.578460244005001</v>
      </c>
      <c r="C141" s="46">
        <v>255.95</v>
      </c>
      <c r="D141" s="46">
        <v>259.47000000000003</v>
      </c>
      <c r="E141" s="46">
        <v>0.59984333153967995</v>
      </c>
      <c r="F141" s="81">
        <v>426.694749349012</v>
      </c>
      <c r="G141" s="81">
        <v>432.56294828516599</v>
      </c>
      <c r="H141" s="89">
        <v>3.4675868026456902</v>
      </c>
      <c r="I141" s="89">
        <v>0.73203674754724901</v>
      </c>
    </row>
    <row r="142" spans="1:9" x14ac:dyDescent="0.2">
      <c r="A142" s="85">
        <v>40603</v>
      </c>
      <c r="B142" s="15">
        <v>75.723450928541396</v>
      </c>
      <c r="C142" s="46">
        <v>260.54000000000002</v>
      </c>
      <c r="D142" s="46">
        <v>258.08999999999997</v>
      </c>
      <c r="E142" s="46">
        <v>0.60099407865696297</v>
      </c>
      <c r="F142" s="81">
        <v>433.515086508384</v>
      </c>
      <c r="G142" s="81">
        <v>429.43850724245402</v>
      </c>
      <c r="H142" s="89">
        <v>6.8474415292195197</v>
      </c>
      <c r="I142" s="89">
        <v>2.1020469647466302</v>
      </c>
    </row>
    <row r="143" spans="1:9" x14ac:dyDescent="0.2">
      <c r="A143" s="85">
        <v>40634</v>
      </c>
      <c r="B143" s="15">
        <v>75.717440951980294</v>
      </c>
      <c r="C143" s="46">
        <v>260.97000000000003</v>
      </c>
      <c r="D143" s="46">
        <v>258.52</v>
      </c>
      <c r="E143" s="46">
        <v>0.60094637929458905</v>
      </c>
      <c r="F143" s="81">
        <v>434.26503427200203</v>
      </c>
      <c r="G143" s="81">
        <v>430.18813143272399</v>
      </c>
      <c r="H143" s="89">
        <v>6.7318326698727802</v>
      </c>
      <c r="I143" s="89">
        <v>2.0209180313273101</v>
      </c>
    </row>
    <row r="144" spans="1:9" x14ac:dyDescent="0.2">
      <c r="A144" s="85">
        <v>40664</v>
      </c>
      <c r="B144" s="15">
        <v>75.159264378868897</v>
      </c>
      <c r="C144" s="46">
        <v>256.98</v>
      </c>
      <c r="D144" s="46">
        <v>260.70999999999998</v>
      </c>
      <c r="E144" s="46">
        <v>0.59651630101406306</v>
      </c>
      <c r="F144" s="81">
        <v>430.80130343988998</v>
      </c>
      <c r="G144" s="81">
        <v>437.05427589623201</v>
      </c>
      <c r="H144" s="89">
        <v>3.3393211658302002</v>
      </c>
      <c r="I144" s="89">
        <v>1.2816857339305501</v>
      </c>
    </row>
    <row r="145" spans="1:9" x14ac:dyDescent="0.2">
      <c r="A145" s="85">
        <v>40695</v>
      </c>
      <c r="B145" s="15">
        <v>75.155508143518205</v>
      </c>
      <c r="C145" s="46">
        <v>257.37</v>
      </c>
      <c r="D145" s="46">
        <v>259.89</v>
      </c>
      <c r="E145" s="46">
        <v>0.59648648891257905</v>
      </c>
      <c r="F145" s="81">
        <v>431.47666340137403</v>
      </c>
      <c r="G145" s="81">
        <v>435.70140284952799</v>
      </c>
      <c r="H145" s="89">
        <v>3.82238909257857</v>
      </c>
      <c r="I145" s="89">
        <v>1.23704911635913</v>
      </c>
    </row>
    <row r="146" spans="1:9" x14ac:dyDescent="0.2">
      <c r="A146" s="85">
        <v>40725</v>
      </c>
      <c r="B146" s="15">
        <v>75.516106737183705</v>
      </c>
      <c r="C146" s="46">
        <v>261.54000000000002</v>
      </c>
      <c r="D146" s="46">
        <v>262.74</v>
      </c>
      <c r="E146" s="46">
        <v>0.59934845065504505</v>
      </c>
      <c r="F146" s="81">
        <v>436.37386517668602</v>
      </c>
      <c r="G146" s="81">
        <v>438.37603936882499</v>
      </c>
      <c r="H146" s="89">
        <v>1.3687673785155701</v>
      </c>
      <c r="I146" s="89">
        <v>0.794251962094217</v>
      </c>
    </row>
    <row r="147" spans="1:9" x14ac:dyDescent="0.2">
      <c r="A147" s="85">
        <v>40756</v>
      </c>
      <c r="B147" s="15">
        <v>75.635555021335406</v>
      </c>
      <c r="C147" s="46">
        <v>260.73</v>
      </c>
      <c r="D147" s="46">
        <v>261.85000000000002</v>
      </c>
      <c r="E147" s="46">
        <v>0.60029647548223697</v>
      </c>
      <c r="F147" s="81">
        <v>434.33538367945198</v>
      </c>
      <c r="G147" s="81">
        <v>436.20112843349199</v>
      </c>
      <c r="H147" s="89">
        <v>-1.0173501458741401</v>
      </c>
      <c r="I147" s="89">
        <v>0.63670996714630901</v>
      </c>
    </row>
    <row r="148" spans="1:9" x14ac:dyDescent="0.2">
      <c r="A148" s="85">
        <v>40787</v>
      </c>
      <c r="B148" s="15">
        <v>75.821113047659097</v>
      </c>
      <c r="C148" s="46">
        <v>265.06</v>
      </c>
      <c r="D148" s="46">
        <v>259.49</v>
      </c>
      <c r="E148" s="46">
        <v>0.60176919329554701</v>
      </c>
      <c r="F148" s="81">
        <v>440.467878637019</v>
      </c>
      <c r="G148" s="81">
        <v>431.21183817822401</v>
      </c>
      <c r="H148" s="89">
        <v>2.0645499301342101</v>
      </c>
      <c r="I148" s="89">
        <v>1.21407241138569</v>
      </c>
    </row>
    <row r="149" spans="1:9" x14ac:dyDescent="0.2">
      <c r="A149" s="85">
        <v>40817</v>
      </c>
      <c r="B149" s="15">
        <v>76.332712302421996</v>
      </c>
      <c r="C149" s="46">
        <v>263.8</v>
      </c>
      <c r="D149" s="46">
        <v>258.60000000000002</v>
      </c>
      <c r="E149" s="46">
        <v>0.60582960151767096</v>
      </c>
      <c r="F149" s="81">
        <v>435.43596968380501</v>
      </c>
      <c r="G149" s="81">
        <v>426.85269810550398</v>
      </c>
      <c r="H149" s="89">
        <v>2.83234925801057</v>
      </c>
      <c r="I149" s="89">
        <v>1.0329253707972701</v>
      </c>
    </row>
    <row r="150" spans="1:9" x14ac:dyDescent="0.2">
      <c r="A150" s="85">
        <v>40848</v>
      </c>
      <c r="B150" s="15">
        <v>77.158332832501898</v>
      </c>
      <c r="C150" s="46">
        <v>264.72000000000003</v>
      </c>
      <c r="D150" s="46">
        <v>259.88</v>
      </c>
      <c r="E150" s="46">
        <v>0.61238230142385897</v>
      </c>
      <c r="F150" s="81">
        <v>432.27898550382002</v>
      </c>
      <c r="G150" s="81">
        <v>424.375425932052</v>
      </c>
      <c r="H150" s="89">
        <v>2.8302809585109698</v>
      </c>
      <c r="I150" s="89">
        <v>1.1046255408766501</v>
      </c>
    </row>
    <row r="151" spans="1:9" x14ac:dyDescent="0.2">
      <c r="A151" s="85">
        <v>40878</v>
      </c>
      <c r="B151" s="15">
        <v>77.792385359697093</v>
      </c>
      <c r="C151" s="46">
        <v>265.43</v>
      </c>
      <c r="D151" s="46">
        <v>260.54000000000002</v>
      </c>
      <c r="E151" s="46">
        <v>0.61741458415436201</v>
      </c>
      <c r="F151" s="81">
        <v>429.90562065122703</v>
      </c>
      <c r="G151" s="81">
        <v>421.98549675798</v>
      </c>
      <c r="H151" s="89">
        <v>2.8136526933085801</v>
      </c>
      <c r="I151" s="89">
        <v>0.66853007342790904</v>
      </c>
    </row>
    <row r="152" spans="1:9" x14ac:dyDescent="0.2">
      <c r="A152" s="85">
        <v>40909</v>
      </c>
      <c r="B152" s="15">
        <v>78.343049462107103</v>
      </c>
      <c r="C152" s="46">
        <v>269.66000000000003</v>
      </c>
      <c r="D152" s="46">
        <v>271.02999999999997</v>
      </c>
      <c r="E152" s="46">
        <v>0.621785038231919</v>
      </c>
      <c r="F152" s="81">
        <v>433.68685867191903</v>
      </c>
      <c r="G152" s="81">
        <v>435.89019248628</v>
      </c>
      <c r="H152" s="89">
        <v>0.935428819249706</v>
      </c>
      <c r="I152" s="89">
        <v>-0.150024499064871</v>
      </c>
    </row>
    <row r="153" spans="1:9" x14ac:dyDescent="0.2">
      <c r="A153" s="85">
        <v>40940</v>
      </c>
      <c r="B153" s="15">
        <v>78.502313840976001</v>
      </c>
      <c r="C153" s="46">
        <v>268.95</v>
      </c>
      <c r="D153" s="46">
        <v>270.57</v>
      </c>
      <c r="E153" s="46">
        <v>0.623049071334841</v>
      </c>
      <c r="F153" s="81">
        <v>431.66744382395501</v>
      </c>
      <c r="G153" s="81">
        <v>434.26756004999999</v>
      </c>
      <c r="H153" s="89">
        <v>1.1653985624452601</v>
      </c>
      <c r="I153" s="89">
        <v>0.39407253246999102</v>
      </c>
    </row>
    <row r="154" spans="1:9" x14ac:dyDescent="0.2">
      <c r="A154" s="85">
        <v>40969</v>
      </c>
      <c r="B154" s="15">
        <v>78.547388665184201</v>
      </c>
      <c r="C154" s="46">
        <v>271.12</v>
      </c>
      <c r="D154" s="46">
        <v>268.43</v>
      </c>
      <c r="E154" s="46">
        <v>0.62340681655264996</v>
      </c>
      <c r="F154" s="81">
        <v>434.90060230533697</v>
      </c>
      <c r="G154" s="81">
        <v>430.58560296850698</v>
      </c>
      <c r="H154" s="89">
        <v>0.31960036457139301</v>
      </c>
      <c r="I154" s="89">
        <v>0.26711524623612698</v>
      </c>
    </row>
    <row r="155" spans="1:9" x14ac:dyDescent="0.2">
      <c r="A155" s="85">
        <v>41000</v>
      </c>
      <c r="B155" s="15">
        <v>78.300979626179497</v>
      </c>
      <c r="C155" s="46">
        <v>271.43</v>
      </c>
      <c r="D155" s="46">
        <v>268.76</v>
      </c>
      <c r="E155" s="46">
        <v>0.621451142695298</v>
      </c>
      <c r="F155" s="81">
        <v>436.76804394112099</v>
      </c>
      <c r="G155" s="81">
        <v>432.47164826885597</v>
      </c>
      <c r="H155" s="89">
        <v>0.57637835689794403</v>
      </c>
      <c r="I155" s="89">
        <v>0.530818186110249</v>
      </c>
    </row>
    <row r="156" spans="1:9" x14ac:dyDescent="0.2">
      <c r="A156" s="85">
        <v>41030</v>
      </c>
      <c r="B156" s="15">
        <v>78.053819340104596</v>
      </c>
      <c r="C156" s="46">
        <v>269.19</v>
      </c>
      <c r="D156" s="46">
        <v>271.63</v>
      </c>
      <c r="E156" s="46">
        <v>0.61948950641764999</v>
      </c>
      <c r="F156" s="81">
        <v>434.53520553827798</v>
      </c>
      <c r="G156" s="81">
        <v>438.47393246540599</v>
      </c>
      <c r="H156" s="89">
        <v>0.86673416922695701</v>
      </c>
      <c r="I156" s="89">
        <v>0.324823859980028</v>
      </c>
    </row>
    <row r="157" spans="1:9" x14ac:dyDescent="0.2">
      <c r="A157" s="85">
        <v>41061</v>
      </c>
      <c r="B157" s="15">
        <v>78.413666686699898</v>
      </c>
      <c r="C157" s="46">
        <v>269.02</v>
      </c>
      <c r="D157" s="46">
        <v>270.67</v>
      </c>
      <c r="E157" s="46">
        <v>0.62234550573981795</v>
      </c>
      <c r="F157" s="81">
        <v>432.267924358512</v>
      </c>
      <c r="G157" s="81">
        <v>434.919184767373</v>
      </c>
      <c r="H157" s="89">
        <v>0.183384415486398</v>
      </c>
      <c r="I157" s="89">
        <v>-0.17953076970592699</v>
      </c>
    </row>
    <row r="158" spans="1:9" x14ac:dyDescent="0.2">
      <c r="A158" s="85">
        <v>41091</v>
      </c>
      <c r="B158" s="15">
        <v>78.853897469799904</v>
      </c>
      <c r="C158" s="46">
        <v>272.87</v>
      </c>
      <c r="D158" s="46">
        <v>274.23</v>
      </c>
      <c r="E158" s="46">
        <v>0.62583948403374601</v>
      </c>
      <c r="F158" s="81">
        <v>436.00636738554903</v>
      </c>
      <c r="G158" s="81">
        <v>438.17944855843098</v>
      </c>
      <c r="H158" s="89">
        <v>-8.4216269686010495E-2</v>
      </c>
      <c r="I158" s="89">
        <v>-4.4845245346059E-2</v>
      </c>
    </row>
    <row r="159" spans="1:9" x14ac:dyDescent="0.2">
      <c r="A159" s="85">
        <v>41122</v>
      </c>
      <c r="B159" s="15">
        <v>79.090540296892797</v>
      </c>
      <c r="C159" s="46">
        <v>276.3</v>
      </c>
      <c r="D159" s="46">
        <v>273.73</v>
      </c>
      <c r="E159" s="46">
        <v>0.62771764642723904</v>
      </c>
      <c r="F159" s="81">
        <v>440.16605486974601</v>
      </c>
      <c r="G159" s="81">
        <v>436.07185739955003</v>
      </c>
      <c r="H159" s="89">
        <v>1.34243522618405</v>
      </c>
      <c r="I159" s="89">
        <v>-2.9635648675774302E-2</v>
      </c>
    </row>
    <row r="160" spans="1:9" x14ac:dyDescent="0.2">
      <c r="A160" s="85">
        <v>41153</v>
      </c>
      <c r="B160" s="15">
        <v>79.439118937436106</v>
      </c>
      <c r="C160" s="46">
        <v>271.3</v>
      </c>
      <c r="D160" s="46">
        <v>270.12</v>
      </c>
      <c r="E160" s="46">
        <v>0.63048420944495598</v>
      </c>
      <c r="F160" s="81">
        <v>430.30419467418199</v>
      </c>
      <c r="G160" s="81">
        <v>428.43261727014402</v>
      </c>
      <c r="H160" s="89">
        <v>-2.3074744960489202</v>
      </c>
      <c r="I160" s="89">
        <v>-0.64451405597345501</v>
      </c>
    </row>
    <row r="161" spans="1:9" x14ac:dyDescent="0.2">
      <c r="A161" s="85">
        <v>41183</v>
      </c>
      <c r="B161" s="15">
        <v>79.841036119959099</v>
      </c>
      <c r="C161" s="46">
        <v>273.5</v>
      </c>
      <c r="D161" s="46">
        <v>269.61</v>
      </c>
      <c r="E161" s="46">
        <v>0.63367410430374604</v>
      </c>
      <c r="F161" s="81">
        <v>431.60987350194802</v>
      </c>
      <c r="G161" s="81">
        <v>425.471071279196</v>
      </c>
      <c r="H161" s="89">
        <v>-0.87868170023598402</v>
      </c>
      <c r="I161" s="89">
        <v>-0.323677660335631</v>
      </c>
    </row>
    <row r="162" spans="1:9" x14ac:dyDescent="0.2">
      <c r="A162" s="85">
        <v>41214</v>
      </c>
      <c r="B162" s="15">
        <v>80.383436504597597</v>
      </c>
      <c r="C162" s="46">
        <v>274.2</v>
      </c>
      <c r="D162" s="46">
        <v>270.14</v>
      </c>
      <c r="E162" s="46">
        <v>0.63797897175803897</v>
      </c>
      <c r="F162" s="81">
        <v>429.79473013727102</v>
      </c>
      <c r="G162" s="81">
        <v>423.430884023641</v>
      </c>
      <c r="H162" s="89">
        <v>-0.57468797925796</v>
      </c>
      <c r="I162" s="89">
        <v>-0.222572243983232</v>
      </c>
    </row>
    <row r="163" spans="1:9" x14ac:dyDescent="0.2">
      <c r="A163" s="85">
        <v>41244</v>
      </c>
      <c r="B163" s="15">
        <v>80.568243283851203</v>
      </c>
      <c r="C163" s="46">
        <v>270.91000000000003</v>
      </c>
      <c r="D163" s="46">
        <v>270.91000000000003</v>
      </c>
      <c r="E163" s="46">
        <v>0.63944572715105297</v>
      </c>
      <c r="F163" s="81">
        <v>423.66378958695299</v>
      </c>
      <c r="G163" s="81">
        <v>423.66378958695299</v>
      </c>
      <c r="H163" s="89">
        <v>-1.45190729416803</v>
      </c>
      <c r="I163" s="89">
        <v>0.397713391068444</v>
      </c>
    </row>
    <row r="164" spans="1:9" x14ac:dyDescent="0.2">
      <c r="A164" s="85">
        <v>41275</v>
      </c>
      <c r="B164" s="15">
        <v>80.8927820181501</v>
      </c>
      <c r="C164" s="46">
        <v>280.36</v>
      </c>
      <c r="D164" s="46">
        <v>282.55</v>
      </c>
      <c r="E164" s="46">
        <v>0.642021492719272</v>
      </c>
      <c r="F164" s="81">
        <v>436.68320014107297</v>
      </c>
      <c r="G164" s="81">
        <v>440.09430089834501</v>
      </c>
      <c r="H164" s="89">
        <v>0.690899760792685</v>
      </c>
      <c r="I164" s="89">
        <v>0.96448795695209799</v>
      </c>
    </row>
    <row r="165" spans="1:9" x14ac:dyDescent="0.2">
      <c r="A165" s="85">
        <v>41306</v>
      </c>
      <c r="B165" s="15">
        <v>81.290942965322401</v>
      </c>
      <c r="C165" s="46">
        <v>280.26</v>
      </c>
      <c r="D165" s="46">
        <v>282.18</v>
      </c>
      <c r="E165" s="46">
        <v>0.64518157547657795</v>
      </c>
      <c r="F165" s="81">
        <v>434.38934193522101</v>
      </c>
      <c r="G165" s="81">
        <v>437.36524836680502</v>
      </c>
      <c r="H165" s="89">
        <v>0.63055441178374605</v>
      </c>
      <c r="I165" s="89">
        <v>0.71331331229256301</v>
      </c>
    </row>
    <row r="166" spans="1:9" x14ac:dyDescent="0.2">
      <c r="A166" s="85">
        <v>41334</v>
      </c>
      <c r="B166" s="15">
        <v>81.887433139010795</v>
      </c>
      <c r="C166" s="46">
        <v>281.64</v>
      </c>
      <c r="D166" s="46">
        <v>279.95999999999998</v>
      </c>
      <c r="E166" s="46">
        <v>0.64991573719224105</v>
      </c>
      <c r="F166" s="81">
        <v>433.34848486164998</v>
      </c>
      <c r="G166" s="81">
        <v>430.76353437674902</v>
      </c>
      <c r="H166" s="89">
        <v>-0.35689015730476797</v>
      </c>
      <c r="I166" s="89">
        <v>4.1323120655967202E-2</v>
      </c>
    </row>
    <row r="167" spans="1:9" x14ac:dyDescent="0.2">
      <c r="A167" s="85">
        <v>41365</v>
      </c>
      <c r="B167" s="15">
        <v>81.941522928060607</v>
      </c>
      <c r="C167" s="46">
        <v>281.66000000000003</v>
      </c>
      <c r="D167" s="46">
        <v>279.89999999999998</v>
      </c>
      <c r="E167" s="46">
        <v>0.650345031453611</v>
      </c>
      <c r="F167" s="81">
        <v>433.09318342980401</v>
      </c>
      <c r="G167" s="81">
        <v>430.38692765036598</v>
      </c>
      <c r="H167" s="89">
        <v>-0.84137577423430998</v>
      </c>
      <c r="I167" s="89">
        <v>-0.48204792772793498</v>
      </c>
    </row>
    <row r="168" spans="1:9" x14ac:dyDescent="0.2">
      <c r="A168" s="85">
        <v>41395</v>
      </c>
      <c r="B168" s="15">
        <v>81.668820241601097</v>
      </c>
      <c r="C168" s="46">
        <v>278.88</v>
      </c>
      <c r="D168" s="46">
        <v>282.08</v>
      </c>
      <c r="E168" s="46">
        <v>0.648180672885871</v>
      </c>
      <c r="F168" s="81">
        <v>430.25040959390702</v>
      </c>
      <c r="G168" s="81">
        <v>435.18730471259698</v>
      </c>
      <c r="H168" s="89">
        <v>-0.986064164597245</v>
      </c>
      <c r="I168" s="89">
        <v>-0.74956058033567297</v>
      </c>
    </row>
    <row r="169" spans="1:9" x14ac:dyDescent="0.2">
      <c r="A169" s="85">
        <v>41426</v>
      </c>
      <c r="B169" s="15">
        <v>81.619237934972006</v>
      </c>
      <c r="C169" s="46">
        <v>279.85000000000002</v>
      </c>
      <c r="D169" s="46">
        <v>281.63</v>
      </c>
      <c r="E169" s="46">
        <v>0.64778715314628099</v>
      </c>
      <c r="F169" s="81">
        <v>432.00918487002701</v>
      </c>
      <c r="G169" s="81">
        <v>434.75700101820797</v>
      </c>
      <c r="H169" s="89">
        <v>-5.9856277532022203E-2</v>
      </c>
      <c r="I169" s="89">
        <v>-3.7290548415613897E-2</v>
      </c>
    </row>
    <row r="170" spans="1:9" x14ac:dyDescent="0.2">
      <c r="A170" s="85">
        <v>41456</v>
      </c>
      <c r="B170" s="15">
        <v>81.5921930404471</v>
      </c>
      <c r="C170" s="46">
        <v>280.27</v>
      </c>
      <c r="D170" s="46">
        <v>284.02</v>
      </c>
      <c r="E170" s="46">
        <v>0.64757250601559602</v>
      </c>
      <c r="F170" s="81">
        <v>432.80095648972798</v>
      </c>
      <c r="G170" s="81">
        <v>438.59181383027902</v>
      </c>
      <c r="H170" s="89">
        <v>-0.735175248710773</v>
      </c>
      <c r="I170" s="89">
        <v>9.4108765987277507E-2</v>
      </c>
    </row>
    <row r="171" spans="1:9" x14ac:dyDescent="0.2">
      <c r="A171" s="85">
        <v>41487</v>
      </c>
      <c r="B171" s="15">
        <v>81.824328385119301</v>
      </c>
      <c r="C171" s="46">
        <v>280.74</v>
      </c>
      <c r="D171" s="46">
        <v>283.67</v>
      </c>
      <c r="E171" s="46">
        <v>0.649414893887309</v>
      </c>
      <c r="F171" s="81">
        <v>432.29683002730098</v>
      </c>
      <c r="G171" s="81">
        <v>436.808583649799</v>
      </c>
      <c r="H171" s="89">
        <v>-1.7877854858148401</v>
      </c>
      <c r="I171" s="89">
        <v>0.168946066513498</v>
      </c>
    </row>
    <row r="172" spans="1:9" x14ac:dyDescent="0.2">
      <c r="A172" s="85">
        <v>41518</v>
      </c>
      <c r="B172" s="15">
        <v>82.132339683875202</v>
      </c>
      <c r="C172" s="46">
        <v>283.05</v>
      </c>
      <c r="D172" s="46">
        <v>280.66000000000003</v>
      </c>
      <c r="E172" s="46">
        <v>0.65185948620899903</v>
      </c>
      <c r="F172" s="81">
        <v>434.219346328955</v>
      </c>
      <c r="G172" s="81">
        <v>430.552911996766</v>
      </c>
      <c r="H172" s="89">
        <v>0.90985672536558804</v>
      </c>
      <c r="I172" s="89">
        <v>0.49489572949230598</v>
      </c>
    </row>
    <row r="173" spans="1:9" x14ac:dyDescent="0.2">
      <c r="A173" s="85">
        <v>41548</v>
      </c>
      <c r="B173" s="15">
        <v>82.522988160346202</v>
      </c>
      <c r="C173" s="46">
        <v>278.75</v>
      </c>
      <c r="D173" s="46">
        <v>279.52</v>
      </c>
      <c r="E173" s="46">
        <v>0.65495994476333697</v>
      </c>
      <c r="F173" s="81">
        <v>425.598545725912</v>
      </c>
      <c r="G173" s="81">
        <v>426.77419013921798</v>
      </c>
      <c r="H173" s="89">
        <v>-1.39276882784487</v>
      </c>
      <c r="I173" s="89">
        <v>0.30627672431491298</v>
      </c>
    </row>
    <row r="174" spans="1:9" x14ac:dyDescent="0.2">
      <c r="A174" s="85">
        <v>41579</v>
      </c>
      <c r="B174" s="15">
        <v>83.292265160165897</v>
      </c>
      <c r="C174" s="46">
        <v>280.91000000000003</v>
      </c>
      <c r="D174" s="46">
        <v>280.45999999999998</v>
      </c>
      <c r="E174" s="46">
        <v>0.661065463147265</v>
      </c>
      <c r="F174" s="81">
        <v>424.935222999877</v>
      </c>
      <c r="G174" s="81">
        <v>424.25450372911502</v>
      </c>
      <c r="H174" s="89">
        <v>-1.1306576829924999</v>
      </c>
      <c r="I174" s="89">
        <v>0.19451101385115099</v>
      </c>
    </row>
    <row r="175" spans="1:9" x14ac:dyDescent="0.2">
      <c r="A175" s="85">
        <v>41609</v>
      </c>
      <c r="B175" s="15">
        <v>83.770058296772604</v>
      </c>
      <c r="C175" s="46">
        <v>281.95999999999998</v>
      </c>
      <c r="D175" s="46">
        <v>281.66000000000003</v>
      </c>
      <c r="E175" s="46">
        <v>0.664857562456032</v>
      </c>
      <c r="F175" s="81">
        <v>424.09083677775999</v>
      </c>
      <c r="G175" s="81">
        <v>423.63961230963201</v>
      </c>
      <c r="H175" s="89">
        <v>0.10079860523897199</v>
      </c>
      <c r="I175" s="89">
        <v>-5.7067131805421702E-3</v>
      </c>
    </row>
    <row r="176" spans="1:9" x14ac:dyDescent="0.2">
      <c r="A176" s="85">
        <v>41640</v>
      </c>
      <c r="B176" s="15">
        <v>84.519051625698694</v>
      </c>
      <c r="C176" s="46">
        <v>290.54000000000002</v>
      </c>
      <c r="D176" s="46">
        <v>293.89999999999998</v>
      </c>
      <c r="E176" s="46">
        <v>0.67080209549194603</v>
      </c>
      <c r="F176" s="81">
        <v>433.12327428990301</v>
      </c>
      <c r="G176" s="81">
        <v>438.13220318648899</v>
      </c>
      <c r="H176" s="89">
        <v>-0.81521932834127697</v>
      </c>
      <c r="I176" s="89">
        <v>-0.44583574653223002</v>
      </c>
    </row>
    <row r="177" spans="1:9" x14ac:dyDescent="0.2">
      <c r="A177" s="85">
        <v>41671</v>
      </c>
      <c r="B177" s="15">
        <v>84.733157040687601</v>
      </c>
      <c r="C177" s="46">
        <v>290.26</v>
      </c>
      <c r="D177" s="46">
        <v>293.87</v>
      </c>
      <c r="E177" s="46">
        <v>0.67250138527653502</v>
      </c>
      <c r="F177" s="81">
        <v>431.61249382504099</v>
      </c>
      <c r="G177" s="81">
        <v>436.98051250728599</v>
      </c>
      <c r="H177" s="89">
        <v>-0.63925327859318803</v>
      </c>
      <c r="I177" s="89">
        <v>-8.7966719110788003E-2</v>
      </c>
    </row>
    <row r="178" spans="1:9" x14ac:dyDescent="0.2">
      <c r="A178" s="85">
        <v>41699</v>
      </c>
      <c r="B178" s="15">
        <v>84.965292385359703</v>
      </c>
      <c r="C178" s="46">
        <v>291.8</v>
      </c>
      <c r="D178" s="46">
        <v>291.64</v>
      </c>
      <c r="E178" s="46">
        <v>0.67434377314824701</v>
      </c>
      <c r="F178" s="81">
        <v>432.71697851928002</v>
      </c>
      <c r="G178" s="81">
        <v>432.47971081344298</v>
      </c>
      <c r="H178" s="89">
        <v>-0.14572713749584401</v>
      </c>
      <c r="I178" s="89">
        <v>0.39840336976928498</v>
      </c>
    </row>
    <row r="179" spans="1:9" x14ac:dyDescent="0.2">
      <c r="A179" s="85">
        <v>41730</v>
      </c>
      <c r="B179" s="15">
        <v>84.806779253560904</v>
      </c>
      <c r="C179" s="46">
        <v>292.62</v>
      </c>
      <c r="D179" s="46">
        <v>292.35000000000002</v>
      </c>
      <c r="E179" s="46">
        <v>0.67308570246562105</v>
      </c>
      <c r="F179" s="81">
        <v>434.74404363082698</v>
      </c>
      <c r="G179" s="81">
        <v>434.34290600598803</v>
      </c>
      <c r="H179" s="89">
        <v>0.38117898507426001</v>
      </c>
      <c r="I179" s="89">
        <v>0.919167869995419</v>
      </c>
    </row>
    <row r="180" spans="1:9" x14ac:dyDescent="0.2">
      <c r="A180" s="85">
        <v>41760</v>
      </c>
      <c r="B180" s="15">
        <v>84.535579061241705</v>
      </c>
      <c r="C180" s="46">
        <v>289.56</v>
      </c>
      <c r="D180" s="46">
        <v>294.63</v>
      </c>
      <c r="E180" s="46">
        <v>0.67093326873847603</v>
      </c>
      <c r="F180" s="81">
        <v>431.57794298149201</v>
      </c>
      <c r="G180" s="81">
        <v>439.13458122888898</v>
      </c>
      <c r="H180" s="89">
        <v>0.30854901192045597</v>
      </c>
      <c r="I180" s="89">
        <v>0.90702933508095596</v>
      </c>
    </row>
    <row r="181" spans="1:9" x14ac:dyDescent="0.2">
      <c r="A181" s="85">
        <v>41791</v>
      </c>
      <c r="B181" s="15">
        <v>84.682072239918298</v>
      </c>
      <c r="C181" s="46">
        <v>290.67</v>
      </c>
      <c r="D181" s="46">
        <v>294.16000000000003</v>
      </c>
      <c r="E181" s="46">
        <v>0.67209594069635203</v>
      </c>
      <c r="F181" s="81">
        <v>432.48289775242398</v>
      </c>
      <c r="G181" s="81">
        <v>437.67560877577</v>
      </c>
      <c r="H181" s="89">
        <v>0.10965342844284599</v>
      </c>
      <c r="I181" s="89">
        <v>0.67131932337529698</v>
      </c>
    </row>
    <row r="182" spans="1:9" x14ac:dyDescent="0.2">
      <c r="A182" s="85">
        <v>41821</v>
      </c>
      <c r="B182" s="15">
        <v>84.914958831660599</v>
      </c>
      <c r="C182" s="46">
        <v>291.73</v>
      </c>
      <c r="D182" s="46">
        <v>297.72000000000003</v>
      </c>
      <c r="E182" s="46">
        <v>0.67394429098836195</v>
      </c>
      <c r="F182" s="81">
        <v>432.86960643611701</v>
      </c>
      <c r="G182" s="81">
        <v>441.75758142172799</v>
      </c>
      <c r="H182" s="89">
        <v>1.58617825030349E-2</v>
      </c>
      <c r="I182" s="89">
        <v>0.72180270849144801</v>
      </c>
    </row>
    <row r="183" spans="1:9" x14ac:dyDescent="0.2">
      <c r="A183" s="85">
        <v>41852</v>
      </c>
      <c r="B183" s="15">
        <v>85.219965142135905</v>
      </c>
      <c r="C183" s="46">
        <v>292.39</v>
      </c>
      <c r="D183" s="46">
        <v>296.83999999999997</v>
      </c>
      <c r="E183" s="46">
        <v>0.67636503362886302</v>
      </c>
      <c r="F183" s="81">
        <v>432.29614995212899</v>
      </c>
      <c r="G183" s="81">
        <v>438.87543743558302</v>
      </c>
      <c r="H183" s="89">
        <v>-1.57316715032607E-4</v>
      </c>
      <c r="I183" s="89">
        <v>0.47317151336949698</v>
      </c>
    </row>
    <row r="184" spans="1:9" x14ac:dyDescent="0.2">
      <c r="A184" s="85">
        <v>41883</v>
      </c>
      <c r="B184" s="15">
        <v>85.596339924274304</v>
      </c>
      <c r="C184" s="46">
        <v>294.83</v>
      </c>
      <c r="D184" s="46">
        <v>293.42</v>
      </c>
      <c r="E184" s="46">
        <v>0.67935220619756298</v>
      </c>
      <c r="F184" s="81">
        <v>433.98696185916299</v>
      </c>
      <c r="G184" s="81">
        <v>431.91145524104002</v>
      </c>
      <c r="H184" s="89">
        <v>-5.3517760495180901E-2</v>
      </c>
      <c r="I184" s="89">
        <v>0.31553456182031903</v>
      </c>
    </row>
    <row r="185" spans="1:9" x14ac:dyDescent="0.2">
      <c r="A185" s="85">
        <v>41913</v>
      </c>
      <c r="B185" s="15">
        <v>86.069625578460204</v>
      </c>
      <c r="C185" s="46">
        <v>291.05</v>
      </c>
      <c r="D185" s="46">
        <v>291.94</v>
      </c>
      <c r="E185" s="46">
        <v>0.68310853098454904</v>
      </c>
      <c r="F185" s="81">
        <v>426.06699638272198</v>
      </c>
      <c r="G185" s="81">
        <v>427.36986402326698</v>
      </c>
      <c r="H185" s="89">
        <v>0.110068669527652</v>
      </c>
      <c r="I185" s="89">
        <v>0.13957589231310399</v>
      </c>
    </row>
    <row r="186" spans="1:9" x14ac:dyDescent="0.2">
      <c r="A186" s="85">
        <v>41944</v>
      </c>
      <c r="B186" s="15">
        <v>86.763777871266299</v>
      </c>
      <c r="C186" s="46">
        <v>292.2</v>
      </c>
      <c r="D186" s="46">
        <v>294.02999999999997</v>
      </c>
      <c r="E186" s="46">
        <v>0.68861780733879596</v>
      </c>
      <c r="F186" s="81">
        <v>424.32826581877703</v>
      </c>
      <c r="G186" s="81">
        <v>426.98576317144102</v>
      </c>
      <c r="H186" s="89">
        <v>-0.14283522481745001</v>
      </c>
      <c r="I186" s="89">
        <v>0.64377853819319597</v>
      </c>
    </row>
    <row r="187" spans="1:9" x14ac:dyDescent="0.2">
      <c r="A187" s="85">
        <v>41974</v>
      </c>
      <c r="B187" s="15">
        <v>87.188983712963505</v>
      </c>
      <c r="C187" s="46">
        <v>292.18</v>
      </c>
      <c r="D187" s="46">
        <v>294.7</v>
      </c>
      <c r="E187" s="46">
        <v>0.691992537226787</v>
      </c>
      <c r="F187" s="81">
        <v>422.22998700380998</v>
      </c>
      <c r="G187" s="81">
        <v>425.871644773848</v>
      </c>
      <c r="H187" s="89">
        <v>-0.43878565924416701</v>
      </c>
      <c r="I187" s="89">
        <v>0.52687057568749895</v>
      </c>
    </row>
    <row r="188" spans="1:9" x14ac:dyDescent="0.2">
      <c r="A188" s="85">
        <v>42005</v>
      </c>
      <c r="B188" s="15">
        <v>87.110102770599198</v>
      </c>
      <c r="C188" s="46">
        <v>300.89</v>
      </c>
      <c r="D188" s="46">
        <v>306.63</v>
      </c>
      <c r="E188" s="46">
        <v>0.69136648309562299</v>
      </c>
      <c r="F188" s="81">
        <v>435.21056828319502</v>
      </c>
      <c r="G188" s="81">
        <v>443.51296670768699</v>
      </c>
      <c r="H188" s="89">
        <v>0.48191683919864797</v>
      </c>
      <c r="I188" s="89">
        <v>1.22811413588513</v>
      </c>
    </row>
    <row r="189" spans="1:9" x14ac:dyDescent="0.2">
      <c r="A189" s="85">
        <v>42036</v>
      </c>
      <c r="B189" s="15">
        <v>87.275377126029198</v>
      </c>
      <c r="C189" s="46">
        <v>301.39</v>
      </c>
      <c r="D189" s="46">
        <v>306.14</v>
      </c>
      <c r="E189" s="46">
        <v>0.69267821556092002</v>
      </c>
      <c r="F189" s="81">
        <v>435.10824106968499</v>
      </c>
      <c r="G189" s="81">
        <v>441.96568207662301</v>
      </c>
      <c r="H189" s="89">
        <v>0.80992725990487502</v>
      </c>
      <c r="I189" s="89">
        <v>1.14082194208924</v>
      </c>
    </row>
    <row r="190" spans="1:9" x14ac:dyDescent="0.2">
      <c r="A190" s="85">
        <v>42064</v>
      </c>
      <c r="B190" s="15">
        <v>87.630716990203695</v>
      </c>
      <c r="C190" s="46">
        <v>302.79000000000002</v>
      </c>
      <c r="D190" s="46">
        <v>303.77999999999997</v>
      </c>
      <c r="E190" s="46">
        <v>0.69549844036130803</v>
      </c>
      <c r="F190" s="81">
        <v>435.35683536932498</v>
      </c>
      <c r="G190" s="81">
        <v>436.78027493805399</v>
      </c>
      <c r="H190" s="89">
        <v>0.61006546567194997</v>
      </c>
      <c r="I190" s="89">
        <v>0.99439673517225402</v>
      </c>
    </row>
    <row r="191" spans="1:9" x14ac:dyDescent="0.2">
      <c r="A191" s="85">
        <v>42095</v>
      </c>
      <c r="B191" s="15">
        <v>87.403840375022497</v>
      </c>
      <c r="C191" s="46">
        <v>302.56</v>
      </c>
      <c r="D191" s="46">
        <v>304.02999999999997</v>
      </c>
      <c r="E191" s="46">
        <v>0.69369778943167304</v>
      </c>
      <c r="F191" s="81">
        <v>436.15534690960902</v>
      </c>
      <c r="G191" s="81">
        <v>438.27442530714001</v>
      </c>
      <c r="H191" s="89">
        <v>0.32462854855812601</v>
      </c>
      <c r="I191" s="89">
        <v>0.90516484712603895</v>
      </c>
    </row>
    <row r="192" spans="1:9" x14ac:dyDescent="0.2">
      <c r="A192" s="85">
        <v>42125</v>
      </c>
      <c r="B192" s="15">
        <v>86.967365827273298</v>
      </c>
      <c r="C192" s="46">
        <v>300.18</v>
      </c>
      <c r="D192" s="46">
        <v>307.47000000000003</v>
      </c>
      <c r="E192" s="46">
        <v>0.69023362323922999</v>
      </c>
      <c r="F192" s="81">
        <v>434.89622918001402</v>
      </c>
      <c r="G192" s="81">
        <v>445.45787056425797</v>
      </c>
      <c r="H192" s="89">
        <v>0.76887298169092699</v>
      </c>
      <c r="I192" s="89">
        <v>1.4399433808364801</v>
      </c>
    </row>
    <row r="193" spans="1:9" x14ac:dyDescent="0.2">
      <c r="A193" s="85">
        <v>42156</v>
      </c>
      <c r="B193" s="15">
        <v>87.113107758879707</v>
      </c>
      <c r="C193" s="46">
        <v>300.83</v>
      </c>
      <c r="D193" s="46">
        <v>306.29000000000002</v>
      </c>
      <c r="E193" s="46">
        <v>0.69139033277680995</v>
      </c>
      <c r="F193" s="81">
        <v>435.10877392772602</v>
      </c>
      <c r="G193" s="81">
        <v>443.00590488423097</v>
      </c>
      <c r="H193" s="89">
        <v>0.60716300897622999</v>
      </c>
      <c r="I193" s="89">
        <v>1.2178645557539201</v>
      </c>
    </row>
    <row r="194" spans="1:9" x14ac:dyDescent="0.2">
      <c r="A194" s="85">
        <v>42186</v>
      </c>
      <c r="B194" s="15">
        <v>87.240819760802907</v>
      </c>
      <c r="C194" s="46">
        <v>305.69</v>
      </c>
      <c r="D194" s="46">
        <v>310.41000000000003</v>
      </c>
      <c r="E194" s="46">
        <v>0.69240394422726703</v>
      </c>
      <c r="F194" s="81">
        <v>441.49084150748803</v>
      </c>
      <c r="G194" s="81">
        <v>448.30767153763497</v>
      </c>
      <c r="H194" s="89">
        <v>1.99164712495095</v>
      </c>
      <c r="I194" s="89">
        <v>1.48273405853634</v>
      </c>
    </row>
    <row r="195" spans="1:9" x14ac:dyDescent="0.2">
      <c r="A195" s="85">
        <v>42217</v>
      </c>
      <c r="B195" s="15">
        <v>87.4248752929864</v>
      </c>
      <c r="C195" s="46">
        <v>309.08</v>
      </c>
      <c r="D195" s="46">
        <v>309.86</v>
      </c>
      <c r="E195" s="46">
        <v>0.69386473719998398</v>
      </c>
      <c r="F195" s="81">
        <v>445.44704958960602</v>
      </c>
      <c r="G195" s="81">
        <v>446.57118799610203</v>
      </c>
      <c r="H195" s="89">
        <v>3.0421042701705301</v>
      </c>
      <c r="I195" s="89">
        <v>1.7535158963297</v>
      </c>
    </row>
    <row r="196" spans="1:9" x14ac:dyDescent="0.2">
      <c r="A196" s="85">
        <v>42248</v>
      </c>
      <c r="B196" s="15">
        <v>87.752419015565806</v>
      </c>
      <c r="C196" s="46">
        <v>303.04000000000002</v>
      </c>
      <c r="D196" s="46">
        <v>305.27999999999997</v>
      </c>
      <c r="E196" s="46">
        <v>0.69646435244938998</v>
      </c>
      <c r="F196" s="81">
        <v>435.112003843759</v>
      </c>
      <c r="G196" s="81">
        <v>438.32824885633102</v>
      </c>
      <c r="H196" s="89">
        <v>0.25923405158903001</v>
      </c>
      <c r="I196" s="89">
        <v>1.48567340306147</v>
      </c>
    </row>
    <row r="197" spans="1:9" x14ac:dyDescent="0.2">
      <c r="A197" s="85">
        <v>42278</v>
      </c>
      <c r="B197" s="15">
        <v>88.203918504717805</v>
      </c>
      <c r="C197" s="46">
        <v>302.39</v>
      </c>
      <c r="D197" s="46">
        <v>304.26</v>
      </c>
      <c r="E197" s="46">
        <v>0.70004776704776905</v>
      </c>
      <c r="F197" s="81">
        <v>431.95623817962399</v>
      </c>
      <c r="G197" s="81">
        <v>434.62748446883899</v>
      </c>
      <c r="H197" s="89">
        <v>1.38223374420017</v>
      </c>
      <c r="I197" s="89">
        <v>1.69820594677625</v>
      </c>
    </row>
    <row r="198" spans="1:9" x14ac:dyDescent="0.2">
      <c r="A198" s="85">
        <v>42309</v>
      </c>
      <c r="B198" s="15">
        <v>88.685467876675304</v>
      </c>
      <c r="C198" s="46">
        <v>304.14</v>
      </c>
      <c r="D198" s="46">
        <v>305.95</v>
      </c>
      <c r="E198" s="46">
        <v>0.70386967845802095</v>
      </c>
      <c r="F198" s="81">
        <v>432.09703345409702</v>
      </c>
      <c r="G198" s="81">
        <v>434.66853220648699</v>
      </c>
      <c r="H198" s="89">
        <v>1.8308390604923499</v>
      </c>
      <c r="I198" s="89">
        <v>1.7993033252402499</v>
      </c>
    </row>
    <row r="199" spans="1:9" x14ac:dyDescent="0.2">
      <c r="A199" s="85">
        <v>42339</v>
      </c>
      <c r="B199" s="15">
        <v>89.046817717410903</v>
      </c>
      <c r="C199" s="46">
        <v>301.10000000000002</v>
      </c>
      <c r="D199" s="46">
        <v>306.69</v>
      </c>
      <c r="E199" s="46">
        <v>0.706737602620784</v>
      </c>
      <c r="F199" s="81">
        <v>426.042139095805</v>
      </c>
      <c r="G199" s="81">
        <v>433.95172248187498</v>
      </c>
      <c r="H199" s="89">
        <v>0.90286152318233004</v>
      </c>
      <c r="I199" s="89">
        <v>1.8973035202467701</v>
      </c>
    </row>
    <row r="200" spans="1:9" x14ac:dyDescent="0.2">
      <c r="A200" s="85">
        <v>42370</v>
      </c>
      <c r="B200" s="15">
        <v>89.3863813931126</v>
      </c>
      <c r="C200" s="46">
        <v>310.02</v>
      </c>
      <c r="D200" s="46">
        <v>318.23</v>
      </c>
      <c r="E200" s="46">
        <v>0.70943261659493995</v>
      </c>
      <c r="F200" s="81">
        <v>436.99710550101503</v>
      </c>
      <c r="G200" s="81">
        <v>448.56973383519801</v>
      </c>
      <c r="H200" s="89">
        <v>0.410499502543682</v>
      </c>
      <c r="I200" s="89">
        <v>1.14016218399386</v>
      </c>
    </row>
    <row r="201" spans="1:9" x14ac:dyDescent="0.2">
      <c r="A201" s="85">
        <v>42401</v>
      </c>
      <c r="B201" s="15">
        <v>89.7777811166536</v>
      </c>
      <c r="C201" s="46">
        <v>310.8</v>
      </c>
      <c r="D201" s="46">
        <v>317.69</v>
      </c>
      <c r="E201" s="46">
        <v>0.71253903756957404</v>
      </c>
      <c r="F201" s="81">
        <v>436.18662783743002</v>
      </c>
      <c r="G201" s="81">
        <v>445.85627348028601</v>
      </c>
      <c r="H201" s="89">
        <v>0.247843333211373</v>
      </c>
      <c r="I201" s="89">
        <v>0.88029264747049296</v>
      </c>
    </row>
    <row r="202" spans="1:9" x14ac:dyDescent="0.2">
      <c r="A202" s="85">
        <v>42430</v>
      </c>
      <c r="B202" s="15">
        <v>89.910000600997606</v>
      </c>
      <c r="C202" s="46">
        <v>313.86</v>
      </c>
      <c r="D202" s="46">
        <v>315.55</v>
      </c>
      <c r="E202" s="46">
        <v>0.71358842354181096</v>
      </c>
      <c r="F202" s="81">
        <v>439.83336843133401</v>
      </c>
      <c r="G202" s="81">
        <v>442.20168039414801</v>
      </c>
      <c r="H202" s="89">
        <v>1.0282445796931701</v>
      </c>
      <c r="I202" s="89">
        <v>1.2412203039303</v>
      </c>
    </row>
    <row r="203" spans="1:9" x14ac:dyDescent="0.2">
      <c r="A203" s="85">
        <v>42461</v>
      </c>
      <c r="B203" s="15">
        <v>89.625277961415904</v>
      </c>
      <c r="C203" s="46">
        <v>312.36</v>
      </c>
      <c r="D203" s="46">
        <v>314.76</v>
      </c>
      <c r="E203" s="46">
        <v>0.71132866624932301</v>
      </c>
      <c r="F203" s="81">
        <v>439.12190639947698</v>
      </c>
      <c r="G203" s="81">
        <v>442.49587417818998</v>
      </c>
      <c r="H203" s="89">
        <v>0.68016121111160699</v>
      </c>
      <c r="I203" s="89">
        <v>0.96319762853864799</v>
      </c>
    </row>
    <row r="204" spans="1:9" x14ac:dyDescent="0.2">
      <c r="A204" s="85">
        <v>42491</v>
      </c>
      <c r="B204" s="15">
        <v>89.225614520103406</v>
      </c>
      <c r="C204" s="46">
        <v>312.32</v>
      </c>
      <c r="D204" s="46">
        <v>319.58999999999997</v>
      </c>
      <c r="E204" s="46">
        <v>0.70815665865142396</v>
      </c>
      <c r="F204" s="81">
        <v>441.032356590088</v>
      </c>
      <c r="G204" s="81">
        <v>451.29844660164702</v>
      </c>
      <c r="H204" s="89">
        <v>1.4109405872852401</v>
      </c>
      <c r="I204" s="89">
        <v>1.31113993563303</v>
      </c>
    </row>
    <row r="205" spans="1:9" x14ac:dyDescent="0.2">
      <c r="A205" s="85">
        <v>42522</v>
      </c>
      <c r="B205" s="15">
        <v>89.324027886291205</v>
      </c>
      <c r="C205" s="46">
        <v>313.23</v>
      </c>
      <c r="D205" s="46">
        <v>318.8</v>
      </c>
      <c r="E205" s="46">
        <v>0.70893773571030405</v>
      </c>
      <c r="F205" s="81">
        <v>441.83005674844799</v>
      </c>
      <c r="G205" s="81">
        <v>449.68688213582698</v>
      </c>
      <c r="H205" s="89">
        <v>1.5447362184975799</v>
      </c>
      <c r="I205" s="89">
        <v>1.5081011738077701</v>
      </c>
    </row>
    <row r="206" spans="1:9" x14ac:dyDescent="0.2">
      <c r="A206" s="85">
        <v>42552</v>
      </c>
      <c r="B206" s="15">
        <v>89.556914478033505</v>
      </c>
      <c r="C206" s="46">
        <v>314.44</v>
      </c>
      <c r="D206" s="46">
        <v>321.77</v>
      </c>
      <c r="E206" s="46">
        <v>0.71078608600231397</v>
      </c>
      <c r="F206" s="81">
        <v>442.38344868075598</v>
      </c>
      <c r="G206" s="81">
        <v>452.695974691537</v>
      </c>
      <c r="H206" s="89">
        <v>0.20218022421933901</v>
      </c>
      <c r="I206" s="89">
        <v>0.97885970562385805</v>
      </c>
    </row>
    <row r="207" spans="1:9" x14ac:dyDescent="0.2">
      <c r="A207" s="85">
        <v>42583</v>
      </c>
      <c r="B207" s="15">
        <v>89.809333493599397</v>
      </c>
      <c r="C207" s="46">
        <v>316.66000000000003</v>
      </c>
      <c r="D207" s="46">
        <v>320.85000000000002</v>
      </c>
      <c r="E207" s="46">
        <v>0.71278945922203996</v>
      </c>
      <c r="F207" s="81">
        <v>444.25460548422302</v>
      </c>
      <c r="G207" s="81">
        <v>450.13291912339099</v>
      </c>
      <c r="H207" s="89">
        <v>-0.26769603850365098</v>
      </c>
      <c r="I207" s="89">
        <v>0.79757297896248003</v>
      </c>
    </row>
    <row r="208" spans="1:9" x14ac:dyDescent="0.2">
      <c r="A208" s="85">
        <v>42614</v>
      </c>
      <c r="B208" s="15">
        <v>90.357743854798997</v>
      </c>
      <c r="C208" s="46">
        <v>314.75</v>
      </c>
      <c r="D208" s="46">
        <v>316.57</v>
      </c>
      <c r="E208" s="46">
        <v>0.71714202603870703</v>
      </c>
      <c r="F208" s="81">
        <v>438.89493095055599</v>
      </c>
      <c r="G208" s="81">
        <v>441.43278249727501</v>
      </c>
      <c r="H208" s="89">
        <v>0.86941455840763304</v>
      </c>
      <c r="I208" s="89">
        <v>0.70826684089928504</v>
      </c>
    </row>
    <row r="209" spans="1:9" x14ac:dyDescent="0.2">
      <c r="A209" s="85">
        <v>42644</v>
      </c>
      <c r="B209" s="15">
        <v>90.906154215998598</v>
      </c>
      <c r="C209" s="46">
        <v>312.49</v>
      </c>
      <c r="D209" s="46">
        <v>315.27</v>
      </c>
      <c r="E209" s="46">
        <v>0.72149459285537398</v>
      </c>
      <c r="F209" s="81">
        <v>433.11481900826902</v>
      </c>
      <c r="G209" s="81">
        <v>436.96793173777399</v>
      </c>
      <c r="H209" s="89">
        <v>0.26821717716767302</v>
      </c>
      <c r="I209" s="89">
        <v>0.53849499918181598</v>
      </c>
    </row>
    <row r="210" spans="1:9" x14ac:dyDescent="0.2">
      <c r="A210" s="85">
        <v>42675</v>
      </c>
      <c r="B210" s="15">
        <v>91.616833944347604</v>
      </c>
      <c r="C210" s="46">
        <v>315.60000000000002</v>
      </c>
      <c r="D210" s="46">
        <v>317.39</v>
      </c>
      <c r="E210" s="46">
        <v>0.72713504245615102</v>
      </c>
      <c r="F210" s="81">
        <v>434.032169504514</v>
      </c>
      <c r="G210" s="81">
        <v>436.49388554828198</v>
      </c>
      <c r="H210" s="89">
        <v>0.44784756677180798</v>
      </c>
      <c r="I210" s="89">
        <v>0.419941451139549</v>
      </c>
    </row>
    <row r="211" spans="1:9" x14ac:dyDescent="0.2">
      <c r="A211" s="85">
        <v>42705</v>
      </c>
      <c r="B211" s="15">
        <v>92.039034797764302</v>
      </c>
      <c r="C211" s="46">
        <v>316.2</v>
      </c>
      <c r="D211" s="46">
        <v>318.64999999999998</v>
      </c>
      <c r="E211" s="46">
        <v>0.73048592266295498</v>
      </c>
      <c r="F211" s="81">
        <v>432.86255106368998</v>
      </c>
      <c r="G211" s="81">
        <v>436.21648291095801</v>
      </c>
      <c r="H211" s="89">
        <v>1.6008773175254101</v>
      </c>
      <c r="I211" s="89">
        <v>0.52189225477206103</v>
      </c>
    </row>
    <row r="212" spans="1:9" x14ac:dyDescent="0.2">
      <c r="A212" s="85">
        <v>42736</v>
      </c>
      <c r="B212" s="15">
        <v>93.603882444858499</v>
      </c>
      <c r="C212" s="46">
        <v>325.22000000000003</v>
      </c>
      <c r="D212" s="46">
        <v>331.14</v>
      </c>
      <c r="E212" s="46">
        <v>0.74290564414119797</v>
      </c>
      <c r="F212" s="81">
        <v>437.76757191817501</v>
      </c>
      <c r="G212" s="81">
        <v>445.73628240878298</v>
      </c>
      <c r="H212" s="89">
        <v>0.17630927240965799</v>
      </c>
      <c r="I212" s="89">
        <v>-0.63166353248780305</v>
      </c>
    </row>
    <row r="213" spans="1:9" x14ac:dyDescent="0.2">
      <c r="A213" s="85">
        <v>42767</v>
      </c>
      <c r="B213" s="15">
        <v>94.1447803353567</v>
      </c>
      <c r="C213" s="46">
        <v>325.89999999999998</v>
      </c>
      <c r="D213" s="46">
        <v>331.43</v>
      </c>
      <c r="E213" s="46">
        <v>0.74719858675489703</v>
      </c>
      <c r="F213" s="81">
        <v>436.16249518804898</v>
      </c>
      <c r="G213" s="81">
        <v>443.56347278359999</v>
      </c>
      <c r="H213" s="89">
        <v>-5.5326431027458199E-3</v>
      </c>
      <c r="I213" s="89">
        <v>-0.51424659314290899</v>
      </c>
    </row>
    <row r="214" spans="1:9" x14ac:dyDescent="0.2">
      <c r="A214" s="85">
        <v>42795</v>
      </c>
      <c r="B214" s="15">
        <v>94.722489332291602</v>
      </c>
      <c r="C214" s="46">
        <v>326.36</v>
      </c>
      <c r="D214" s="46">
        <v>329.73</v>
      </c>
      <c r="E214" s="46">
        <v>0.75178368796313899</v>
      </c>
      <c r="F214" s="81">
        <v>434.11423422105702</v>
      </c>
      <c r="G214" s="81">
        <v>438.59690663595097</v>
      </c>
      <c r="H214" s="89">
        <v>-1.3002956621217401</v>
      </c>
      <c r="I214" s="89">
        <v>-0.81518771140434199</v>
      </c>
    </row>
    <row r="215" spans="1:9" x14ac:dyDescent="0.2">
      <c r="A215" s="85">
        <v>42826</v>
      </c>
      <c r="B215" s="15">
        <v>94.838932628162794</v>
      </c>
      <c r="C215" s="46">
        <v>327.58999999999997</v>
      </c>
      <c r="D215" s="46">
        <v>330.1</v>
      </c>
      <c r="E215" s="46">
        <v>0.75270786310914395</v>
      </c>
      <c r="F215" s="81">
        <v>435.21532862278502</v>
      </c>
      <c r="G215" s="81">
        <v>438.54995567136098</v>
      </c>
      <c r="H215" s="89">
        <v>-0.88963399906966101</v>
      </c>
      <c r="I215" s="89">
        <v>-0.89174131039238003</v>
      </c>
    </row>
    <row r="216" spans="1:9" x14ac:dyDescent="0.2">
      <c r="A216" s="85">
        <v>42856</v>
      </c>
      <c r="B216" s="15">
        <v>94.725494320572096</v>
      </c>
      <c r="C216" s="46">
        <v>328.39</v>
      </c>
      <c r="D216" s="46">
        <v>335.59</v>
      </c>
      <c r="E216" s="46">
        <v>0.75180753764432595</v>
      </c>
      <c r="F216" s="81">
        <v>436.800621910443</v>
      </c>
      <c r="G216" s="81">
        <v>446.37754105461602</v>
      </c>
      <c r="H216" s="89">
        <v>-0.959506624947848</v>
      </c>
      <c r="I216" s="89">
        <v>-1.09038831932295</v>
      </c>
    </row>
    <row r="217" spans="1:9" x14ac:dyDescent="0.2">
      <c r="A217" s="85">
        <v>42887</v>
      </c>
      <c r="B217" s="45">
        <v>94.963639641805401</v>
      </c>
      <c r="C217" s="46">
        <v>327.24</v>
      </c>
      <c r="D217" s="46">
        <v>334.21</v>
      </c>
      <c r="E217" s="46">
        <v>0.75369762487841296</v>
      </c>
      <c r="F217" s="81">
        <v>434.17942315101601</v>
      </c>
      <c r="G217" s="81">
        <v>443.42716358422302</v>
      </c>
      <c r="H217" s="89">
        <v>-1.7315783479592599</v>
      </c>
      <c r="I217" s="89">
        <v>-1.3920171568878901</v>
      </c>
    </row>
    <row r="218" spans="1:9" x14ac:dyDescent="0.2">
      <c r="A218" s="85">
        <v>42917</v>
      </c>
      <c r="B218" s="45">
        <v>95.322735741330604</v>
      </c>
      <c r="C218" s="46">
        <v>330.58</v>
      </c>
      <c r="D218" s="46">
        <v>337.37</v>
      </c>
      <c r="E218" s="46">
        <v>0.75654766178028499</v>
      </c>
      <c r="F218" s="81">
        <v>436.95859058250102</v>
      </c>
      <c r="G218" s="81">
        <v>445.93357040600898</v>
      </c>
      <c r="H218" s="89">
        <v>-1.2262796256127799</v>
      </c>
      <c r="I218" s="89">
        <v>-1.493807028025</v>
      </c>
    </row>
    <row r="219" spans="1:9" x14ac:dyDescent="0.2">
      <c r="A219" s="85">
        <v>42948</v>
      </c>
      <c r="B219" s="45">
        <v>95.793767654306095</v>
      </c>
      <c r="C219" s="46">
        <v>329.57</v>
      </c>
      <c r="D219" s="46">
        <v>336.24</v>
      </c>
      <c r="E219" s="46">
        <v>0.76028609930638102</v>
      </c>
      <c r="F219" s="81">
        <v>433.48155424737001</v>
      </c>
      <c r="G219" s="81">
        <v>442.25456746711001</v>
      </c>
      <c r="H219" s="89">
        <v>-2.4249723252977899</v>
      </c>
      <c r="I219" s="89">
        <v>-1.75022783750699</v>
      </c>
    </row>
    <row r="220" spans="1:9" x14ac:dyDescent="0.2">
      <c r="A220" s="85">
        <v>42979</v>
      </c>
      <c r="B220" s="45">
        <v>96.093515235290596</v>
      </c>
      <c r="C220" s="46">
        <v>330.92</v>
      </c>
      <c r="D220" s="46">
        <v>332.39</v>
      </c>
      <c r="E220" s="46">
        <v>0.762665105004806</v>
      </c>
      <c r="F220" s="81">
        <v>433.89948986575803</v>
      </c>
      <c r="G220" s="81">
        <v>435.82694136492</v>
      </c>
      <c r="H220" s="89">
        <v>-1.1381860970640201</v>
      </c>
      <c r="I220" s="89">
        <v>-1.2699195335340501</v>
      </c>
    </row>
    <row r="221" spans="1:9" x14ac:dyDescent="0.2">
      <c r="A221" s="85">
        <v>43009</v>
      </c>
      <c r="B221" s="45">
        <v>96.698269126750404</v>
      </c>
      <c r="C221" s="46">
        <v>329.48</v>
      </c>
      <c r="D221" s="46">
        <v>331.29</v>
      </c>
      <c r="E221" s="46">
        <v>0.76746485334373404</v>
      </c>
      <c r="F221" s="81">
        <v>429.30956194867201</v>
      </c>
      <c r="G221" s="81">
        <v>431.66797613808302</v>
      </c>
      <c r="H221" s="89">
        <v>-0.87857928027259602</v>
      </c>
      <c r="I221" s="89">
        <v>-1.2128934905162301</v>
      </c>
    </row>
    <row r="222" spans="1:9" x14ac:dyDescent="0.2">
      <c r="A222" s="85">
        <v>43040</v>
      </c>
      <c r="B222" s="45">
        <v>97.695173988821495</v>
      </c>
      <c r="C222" s="46">
        <v>332.36</v>
      </c>
      <c r="D222" s="46">
        <v>333.01</v>
      </c>
      <c r="E222" s="46">
        <v>0.77537698507759301</v>
      </c>
      <c r="F222" s="81">
        <v>428.64310702585601</v>
      </c>
      <c r="G222" s="81">
        <v>429.48140892610502</v>
      </c>
      <c r="H222" s="89">
        <v>-1.24162743162807</v>
      </c>
      <c r="I222" s="89">
        <v>-1.60654635823102</v>
      </c>
    </row>
    <row r="223" spans="1:9" x14ac:dyDescent="0.2">
      <c r="A223" s="85">
        <v>43070</v>
      </c>
      <c r="B223" s="45">
        <v>98.272882985756297</v>
      </c>
      <c r="C223" s="46">
        <v>334.3</v>
      </c>
      <c r="D223" s="46">
        <v>336.26</v>
      </c>
      <c r="E223" s="46">
        <v>0.77996208628583497</v>
      </c>
      <c r="F223" s="81">
        <v>428.61057720373401</v>
      </c>
      <c r="G223" s="81">
        <v>431.12351986397698</v>
      </c>
      <c r="H223" s="89">
        <v>-0.98229191911097802</v>
      </c>
      <c r="I223" s="89">
        <v>-1.16753108754496</v>
      </c>
    </row>
    <row r="224" spans="1:9" x14ac:dyDescent="0.2">
      <c r="A224" s="85">
        <v>43101</v>
      </c>
      <c r="B224" s="45">
        <v>98.794999699501204</v>
      </c>
      <c r="C224" s="46">
        <v>342.42</v>
      </c>
      <c r="D224" s="46">
        <v>348.11</v>
      </c>
      <c r="E224" s="46">
        <v>0.78410596839211399</v>
      </c>
      <c r="F224" s="81">
        <v>436.70117790605002</v>
      </c>
      <c r="G224" s="81">
        <v>443.95785012813201</v>
      </c>
      <c r="H224" s="89">
        <v>-0.243598219816232</v>
      </c>
      <c r="I224" s="89">
        <v>-0.39898755179643702</v>
      </c>
    </row>
    <row r="225" spans="1:9" x14ac:dyDescent="0.2">
      <c r="A225" s="85">
        <v>43132</v>
      </c>
      <c r="B225" s="45">
        <v>99.171374481639504</v>
      </c>
      <c r="C225" s="46">
        <v>343.2</v>
      </c>
      <c r="D225" s="46">
        <v>349.38</v>
      </c>
      <c r="E225" s="46">
        <v>0.78709314096081295</v>
      </c>
      <c r="F225" s="81">
        <v>436.03479961857198</v>
      </c>
      <c r="G225" s="81">
        <v>443.88647520610903</v>
      </c>
      <c r="H225" s="89">
        <v>-2.9277063224541999E-2</v>
      </c>
      <c r="I225" s="89">
        <v>7.2819887643516004E-2</v>
      </c>
    </row>
    <row r="226" spans="1:9" x14ac:dyDescent="0.2">
      <c r="A226" s="85">
        <v>43160</v>
      </c>
      <c r="B226" s="45">
        <v>99.492156980587794</v>
      </c>
      <c r="C226" s="46">
        <v>347.27</v>
      </c>
      <c r="D226" s="46">
        <v>349.31</v>
      </c>
      <c r="E226" s="46">
        <v>0.78963909442754798</v>
      </c>
      <c r="F226" s="81">
        <v>439.78319013163201</v>
      </c>
      <c r="G226" s="81">
        <v>442.36664884637401</v>
      </c>
      <c r="H226" s="89">
        <v>1.30586731871318</v>
      </c>
      <c r="I226" s="89">
        <v>0.859500409917757</v>
      </c>
    </row>
    <row r="227" spans="1:9" x14ac:dyDescent="0.2">
      <c r="A227" s="85">
        <v>43191</v>
      </c>
      <c r="B227" s="45">
        <v>99.154847046096506</v>
      </c>
      <c r="C227" s="46">
        <v>347.67</v>
      </c>
      <c r="D227" s="46">
        <v>349.37</v>
      </c>
      <c r="E227" s="46">
        <v>0.78696196771428295</v>
      </c>
      <c r="F227" s="81">
        <v>441.78755043245798</v>
      </c>
      <c r="G227" s="81">
        <v>443.94775647765903</v>
      </c>
      <c r="H227" s="89">
        <v>1.51010807235827</v>
      </c>
      <c r="I227" s="89">
        <v>1.23082917612767</v>
      </c>
    </row>
    <row r="228" spans="1:9" x14ac:dyDescent="0.2">
      <c r="A228" s="85">
        <v>43221</v>
      </c>
      <c r="B228" s="45">
        <v>98.994080173087298</v>
      </c>
      <c r="C228" s="46">
        <v>346.23</v>
      </c>
      <c r="D228" s="46">
        <v>353.83</v>
      </c>
      <c r="E228" s="46">
        <v>0.78568600977076697</v>
      </c>
      <c r="F228" s="81">
        <v>440.67222235638002</v>
      </c>
      <c r="G228" s="81">
        <v>450.34529773953102</v>
      </c>
      <c r="H228" s="89">
        <v>0.88635415146702801</v>
      </c>
      <c r="I228" s="89">
        <v>0.88887910344690502</v>
      </c>
    </row>
    <row r="229" spans="1:9" x14ac:dyDescent="0.2">
      <c r="A229" s="85">
        <v>43252</v>
      </c>
      <c r="B229" s="45">
        <v>99.376464931786799</v>
      </c>
      <c r="C229" s="46">
        <v>345.99</v>
      </c>
      <c r="D229" s="46">
        <v>353.45</v>
      </c>
      <c r="E229" s="46">
        <v>0.78872088170184096</v>
      </c>
      <c r="F229" s="81">
        <v>438.67229589946902</v>
      </c>
      <c r="G229" s="81">
        <v>448.13064824320799</v>
      </c>
      <c r="H229" s="89">
        <v>1.03479633278032</v>
      </c>
      <c r="I229" s="89">
        <v>1.06071189256127</v>
      </c>
    </row>
    <row r="230" spans="1:9" x14ac:dyDescent="0.2">
      <c r="A230" s="85">
        <v>43282</v>
      </c>
      <c r="B230" s="45">
        <v>99.909099104513501</v>
      </c>
      <c r="C230" s="46">
        <v>350.72</v>
      </c>
      <c r="D230" s="46">
        <v>357.43</v>
      </c>
      <c r="E230" s="46">
        <v>0.79294823769227396</v>
      </c>
      <c r="F230" s="81">
        <v>442.29873190802999</v>
      </c>
      <c r="G230" s="81">
        <v>450.760822724359</v>
      </c>
      <c r="H230" s="89">
        <v>1.2221161090826</v>
      </c>
      <c r="I230" s="89">
        <v>1.0825048031156701</v>
      </c>
    </row>
    <row r="231" spans="1:9" x14ac:dyDescent="0.2">
      <c r="A231" s="85">
        <v>43313</v>
      </c>
      <c r="B231" s="45">
        <v>100.492</v>
      </c>
      <c r="C231" s="46">
        <v>349.54</v>
      </c>
      <c r="D231" s="46">
        <v>356.15</v>
      </c>
      <c r="E231" s="46">
        <v>0.79757454542568496</v>
      </c>
      <c r="F231" s="81">
        <v>438.25370556860298</v>
      </c>
      <c r="G231" s="81">
        <v>446.54133214584198</v>
      </c>
      <c r="H231" s="89">
        <v>1.1008891322996699</v>
      </c>
      <c r="I231" s="89">
        <v>0.96929800030860502</v>
      </c>
    </row>
    <row r="232" spans="1:9" x14ac:dyDescent="0.2">
      <c r="A232" s="85">
        <v>43344</v>
      </c>
      <c r="B232" s="45">
        <v>100.917</v>
      </c>
      <c r="C232" s="46">
        <v>345.45</v>
      </c>
      <c r="D232" s="46">
        <v>351.8</v>
      </c>
      <c r="E232" s="46">
        <v>0.80094764161051502</v>
      </c>
      <c r="F232" s="81">
        <v>431.30160082047598</v>
      </c>
      <c r="G232" s="81">
        <v>439.22970956330403</v>
      </c>
      <c r="H232" s="89">
        <v>-0.59873060604086503</v>
      </c>
      <c r="I232" s="89">
        <v>0.780761324145818</v>
      </c>
    </row>
    <row r="233" spans="1:9" x14ac:dyDescent="0.2">
      <c r="A233" s="85">
        <v>43374</v>
      </c>
      <c r="B233" s="45">
        <v>101.44</v>
      </c>
      <c r="C233" s="46">
        <v>344.35</v>
      </c>
      <c r="D233" s="46">
        <v>350.62</v>
      </c>
      <c r="E233" s="46">
        <v>0.80509853409208199</v>
      </c>
      <c r="F233" s="81">
        <v>427.71162214116703</v>
      </c>
      <c r="G233" s="81">
        <v>435.49948876182998</v>
      </c>
      <c r="H233" s="89">
        <v>-0.37221155761160102</v>
      </c>
      <c r="I233" s="89">
        <v>0.88760640945051394</v>
      </c>
    </row>
    <row r="234" spans="1:9" x14ac:dyDescent="0.2">
      <c r="A234" s="85">
        <v>43405</v>
      </c>
      <c r="B234" s="45">
        <v>102.303</v>
      </c>
      <c r="C234" s="46">
        <v>346.51</v>
      </c>
      <c r="D234" s="46">
        <v>352.7</v>
      </c>
      <c r="E234" s="46">
        <v>0.81194790352151203</v>
      </c>
      <c r="F234" s="81">
        <v>426.76383361191802</v>
      </c>
      <c r="G234" s="81">
        <v>434.387475440603</v>
      </c>
      <c r="H234" s="89">
        <v>-0.43842380365740602</v>
      </c>
      <c r="I234" s="89">
        <v>1.14232337245181</v>
      </c>
    </row>
    <row r="235" spans="1:9" x14ac:dyDescent="0.2">
      <c r="A235" s="85">
        <v>43435</v>
      </c>
      <c r="B235" s="45">
        <v>103.02</v>
      </c>
      <c r="C235" s="46">
        <v>347.36</v>
      </c>
      <c r="D235" s="46">
        <v>354.35</v>
      </c>
      <c r="E235" s="46">
        <v>0.817638515202743</v>
      </c>
      <c r="F235" s="81">
        <v>424.833216074549</v>
      </c>
      <c r="G235" s="81">
        <v>433.382226266744</v>
      </c>
      <c r="H235" s="89">
        <v>-0.88130375919063297</v>
      </c>
      <c r="I235" s="89">
        <v>0.52391166306118298</v>
      </c>
    </row>
    <row r="236" spans="1:9" x14ac:dyDescent="0.2">
      <c r="A236" s="85">
        <v>43466</v>
      </c>
      <c r="B236" s="45">
        <v>103.108</v>
      </c>
      <c r="C236" s="46">
        <v>361.87</v>
      </c>
      <c r="D236" s="46">
        <v>372.27</v>
      </c>
      <c r="E236" s="46">
        <v>0.81833694453042505</v>
      </c>
      <c r="F236" s="81">
        <v>442.20171460992401</v>
      </c>
      <c r="G236" s="81">
        <v>454.91041616557402</v>
      </c>
      <c r="H236" s="89">
        <v>1.25956534631952</v>
      </c>
      <c r="I236" s="89">
        <v>2.4670283528674699</v>
      </c>
    </row>
    <row r="237" spans="1:9" x14ac:dyDescent="0.2">
      <c r="A237" s="85">
        <v>43497</v>
      </c>
      <c r="B237" s="45">
        <v>103.07899999999999</v>
      </c>
      <c r="C237" s="46">
        <v>363.24</v>
      </c>
      <c r="D237" s="46">
        <v>373.6</v>
      </c>
      <c r="E237" s="46">
        <v>0.81810678032016604</v>
      </c>
      <c r="F237" s="81">
        <v>444.00072061234602</v>
      </c>
      <c r="G237" s="81">
        <v>456.66410423073597</v>
      </c>
      <c r="H237" s="89">
        <v>1.8269002842761</v>
      </c>
      <c r="I237" s="89">
        <v>2.8785803889821202</v>
      </c>
    </row>
    <row r="238" spans="1:9" x14ac:dyDescent="0.2">
      <c r="A238" s="85">
        <v>43525</v>
      </c>
      <c r="B238" s="45">
        <v>103.476</v>
      </c>
      <c r="C238" s="46">
        <v>366.41</v>
      </c>
      <c r="D238" s="46">
        <v>372.83</v>
      </c>
      <c r="E238" s="46">
        <v>0.821257648991643</v>
      </c>
      <c r="F238" s="81">
        <v>446.15718398469198</v>
      </c>
      <c r="G238" s="81">
        <v>453.974462773977</v>
      </c>
      <c r="H238" s="89">
        <v>1.44934913295631</v>
      </c>
      <c r="I238" s="89">
        <v>2.62402555840817</v>
      </c>
    </row>
    <row r="239" spans="1:9" x14ac:dyDescent="0.2">
      <c r="A239" s="85">
        <v>43556</v>
      </c>
      <c r="B239" s="45">
        <v>103.53100000000001</v>
      </c>
      <c r="C239" s="46">
        <v>366.99</v>
      </c>
      <c r="D239" s="46">
        <v>373.7</v>
      </c>
      <c r="E239" s="46">
        <v>0.82169416732144396</v>
      </c>
      <c r="F239" s="81">
        <v>446.62602534506601</v>
      </c>
      <c r="G239" s="81">
        <v>454.79208063285398</v>
      </c>
      <c r="H239" s="89">
        <v>1.0952039974579699</v>
      </c>
      <c r="I239" s="89">
        <v>2.4427027723340702</v>
      </c>
    </row>
    <row r="240" spans="1:9" x14ac:dyDescent="0.2">
      <c r="A240" s="85">
        <v>43586</v>
      </c>
      <c r="B240" s="45">
        <v>103.233</v>
      </c>
      <c r="C240" s="46">
        <v>367.13</v>
      </c>
      <c r="D240" s="46">
        <v>377.49</v>
      </c>
      <c r="E240" s="46">
        <v>0.81932903164361104</v>
      </c>
      <c r="F240" s="81">
        <v>448.08616053006301</v>
      </c>
      <c r="G240" s="81">
        <v>460.73065327947501</v>
      </c>
      <c r="H240" s="89">
        <v>1.68241559089866</v>
      </c>
      <c r="I240" s="89">
        <v>2.3060872606135701</v>
      </c>
    </row>
    <row r="241" spans="1:9" x14ac:dyDescent="0.2">
      <c r="A241" s="85">
        <v>43617</v>
      </c>
      <c r="B241" s="45">
        <v>103.29900000000001</v>
      </c>
      <c r="C241" s="46">
        <v>367.39</v>
      </c>
      <c r="D241" s="46">
        <v>376.63</v>
      </c>
      <c r="E241" s="46">
        <v>0.81985285363937199</v>
      </c>
      <c r="F241" s="81">
        <v>448.116998518863</v>
      </c>
      <c r="G241" s="81">
        <v>459.38731362355901</v>
      </c>
      <c r="H241" s="89">
        <v>2.1530200807479098</v>
      </c>
      <c r="I241" s="89">
        <v>2.51191598353746</v>
      </c>
    </row>
    <row r="242" spans="1:9" x14ac:dyDescent="0.2">
      <c r="A242" s="85">
        <v>43647</v>
      </c>
      <c r="B242" s="45">
        <v>103.687</v>
      </c>
      <c r="C242" s="46">
        <v>370.18</v>
      </c>
      <c r="D242" s="46">
        <v>380.72</v>
      </c>
      <c r="E242" s="46">
        <v>0.822932292038699</v>
      </c>
      <c r="F242" s="81">
        <v>449.83044605398902</v>
      </c>
      <c r="G242" s="81">
        <v>462.63830412684302</v>
      </c>
      <c r="H242" s="89">
        <v>1.7028568256274501</v>
      </c>
      <c r="I242" s="89">
        <v>2.63498529679178</v>
      </c>
    </row>
    <row r="243" spans="1:9" x14ac:dyDescent="0.2">
      <c r="A243" s="85">
        <v>43678</v>
      </c>
      <c r="B243" s="45">
        <v>103.67</v>
      </c>
      <c r="C243" s="46">
        <v>370.24</v>
      </c>
      <c r="D243" s="46">
        <v>379.67</v>
      </c>
      <c r="E243" s="46">
        <v>0.822797368191306</v>
      </c>
      <c r="F243" s="81">
        <v>449.97713205363198</v>
      </c>
      <c r="G243" s="81">
        <v>461.43803405035197</v>
      </c>
      <c r="H243" s="89">
        <v>2.67503191326561</v>
      </c>
      <c r="I243" s="89">
        <v>3.3360186016653901</v>
      </c>
    </row>
    <row r="244" spans="1:9" x14ac:dyDescent="0.2">
      <c r="A244" s="85">
        <v>43709</v>
      </c>
      <c r="B244" s="45">
        <v>103.94199999999999</v>
      </c>
      <c r="C244" s="46">
        <v>363.95</v>
      </c>
      <c r="D244" s="46">
        <v>374.46</v>
      </c>
      <c r="E244" s="46">
        <v>0.82495614974959697</v>
      </c>
      <c r="F244" s="81">
        <v>441.17496440322498</v>
      </c>
      <c r="G244" s="81">
        <v>453.91503550056802</v>
      </c>
      <c r="H244" s="89">
        <v>2.2892017010756001</v>
      </c>
      <c r="I244" s="89">
        <v>3.3434272813338999</v>
      </c>
    </row>
    <row r="245" spans="1:9" x14ac:dyDescent="0.2">
      <c r="A245" s="85">
        <v>43739</v>
      </c>
      <c r="B245" s="45">
        <v>104.503</v>
      </c>
      <c r="C245" s="46">
        <v>362.75</v>
      </c>
      <c r="D245" s="46">
        <v>373.22</v>
      </c>
      <c r="E245" s="46">
        <v>0.82940863671357301</v>
      </c>
      <c r="F245" s="81">
        <v>437.35980546013002</v>
      </c>
      <c r="G245" s="81">
        <v>449.983257322756</v>
      </c>
      <c r="H245" s="89">
        <v>2.2557683306951599</v>
      </c>
      <c r="I245" s="89">
        <v>3.32578313745109</v>
      </c>
    </row>
    <row r="246" spans="1:9" x14ac:dyDescent="0.2">
      <c r="A246" s="85">
        <v>43770</v>
      </c>
      <c r="B246" s="45">
        <v>105.346</v>
      </c>
      <c r="C246" s="46">
        <v>367.62</v>
      </c>
      <c r="D246" s="46">
        <v>375.78</v>
      </c>
      <c r="E246" s="46">
        <v>0.836099272204894</v>
      </c>
      <c r="F246" s="81">
        <v>439.684631025383</v>
      </c>
      <c r="G246" s="81">
        <v>449.44423765496498</v>
      </c>
      <c r="H246" s="89">
        <v>3.02762239810956</v>
      </c>
      <c r="I246" s="89">
        <v>3.4662054192723599</v>
      </c>
    </row>
    <row r="247" spans="1:9" x14ac:dyDescent="0.2">
      <c r="A247" s="85">
        <v>43800</v>
      </c>
      <c r="B247" s="45">
        <v>105.934</v>
      </c>
      <c r="C247" s="46">
        <v>369.89</v>
      </c>
      <c r="D247" s="46">
        <v>378.13</v>
      </c>
      <c r="E247" s="46">
        <v>0.84076604998531701</v>
      </c>
      <c r="F247" s="81">
        <v>439.94402486453799</v>
      </c>
      <c r="G247" s="81">
        <v>449.74461088979899</v>
      </c>
      <c r="H247" s="89">
        <v>3.5568802575310001</v>
      </c>
      <c r="I247" s="89">
        <v>3.7755089229210701</v>
      </c>
    </row>
    <row r="248" spans="1:9" x14ac:dyDescent="0.2">
      <c r="A248" s="85">
        <v>43831</v>
      </c>
      <c r="B248" s="45">
        <v>106.447</v>
      </c>
      <c r="C248" s="46">
        <v>386.65</v>
      </c>
      <c r="D248" s="46">
        <v>396.18</v>
      </c>
      <c r="E248" s="46">
        <v>0.84483757549782901</v>
      </c>
      <c r="F248" s="81">
        <v>457.66193551720602</v>
      </c>
      <c r="G248" s="81">
        <v>468.94221030184002</v>
      </c>
      <c r="H248" s="89">
        <v>3.4961919858044599</v>
      </c>
      <c r="I248" s="89">
        <v>3.08451810238597</v>
      </c>
    </row>
    <row r="249" spans="1:9" x14ac:dyDescent="0.2">
      <c r="A249" s="85">
        <v>43862</v>
      </c>
      <c r="B249" s="45">
        <v>106.889</v>
      </c>
      <c r="C249" s="46">
        <v>387.35</v>
      </c>
      <c r="D249" s="46">
        <v>397.62</v>
      </c>
      <c r="E249" s="46">
        <v>0.84834559553005195</v>
      </c>
      <c r="F249" s="81">
        <v>456.594578955739</v>
      </c>
      <c r="G249" s="81">
        <v>468.70049434459997</v>
      </c>
      <c r="H249" s="89">
        <v>2.8364499782847798</v>
      </c>
      <c r="I249" s="89">
        <v>2.6357206538360201</v>
      </c>
    </row>
    <row r="250" spans="1:9" x14ac:dyDescent="0.2">
      <c r="A250" s="85">
        <v>43891</v>
      </c>
      <c r="B250" s="45">
        <v>106.83799999999999</v>
      </c>
      <c r="C250" s="46">
        <v>394.42</v>
      </c>
      <c r="D250" s="46">
        <v>399.28</v>
      </c>
      <c r="E250" s="46">
        <v>0.84794082398787296</v>
      </c>
      <c r="F250" s="81">
        <v>465.15038413298601</v>
      </c>
      <c r="G250" s="81">
        <v>470.88191617214898</v>
      </c>
      <c r="H250" s="89">
        <v>4.2570647363925396</v>
      </c>
      <c r="I250" s="89">
        <v>3.7243181686609201</v>
      </c>
    </row>
    <row r="251" spans="1:9" x14ac:dyDescent="0.2">
      <c r="A251" s="85">
        <v>43922</v>
      </c>
      <c r="B251" s="45">
        <v>105.755</v>
      </c>
      <c r="C251" s="46">
        <v>397.42</v>
      </c>
      <c r="D251" s="46">
        <v>403.62</v>
      </c>
      <c r="E251" s="46">
        <v>0.83934538123923597</v>
      </c>
      <c r="F251" s="81">
        <v>473.488040660016</v>
      </c>
      <c r="G251" s="81">
        <v>480.874749562668</v>
      </c>
      <c r="H251" s="89">
        <v>6.0144312670083799</v>
      </c>
      <c r="I251" s="89">
        <v>5.7350754422812003</v>
      </c>
    </row>
    <row r="252" spans="1:9" x14ac:dyDescent="0.2">
      <c r="A252" s="85">
        <v>43952</v>
      </c>
      <c r="B252" s="45">
        <v>106.16200000000001</v>
      </c>
      <c r="C252" s="46">
        <v>394.88</v>
      </c>
      <c r="D252" s="46">
        <v>408.02</v>
      </c>
      <c r="E252" s="46">
        <v>0.84257561687976701</v>
      </c>
      <c r="F252" s="81">
        <v>468.65823326613997</v>
      </c>
      <c r="G252" s="81">
        <v>484.25327273412302</v>
      </c>
      <c r="H252" s="89">
        <v>4.5910975495743198</v>
      </c>
      <c r="I252" s="89">
        <v>5.10550346221053</v>
      </c>
    </row>
    <row r="253" spans="1:9" x14ac:dyDescent="0.2">
      <c r="A253" s="85">
        <v>43983</v>
      </c>
      <c r="B253" s="45">
        <v>106.74299999999999</v>
      </c>
      <c r="C253" s="46">
        <v>395.54</v>
      </c>
      <c r="D253" s="46">
        <v>407.28</v>
      </c>
      <c r="E253" s="46">
        <v>0.847186837781852</v>
      </c>
      <c r="F253" s="81">
        <v>466.886384868329</v>
      </c>
      <c r="G253" s="81">
        <v>480.74401281582902</v>
      </c>
      <c r="H253" s="89">
        <v>4.1885013091454804</v>
      </c>
      <c r="I253" s="89">
        <v>4.64895275923325</v>
      </c>
    </row>
    <row r="254" spans="1:9" x14ac:dyDescent="0.2">
      <c r="A254" s="85">
        <v>44013</v>
      </c>
      <c r="B254" s="45">
        <v>107.444</v>
      </c>
      <c r="C254" s="46">
        <v>398.09</v>
      </c>
      <c r="D254" s="46">
        <v>405.2</v>
      </c>
      <c r="E254" s="46">
        <v>0.85275046231259499</v>
      </c>
      <c r="F254" s="81">
        <v>466.83058830646701</v>
      </c>
      <c r="G254" s="81">
        <v>475.16831465693798</v>
      </c>
      <c r="H254" s="89">
        <v>3.7792333537238498</v>
      </c>
      <c r="I254" s="89">
        <v>2.7083815625129799</v>
      </c>
    </row>
    <row r="255" spans="1:9" x14ac:dyDescent="0.2">
      <c r="A255" s="85">
        <v>44044</v>
      </c>
      <c r="B255" s="45">
        <v>107.867</v>
      </c>
      <c r="C255" s="46">
        <v>396.88</v>
      </c>
      <c r="D255" s="46">
        <v>404.13</v>
      </c>
      <c r="E255" s="46">
        <v>0.85610768510361401</v>
      </c>
      <c r="F255" s="81">
        <v>463.58654046186501</v>
      </c>
      <c r="G255" s="81">
        <v>472.05510128213501</v>
      </c>
      <c r="H255" s="89">
        <v>3.0244666759223802</v>
      </c>
      <c r="I255" s="89">
        <v>2.3008652188007099</v>
      </c>
    </row>
    <row r="256" spans="1:9" x14ac:dyDescent="0.2">
      <c r="A256" s="85">
        <v>44075</v>
      </c>
      <c r="B256" s="45">
        <v>108.114</v>
      </c>
      <c r="C256" s="46">
        <v>392</v>
      </c>
      <c r="D256" s="46">
        <v>402.82</v>
      </c>
      <c r="E256" s="46">
        <v>0.85806804923926805</v>
      </c>
      <c r="F256" s="81">
        <v>456.84022420778098</v>
      </c>
      <c r="G256" s="81">
        <v>469.44994672290397</v>
      </c>
      <c r="H256" s="89">
        <v>3.55080434488075</v>
      </c>
      <c r="I256" s="89">
        <v>3.4224271080169002</v>
      </c>
    </row>
    <row r="257" spans="1:9" x14ac:dyDescent="0.2">
      <c r="A257" s="85">
        <v>44105</v>
      </c>
      <c r="B257" s="45">
        <v>108.774</v>
      </c>
      <c r="C257" s="46">
        <v>390.64</v>
      </c>
      <c r="D257" s="46">
        <v>401.84</v>
      </c>
      <c r="E257" s="46">
        <v>0.86330626919688602</v>
      </c>
      <c r="F257" s="81">
        <v>452.49294941805903</v>
      </c>
      <c r="G257" s="81">
        <v>465.46632908599503</v>
      </c>
      <c r="H257" s="89">
        <v>3.4601131080182599</v>
      </c>
      <c r="I257" s="89">
        <v>3.4408106326793799</v>
      </c>
    </row>
    <row r="258" spans="1:9" x14ac:dyDescent="0.2">
      <c r="A258" s="85">
        <v>44136</v>
      </c>
      <c r="B258" s="45">
        <v>108.85599999999999</v>
      </c>
      <c r="C258" s="46">
        <v>396.18</v>
      </c>
      <c r="D258" s="46">
        <v>405.6</v>
      </c>
      <c r="E258" s="46">
        <v>0.86395707834313495</v>
      </c>
      <c r="F258" s="81">
        <v>458.56444715955001</v>
      </c>
      <c r="G258" s="81">
        <v>469.46776659072498</v>
      </c>
      <c r="H258" s="89">
        <v>4.2939449782763299</v>
      </c>
      <c r="I258" s="89">
        <v>4.4551753606265603</v>
      </c>
    </row>
    <row r="259" spans="1:9" x14ac:dyDescent="0.2">
      <c r="A259" s="85">
        <v>44166</v>
      </c>
      <c r="B259" s="45">
        <v>109.271</v>
      </c>
      <c r="C259" s="46">
        <v>398.34</v>
      </c>
      <c r="D259" s="46">
        <v>408.01</v>
      </c>
      <c r="E259" s="46">
        <v>0.86725080755891004</v>
      </c>
      <c r="F259" s="81">
        <v>459.31349562097898</v>
      </c>
      <c r="G259" s="81">
        <v>470.46367261212902</v>
      </c>
      <c r="H259" s="89">
        <v>4.4027125410794499</v>
      </c>
      <c r="I259" s="89">
        <v>4.6068504703899604</v>
      </c>
    </row>
    <row r="260" spans="1:9" x14ac:dyDescent="0.2">
      <c r="A260" s="85">
        <v>44197</v>
      </c>
      <c r="B260" s="45">
        <v>110.21</v>
      </c>
      <c r="C260" s="46">
        <v>415.63</v>
      </c>
      <c r="D260" s="46">
        <v>428.77</v>
      </c>
      <c r="E260" s="46">
        <v>0.87470336595315801</v>
      </c>
      <c r="F260" s="81">
        <v>475.16680074403399</v>
      </c>
      <c r="G260" s="81">
        <v>490.18903629434698</v>
      </c>
      <c r="H260" s="89">
        <v>3.8248462169016002</v>
      </c>
      <c r="I260" s="89">
        <v>4.5307983640097103</v>
      </c>
    </row>
    <row r="261" spans="1:9" x14ac:dyDescent="0.2">
      <c r="A261" s="85">
        <v>44228</v>
      </c>
      <c r="B261" s="45">
        <v>110.907</v>
      </c>
      <c r="C261" s="46">
        <v>416.16</v>
      </c>
      <c r="D261" s="46">
        <v>429.72</v>
      </c>
      <c r="E261" s="46">
        <v>0.88023524369627804</v>
      </c>
      <c r="F261" s="81">
        <v>472.78270551002203</v>
      </c>
      <c r="G261" s="81">
        <v>488.18767832508303</v>
      </c>
      <c r="H261" s="89">
        <v>3.5454048953682298</v>
      </c>
      <c r="I261" s="89">
        <v>4.1577050196484899</v>
      </c>
    </row>
    <row r="262" spans="1:9" x14ac:dyDescent="0.2">
      <c r="A262" s="85">
        <v>44256</v>
      </c>
      <c r="B262" s="45">
        <v>111.824</v>
      </c>
      <c r="C262" s="46">
        <v>421.28</v>
      </c>
      <c r="D262" s="46">
        <v>427.45</v>
      </c>
      <c r="E262" s="46">
        <v>0.88751319475860502</v>
      </c>
      <c r="F262" s="81">
        <v>474.67463299470597</v>
      </c>
      <c r="G262" s="81">
        <v>481.62664231292001</v>
      </c>
      <c r="H262" s="89">
        <v>2.0475633658719099</v>
      </c>
      <c r="I262" s="89">
        <v>2.2818302788344198</v>
      </c>
    </row>
    <row r="263" spans="1:9" x14ac:dyDescent="0.2">
      <c r="A263" s="85">
        <v>44287</v>
      </c>
      <c r="B263" s="45">
        <v>112.19</v>
      </c>
      <c r="C263" s="46">
        <v>421.11</v>
      </c>
      <c r="D263" s="46">
        <v>427.66</v>
      </c>
      <c r="E263" s="46">
        <v>0.89041802582601204</v>
      </c>
      <c r="F263" s="81">
        <v>472.93516953382698</v>
      </c>
      <c r="G263" s="81">
        <v>480.29126499687999</v>
      </c>
      <c r="H263" s="89">
        <v>-0.116765594632307</v>
      </c>
      <c r="I263" s="89">
        <v>-0.121338158495277</v>
      </c>
    </row>
    <row r="264" spans="1:9" x14ac:dyDescent="0.2">
      <c r="A264" s="85">
        <v>44317</v>
      </c>
      <c r="B264" s="45">
        <v>112.419</v>
      </c>
      <c r="C264" s="46">
        <v>419.28</v>
      </c>
      <c r="D264" s="46">
        <v>433.13</v>
      </c>
      <c r="E264" s="46">
        <v>0.89223552941736695</v>
      </c>
      <c r="F264" s="81">
        <v>469.92076214874697</v>
      </c>
      <c r="G264" s="81">
        <v>485.44356923651702</v>
      </c>
      <c r="H264" s="89">
        <v>0.269392233612953</v>
      </c>
      <c r="I264" s="89">
        <v>0.245800404336594</v>
      </c>
    </row>
    <row r="265" spans="1:9" x14ac:dyDescent="0.2">
      <c r="A265" s="85">
        <v>44348</v>
      </c>
      <c r="B265" s="45">
        <v>113.018</v>
      </c>
      <c r="C265" s="46">
        <v>418.48</v>
      </c>
      <c r="D265" s="46">
        <v>431.97</v>
      </c>
      <c r="E265" s="46">
        <v>0.89698961086375095</v>
      </c>
      <c r="F265" s="81">
        <v>466.53829089171597</v>
      </c>
      <c r="G265" s="81">
        <v>481.577484029093</v>
      </c>
      <c r="H265" s="89">
        <v>-7.4556463391084501E-2</v>
      </c>
      <c r="I265" s="89">
        <v>0.17337110625304</v>
      </c>
    </row>
    <row r="266" spans="1:9" x14ac:dyDescent="0.2">
      <c r="A266" s="85">
        <v>44378</v>
      </c>
      <c r="B266" s="45">
        <v>113.682</v>
      </c>
      <c r="C266" s="46">
        <v>422.96</v>
      </c>
      <c r="D266" s="46">
        <v>435.4</v>
      </c>
      <c r="E266" s="46">
        <v>0.902259577608991</v>
      </c>
      <c r="F266" s="81">
        <v>468.77862036206301</v>
      </c>
      <c r="G266" s="81">
        <v>482.5662268433</v>
      </c>
      <c r="H266" s="89">
        <v>0.41728886332468301</v>
      </c>
      <c r="I266" s="89">
        <v>1.5569035135904099</v>
      </c>
    </row>
    <row r="267" spans="1:9" x14ac:dyDescent="0.2">
      <c r="A267" s="85">
        <v>44409</v>
      </c>
      <c r="B267" s="45">
        <v>113.899</v>
      </c>
      <c r="C267" s="46">
        <v>422.76</v>
      </c>
      <c r="D267" s="46">
        <v>434.23</v>
      </c>
      <c r="E267" s="46">
        <v>0.90398184083748001</v>
      </c>
      <c r="F267" s="81">
        <v>467.664261494833</v>
      </c>
      <c r="G267" s="81">
        <v>480.35256946944202</v>
      </c>
      <c r="H267" s="89">
        <v>0.879602981765926</v>
      </c>
      <c r="I267" s="89">
        <v>1.75773297752131</v>
      </c>
    </row>
    <row r="268" spans="1:9" x14ac:dyDescent="0.2">
      <c r="A268" s="85">
        <v>44440</v>
      </c>
      <c r="B268" s="45">
        <v>114.601</v>
      </c>
      <c r="C268" s="46">
        <v>421.87</v>
      </c>
      <c r="D268" s="46">
        <v>432.04</v>
      </c>
      <c r="E268" s="46">
        <v>0.90955340206512902</v>
      </c>
      <c r="F268" s="81">
        <v>463.82103463320601</v>
      </c>
      <c r="G268" s="81">
        <v>475.00234622734501</v>
      </c>
      <c r="H268" s="89">
        <v>1.52806387343201</v>
      </c>
      <c r="I268" s="89">
        <v>1.1827457949886699</v>
      </c>
    </row>
    <row r="269" spans="1:9" x14ac:dyDescent="0.2">
      <c r="A269" s="85">
        <v>44470</v>
      </c>
      <c r="B269" s="45">
        <v>115.56100000000001</v>
      </c>
      <c r="C269" s="46">
        <v>421.71</v>
      </c>
      <c r="D269" s="46">
        <v>431.96</v>
      </c>
      <c r="E269" s="46">
        <v>0.91717263109439096</v>
      </c>
      <c r="F269" s="81">
        <v>459.79348456659199</v>
      </c>
      <c r="G269" s="81">
        <v>470.96913422348399</v>
      </c>
      <c r="H269" s="89">
        <v>1.6134030724505499</v>
      </c>
      <c r="I269" s="89">
        <v>1.1822133618761199</v>
      </c>
    </row>
    <row r="270" spans="1:9" x14ac:dyDescent="0.2">
      <c r="A270" s="85">
        <v>44501</v>
      </c>
      <c r="B270" s="45">
        <v>116.884</v>
      </c>
      <c r="C270" s="46">
        <v>426.14</v>
      </c>
      <c r="D270" s="46">
        <v>435.7</v>
      </c>
      <c r="E270" s="46">
        <v>0.92767288110034396</v>
      </c>
      <c r="F270" s="81">
        <v>459.36451165257898</v>
      </c>
      <c r="G270" s="81">
        <v>469.66986841655</v>
      </c>
      <c r="H270" s="89">
        <v>0.17447154876137899</v>
      </c>
      <c r="I270" s="89">
        <v>4.3049137812367598E-2</v>
      </c>
    </row>
    <row r="271" spans="1:9" x14ac:dyDescent="0.2">
      <c r="A271" s="85">
        <v>44531</v>
      </c>
      <c r="B271" s="45">
        <v>117.30800000000001</v>
      </c>
      <c r="C271" s="46">
        <v>428.93</v>
      </c>
      <c r="D271" s="46">
        <v>438.56</v>
      </c>
      <c r="E271" s="46">
        <v>0.931038040588268</v>
      </c>
      <c r="F271" s="81">
        <v>460.70083208306301</v>
      </c>
      <c r="G271" s="81">
        <v>471.04412589081699</v>
      </c>
      <c r="H271" s="89">
        <v>0.30204565624809598</v>
      </c>
      <c r="I271" s="89">
        <v>0.123378979606437</v>
      </c>
    </row>
    <row r="272" spans="1:9" x14ac:dyDescent="0.2">
      <c r="A272" s="85">
        <v>44562</v>
      </c>
      <c r="B272" s="45">
        <v>118.002</v>
      </c>
      <c r="C272" s="46">
        <v>453.39</v>
      </c>
      <c r="D272" s="46">
        <v>466.75</v>
      </c>
      <c r="E272" s="46">
        <v>0.93654610824067197</v>
      </c>
      <c r="F272" s="81">
        <v>484.108572990288</v>
      </c>
      <c r="G272" s="81">
        <v>498.37375425840202</v>
      </c>
      <c r="H272" s="89">
        <v>1.8818175495958001</v>
      </c>
      <c r="I272" s="89">
        <v>1.6697064516025799</v>
      </c>
    </row>
    <row r="273" spans="1:9" x14ac:dyDescent="0.2">
      <c r="A273" s="85">
        <v>44593</v>
      </c>
      <c r="B273" s="45">
        <v>118.98099999999999</v>
      </c>
      <c r="C273" s="46">
        <v>456.82</v>
      </c>
      <c r="D273" s="46">
        <v>470.43</v>
      </c>
      <c r="E273" s="46">
        <v>0.94431613451113905</v>
      </c>
      <c r="F273" s="81">
        <v>483.75748682562801</v>
      </c>
      <c r="G273" s="81">
        <v>498.17003311453101</v>
      </c>
      <c r="H273" s="89">
        <v>2.3213161538484099</v>
      </c>
      <c r="I273" s="89">
        <v>2.0447781115033399</v>
      </c>
    </row>
    <row r="274" spans="1:9" x14ac:dyDescent="0.2">
      <c r="A274" s="85">
        <v>44621</v>
      </c>
      <c r="B274" s="45">
        <v>120.15900000000001</v>
      </c>
      <c r="C274" s="46">
        <v>460.63</v>
      </c>
      <c r="D274" s="46">
        <v>472.49</v>
      </c>
      <c r="E274" s="46">
        <v>0.95366556346579701</v>
      </c>
      <c r="F274" s="81">
        <v>483.00999600529298</v>
      </c>
      <c r="G274" s="81">
        <v>495.446221506504</v>
      </c>
      <c r="H274" s="89">
        <v>1.7560161068645099</v>
      </c>
      <c r="I274" s="89">
        <v>2.8693552182283102</v>
      </c>
    </row>
    <row r="275" spans="1:9" x14ac:dyDescent="0.2">
      <c r="A275" s="85">
        <v>44652</v>
      </c>
      <c r="B275" s="45">
        <v>120.809</v>
      </c>
      <c r="C275" s="46">
        <v>462.54</v>
      </c>
      <c r="D275" s="46">
        <v>473.94</v>
      </c>
      <c r="E275" s="46">
        <v>0.95882441645436001</v>
      </c>
      <c r="F275" s="81">
        <v>482.40323469278002</v>
      </c>
      <c r="G275" s="81">
        <v>494.29279424546201</v>
      </c>
      <c r="H275" s="89">
        <v>2.0019795035090402</v>
      </c>
      <c r="I275" s="89">
        <v>2.91521630081539</v>
      </c>
    </row>
    <row r="276" spans="1:9" x14ac:dyDescent="0.2">
      <c r="A276" s="85">
        <v>44682</v>
      </c>
      <c r="B276" s="45">
        <v>121.02200000000001</v>
      </c>
      <c r="C276" s="46">
        <v>467.51</v>
      </c>
      <c r="D276" s="46">
        <v>480.45</v>
      </c>
      <c r="E276" s="46">
        <v>0.96051493289522805</v>
      </c>
      <c r="F276" s="81">
        <v>486.72850779197199</v>
      </c>
      <c r="G276" s="81">
        <v>500.20044826560502</v>
      </c>
      <c r="H276" s="89">
        <v>3.5767190975708201</v>
      </c>
      <c r="I276" s="89">
        <v>3.0398752737205998</v>
      </c>
    </row>
    <row r="277" spans="1:9" x14ac:dyDescent="0.2">
      <c r="A277" s="85">
        <v>44713</v>
      </c>
      <c r="B277" s="45">
        <v>122.044</v>
      </c>
      <c r="C277" s="46">
        <v>467.44</v>
      </c>
      <c r="D277" s="46">
        <v>480.05</v>
      </c>
      <c r="E277" s="46">
        <v>0.96862623713262996</v>
      </c>
      <c r="F277" s="81">
        <v>482.58036183671499</v>
      </c>
      <c r="G277" s="81">
        <v>495.59879920356599</v>
      </c>
      <c r="H277" s="89">
        <v>3.4385325402415101</v>
      </c>
      <c r="I277" s="89">
        <v>2.91153877402337</v>
      </c>
    </row>
    <row r="278" spans="1:9" x14ac:dyDescent="0.2">
      <c r="A278" s="85">
        <v>44743</v>
      </c>
      <c r="B278" s="45">
        <v>122.94799999999999</v>
      </c>
      <c r="C278" s="46">
        <v>473.57</v>
      </c>
      <c r="D278" s="46">
        <v>485.38</v>
      </c>
      <c r="E278" s="46">
        <v>0.97580101113518602</v>
      </c>
      <c r="F278" s="81">
        <v>485.31411076227403</v>
      </c>
      <c r="G278" s="81">
        <v>497.41698815759497</v>
      </c>
      <c r="H278" s="89">
        <v>3.52735591641096</v>
      </c>
      <c r="I278" s="89">
        <v>3.0774555881047498</v>
      </c>
    </row>
    <row r="279" spans="1:9" x14ac:dyDescent="0.2">
      <c r="A279" s="85">
        <v>44774</v>
      </c>
      <c r="B279" s="45">
        <v>123.803</v>
      </c>
      <c r="C279" s="46">
        <v>472.56</v>
      </c>
      <c r="D279" s="46">
        <v>484.34</v>
      </c>
      <c r="E279" s="46">
        <v>0.98258688698937302</v>
      </c>
      <c r="F279" s="81">
        <v>480.93456798300502</v>
      </c>
      <c r="G279" s="81">
        <v>492.92332964467698</v>
      </c>
      <c r="H279" s="89">
        <v>2.8375712195229901</v>
      </c>
      <c r="I279" s="89">
        <v>2.6169861418915401</v>
      </c>
    </row>
    <row r="280" spans="1:9" x14ac:dyDescent="0.2">
      <c r="A280" s="85">
        <v>44805</v>
      </c>
      <c r="B280" s="45">
        <v>124.571</v>
      </c>
      <c r="C280" s="46">
        <v>473.87</v>
      </c>
      <c r="D280" s="46">
        <v>480.65</v>
      </c>
      <c r="E280" s="46">
        <v>0.98868227021278299</v>
      </c>
      <c r="F280" s="81">
        <v>479.29452593300198</v>
      </c>
      <c r="G280" s="81">
        <v>486.15213853946699</v>
      </c>
      <c r="H280" s="89">
        <v>3.3360908937717801</v>
      </c>
      <c r="I280" s="89">
        <v>2.3473131029095202</v>
      </c>
    </row>
    <row r="281" spans="1:9" x14ac:dyDescent="0.2">
      <c r="A281" s="85">
        <v>44835</v>
      </c>
      <c r="B281" s="45">
        <v>125.276</v>
      </c>
      <c r="C281" s="46">
        <v>472.81</v>
      </c>
      <c r="D281" s="46">
        <v>479.92</v>
      </c>
      <c r="E281" s="46">
        <v>0.99427764153114795</v>
      </c>
      <c r="F281" s="81">
        <v>475.53115975925198</v>
      </c>
      <c r="G281" s="81">
        <v>482.68207988760798</v>
      </c>
      <c r="H281" s="89">
        <v>3.4227703786393602</v>
      </c>
      <c r="I281" s="89">
        <v>2.4869879601423301</v>
      </c>
    </row>
    <row r="282" spans="1:9" x14ac:dyDescent="0.2">
      <c r="A282" s="85">
        <v>44866</v>
      </c>
      <c r="B282" s="45">
        <v>125.997</v>
      </c>
      <c r="C282" s="46">
        <v>477.02</v>
      </c>
      <c r="D282" s="46">
        <v>483.61</v>
      </c>
      <c r="E282" s="46">
        <v>1</v>
      </c>
      <c r="F282" s="81">
        <v>477.02</v>
      </c>
      <c r="G282" s="81">
        <v>483.61</v>
      </c>
      <c r="H282" s="89">
        <v>3.84345936605011</v>
      </c>
      <c r="I282" s="89">
        <v>2.96807023845242</v>
      </c>
    </row>
    <row r="283" spans="1:9" x14ac:dyDescent="0.2">
      <c r="A283" s="85"/>
      <c r="F283" s="33"/>
      <c r="G283" s="81"/>
      <c r="H283" s="89"/>
      <c r="I283" s="89"/>
    </row>
    <row r="284" spans="1:9" x14ac:dyDescent="0.2">
      <c r="A284" s="85"/>
      <c r="F284" s="33"/>
      <c r="G284" s="81"/>
      <c r="H284" s="89"/>
      <c r="I284" s="89"/>
    </row>
    <row r="285" spans="1:9" x14ac:dyDescent="0.2">
      <c r="A285" s="85"/>
      <c r="F285" s="33"/>
      <c r="G285" s="81"/>
      <c r="H285" s="89"/>
      <c r="I285" s="89"/>
    </row>
    <row r="286" spans="1:9" x14ac:dyDescent="0.2">
      <c r="A286" s="85"/>
      <c r="F286" s="33"/>
      <c r="G286" s="81"/>
      <c r="H286" s="89"/>
      <c r="I286" s="89"/>
    </row>
    <row r="287" spans="1:9" x14ac:dyDescent="0.2">
      <c r="A287" s="85"/>
      <c r="F287" s="33"/>
      <c r="G287" s="81"/>
      <c r="H287" s="89"/>
      <c r="I287" s="89"/>
    </row>
    <row r="288" spans="1:9" x14ac:dyDescent="0.2">
      <c r="A288" s="85"/>
      <c r="F288" s="33"/>
      <c r="G288" s="81"/>
      <c r="H288" s="89"/>
      <c r="I288" s="89"/>
    </row>
    <row r="289" spans="1:9" x14ac:dyDescent="0.2">
      <c r="A289" s="85"/>
      <c r="F289" s="33"/>
      <c r="G289" s="81"/>
      <c r="H289" s="89"/>
      <c r="I289" s="89"/>
    </row>
    <row r="290" spans="1:9" x14ac:dyDescent="0.2">
      <c r="A290" s="85"/>
      <c r="F290" s="33"/>
      <c r="G290" s="81"/>
      <c r="H290" s="89"/>
      <c r="I290" s="89"/>
    </row>
    <row r="291" spans="1:9" x14ac:dyDescent="0.2">
      <c r="A291" s="85"/>
      <c r="F291" s="33"/>
      <c r="G291" s="81"/>
      <c r="H291" s="89"/>
      <c r="I291" s="89"/>
    </row>
    <row r="292" spans="1:9" x14ac:dyDescent="0.2">
      <c r="A292" s="85"/>
      <c r="F292" s="33"/>
      <c r="G292" s="81"/>
      <c r="H292" s="89"/>
      <c r="I292" s="89"/>
    </row>
    <row r="293" spans="1:9" x14ac:dyDescent="0.2">
      <c r="A293" s="85"/>
      <c r="F293" s="33"/>
      <c r="G293" s="81"/>
      <c r="H293" s="89"/>
      <c r="I293" s="89"/>
    </row>
    <row r="294" spans="1:9" x14ac:dyDescent="0.2">
      <c r="A294" s="85"/>
      <c r="F294" s="33"/>
      <c r="G294" s="81"/>
      <c r="H294" s="89"/>
      <c r="I294" s="89"/>
    </row>
    <row r="295" spans="1:9" x14ac:dyDescent="0.2">
      <c r="A295" s="85"/>
      <c r="F295" s="33"/>
      <c r="G295" s="81"/>
      <c r="H295" s="89"/>
      <c r="I295" s="89"/>
    </row>
    <row r="296" spans="1:9" x14ac:dyDescent="0.2">
      <c r="A296" s="85"/>
      <c r="F296" s="33"/>
      <c r="G296" s="81"/>
      <c r="H296" s="89"/>
      <c r="I296" s="89"/>
    </row>
    <row r="297" spans="1:9" x14ac:dyDescent="0.2">
      <c r="A297" s="85"/>
      <c r="F297" s="33"/>
      <c r="G297" s="81"/>
      <c r="H297" s="89"/>
      <c r="I297" s="89"/>
    </row>
    <row r="298" spans="1:9" x14ac:dyDescent="0.2">
      <c r="A298" s="85"/>
      <c r="F298" s="33"/>
      <c r="G298" s="81"/>
      <c r="H298" s="89"/>
      <c r="I298" s="89"/>
    </row>
    <row r="299" spans="1:9" x14ac:dyDescent="0.2">
      <c r="A299" s="85"/>
      <c r="F299" s="33"/>
      <c r="G299" s="81"/>
      <c r="H299" s="89"/>
      <c r="I299" s="89"/>
    </row>
    <row r="300" spans="1:9" x14ac:dyDescent="0.2">
      <c r="A300" s="85"/>
      <c r="F300" s="33"/>
      <c r="G300" s="81"/>
      <c r="H300" s="89"/>
      <c r="I300" s="89"/>
    </row>
    <row r="301" spans="1:9" x14ac:dyDescent="0.2">
      <c r="A301" s="85"/>
      <c r="F301" s="33"/>
      <c r="G301" s="81"/>
      <c r="H301" s="89"/>
      <c r="I301" s="89"/>
    </row>
    <row r="302" spans="1:9" x14ac:dyDescent="0.2">
      <c r="A302" s="85"/>
      <c r="F302" s="33"/>
      <c r="G302" s="81"/>
      <c r="H302" s="89"/>
      <c r="I302" s="89"/>
    </row>
    <row r="303" spans="1:9" x14ac:dyDescent="0.2">
      <c r="A303" s="85"/>
      <c r="F303" s="33"/>
      <c r="G303" s="81"/>
      <c r="H303" s="89"/>
      <c r="I303" s="89"/>
    </row>
    <row r="304" spans="1:9" x14ac:dyDescent="0.2">
      <c r="A304" s="85"/>
      <c r="F304" s="33"/>
      <c r="G304" s="81"/>
      <c r="H304" s="89"/>
      <c r="I304" s="89"/>
    </row>
    <row r="305" spans="1:9" x14ac:dyDescent="0.2">
      <c r="A305" s="85"/>
      <c r="F305" s="33"/>
      <c r="G305" s="81"/>
      <c r="H305" s="89"/>
      <c r="I305" s="89"/>
    </row>
    <row r="306" spans="1:9" x14ac:dyDescent="0.2">
      <c r="A306" s="85"/>
      <c r="F306" s="33"/>
      <c r="G306" s="81"/>
      <c r="H306" s="89"/>
      <c r="I306" s="89"/>
    </row>
    <row r="307" spans="1:9" x14ac:dyDescent="0.2">
      <c r="A307" s="85"/>
      <c r="F307" s="33"/>
      <c r="G307" s="81"/>
      <c r="H307" s="89"/>
      <c r="I307" s="89"/>
    </row>
    <row r="308" spans="1:9" x14ac:dyDescent="0.2">
      <c r="A308" s="85"/>
      <c r="F308" s="33"/>
      <c r="G308" s="81"/>
      <c r="H308" s="89"/>
      <c r="I308" s="89"/>
    </row>
    <row r="309" spans="1:9" x14ac:dyDescent="0.2">
      <c r="A309" s="85"/>
      <c r="F309" s="33"/>
      <c r="G309" s="81"/>
      <c r="H309" s="89"/>
      <c r="I309" s="89"/>
    </row>
    <row r="310" spans="1:9" x14ac:dyDescent="0.2">
      <c r="A310" s="85"/>
      <c r="F310" s="33"/>
      <c r="G310" s="81"/>
      <c r="H310" s="89"/>
      <c r="I310" s="89"/>
    </row>
    <row r="311" spans="1:9" x14ac:dyDescent="0.2">
      <c r="A311" s="85"/>
      <c r="F311" s="33"/>
      <c r="G311" s="81"/>
      <c r="H311" s="89"/>
      <c r="I311" s="89"/>
    </row>
    <row r="312" spans="1:9" x14ac:dyDescent="0.2">
      <c r="A312" s="85"/>
      <c r="F312" s="33"/>
      <c r="G312" s="81"/>
      <c r="H312" s="89"/>
      <c r="I312" s="89"/>
    </row>
    <row r="313" spans="1:9" x14ac:dyDescent="0.2">
      <c r="A313" s="85"/>
      <c r="F313" s="33"/>
      <c r="G313" s="81"/>
      <c r="H313" s="89"/>
      <c r="I313" s="89"/>
    </row>
    <row r="314" spans="1:9" x14ac:dyDescent="0.2">
      <c r="A314" s="85"/>
      <c r="F314" s="33"/>
      <c r="G314" s="81"/>
      <c r="H314" s="89"/>
      <c r="I314" s="89"/>
    </row>
    <row r="315" spans="1:9" x14ac:dyDescent="0.2">
      <c r="A315" s="85"/>
      <c r="F315" s="33"/>
      <c r="G315" s="81"/>
      <c r="H315" s="89"/>
      <c r="I315" s="89"/>
    </row>
    <row r="316" spans="1:9" x14ac:dyDescent="0.2">
      <c r="A316" s="85"/>
      <c r="F316" s="33"/>
      <c r="G316" s="81"/>
      <c r="H316" s="89"/>
      <c r="I316" s="89"/>
    </row>
    <row r="317" spans="1:9" x14ac:dyDescent="0.2">
      <c r="A317" s="85"/>
      <c r="F317" s="33"/>
      <c r="G317" s="81"/>
      <c r="H317" s="89"/>
      <c r="I317" s="89"/>
    </row>
    <row r="318" spans="1:9" x14ac:dyDescent="0.2">
      <c r="A318" s="85"/>
      <c r="F318" s="81"/>
      <c r="G318" s="81"/>
      <c r="H318" s="89"/>
      <c r="I318" s="89"/>
    </row>
    <row r="319" spans="1:9" x14ac:dyDescent="0.2">
      <c r="A319" s="85"/>
      <c r="F319" s="81"/>
      <c r="G319" s="81"/>
      <c r="H319" s="89"/>
      <c r="I319" s="89"/>
    </row>
    <row r="320" spans="1:9" x14ac:dyDescent="0.2">
      <c r="A320" s="85"/>
      <c r="F320" s="81"/>
      <c r="G320" s="81"/>
      <c r="H320" s="89"/>
      <c r="I320" s="89"/>
    </row>
    <row r="321" spans="1:9" x14ac:dyDescent="0.2">
      <c r="A321" s="85"/>
      <c r="F321" s="81"/>
      <c r="G321" s="81"/>
      <c r="H321" s="89"/>
      <c r="I321" s="89"/>
    </row>
    <row r="322" spans="1:9" x14ac:dyDescent="0.2">
      <c r="A322" s="85"/>
      <c r="F322" s="81"/>
      <c r="G322" s="81"/>
      <c r="H322" s="89"/>
      <c r="I322" s="89"/>
    </row>
    <row r="323" spans="1:9" x14ac:dyDescent="0.2">
      <c r="A323" s="85"/>
      <c r="F323" s="81"/>
      <c r="G323" s="81"/>
      <c r="H323" s="89"/>
      <c r="I323" s="89"/>
    </row>
    <row r="324" spans="1:9" x14ac:dyDescent="0.2">
      <c r="A324" s="85"/>
      <c r="F324" s="81"/>
      <c r="G324" s="81"/>
      <c r="H324" s="89"/>
      <c r="I324" s="89"/>
    </row>
    <row r="325" spans="1:9" x14ac:dyDescent="0.2">
      <c r="A325" s="85"/>
      <c r="F325" s="81"/>
      <c r="G325" s="81"/>
      <c r="H325" s="89"/>
      <c r="I325" s="89"/>
    </row>
    <row r="326" spans="1:9" x14ac:dyDescent="0.2">
      <c r="A326" s="85"/>
      <c r="F326" s="81"/>
      <c r="G326" s="81"/>
      <c r="H326" s="89"/>
      <c r="I326" s="89"/>
    </row>
    <row r="327" spans="1:9" x14ac:dyDescent="0.2">
      <c r="A327" s="85"/>
      <c r="F327" s="81"/>
      <c r="G327" s="81"/>
      <c r="H327" s="89"/>
      <c r="I327" s="89"/>
    </row>
    <row r="328" spans="1:9" x14ac:dyDescent="0.2">
      <c r="A328" s="85"/>
      <c r="F328" s="81"/>
      <c r="G328" s="81"/>
      <c r="H328" s="89"/>
      <c r="I328" s="89"/>
    </row>
    <row r="329" spans="1:9" x14ac:dyDescent="0.2">
      <c r="A329" s="85"/>
      <c r="F329" s="81"/>
      <c r="G329" s="81"/>
      <c r="H329" s="89"/>
      <c r="I329" s="89"/>
    </row>
    <row r="330" spans="1:9" x14ac:dyDescent="0.2">
      <c r="A330" s="85"/>
      <c r="F330" s="81"/>
      <c r="G330" s="81"/>
      <c r="H330" s="89"/>
      <c r="I330" s="89"/>
    </row>
    <row r="331" spans="1:9" x14ac:dyDescent="0.2">
      <c r="A331" s="85"/>
      <c r="F331" s="81"/>
      <c r="G331" s="81"/>
      <c r="H331" s="89"/>
      <c r="I331" s="89"/>
    </row>
    <row r="332" spans="1:9" x14ac:dyDescent="0.2">
      <c r="A332" s="85"/>
      <c r="F332" s="81"/>
      <c r="G332" s="81"/>
      <c r="H332" s="89"/>
      <c r="I332" s="89"/>
    </row>
    <row r="333" spans="1:9" x14ac:dyDescent="0.2">
      <c r="A333" s="85"/>
      <c r="F333" s="81"/>
      <c r="G333" s="81"/>
      <c r="H333" s="89"/>
      <c r="I333" s="89"/>
    </row>
    <row r="334" spans="1:9" x14ac:dyDescent="0.2">
      <c r="A334" s="85"/>
      <c r="F334" s="81"/>
      <c r="G334" s="81"/>
      <c r="H334" s="89"/>
      <c r="I334" s="89"/>
    </row>
    <row r="335" spans="1:9" x14ac:dyDescent="0.2">
      <c r="A335" s="85"/>
      <c r="F335" s="81"/>
      <c r="G335" s="81"/>
      <c r="H335" s="89"/>
      <c r="I335" s="89"/>
    </row>
    <row r="336" spans="1:9" x14ac:dyDescent="0.2">
      <c r="A336" s="85"/>
      <c r="F336" s="81"/>
      <c r="G336" s="81"/>
      <c r="H336" s="89"/>
      <c r="I336" s="89"/>
    </row>
    <row r="337" spans="1:9" x14ac:dyDescent="0.2">
      <c r="A337" s="85"/>
      <c r="F337" s="81"/>
      <c r="G337" s="81"/>
      <c r="H337" s="89"/>
      <c r="I337" s="89"/>
    </row>
    <row r="338" spans="1:9" x14ac:dyDescent="0.2">
      <c r="A338" s="85"/>
      <c r="F338" s="81"/>
      <c r="G338" s="81"/>
      <c r="H338" s="89"/>
      <c r="I338" s="89"/>
    </row>
    <row r="339" spans="1:9" x14ac:dyDescent="0.2">
      <c r="A339" s="85"/>
      <c r="F339" s="81"/>
      <c r="G339" s="81"/>
      <c r="H339" s="89"/>
      <c r="I339" s="89"/>
    </row>
    <row r="340" spans="1:9" x14ac:dyDescent="0.2">
      <c r="A340" s="85"/>
      <c r="F340" s="81"/>
      <c r="G340" s="81"/>
      <c r="H340" s="89"/>
      <c r="I340" s="89"/>
    </row>
    <row r="341" spans="1:9" x14ac:dyDescent="0.2">
      <c r="A341" s="85"/>
      <c r="F341" s="81"/>
      <c r="G341" s="81"/>
      <c r="H341" s="89"/>
      <c r="I341" s="89"/>
    </row>
    <row r="342" spans="1:9" x14ac:dyDescent="0.2">
      <c r="A342" s="85"/>
      <c r="F342" s="81"/>
      <c r="G342" s="81"/>
      <c r="H342" s="89"/>
      <c r="I342" s="89"/>
    </row>
    <row r="343" spans="1:9" x14ac:dyDescent="0.2">
      <c r="A343" s="85"/>
      <c r="F343" s="81"/>
      <c r="G343" s="81"/>
      <c r="H343" s="89"/>
      <c r="I343" s="89"/>
    </row>
    <row r="344" spans="1:9" x14ac:dyDescent="0.2">
      <c r="A344" s="85"/>
      <c r="F344" s="81"/>
      <c r="G344" s="81"/>
      <c r="H344" s="89"/>
      <c r="I344" s="89"/>
    </row>
    <row r="345" spans="1:9" x14ac:dyDescent="0.2">
      <c r="A345" s="85"/>
      <c r="F345" s="81"/>
      <c r="G345" s="81"/>
      <c r="H345" s="89"/>
      <c r="I345" s="89"/>
    </row>
    <row r="346" spans="1:9" x14ac:dyDescent="0.2">
      <c r="A346" s="85"/>
      <c r="F346" s="81"/>
      <c r="G346" s="81"/>
      <c r="H346" s="89"/>
      <c r="I346" s="89"/>
    </row>
    <row r="347" spans="1:9" x14ac:dyDescent="0.2">
      <c r="A347" s="85"/>
      <c r="F347" s="81"/>
      <c r="G347" s="81"/>
      <c r="H347" s="89"/>
      <c r="I347" s="89"/>
    </row>
    <row r="348" spans="1:9" x14ac:dyDescent="0.2">
      <c r="A348" s="85"/>
      <c r="F348" s="81"/>
      <c r="G348" s="81"/>
      <c r="H348" s="89"/>
      <c r="I348" s="89"/>
    </row>
    <row r="349" spans="1:9" x14ac:dyDescent="0.2">
      <c r="A349" s="85"/>
      <c r="F349" s="81"/>
      <c r="G349" s="81"/>
      <c r="H349" s="89"/>
      <c r="I349" s="89"/>
    </row>
    <row r="350" spans="1:9" x14ac:dyDescent="0.2">
      <c r="A350" s="85"/>
      <c r="F350" s="81"/>
      <c r="G350" s="81"/>
      <c r="H350" s="89"/>
      <c r="I350" s="89"/>
    </row>
    <row r="351" spans="1:9" x14ac:dyDescent="0.2">
      <c r="A351" s="85"/>
      <c r="F351" s="81"/>
      <c r="G351" s="81"/>
      <c r="H351" s="89"/>
      <c r="I351" s="89"/>
    </row>
    <row r="352" spans="1:9" x14ac:dyDescent="0.2">
      <c r="A352" s="85"/>
      <c r="F352" s="81"/>
      <c r="G352" s="81"/>
      <c r="H352" s="89"/>
      <c r="I352" s="89"/>
    </row>
    <row r="353" spans="1:9" x14ac:dyDescent="0.2">
      <c r="A353" s="85"/>
      <c r="F353" s="81"/>
      <c r="G353" s="81"/>
      <c r="H353" s="89"/>
      <c r="I353" s="89"/>
    </row>
    <row r="354" spans="1:9" x14ac:dyDescent="0.2">
      <c r="A354" s="85"/>
      <c r="F354" s="81"/>
      <c r="G354" s="81"/>
      <c r="H354" s="89"/>
      <c r="I354" s="89"/>
    </row>
    <row r="355" spans="1:9" x14ac:dyDescent="0.2">
      <c r="A355" s="85"/>
      <c r="F355" s="81"/>
      <c r="G355" s="81"/>
      <c r="H355" s="89"/>
      <c r="I355" s="89"/>
    </row>
    <row r="356" spans="1:9" x14ac:dyDescent="0.2">
      <c r="A356" s="85"/>
      <c r="F356" s="81"/>
      <c r="G356" s="81"/>
      <c r="H356" s="89"/>
      <c r="I356" s="89"/>
    </row>
    <row r="357" spans="1:9" x14ac:dyDescent="0.2">
      <c r="A357" s="85"/>
      <c r="F357" s="81"/>
      <c r="G357" s="81"/>
      <c r="H357" s="89"/>
      <c r="I357" s="89"/>
    </row>
    <row r="358" spans="1:9" x14ac:dyDescent="0.2">
      <c r="A358" s="85"/>
      <c r="F358" s="81"/>
      <c r="G358" s="81"/>
      <c r="H358" s="89"/>
      <c r="I358" s="89"/>
    </row>
    <row r="359" spans="1:9" x14ac:dyDescent="0.2">
      <c r="A359" s="85"/>
      <c r="F359" s="81"/>
      <c r="G359" s="81"/>
      <c r="H359" s="89"/>
      <c r="I359" s="89"/>
    </row>
    <row r="360" spans="1:9" x14ac:dyDescent="0.2">
      <c r="A360" s="85"/>
      <c r="F360" s="81"/>
      <c r="G360" s="81"/>
      <c r="H360" s="89"/>
      <c r="I360" s="89"/>
    </row>
    <row r="361" spans="1:9" x14ac:dyDescent="0.2">
      <c r="A361" s="85"/>
      <c r="F361" s="81"/>
      <c r="G361" s="81"/>
      <c r="H361" s="89"/>
      <c r="I361" s="89"/>
    </row>
    <row r="362" spans="1:9" x14ac:dyDescent="0.2">
      <c r="A362" s="85"/>
      <c r="F362" s="81"/>
      <c r="G362" s="81"/>
      <c r="H362" s="89"/>
      <c r="I362" s="89"/>
    </row>
    <row r="363" spans="1:9" x14ac:dyDescent="0.2">
      <c r="A363" s="85"/>
      <c r="F363" s="81"/>
      <c r="G363" s="81"/>
      <c r="H363" s="89"/>
      <c r="I363" s="89"/>
    </row>
    <row r="364" spans="1:9" x14ac:dyDescent="0.2">
      <c r="A364" s="85"/>
      <c r="F364" s="81"/>
      <c r="G364" s="81"/>
      <c r="H364" s="89"/>
      <c r="I364" s="89"/>
    </row>
    <row r="365" spans="1:9" x14ac:dyDescent="0.2">
      <c r="A365" s="85"/>
      <c r="F365" s="81"/>
      <c r="G365" s="81"/>
      <c r="H365" s="89"/>
      <c r="I365" s="89"/>
    </row>
    <row r="366" spans="1:9" x14ac:dyDescent="0.2">
      <c r="A366" s="85"/>
      <c r="F366" s="81"/>
      <c r="G366" s="81"/>
      <c r="H366" s="89"/>
      <c r="I366" s="89"/>
    </row>
    <row r="367" spans="1:9" x14ac:dyDescent="0.2">
      <c r="A367" s="85"/>
      <c r="F367" s="81"/>
      <c r="G367" s="81"/>
      <c r="H367" s="89"/>
      <c r="I367" s="89"/>
    </row>
    <row r="368" spans="1:9" x14ac:dyDescent="0.2">
      <c r="A368" s="85"/>
      <c r="F368" s="81"/>
      <c r="G368" s="81"/>
      <c r="H368" s="89"/>
      <c r="I368" s="89"/>
    </row>
    <row r="369" spans="1:9" x14ac:dyDescent="0.2">
      <c r="A369" s="85"/>
      <c r="F369" s="81"/>
      <c r="G369" s="81"/>
      <c r="H369" s="89"/>
      <c r="I369" s="89"/>
    </row>
    <row r="370" spans="1:9" x14ac:dyDescent="0.2">
      <c r="A370" s="85"/>
      <c r="F370" s="81"/>
      <c r="G370" s="81"/>
      <c r="H370" s="89"/>
      <c r="I370" s="89"/>
    </row>
    <row r="371" spans="1:9" x14ac:dyDescent="0.2">
      <c r="A371" s="85"/>
      <c r="F371" s="81"/>
      <c r="G371" s="81"/>
      <c r="H371" s="89"/>
      <c r="I371" s="89"/>
    </row>
    <row r="372" spans="1:9" x14ac:dyDescent="0.2">
      <c r="A372" s="85"/>
      <c r="F372" s="81"/>
      <c r="G372" s="81"/>
      <c r="H372" s="89"/>
      <c r="I372" s="89"/>
    </row>
    <row r="373" spans="1:9" x14ac:dyDescent="0.2">
      <c r="A373" s="85"/>
      <c r="F373" s="81"/>
      <c r="G373" s="81"/>
      <c r="H373" s="89"/>
      <c r="I373" s="89"/>
    </row>
    <row r="374" spans="1:9" x14ac:dyDescent="0.2">
      <c r="A374" s="85"/>
      <c r="F374" s="81"/>
      <c r="G374" s="81"/>
      <c r="H374" s="89"/>
      <c r="I374" s="89"/>
    </row>
    <row r="375" spans="1:9" x14ac:dyDescent="0.2">
      <c r="A375" s="85"/>
      <c r="F375" s="81"/>
      <c r="G375" s="81"/>
      <c r="H375" s="89"/>
      <c r="I375" s="89"/>
    </row>
    <row r="376" spans="1:9" x14ac:dyDescent="0.2">
      <c r="A376" s="85"/>
      <c r="F376" s="81"/>
      <c r="G376" s="81"/>
      <c r="H376" s="89"/>
      <c r="I376" s="89"/>
    </row>
    <row r="377" spans="1:9" x14ac:dyDescent="0.2">
      <c r="A377" s="85"/>
      <c r="F377" s="81"/>
      <c r="G377" s="81"/>
      <c r="H377" s="89"/>
      <c r="I377" s="89"/>
    </row>
    <row r="378" spans="1:9" x14ac:dyDescent="0.2">
      <c r="A378" s="85"/>
      <c r="F378" s="81"/>
      <c r="G378" s="81"/>
      <c r="H378" s="89"/>
      <c r="I378" s="89"/>
    </row>
    <row r="379" spans="1:9" x14ac:dyDescent="0.2">
      <c r="A379" s="85"/>
      <c r="F379" s="81"/>
      <c r="G379" s="81"/>
      <c r="H379" s="89"/>
      <c r="I379" s="89"/>
    </row>
    <row r="380" spans="1:9" x14ac:dyDescent="0.2">
      <c r="A380" s="85"/>
      <c r="F380" s="81"/>
      <c r="G380" s="81"/>
      <c r="H380" s="89"/>
      <c r="I380" s="89"/>
    </row>
    <row r="381" spans="1:9" x14ac:dyDescent="0.2">
      <c r="A381" s="85"/>
      <c r="F381" s="81"/>
      <c r="G381" s="81"/>
      <c r="H381" s="89"/>
      <c r="I381" s="89"/>
    </row>
    <row r="382" spans="1:9" x14ac:dyDescent="0.2">
      <c r="A382" s="85"/>
      <c r="F382" s="81"/>
      <c r="G382" s="81"/>
      <c r="H382" s="89"/>
      <c r="I382" s="89"/>
    </row>
    <row r="383" spans="1:9" x14ac:dyDescent="0.2">
      <c r="A383" s="85"/>
      <c r="F383" s="81"/>
      <c r="G383" s="81"/>
      <c r="H383" s="89"/>
      <c r="I383" s="89"/>
    </row>
    <row r="384" spans="1:9" x14ac:dyDescent="0.2">
      <c r="A384" s="85"/>
      <c r="F384" s="81"/>
      <c r="G384" s="81"/>
      <c r="H384" s="89"/>
      <c r="I384" s="89"/>
    </row>
    <row r="385" spans="1:9" x14ac:dyDescent="0.2">
      <c r="A385" s="85"/>
      <c r="F385" s="81"/>
      <c r="G385" s="81"/>
      <c r="H385" s="89"/>
      <c r="I385" s="89"/>
    </row>
    <row r="386" spans="1:9" x14ac:dyDescent="0.2">
      <c r="A386" s="85"/>
      <c r="F386" s="81"/>
      <c r="G386" s="81"/>
      <c r="H386" s="89"/>
      <c r="I386" s="89"/>
    </row>
    <row r="387" spans="1:9" x14ac:dyDescent="0.2">
      <c r="A387" s="85"/>
      <c r="F387" s="81"/>
      <c r="G387" s="81"/>
      <c r="H387" s="89"/>
      <c r="I387" s="89"/>
    </row>
    <row r="388" spans="1:9" x14ac:dyDescent="0.2">
      <c r="A388" s="85"/>
      <c r="F388" s="81"/>
      <c r="G388" s="81"/>
      <c r="H388" s="89"/>
      <c r="I388" s="89"/>
    </row>
    <row r="389" spans="1:9" x14ac:dyDescent="0.2">
      <c r="A389" s="85"/>
      <c r="F389" s="81"/>
      <c r="G389" s="81"/>
      <c r="H389" s="89"/>
      <c r="I389" s="89"/>
    </row>
    <row r="390" spans="1:9" x14ac:dyDescent="0.2">
      <c r="A390" s="85"/>
      <c r="F390" s="81"/>
      <c r="G390" s="81"/>
      <c r="H390" s="89"/>
      <c r="I390" s="89"/>
    </row>
    <row r="391" spans="1:9" x14ac:dyDescent="0.2">
      <c r="A391" s="85"/>
      <c r="F391" s="81"/>
      <c r="G391" s="81"/>
      <c r="H391" s="89"/>
      <c r="I391" s="89"/>
    </row>
    <row r="392" spans="1:9" x14ac:dyDescent="0.2">
      <c r="A392" s="85"/>
      <c r="F392" s="81"/>
      <c r="G392" s="81"/>
      <c r="H392" s="89"/>
      <c r="I392" s="89"/>
    </row>
    <row r="393" spans="1:9" x14ac:dyDescent="0.2">
      <c r="A393" s="85"/>
      <c r="F393" s="81"/>
      <c r="G393" s="81"/>
      <c r="H393" s="89"/>
      <c r="I393" s="89"/>
    </row>
    <row r="394" spans="1:9" x14ac:dyDescent="0.2">
      <c r="A394" s="85"/>
      <c r="F394" s="81"/>
      <c r="G394" s="81"/>
      <c r="H394" s="89"/>
      <c r="I394" s="89"/>
    </row>
    <row r="395" spans="1:9" x14ac:dyDescent="0.2">
      <c r="A395" s="85"/>
      <c r="F395" s="81"/>
      <c r="G395" s="81"/>
      <c r="H395" s="89"/>
      <c r="I395" s="89"/>
    </row>
    <row r="396" spans="1:9" x14ac:dyDescent="0.2">
      <c r="A396" s="85"/>
      <c r="F396" s="81"/>
      <c r="G396" s="81"/>
      <c r="H396" s="89"/>
      <c r="I396" s="89"/>
    </row>
    <row r="397" spans="1:9" x14ac:dyDescent="0.2">
      <c r="A397" s="85"/>
      <c r="F397" s="81"/>
      <c r="G397" s="81"/>
      <c r="H397" s="89"/>
      <c r="I397" s="89"/>
    </row>
    <row r="398" spans="1:9" x14ac:dyDescent="0.2">
      <c r="A398" s="85"/>
      <c r="F398" s="81"/>
      <c r="G398" s="81"/>
      <c r="H398" s="89"/>
      <c r="I398" s="89"/>
    </row>
    <row r="399" spans="1:9" x14ac:dyDescent="0.2">
      <c r="A399" s="85"/>
      <c r="F399" s="81"/>
      <c r="G399" s="81"/>
      <c r="H399" s="89"/>
      <c r="I399" s="89"/>
    </row>
    <row r="400" spans="1:9" x14ac:dyDescent="0.2">
      <c r="A400" s="85"/>
      <c r="F400" s="81"/>
      <c r="G400" s="81"/>
      <c r="H400" s="89"/>
      <c r="I400" s="89"/>
    </row>
    <row r="401" spans="1:9" x14ac:dyDescent="0.2">
      <c r="A401" s="85"/>
      <c r="F401" s="81"/>
      <c r="G401" s="81"/>
      <c r="H401" s="89"/>
      <c r="I401" s="89"/>
    </row>
    <row r="402" spans="1:9" x14ac:dyDescent="0.2">
      <c r="A402" s="85"/>
      <c r="F402" s="81"/>
      <c r="G402" s="81"/>
      <c r="H402" s="89"/>
      <c r="I402" s="89"/>
    </row>
    <row r="403" spans="1:9" x14ac:dyDescent="0.2">
      <c r="A403" s="85"/>
      <c r="F403" s="81"/>
      <c r="G403" s="81"/>
      <c r="H403" s="89"/>
      <c r="I403" s="89"/>
    </row>
    <row r="404" spans="1:9" x14ac:dyDescent="0.2">
      <c r="A404" s="85"/>
      <c r="F404" s="81"/>
      <c r="G404" s="81"/>
      <c r="H404" s="89"/>
      <c r="I404" s="89"/>
    </row>
    <row r="405" spans="1:9" x14ac:dyDescent="0.2">
      <c r="A405" s="85"/>
      <c r="F405" s="81"/>
      <c r="G405" s="81"/>
      <c r="H405" s="89"/>
      <c r="I405" s="89"/>
    </row>
    <row r="406" spans="1:9" x14ac:dyDescent="0.2">
      <c r="A406" s="85"/>
      <c r="F406" s="81"/>
      <c r="G406" s="81"/>
      <c r="H406" s="89"/>
      <c r="I406" s="89"/>
    </row>
    <row r="407" spans="1:9" x14ac:dyDescent="0.2">
      <c r="A407" s="85"/>
      <c r="F407" s="81"/>
      <c r="G407" s="81"/>
      <c r="H407" s="89"/>
      <c r="I407" s="89"/>
    </row>
    <row r="408" spans="1:9" x14ac:dyDescent="0.2">
      <c r="A408" s="85"/>
      <c r="F408" s="81"/>
      <c r="G408" s="81"/>
      <c r="H408" s="89"/>
      <c r="I408" s="89"/>
    </row>
    <row r="409" spans="1:9" x14ac:dyDescent="0.2">
      <c r="A409" s="85"/>
      <c r="F409" s="81"/>
      <c r="G409" s="81"/>
      <c r="H409" s="89"/>
      <c r="I409" s="89"/>
    </row>
    <row r="410" spans="1:9" x14ac:dyDescent="0.2">
      <c r="A410" s="85"/>
      <c r="F410" s="81"/>
      <c r="G410" s="81"/>
      <c r="H410" s="89"/>
      <c r="I410" s="89"/>
    </row>
    <row r="411" spans="1:9" x14ac:dyDescent="0.2">
      <c r="A411" s="85"/>
      <c r="F411" s="81"/>
      <c r="G411" s="81"/>
      <c r="H411" s="89"/>
      <c r="I411" s="89"/>
    </row>
    <row r="412" spans="1:9" x14ac:dyDescent="0.2">
      <c r="A412" s="85"/>
      <c r="F412" s="81"/>
      <c r="G412" s="81"/>
      <c r="H412" s="89"/>
      <c r="I412" s="89"/>
    </row>
    <row r="413" spans="1:9" x14ac:dyDescent="0.2">
      <c r="A413" s="85"/>
      <c r="F413" s="81"/>
      <c r="G413" s="81"/>
      <c r="H413" s="89"/>
      <c r="I413" s="89"/>
    </row>
    <row r="414" spans="1:9" x14ac:dyDescent="0.2">
      <c r="A414" s="85"/>
      <c r="F414" s="81"/>
      <c r="G414" s="81"/>
      <c r="H414" s="89"/>
      <c r="I414" s="89"/>
    </row>
    <row r="415" spans="1:9" x14ac:dyDescent="0.2">
      <c r="A415" s="85"/>
      <c r="F415" s="81"/>
      <c r="G415" s="81"/>
      <c r="H415" s="89"/>
      <c r="I415" s="89"/>
    </row>
    <row r="416" spans="1:9" x14ac:dyDescent="0.2">
      <c r="A416" s="85"/>
      <c r="F416" s="81"/>
      <c r="G416" s="81"/>
      <c r="H416" s="89"/>
      <c r="I416" s="89"/>
    </row>
    <row r="417" spans="1:9" x14ac:dyDescent="0.2">
      <c r="A417" s="85"/>
      <c r="F417" s="81"/>
      <c r="G417" s="81"/>
      <c r="H417" s="89"/>
      <c r="I417" s="89"/>
    </row>
    <row r="418" spans="1:9" x14ac:dyDescent="0.2">
      <c r="A418" s="85"/>
      <c r="F418" s="81"/>
      <c r="G418" s="81"/>
      <c r="H418" s="89"/>
      <c r="I418" s="89"/>
    </row>
    <row r="419" spans="1:9" x14ac:dyDescent="0.2">
      <c r="A419" s="85"/>
      <c r="F419" s="81"/>
      <c r="G419" s="81"/>
      <c r="H419" s="89"/>
      <c r="I419" s="89"/>
    </row>
    <row r="420" spans="1:9" x14ac:dyDescent="0.2">
      <c r="A420" s="85"/>
      <c r="F420" s="81"/>
      <c r="G420" s="81"/>
      <c r="H420" s="89"/>
      <c r="I420" s="89"/>
    </row>
    <row r="421" spans="1:9" x14ac:dyDescent="0.2">
      <c r="A421" s="85"/>
      <c r="F421" s="81"/>
      <c r="G421" s="81"/>
      <c r="H421" s="89"/>
      <c r="I421" s="89"/>
    </row>
    <row r="422" spans="1:9" x14ac:dyDescent="0.2">
      <c r="A422" s="85"/>
      <c r="F422" s="81"/>
      <c r="G422" s="81"/>
      <c r="H422" s="89"/>
      <c r="I422" s="89"/>
    </row>
    <row r="423" spans="1:9" x14ac:dyDescent="0.2">
      <c r="A423" s="85"/>
      <c r="F423" s="81"/>
      <c r="G423" s="81"/>
      <c r="H423" s="89"/>
      <c r="I423" s="89"/>
    </row>
    <row r="424" spans="1:9" x14ac:dyDescent="0.2">
      <c r="A424" s="85"/>
      <c r="F424" s="81"/>
      <c r="G424" s="81"/>
      <c r="H424" s="89"/>
      <c r="I424" s="89"/>
    </row>
    <row r="425" spans="1:9" x14ac:dyDescent="0.2">
      <c r="A425" s="85"/>
      <c r="F425" s="81"/>
      <c r="G425" s="81"/>
      <c r="H425" s="89"/>
      <c r="I425" s="89"/>
    </row>
    <row r="426" spans="1:9" x14ac:dyDescent="0.2">
      <c r="A426" s="85"/>
      <c r="F426" s="81"/>
      <c r="G426" s="81"/>
      <c r="H426" s="89"/>
      <c r="I426" s="89"/>
    </row>
    <row r="427" spans="1:9" x14ac:dyDescent="0.2">
      <c r="A427" s="85"/>
      <c r="F427" s="81"/>
      <c r="G427" s="81"/>
      <c r="H427" s="89"/>
      <c r="I427" s="89"/>
    </row>
    <row r="428" spans="1:9" x14ac:dyDescent="0.2">
      <c r="A428" s="85"/>
      <c r="F428" s="81"/>
      <c r="G428" s="81"/>
      <c r="H428" s="89"/>
      <c r="I428" s="89"/>
    </row>
    <row r="429" spans="1:9" x14ac:dyDescent="0.2">
      <c r="A429" s="85"/>
      <c r="F429" s="81"/>
      <c r="G429" s="81"/>
      <c r="H429" s="89"/>
      <c r="I429" s="89"/>
    </row>
    <row r="430" spans="1:9" x14ac:dyDescent="0.2">
      <c r="A430" s="85"/>
      <c r="F430" s="81"/>
      <c r="G430" s="81"/>
      <c r="H430" s="89"/>
      <c r="I430" s="89"/>
    </row>
    <row r="431" spans="1:9" x14ac:dyDescent="0.2">
      <c r="A431" s="85"/>
      <c r="F431" s="81"/>
      <c r="G431" s="81"/>
      <c r="H431" s="89"/>
      <c r="I431" s="89"/>
    </row>
    <row r="432" spans="1:9" x14ac:dyDescent="0.2">
      <c r="A432" s="85"/>
      <c r="F432" s="81"/>
      <c r="G432" s="81"/>
      <c r="H432" s="89"/>
      <c r="I432" s="89"/>
    </row>
    <row r="433" spans="1:9" x14ac:dyDescent="0.2">
      <c r="A433" s="85"/>
      <c r="F433" s="81"/>
      <c r="G433" s="81"/>
      <c r="H433" s="89"/>
      <c r="I433" s="89"/>
    </row>
    <row r="434" spans="1:9" x14ac:dyDescent="0.2">
      <c r="A434" s="85"/>
      <c r="F434" s="81"/>
      <c r="G434" s="81"/>
      <c r="H434" s="89"/>
      <c r="I434" s="89"/>
    </row>
    <row r="435" spans="1:9" x14ac:dyDescent="0.2">
      <c r="A435" s="85"/>
      <c r="F435" s="81"/>
      <c r="G435" s="81"/>
      <c r="H435" s="89"/>
      <c r="I435" s="89"/>
    </row>
    <row r="436" spans="1:9" x14ac:dyDescent="0.2">
      <c r="A436" s="85"/>
      <c r="F436" s="81"/>
      <c r="G436" s="81"/>
      <c r="H436" s="89"/>
      <c r="I436" s="89"/>
    </row>
    <row r="437" spans="1:9" x14ac:dyDescent="0.2">
      <c r="A437" s="85"/>
      <c r="F437" s="81"/>
      <c r="G437" s="81"/>
      <c r="H437" s="89"/>
      <c r="I437" s="89"/>
    </row>
    <row r="438" spans="1:9" x14ac:dyDescent="0.2">
      <c r="A438" s="85"/>
      <c r="F438" s="81"/>
      <c r="G438" s="81"/>
      <c r="H438" s="89"/>
      <c r="I438" s="89"/>
    </row>
    <row r="439" spans="1:9" x14ac:dyDescent="0.2">
      <c r="A439" s="85"/>
      <c r="F439" s="81"/>
      <c r="G439" s="81"/>
      <c r="H439" s="89"/>
      <c r="I439" s="89"/>
    </row>
    <row r="440" spans="1:9" x14ac:dyDescent="0.2">
      <c r="A440" s="85"/>
      <c r="F440" s="81"/>
      <c r="G440" s="81"/>
      <c r="H440" s="89"/>
      <c r="I440" s="89"/>
    </row>
    <row r="441" spans="1:9" x14ac:dyDescent="0.2">
      <c r="A441" s="85"/>
      <c r="F441" s="81"/>
      <c r="G441" s="81"/>
      <c r="H441" s="89"/>
      <c r="I441" s="89"/>
    </row>
    <row r="442" spans="1:9" x14ac:dyDescent="0.2">
      <c r="A442" s="85"/>
      <c r="F442" s="81"/>
      <c r="G442" s="81"/>
      <c r="H442" s="89"/>
      <c r="I442" s="89"/>
    </row>
    <row r="443" spans="1:9" x14ac:dyDescent="0.2">
      <c r="A443" s="85"/>
      <c r="F443" s="81"/>
      <c r="G443" s="81"/>
      <c r="H443" s="89"/>
      <c r="I443" s="89"/>
    </row>
    <row r="444" spans="1:9" x14ac:dyDescent="0.2">
      <c r="A444" s="85"/>
      <c r="F444" s="81"/>
      <c r="G444" s="81"/>
      <c r="H444" s="89"/>
      <c r="I444" s="89"/>
    </row>
    <row r="445" spans="1:9" x14ac:dyDescent="0.2">
      <c r="A445" s="85"/>
      <c r="F445" s="81"/>
      <c r="G445" s="81"/>
      <c r="H445" s="89"/>
      <c r="I445" s="89"/>
    </row>
    <row r="446" spans="1:9" x14ac:dyDescent="0.2">
      <c r="A446" s="85"/>
      <c r="F446" s="81"/>
      <c r="G446" s="81"/>
      <c r="H446" s="89"/>
      <c r="I446" s="89"/>
    </row>
    <row r="447" spans="1:9" x14ac:dyDescent="0.2">
      <c r="A447" s="85"/>
      <c r="F447" s="81"/>
      <c r="G447" s="81"/>
      <c r="H447" s="89"/>
      <c r="I447" s="89"/>
    </row>
    <row r="448" spans="1:9" x14ac:dyDescent="0.2">
      <c r="A448" s="85"/>
      <c r="F448" s="81"/>
      <c r="G448" s="81"/>
      <c r="H448" s="89"/>
      <c r="I448" s="89"/>
    </row>
    <row r="449" spans="1:9" x14ac:dyDescent="0.2">
      <c r="A449" s="85"/>
      <c r="F449" s="81"/>
      <c r="G449" s="81"/>
      <c r="H449" s="89"/>
      <c r="I449" s="89"/>
    </row>
    <row r="450" spans="1:9" x14ac:dyDescent="0.2">
      <c r="A450" s="85"/>
      <c r="F450" s="81"/>
      <c r="G450" s="81"/>
      <c r="H450" s="89"/>
      <c r="I450" s="89"/>
    </row>
    <row r="451" spans="1:9" x14ac:dyDescent="0.2">
      <c r="A451" s="85"/>
      <c r="F451" s="81"/>
      <c r="G451" s="81"/>
      <c r="H451" s="89"/>
      <c r="I451" s="89"/>
    </row>
    <row r="452" spans="1:9" x14ac:dyDescent="0.2">
      <c r="A452" s="85"/>
      <c r="F452" s="81"/>
      <c r="G452" s="81"/>
      <c r="H452" s="89"/>
      <c r="I452" s="89"/>
    </row>
    <row r="453" spans="1:9" x14ac:dyDescent="0.2">
      <c r="A453" s="85"/>
      <c r="F453" s="81"/>
      <c r="G453" s="81"/>
      <c r="H453" s="89"/>
      <c r="I453" s="89"/>
    </row>
    <row r="454" spans="1:9" x14ac:dyDescent="0.2">
      <c r="A454" s="85"/>
      <c r="F454" s="81"/>
      <c r="G454" s="81"/>
      <c r="H454" s="89"/>
      <c r="I454" s="89"/>
    </row>
    <row r="455" spans="1:9" x14ac:dyDescent="0.2">
      <c r="A455" s="85"/>
      <c r="F455" s="81"/>
      <c r="G455" s="81"/>
      <c r="H455" s="89"/>
      <c r="I455" s="89"/>
    </row>
    <row r="456" spans="1:9" x14ac:dyDescent="0.2">
      <c r="A456" s="85"/>
      <c r="F456" s="81"/>
      <c r="G456" s="81"/>
      <c r="H456" s="89"/>
      <c r="I456" s="89"/>
    </row>
    <row r="457" spans="1:9" x14ac:dyDescent="0.2">
      <c r="A457" s="85"/>
      <c r="F457" s="81"/>
      <c r="G457" s="81"/>
      <c r="H457" s="89"/>
      <c r="I457" s="89"/>
    </row>
    <row r="458" spans="1:9" x14ac:dyDescent="0.2">
      <c r="A458" s="85"/>
      <c r="F458" s="81"/>
      <c r="G458" s="81"/>
      <c r="H458" s="89"/>
      <c r="I458" s="89"/>
    </row>
    <row r="459" spans="1:9" x14ac:dyDescent="0.2">
      <c r="A459" s="85"/>
      <c r="F459" s="81"/>
      <c r="G459" s="81"/>
      <c r="H459" s="89"/>
      <c r="I459" s="89"/>
    </row>
    <row r="460" spans="1:9" x14ac:dyDescent="0.2">
      <c r="A460" s="85"/>
      <c r="F460" s="81"/>
      <c r="G460" s="81"/>
      <c r="H460" s="89"/>
      <c r="I460" s="89"/>
    </row>
    <row r="461" spans="1:9" x14ac:dyDescent="0.2">
      <c r="A461" s="85"/>
      <c r="F461" s="81"/>
      <c r="G461" s="81"/>
      <c r="H461" s="89"/>
      <c r="I461" s="89"/>
    </row>
    <row r="462" spans="1:9" x14ac:dyDescent="0.2">
      <c r="A462" s="85"/>
      <c r="F462" s="81"/>
      <c r="G462" s="81"/>
      <c r="H462" s="89"/>
      <c r="I462" s="89"/>
    </row>
    <row r="463" spans="1:9" x14ac:dyDescent="0.2">
      <c r="A463" s="85"/>
      <c r="F463" s="81"/>
      <c r="G463" s="81"/>
      <c r="H463" s="89"/>
      <c r="I463" s="89"/>
    </row>
    <row r="464" spans="1:9" x14ac:dyDescent="0.2">
      <c r="A464" s="85"/>
      <c r="F464" s="81"/>
      <c r="G464" s="81"/>
      <c r="H464" s="89"/>
      <c r="I464" s="89"/>
    </row>
  </sheetData>
  <mergeCells count="1">
    <mergeCell ref="H1:I1"/>
  </mergeCells>
  <hyperlinks>
    <hyperlink ref="H1:I1" location="Index!A1" display="Regresar al Índice" xr:uid="{00000000-0004-0000-8C00-000000000000}"/>
  </hyperlinks>
  <pageMargins left="0.7" right="0.7" top="0.75" bottom="0.75" header="0.3" footer="0.3"/>
  <pageSetup paperSize="9" orientation="portrait" horizontalDpi="300" verticalDpi="300"/>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Hoja152"/>
  <dimension ref="A1:I216"/>
  <sheetViews>
    <sheetView zoomScale="93" zoomScaleNormal="93" workbookViewId="0">
      <selection activeCell="A2" sqref="A2"/>
    </sheetView>
  </sheetViews>
  <sheetFormatPr baseColWidth="10" defaultColWidth="11.42578125" defaultRowHeight="12.75" x14ac:dyDescent="0.2"/>
  <cols>
    <col min="1" max="1" width="11.42578125" style="46"/>
    <col min="2" max="2" width="11.42578125" style="45"/>
    <col min="3" max="16384" width="11.42578125" style="46"/>
  </cols>
  <sheetData>
    <row r="1" spans="1:9" ht="15" x14ac:dyDescent="0.25">
      <c r="A1" s="333" t="s">
        <v>1810</v>
      </c>
      <c r="B1" s="45" t="s">
        <v>54</v>
      </c>
      <c r="C1" s="46" t="s">
        <v>54</v>
      </c>
      <c r="D1" s="46" t="s">
        <v>54</v>
      </c>
      <c r="E1" s="46" t="s">
        <v>54</v>
      </c>
      <c r="F1" s="46" t="s">
        <v>54</v>
      </c>
      <c r="G1" s="46" t="s">
        <v>54</v>
      </c>
      <c r="H1" s="233" t="s">
        <v>38</v>
      </c>
      <c r="I1" s="233"/>
    </row>
    <row r="2" spans="1:9" x14ac:dyDescent="0.2">
      <c r="A2" s="46" t="s">
        <v>152</v>
      </c>
      <c r="B2" s="45" t="s">
        <v>54</v>
      </c>
      <c r="C2" s="46" t="s">
        <v>54</v>
      </c>
      <c r="D2" s="46" t="s">
        <v>54</v>
      </c>
      <c r="E2" s="46" t="s">
        <v>54</v>
      </c>
      <c r="F2" s="46" t="s">
        <v>54</v>
      </c>
      <c r="G2" s="46" t="s">
        <v>54</v>
      </c>
      <c r="H2" s="46" t="s">
        <v>54</v>
      </c>
    </row>
    <row r="5" spans="1:9" x14ac:dyDescent="0.2">
      <c r="B5" s="15"/>
    </row>
    <row r="6" spans="1:9" x14ac:dyDescent="0.2">
      <c r="A6" s="46" t="s">
        <v>2</v>
      </c>
      <c r="B6" s="15" t="s">
        <v>1199</v>
      </c>
      <c r="C6" s="46" t="s">
        <v>1200</v>
      </c>
      <c r="D6" s="46" t="s">
        <v>1201</v>
      </c>
    </row>
    <row r="7" spans="1:9" x14ac:dyDescent="0.2">
      <c r="A7" s="46" t="s">
        <v>18</v>
      </c>
      <c r="B7" s="22">
        <v>427.02</v>
      </c>
      <c r="C7" s="89">
        <v>-0.15134789364786799</v>
      </c>
      <c r="D7" s="89">
        <v>0.34319714460426798</v>
      </c>
    </row>
    <row r="8" spans="1:9" x14ac:dyDescent="0.2">
      <c r="A8" s="46" t="s">
        <v>31</v>
      </c>
      <c r="B8" s="22">
        <v>456.68690857497899</v>
      </c>
      <c r="C8" s="89">
        <v>8.0328534628670803E-2</v>
      </c>
      <c r="D8" s="89">
        <v>0.58310026271932702</v>
      </c>
    </row>
    <row r="9" spans="1:9" x14ac:dyDescent="0.2">
      <c r="A9" s="46" t="s">
        <v>15</v>
      </c>
      <c r="B9" s="22">
        <v>380.57</v>
      </c>
      <c r="C9" s="89">
        <v>-0.49902915209215598</v>
      </c>
      <c r="D9" s="89">
        <v>0.67712332402480901</v>
      </c>
    </row>
    <row r="10" spans="1:9" x14ac:dyDescent="0.2">
      <c r="A10" s="46" t="s">
        <v>5</v>
      </c>
      <c r="B10" s="22">
        <v>455.62</v>
      </c>
      <c r="C10" s="89">
        <v>0.34172348869723201</v>
      </c>
      <c r="D10" s="89">
        <v>1.20350495329435</v>
      </c>
    </row>
    <row r="11" spans="1:9" x14ac:dyDescent="0.2">
      <c r="A11" s="46" t="s">
        <v>17</v>
      </c>
      <c r="B11" s="22">
        <v>392.57</v>
      </c>
      <c r="C11" s="89">
        <v>-1.9533851454703499</v>
      </c>
      <c r="D11" s="89">
        <v>1.31775621343253</v>
      </c>
    </row>
    <row r="12" spans="1:9" x14ac:dyDescent="0.2">
      <c r="A12" s="46" t="s">
        <v>21</v>
      </c>
      <c r="B12" s="22">
        <v>373.4</v>
      </c>
      <c r="C12" s="89">
        <v>-0.87222082403799495</v>
      </c>
      <c r="D12" s="89">
        <v>1.60239750179458</v>
      </c>
    </row>
    <row r="13" spans="1:9" x14ac:dyDescent="0.2">
      <c r="A13" s="46" t="s">
        <v>23</v>
      </c>
      <c r="B13" s="22">
        <v>526.64</v>
      </c>
      <c r="C13" s="89">
        <v>0.32502004789216599</v>
      </c>
      <c r="D13" s="89">
        <v>1.6202774986864501</v>
      </c>
    </row>
    <row r="14" spans="1:9" x14ac:dyDescent="0.2">
      <c r="A14" s="46" t="s">
        <v>13</v>
      </c>
      <c r="B14" s="22">
        <v>443.276395385488</v>
      </c>
      <c r="C14" s="89">
        <v>8.0987292280232399E-3</v>
      </c>
      <c r="D14" s="89">
        <v>1.6727559802628</v>
      </c>
    </row>
    <row r="15" spans="1:9" x14ac:dyDescent="0.2">
      <c r="A15" s="46" t="s">
        <v>9</v>
      </c>
      <c r="B15" s="22">
        <v>612.29007277970902</v>
      </c>
      <c r="C15" s="89">
        <v>-0.30645248555828403</v>
      </c>
      <c r="D15" s="89">
        <v>1.76753915915566</v>
      </c>
    </row>
    <row r="16" spans="1:9" x14ac:dyDescent="0.2">
      <c r="A16" s="46" t="s">
        <v>22</v>
      </c>
      <c r="B16" s="22">
        <v>424.3</v>
      </c>
      <c r="C16" s="89">
        <v>1.5800253549555401</v>
      </c>
      <c r="D16" s="89">
        <v>1.97191799245489</v>
      </c>
    </row>
    <row r="17" spans="1:4" x14ac:dyDescent="0.2">
      <c r="A17" s="46" t="s">
        <v>3</v>
      </c>
      <c r="B17" s="22">
        <v>460.96</v>
      </c>
      <c r="C17" s="89">
        <v>0.62179666736870098</v>
      </c>
      <c r="D17" s="89">
        <v>2.1572639747758902</v>
      </c>
    </row>
    <row r="18" spans="1:4" x14ac:dyDescent="0.2">
      <c r="A18" s="46" t="s">
        <v>25</v>
      </c>
      <c r="B18" s="22">
        <v>491.51</v>
      </c>
      <c r="C18" s="89">
        <v>0.13470280898579801</v>
      </c>
      <c r="D18" s="89">
        <v>2.1989236332242301</v>
      </c>
    </row>
    <row r="19" spans="1:4" x14ac:dyDescent="0.2">
      <c r="A19" s="46" t="s">
        <v>30</v>
      </c>
      <c r="B19" s="22">
        <v>385.86</v>
      </c>
      <c r="C19" s="89">
        <v>7.0940258022989006E-2</v>
      </c>
      <c r="D19" s="89">
        <v>2.4241323970981301</v>
      </c>
    </row>
    <row r="20" spans="1:4" x14ac:dyDescent="0.2">
      <c r="A20" s="46" t="s">
        <v>11</v>
      </c>
      <c r="B20" s="22">
        <v>423.44</v>
      </c>
      <c r="C20" s="89">
        <v>-0.89288751913817499</v>
      </c>
      <c r="D20" s="89">
        <v>2.4366455715256801</v>
      </c>
    </row>
    <row r="21" spans="1:4" x14ac:dyDescent="0.2">
      <c r="A21" s="46" t="s">
        <v>16</v>
      </c>
      <c r="B21" s="22">
        <v>401.3</v>
      </c>
      <c r="C21" s="89">
        <v>-0.19919521099311899</v>
      </c>
      <c r="D21" s="89">
        <v>2.5862181888638198</v>
      </c>
    </row>
    <row r="22" spans="1:4" x14ac:dyDescent="0.2">
      <c r="A22" s="46" t="s">
        <v>19</v>
      </c>
      <c r="B22" s="22">
        <v>378.38</v>
      </c>
      <c r="C22" s="89">
        <v>-0.38004130741278203</v>
      </c>
      <c r="D22" s="89">
        <v>2.6683625583515198</v>
      </c>
    </row>
    <row r="23" spans="1:4" x14ac:dyDescent="0.2">
      <c r="A23" s="46" t="s">
        <v>32</v>
      </c>
      <c r="B23" s="22">
        <v>405.34</v>
      </c>
      <c r="C23" s="89">
        <v>0.40621321364142599</v>
      </c>
      <c r="D23" s="89">
        <v>2.93537520536908</v>
      </c>
    </row>
    <row r="24" spans="1:4" x14ac:dyDescent="0.2">
      <c r="A24" s="46" t="s">
        <v>1</v>
      </c>
      <c r="B24" s="22">
        <v>483.61</v>
      </c>
      <c r="C24" s="89">
        <v>0.19224250310014801</v>
      </c>
      <c r="D24" s="89">
        <v>2.96807023845242</v>
      </c>
    </row>
    <row r="25" spans="1:4" x14ac:dyDescent="0.2">
      <c r="A25" s="46" t="s">
        <v>33</v>
      </c>
      <c r="B25" s="22">
        <v>435.69</v>
      </c>
      <c r="C25" s="89">
        <v>-2.8292712952366101</v>
      </c>
      <c r="D25" s="89">
        <v>3.0198551134526399</v>
      </c>
    </row>
    <row r="26" spans="1:4" x14ac:dyDescent="0.2">
      <c r="A26" s="46" t="s">
        <v>10</v>
      </c>
      <c r="B26" s="22">
        <v>476.34</v>
      </c>
      <c r="C26" s="89">
        <v>0.20188121841211401</v>
      </c>
      <c r="D26" s="89">
        <v>3.0762071806245999</v>
      </c>
    </row>
    <row r="27" spans="1:4" x14ac:dyDescent="0.2">
      <c r="A27" s="46" t="s">
        <v>20</v>
      </c>
      <c r="B27" s="22">
        <v>530.07000000000005</v>
      </c>
      <c r="C27" s="89">
        <v>0.470242188157033</v>
      </c>
      <c r="D27" s="89">
        <v>3.1857232367766599</v>
      </c>
    </row>
    <row r="28" spans="1:4" x14ac:dyDescent="0.2">
      <c r="A28" s="46" t="s">
        <v>14</v>
      </c>
      <c r="B28" s="22">
        <v>411.24</v>
      </c>
      <c r="C28" s="89">
        <v>0.35261683722398501</v>
      </c>
      <c r="D28" s="89">
        <v>3.4874662607707698</v>
      </c>
    </row>
    <row r="29" spans="1:4" x14ac:dyDescent="0.2">
      <c r="A29" s="46" t="s">
        <v>26</v>
      </c>
      <c r="B29" s="22">
        <v>361.69</v>
      </c>
      <c r="C29" s="89">
        <v>0.217445146973794</v>
      </c>
      <c r="D29" s="89">
        <v>3.56183967566384</v>
      </c>
    </row>
    <row r="30" spans="1:4" x14ac:dyDescent="0.2">
      <c r="A30" s="46" t="s">
        <v>0</v>
      </c>
      <c r="B30" s="22">
        <v>477.02</v>
      </c>
      <c r="C30" s="89">
        <v>0.31308994378036498</v>
      </c>
      <c r="D30" s="89">
        <v>3.84345936605011</v>
      </c>
    </row>
    <row r="31" spans="1:4" x14ac:dyDescent="0.2">
      <c r="A31" s="46" t="s">
        <v>12</v>
      </c>
      <c r="B31" s="22">
        <v>379.06</v>
      </c>
      <c r="C31" s="89">
        <v>0.25826846105467799</v>
      </c>
      <c r="D31" s="89">
        <v>3.9504795760601601</v>
      </c>
    </row>
    <row r="32" spans="1:4" x14ac:dyDescent="0.2">
      <c r="A32" s="46" t="s">
        <v>29</v>
      </c>
      <c r="B32" s="22">
        <v>476.79</v>
      </c>
      <c r="C32" s="89">
        <v>-9.2384255925004294E-2</v>
      </c>
      <c r="D32" s="89">
        <v>4.1134460795689796</v>
      </c>
    </row>
    <row r="33" spans="1:4" x14ac:dyDescent="0.2">
      <c r="A33" s="46" t="s">
        <v>27</v>
      </c>
      <c r="B33" s="22">
        <v>437.54</v>
      </c>
      <c r="C33" s="89">
        <v>0.50275823026806299</v>
      </c>
      <c r="D33" s="89">
        <v>4.1902591053326397</v>
      </c>
    </row>
    <row r="34" spans="1:4" x14ac:dyDescent="0.2">
      <c r="A34" s="46" t="s">
        <v>6</v>
      </c>
      <c r="B34" s="22">
        <v>548.15</v>
      </c>
      <c r="C34" s="89">
        <v>1.0743832211895801</v>
      </c>
      <c r="D34" s="89">
        <v>5.6060912078987704</v>
      </c>
    </row>
    <row r="35" spans="1:4" x14ac:dyDescent="0.2">
      <c r="A35" s="46" t="s">
        <v>28</v>
      </c>
      <c r="B35" s="22">
        <v>467.67</v>
      </c>
      <c r="C35" s="89">
        <v>1.3676806363079399</v>
      </c>
      <c r="D35" s="89">
        <v>5.84677864355365</v>
      </c>
    </row>
    <row r="36" spans="1:4" x14ac:dyDescent="0.2">
      <c r="A36" s="46" t="s">
        <v>8</v>
      </c>
      <c r="B36" s="22">
        <v>489.37</v>
      </c>
      <c r="C36" s="89">
        <v>0.77035299494618803</v>
      </c>
      <c r="D36" s="89">
        <v>5.8612251245394997</v>
      </c>
    </row>
    <row r="37" spans="1:4" x14ac:dyDescent="0.2">
      <c r="A37" s="46" t="s">
        <v>24</v>
      </c>
      <c r="B37" s="22">
        <v>409.12</v>
      </c>
      <c r="C37" s="89">
        <v>6.6140735338149306E-2</v>
      </c>
      <c r="D37" s="89">
        <v>5.9694343475562102</v>
      </c>
    </row>
    <row r="38" spans="1:4" x14ac:dyDescent="0.2">
      <c r="A38" s="46" t="s">
        <v>4</v>
      </c>
      <c r="B38" s="22">
        <v>528.54</v>
      </c>
      <c r="C38" s="89">
        <v>1.2027470593087599</v>
      </c>
      <c r="D38" s="89">
        <v>6.50394781953114</v>
      </c>
    </row>
    <row r="39" spans="1:4" x14ac:dyDescent="0.2">
      <c r="A39" s="46" t="s">
        <v>7</v>
      </c>
      <c r="B39" s="22">
        <v>424.29</v>
      </c>
      <c r="C39" s="89">
        <v>5.0453337961281299</v>
      </c>
      <c r="D39" s="89">
        <v>7.8983323890635004</v>
      </c>
    </row>
    <row r="40" spans="1:4" x14ac:dyDescent="0.2">
      <c r="B40" s="15"/>
    </row>
    <row r="41" spans="1:4" x14ac:dyDescent="0.2">
      <c r="B41" s="15"/>
    </row>
    <row r="42" spans="1:4" x14ac:dyDescent="0.2">
      <c r="B42" s="23">
        <f>B39/B32-1</f>
        <v>-0.11011136978544012</v>
      </c>
    </row>
    <row r="43" spans="1:4" x14ac:dyDescent="0.2">
      <c r="B43" s="15"/>
    </row>
    <row r="44" spans="1:4" x14ac:dyDescent="0.2">
      <c r="B44" s="15"/>
    </row>
    <row r="45" spans="1:4" x14ac:dyDescent="0.2">
      <c r="B45" s="15"/>
    </row>
    <row r="46" spans="1:4" x14ac:dyDescent="0.2">
      <c r="B46" s="15"/>
    </row>
    <row r="47" spans="1:4" x14ac:dyDescent="0.2">
      <c r="B47" s="15"/>
    </row>
    <row r="48" spans="1:4" x14ac:dyDescent="0.2">
      <c r="B48" s="15"/>
    </row>
    <row r="49" spans="2:2" x14ac:dyDescent="0.2">
      <c r="B49" s="15"/>
    </row>
    <row r="50" spans="2:2" x14ac:dyDescent="0.2">
      <c r="B50" s="15"/>
    </row>
    <row r="51" spans="2:2" x14ac:dyDescent="0.2">
      <c r="B51" s="15"/>
    </row>
    <row r="52" spans="2:2" x14ac:dyDescent="0.2">
      <c r="B52" s="15"/>
    </row>
    <row r="53" spans="2:2" x14ac:dyDescent="0.2">
      <c r="B53" s="15"/>
    </row>
    <row r="54" spans="2:2" x14ac:dyDescent="0.2">
      <c r="B54" s="15"/>
    </row>
    <row r="55" spans="2:2" x14ac:dyDescent="0.2">
      <c r="B55" s="15"/>
    </row>
    <row r="56" spans="2:2" x14ac:dyDescent="0.2">
      <c r="B56" s="15"/>
    </row>
    <row r="57" spans="2:2" x14ac:dyDescent="0.2">
      <c r="B57" s="15"/>
    </row>
    <row r="58" spans="2:2" x14ac:dyDescent="0.2">
      <c r="B58" s="15"/>
    </row>
    <row r="59" spans="2:2" x14ac:dyDescent="0.2">
      <c r="B59" s="15"/>
    </row>
    <row r="60" spans="2:2" x14ac:dyDescent="0.2">
      <c r="B60" s="15"/>
    </row>
    <row r="61" spans="2:2" x14ac:dyDescent="0.2">
      <c r="B61" s="15"/>
    </row>
    <row r="62" spans="2:2" x14ac:dyDescent="0.2">
      <c r="B62" s="15"/>
    </row>
    <row r="63" spans="2:2" x14ac:dyDescent="0.2">
      <c r="B63" s="15"/>
    </row>
    <row r="64" spans="2:2" x14ac:dyDescent="0.2">
      <c r="B64" s="15"/>
    </row>
    <row r="65" spans="2:2" x14ac:dyDescent="0.2">
      <c r="B65" s="15"/>
    </row>
    <row r="66" spans="2:2" x14ac:dyDescent="0.2">
      <c r="B66" s="15"/>
    </row>
    <row r="67" spans="2:2" x14ac:dyDescent="0.2">
      <c r="B67" s="15"/>
    </row>
    <row r="68" spans="2:2" x14ac:dyDescent="0.2">
      <c r="B68" s="15"/>
    </row>
    <row r="69" spans="2:2" x14ac:dyDescent="0.2">
      <c r="B69" s="15"/>
    </row>
    <row r="70" spans="2:2" x14ac:dyDescent="0.2">
      <c r="B70" s="15"/>
    </row>
    <row r="71" spans="2:2" x14ac:dyDescent="0.2">
      <c r="B71" s="15"/>
    </row>
    <row r="72" spans="2:2" x14ac:dyDescent="0.2">
      <c r="B72" s="15"/>
    </row>
    <row r="73" spans="2:2" x14ac:dyDescent="0.2">
      <c r="B73" s="15"/>
    </row>
    <row r="74" spans="2:2" x14ac:dyDescent="0.2">
      <c r="B74" s="15"/>
    </row>
    <row r="75" spans="2:2" x14ac:dyDescent="0.2">
      <c r="B75" s="15"/>
    </row>
    <row r="76" spans="2:2" x14ac:dyDescent="0.2">
      <c r="B76" s="15"/>
    </row>
    <row r="77" spans="2:2" x14ac:dyDescent="0.2">
      <c r="B77" s="15"/>
    </row>
    <row r="78" spans="2:2" x14ac:dyDescent="0.2">
      <c r="B78" s="15"/>
    </row>
    <row r="79" spans="2:2" x14ac:dyDescent="0.2">
      <c r="B79" s="15"/>
    </row>
    <row r="80" spans="2:2" x14ac:dyDescent="0.2">
      <c r="B80" s="15"/>
    </row>
    <row r="81" spans="2:2" x14ac:dyDescent="0.2">
      <c r="B81" s="15"/>
    </row>
    <row r="82" spans="2:2" x14ac:dyDescent="0.2">
      <c r="B82" s="15"/>
    </row>
    <row r="83" spans="2:2" x14ac:dyDescent="0.2">
      <c r="B83" s="15"/>
    </row>
    <row r="84" spans="2:2" x14ac:dyDescent="0.2">
      <c r="B84" s="15"/>
    </row>
    <row r="85" spans="2:2" x14ac:dyDescent="0.2">
      <c r="B85" s="15"/>
    </row>
    <row r="86" spans="2:2" x14ac:dyDescent="0.2">
      <c r="B86" s="15"/>
    </row>
    <row r="87" spans="2:2" x14ac:dyDescent="0.2">
      <c r="B87" s="15"/>
    </row>
    <row r="88" spans="2:2" x14ac:dyDescent="0.2">
      <c r="B88" s="15"/>
    </row>
    <row r="89" spans="2:2" x14ac:dyDescent="0.2">
      <c r="B89" s="15"/>
    </row>
    <row r="90" spans="2:2" x14ac:dyDescent="0.2">
      <c r="B90" s="15"/>
    </row>
    <row r="91" spans="2:2" x14ac:dyDescent="0.2">
      <c r="B91" s="15"/>
    </row>
    <row r="92" spans="2:2" x14ac:dyDescent="0.2">
      <c r="B92" s="15"/>
    </row>
    <row r="93" spans="2:2" x14ac:dyDescent="0.2">
      <c r="B93" s="15"/>
    </row>
    <row r="94" spans="2:2" x14ac:dyDescent="0.2">
      <c r="B94" s="15"/>
    </row>
    <row r="95" spans="2:2" x14ac:dyDescent="0.2">
      <c r="B95" s="15"/>
    </row>
    <row r="96" spans="2:2" x14ac:dyDescent="0.2">
      <c r="B96" s="15"/>
    </row>
    <row r="97" spans="2:2" x14ac:dyDescent="0.2">
      <c r="B97" s="15"/>
    </row>
    <row r="98" spans="2:2" x14ac:dyDescent="0.2">
      <c r="B98" s="15"/>
    </row>
    <row r="99" spans="2:2" x14ac:dyDescent="0.2">
      <c r="B99" s="15"/>
    </row>
    <row r="100" spans="2:2" x14ac:dyDescent="0.2">
      <c r="B100" s="15"/>
    </row>
    <row r="101" spans="2:2" x14ac:dyDescent="0.2">
      <c r="B101" s="15"/>
    </row>
    <row r="102" spans="2:2" x14ac:dyDescent="0.2">
      <c r="B102" s="15"/>
    </row>
    <row r="103" spans="2:2" x14ac:dyDescent="0.2">
      <c r="B103" s="15"/>
    </row>
    <row r="104" spans="2:2" x14ac:dyDescent="0.2">
      <c r="B104" s="15"/>
    </row>
    <row r="105" spans="2:2" x14ac:dyDescent="0.2">
      <c r="B105" s="15"/>
    </row>
    <row r="106" spans="2:2" x14ac:dyDescent="0.2">
      <c r="B106" s="15"/>
    </row>
    <row r="107" spans="2:2" x14ac:dyDescent="0.2">
      <c r="B107" s="15"/>
    </row>
    <row r="108" spans="2:2" x14ac:dyDescent="0.2">
      <c r="B108" s="15"/>
    </row>
    <row r="109" spans="2:2" x14ac:dyDescent="0.2">
      <c r="B109" s="15"/>
    </row>
    <row r="110" spans="2:2" x14ac:dyDescent="0.2">
      <c r="B110" s="15"/>
    </row>
    <row r="111" spans="2:2" x14ac:dyDescent="0.2">
      <c r="B111" s="15"/>
    </row>
    <row r="112" spans="2:2" x14ac:dyDescent="0.2">
      <c r="B112" s="15"/>
    </row>
    <row r="113" spans="2:2" x14ac:dyDescent="0.2">
      <c r="B113" s="15"/>
    </row>
    <row r="114" spans="2:2" x14ac:dyDescent="0.2">
      <c r="B114" s="15"/>
    </row>
    <row r="115" spans="2:2" x14ac:dyDescent="0.2">
      <c r="B115" s="15"/>
    </row>
    <row r="116" spans="2:2" x14ac:dyDescent="0.2">
      <c r="B116" s="15"/>
    </row>
    <row r="117" spans="2:2" x14ac:dyDescent="0.2">
      <c r="B117" s="15"/>
    </row>
    <row r="118" spans="2:2" x14ac:dyDescent="0.2">
      <c r="B118" s="15"/>
    </row>
    <row r="119" spans="2:2" x14ac:dyDescent="0.2">
      <c r="B119" s="15"/>
    </row>
    <row r="120" spans="2:2" x14ac:dyDescent="0.2">
      <c r="B120" s="15"/>
    </row>
    <row r="121" spans="2:2" x14ac:dyDescent="0.2">
      <c r="B121" s="15"/>
    </row>
    <row r="122" spans="2:2" x14ac:dyDescent="0.2">
      <c r="B122" s="15"/>
    </row>
    <row r="123" spans="2:2" x14ac:dyDescent="0.2">
      <c r="B123" s="15"/>
    </row>
    <row r="124" spans="2:2" x14ac:dyDescent="0.2">
      <c r="B124" s="15"/>
    </row>
    <row r="125" spans="2:2" x14ac:dyDescent="0.2">
      <c r="B125" s="15"/>
    </row>
    <row r="126" spans="2:2" x14ac:dyDescent="0.2">
      <c r="B126" s="15"/>
    </row>
    <row r="127" spans="2:2" x14ac:dyDescent="0.2">
      <c r="B127" s="15"/>
    </row>
    <row r="128" spans="2:2" x14ac:dyDescent="0.2">
      <c r="B128" s="15"/>
    </row>
    <row r="129" spans="2:2" x14ac:dyDescent="0.2">
      <c r="B129" s="15"/>
    </row>
    <row r="130" spans="2:2" x14ac:dyDescent="0.2">
      <c r="B130" s="15"/>
    </row>
    <row r="131" spans="2:2" x14ac:dyDescent="0.2">
      <c r="B131" s="15"/>
    </row>
    <row r="132" spans="2:2" x14ac:dyDescent="0.2">
      <c r="B132" s="15"/>
    </row>
    <row r="133" spans="2:2" x14ac:dyDescent="0.2">
      <c r="B133" s="15"/>
    </row>
    <row r="134" spans="2:2" x14ac:dyDescent="0.2">
      <c r="B134" s="15"/>
    </row>
    <row r="135" spans="2:2" x14ac:dyDescent="0.2">
      <c r="B135" s="15"/>
    </row>
    <row r="136" spans="2:2" x14ac:dyDescent="0.2">
      <c r="B136" s="15"/>
    </row>
    <row r="137" spans="2:2" x14ac:dyDescent="0.2">
      <c r="B137" s="15"/>
    </row>
    <row r="138" spans="2:2" x14ac:dyDescent="0.2">
      <c r="B138" s="15"/>
    </row>
    <row r="139" spans="2:2" x14ac:dyDescent="0.2">
      <c r="B139" s="15"/>
    </row>
    <row r="140" spans="2:2" x14ac:dyDescent="0.2">
      <c r="B140" s="15"/>
    </row>
    <row r="141" spans="2:2" x14ac:dyDescent="0.2">
      <c r="B141" s="15"/>
    </row>
    <row r="142" spans="2:2" x14ac:dyDescent="0.2">
      <c r="B142" s="15"/>
    </row>
    <row r="143" spans="2:2" x14ac:dyDescent="0.2">
      <c r="B143" s="15"/>
    </row>
    <row r="144" spans="2:2" x14ac:dyDescent="0.2">
      <c r="B144" s="15"/>
    </row>
    <row r="145" spans="2:2" x14ac:dyDescent="0.2">
      <c r="B145" s="15"/>
    </row>
    <row r="146" spans="2:2" x14ac:dyDescent="0.2">
      <c r="B146" s="15"/>
    </row>
    <row r="147" spans="2:2" x14ac:dyDescent="0.2">
      <c r="B147" s="15"/>
    </row>
    <row r="148" spans="2:2" x14ac:dyDescent="0.2">
      <c r="B148" s="15"/>
    </row>
    <row r="149" spans="2:2" x14ac:dyDescent="0.2">
      <c r="B149" s="15"/>
    </row>
    <row r="150" spans="2:2" x14ac:dyDescent="0.2">
      <c r="B150" s="15"/>
    </row>
    <row r="151" spans="2:2" x14ac:dyDescent="0.2">
      <c r="B151" s="15"/>
    </row>
    <row r="152" spans="2:2" x14ac:dyDescent="0.2">
      <c r="B152" s="15"/>
    </row>
    <row r="153" spans="2:2" x14ac:dyDescent="0.2">
      <c r="B153" s="15"/>
    </row>
    <row r="154" spans="2:2" x14ac:dyDescent="0.2">
      <c r="B154" s="15"/>
    </row>
    <row r="155" spans="2:2" x14ac:dyDescent="0.2">
      <c r="B155" s="15"/>
    </row>
    <row r="156" spans="2:2" x14ac:dyDescent="0.2">
      <c r="B156" s="15"/>
    </row>
    <row r="157" spans="2:2" x14ac:dyDescent="0.2">
      <c r="B157" s="15"/>
    </row>
    <row r="158" spans="2:2" x14ac:dyDescent="0.2">
      <c r="B158" s="15"/>
    </row>
    <row r="159" spans="2:2" x14ac:dyDescent="0.2">
      <c r="B159" s="15"/>
    </row>
    <row r="160" spans="2:2" x14ac:dyDescent="0.2">
      <c r="B160" s="15"/>
    </row>
    <row r="161" spans="2:2" x14ac:dyDescent="0.2">
      <c r="B161" s="15"/>
    </row>
    <row r="162" spans="2:2" x14ac:dyDescent="0.2">
      <c r="B162" s="15"/>
    </row>
    <row r="163" spans="2:2" x14ac:dyDescent="0.2">
      <c r="B163" s="15"/>
    </row>
    <row r="164" spans="2:2" x14ac:dyDescent="0.2">
      <c r="B164" s="15"/>
    </row>
    <row r="165" spans="2:2" x14ac:dyDescent="0.2">
      <c r="B165" s="15"/>
    </row>
    <row r="166" spans="2:2" x14ac:dyDescent="0.2">
      <c r="B166" s="15"/>
    </row>
    <row r="167" spans="2:2" x14ac:dyDescent="0.2">
      <c r="B167" s="15"/>
    </row>
    <row r="168" spans="2:2" x14ac:dyDescent="0.2">
      <c r="B168" s="15"/>
    </row>
    <row r="169" spans="2:2" x14ac:dyDescent="0.2">
      <c r="B169" s="15"/>
    </row>
    <row r="170" spans="2:2" x14ac:dyDescent="0.2">
      <c r="B170" s="15"/>
    </row>
    <row r="171" spans="2:2" x14ac:dyDescent="0.2">
      <c r="B171" s="15"/>
    </row>
    <row r="172" spans="2:2" x14ac:dyDescent="0.2">
      <c r="B172" s="15"/>
    </row>
    <row r="173" spans="2:2" x14ac:dyDescent="0.2">
      <c r="B173" s="15"/>
    </row>
    <row r="174" spans="2:2" x14ac:dyDescent="0.2">
      <c r="B174" s="15"/>
    </row>
    <row r="175" spans="2:2" x14ac:dyDescent="0.2">
      <c r="B175" s="15"/>
    </row>
    <row r="176" spans="2:2" x14ac:dyDescent="0.2">
      <c r="B176" s="15"/>
    </row>
    <row r="177" spans="2:2" x14ac:dyDescent="0.2">
      <c r="B177" s="15"/>
    </row>
    <row r="178" spans="2:2" x14ac:dyDescent="0.2">
      <c r="B178" s="15"/>
    </row>
    <row r="179" spans="2:2" x14ac:dyDescent="0.2">
      <c r="B179" s="15"/>
    </row>
    <row r="180" spans="2:2" x14ac:dyDescent="0.2">
      <c r="B180" s="15"/>
    </row>
    <row r="181" spans="2:2" x14ac:dyDescent="0.2">
      <c r="B181" s="15"/>
    </row>
    <row r="182" spans="2:2" x14ac:dyDescent="0.2">
      <c r="B182" s="15"/>
    </row>
    <row r="183" spans="2:2" x14ac:dyDescent="0.2">
      <c r="B183" s="15"/>
    </row>
    <row r="184" spans="2:2" x14ac:dyDescent="0.2">
      <c r="B184" s="15"/>
    </row>
    <row r="185" spans="2:2" x14ac:dyDescent="0.2">
      <c r="B185" s="15"/>
    </row>
    <row r="186" spans="2:2" x14ac:dyDescent="0.2">
      <c r="B186" s="15"/>
    </row>
    <row r="187" spans="2:2" x14ac:dyDescent="0.2">
      <c r="B187" s="15"/>
    </row>
    <row r="188" spans="2:2" x14ac:dyDescent="0.2">
      <c r="B188" s="15"/>
    </row>
    <row r="189" spans="2:2" x14ac:dyDescent="0.2">
      <c r="B189" s="15"/>
    </row>
    <row r="190" spans="2:2" x14ac:dyDescent="0.2">
      <c r="B190" s="15"/>
    </row>
    <row r="191" spans="2:2" x14ac:dyDescent="0.2">
      <c r="B191" s="15"/>
    </row>
    <row r="192" spans="2:2" x14ac:dyDescent="0.2">
      <c r="B192" s="15"/>
    </row>
    <row r="193" spans="2:2" x14ac:dyDescent="0.2">
      <c r="B193" s="15"/>
    </row>
    <row r="194" spans="2:2" x14ac:dyDescent="0.2">
      <c r="B194" s="15"/>
    </row>
    <row r="195" spans="2:2" x14ac:dyDescent="0.2">
      <c r="B195" s="15"/>
    </row>
    <row r="196" spans="2:2" x14ac:dyDescent="0.2">
      <c r="B196" s="15"/>
    </row>
    <row r="197" spans="2:2" x14ac:dyDescent="0.2">
      <c r="B197" s="15"/>
    </row>
    <row r="198" spans="2:2" x14ac:dyDescent="0.2">
      <c r="B198" s="15"/>
    </row>
    <row r="199" spans="2:2" x14ac:dyDescent="0.2">
      <c r="B199" s="15"/>
    </row>
    <row r="200" spans="2:2" x14ac:dyDescent="0.2">
      <c r="B200" s="15"/>
    </row>
    <row r="201" spans="2:2" x14ac:dyDescent="0.2">
      <c r="B201" s="15"/>
    </row>
    <row r="202" spans="2:2" x14ac:dyDescent="0.2">
      <c r="B202" s="15"/>
    </row>
    <row r="203" spans="2:2" x14ac:dyDescent="0.2">
      <c r="B203" s="15"/>
    </row>
    <row r="204" spans="2:2" x14ac:dyDescent="0.2">
      <c r="B204" s="15"/>
    </row>
    <row r="205" spans="2:2" x14ac:dyDescent="0.2">
      <c r="B205" s="15"/>
    </row>
    <row r="206" spans="2:2" x14ac:dyDescent="0.2">
      <c r="B206" s="15"/>
    </row>
    <row r="207" spans="2:2" x14ac:dyDescent="0.2">
      <c r="B207" s="15"/>
    </row>
    <row r="208" spans="2:2" x14ac:dyDescent="0.2">
      <c r="B208" s="15"/>
    </row>
    <row r="209" spans="2:2" x14ac:dyDescent="0.2">
      <c r="B209" s="15"/>
    </row>
    <row r="210" spans="2:2" x14ac:dyDescent="0.2">
      <c r="B210" s="15"/>
    </row>
    <row r="211" spans="2:2" x14ac:dyDescent="0.2">
      <c r="B211" s="15"/>
    </row>
    <row r="212" spans="2:2" x14ac:dyDescent="0.2">
      <c r="B212" s="15"/>
    </row>
    <row r="213" spans="2:2" x14ac:dyDescent="0.2">
      <c r="B213" s="15"/>
    </row>
    <row r="214" spans="2:2" x14ac:dyDescent="0.2">
      <c r="B214" s="15"/>
    </row>
    <row r="215" spans="2:2" x14ac:dyDescent="0.2">
      <c r="B215" s="15"/>
    </row>
    <row r="216" spans="2:2" x14ac:dyDescent="0.2">
      <c r="B216" s="15"/>
    </row>
  </sheetData>
  <autoFilter ref="A6:D6" xr:uid="{00000000-0009-0000-0000-00008D000000}">
    <sortState ref="A7:D39">
      <sortCondition ref="D6"/>
    </sortState>
  </autoFilter>
  <mergeCells count="1">
    <mergeCell ref="H1:I1"/>
  </mergeCells>
  <hyperlinks>
    <hyperlink ref="H1:I1" location="Index!A1" display="Regresar al Índice" xr:uid="{00000000-0004-0000-8D00-000000000000}"/>
  </hyperlinks>
  <pageMargins left="0.7" right="0.7" top="0.75" bottom="0.75" header="0.3" footer="0.3"/>
  <pageSetup paperSize="9" orientation="portrait" horizontalDpi="300" verticalDpi="300"/>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Hoja154"/>
  <dimension ref="A1:AD371"/>
  <sheetViews>
    <sheetView zoomScaleNormal="100" workbookViewId="0">
      <selection activeCell="A2" sqref="A2"/>
    </sheetView>
  </sheetViews>
  <sheetFormatPr baseColWidth="10" defaultColWidth="11.42578125" defaultRowHeight="12.75" x14ac:dyDescent="0.2"/>
  <cols>
    <col min="1" max="1" width="11.42578125" style="46"/>
    <col min="2" max="2" width="11.42578125" style="45"/>
    <col min="3" max="16384" width="11.42578125" style="46"/>
  </cols>
  <sheetData>
    <row r="1" spans="1:23" ht="15" x14ac:dyDescent="0.25">
      <c r="A1" s="333" t="s">
        <v>1811</v>
      </c>
      <c r="B1" s="45" t="s">
        <v>54</v>
      </c>
      <c r="C1" s="46" t="s">
        <v>54</v>
      </c>
      <c r="D1" s="46" t="s">
        <v>54</v>
      </c>
      <c r="E1" s="46" t="s">
        <v>54</v>
      </c>
      <c r="F1" s="46" t="s">
        <v>54</v>
      </c>
      <c r="G1" s="46" t="s">
        <v>54</v>
      </c>
      <c r="H1" s="233" t="s">
        <v>38</v>
      </c>
      <c r="I1" s="233"/>
    </row>
    <row r="2" spans="1:23" x14ac:dyDescent="0.2">
      <c r="A2" s="46" t="s">
        <v>152</v>
      </c>
      <c r="B2" s="45" t="s">
        <v>54</v>
      </c>
      <c r="C2" s="46" t="s">
        <v>54</v>
      </c>
      <c r="D2" s="46" t="s">
        <v>54</v>
      </c>
      <c r="E2" s="46" t="s">
        <v>54</v>
      </c>
      <c r="F2" s="46" t="s">
        <v>54</v>
      </c>
      <c r="G2" s="46" t="s">
        <v>54</v>
      </c>
      <c r="H2" s="46" t="s">
        <v>54</v>
      </c>
    </row>
    <row r="5" spans="1:23" x14ac:dyDescent="0.2">
      <c r="B5" s="15"/>
    </row>
    <row r="6" spans="1:23" x14ac:dyDescent="0.2">
      <c r="A6" s="46" t="s">
        <v>1173</v>
      </c>
      <c r="B6" s="15" t="s">
        <v>716</v>
      </c>
      <c r="C6" s="46" t="s">
        <v>1178</v>
      </c>
      <c r="D6" s="46" t="s">
        <v>603</v>
      </c>
      <c r="E6" s="46" t="s">
        <v>1202</v>
      </c>
      <c r="F6" s="46" t="s">
        <v>1203</v>
      </c>
      <c r="G6" s="46" t="s">
        <v>1204</v>
      </c>
      <c r="H6" s="46" t="s">
        <v>1205</v>
      </c>
      <c r="I6" s="46" t="s">
        <v>1198</v>
      </c>
      <c r="J6" s="46" t="s">
        <v>1288</v>
      </c>
      <c r="K6" s="46" t="s">
        <v>1289</v>
      </c>
      <c r="L6" s="46" t="s">
        <v>1290</v>
      </c>
      <c r="M6" s="46" t="s">
        <v>1291</v>
      </c>
      <c r="N6" s="86" t="s">
        <v>1206</v>
      </c>
      <c r="O6" s="86" t="s">
        <v>1207</v>
      </c>
      <c r="P6" s="46" t="s">
        <v>1208</v>
      </c>
      <c r="Q6" s="46" t="s">
        <v>1209</v>
      </c>
      <c r="R6" s="86" t="s">
        <v>1210</v>
      </c>
      <c r="S6" s="86" t="s">
        <v>1211</v>
      </c>
      <c r="T6" s="46" t="s">
        <v>1212</v>
      </c>
      <c r="U6" s="46" t="s">
        <v>1213</v>
      </c>
      <c r="V6" s="46" t="s">
        <v>0</v>
      </c>
      <c r="W6" s="46" t="s">
        <v>1</v>
      </c>
    </row>
    <row r="7" spans="1:23" x14ac:dyDescent="0.2">
      <c r="A7" s="85">
        <v>36495</v>
      </c>
      <c r="B7" s="15" t="s">
        <v>870</v>
      </c>
      <c r="C7" s="46" t="s">
        <v>1174</v>
      </c>
      <c r="D7" s="46">
        <v>44.335516388565999</v>
      </c>
      <c r="E7" s="46">
        <v>114.74</v>
      </c>
      <c r="F7" s="46">
        <v>90.25</v>
      </c>
      <c r="G7" s="46">
        <v>130.49</v>
      </c>
      <c r="H7" s="46">
        <v>106.11</v>
      </c>
      <c r="I7" s="46">
        <v>0.35187755572407298</v>
      </c>
      <c r="J7" s="81">
        <v>326.07933678490798</v>
      </c>
      <c r="K7" s="81">
        <v>256.48126324592897</v>
      </c>
      <c r="L7" s="81">
        <v>370.83922483059598</v>
      </c>
      <c r="M7" s="81">
        <v>301.55376003352399</v>
      </c>
      <c r="N7" s="86"/>
      <c r="O7" s="86"/>
      <c r="R7" s="86"/>
      <c r="S7" s="86"/>
      <c r="V7" s="87">
        <v>0.271357340720222</v>
      </c>
      <c r="W7" s="87">
        <v>0.22976156818396001</v>
      </c>
    </row>
    <row r="8" spans="1:23" x14ac:dyDescent="0.2">
      <c r="A8" s="85">
        <v>36526</v>
      </c>
      <c r="B8" s="15" t="s">
        <v>1121</v>
      </c>
      <c r="C8" s="46" t="s">
        <v>1175</v>
      </c>
      <c r="D8" s="46">
        <v>44.930830116377898</v>
      </c>
      <c r="E8" s="46">
        <v>123.88</v>
      </c>
      <c r="F8" s="46">
        <v>94.86</v>
      </c>
      <c r="G8" s="46">
        <v>139.56</v>
      </c>
      <c r="H8" s="46">
        <v>112.17</v>
      </c>
      <c r="I8" s="46">
        <v>0.35660238034538799</v>
      </c>
      <c r="J8" s="81">
        <v>347.389717028853</v>
      </c>
      <c r="K8" s="81">
        <v>266.01056310426998</v>
      </c>
      <c r="L8" s="81">
        <v>391.36025919072301</v>
      </c>
      <c r="M8" s="81">
        <v>314.55202259546701</v>
      </c>
      <c r="N8" s="86">
        <v>6.5353359872670502</v>
      </c>
      <c r="O8" s="86">
        <v>3.7153980519832901</v>
      </c>
      <c r="P8" s="46">
        <v>5.5336741601434802</v>
      </c>
      <c r="Q8" s="46">
        <v>4.3104296097977102</v>
      </c>
      <c r="R8" s="86"/>
      <c r="S8" s="86"/>
      <c r="V8" s="87">
        <v>0.305924520345773</v>
      </c>
      <c r="W8" s="87">
        <v>0.24418293661406801</v>
      </c>
    </row>
    <row r="9" spans="1:23" x14ac:dyDescent="0.2">
      <c r="A9" s="85">
        <v>36557</v>
      </c>
      <c r="B9" s="15" t="s">
        <v>871</v>
      </c>
      <c r="C9" s="46" t="s">
        <v>63</v>
      </c>
      <c r="D9" s="46">
        <v>45.3293803145216</v>
      </c>
      <c r="E9" s="46">
        <v>124.73</v>
      </c>
      <c r="F9" s="46">
        <v>99.14</v>
      </c>
      <c r="G9" s="46">
        <v>137.63999999999999</v>
      </c>
      <c r="H9" s="46">
        <v>112.56</v>
      </c>
      <c r="I9" s="46">
        <v>0.35976555246967501</v>
      </c>
      <c r="J9" s="81">
        <v>346.69800692080901</v>
      </c>
      <c r="K9" s="81">
        <v>275.568350886948</v>
      </c>
      <c r="L9" s="81">
        <v>382.58248755375701</v>
      </c>
      <c r="M9" s="81">
        <v>312.87042138223597</v>
      </c>
      <c r="N9" s="86">
        <v>-0.19911646031443</v>
      </c>
      <c r="O9" s="86">
        <v>3.59301062000723</v>
      </c>
      <c r="P9" s="46">
        <v>-2.2428878330969999</v>
      </c>
      <c r="Q9" s="46">
        <v>-0.53460193940447798</v>
      </c>
      <c r="R9" s="86"/>
      <c r="S9" s="86"/>
      <c r="V9" s="87">
        <v>0.25811983054266702</v>
      </c>
      <c r="W9" s="87">
        <v>0.22281449893390201</v>
      </c>
    </row>
    <row r="10" spans="1:23" x14ac:dyDescent="0.2">
      <c r="A10" s="85">
        <v>36586</v>
      </c>
      <c r="B10" s="15" t="s">
        <v>872</v>
      </c>
      <c r="C10" s="46" t="s">
        <v>64</v>
      </c>
      <c r="D10" s="46">
        <v>45.580680782035401</v>
      </c>
      <c r="E10" s="46">
        <v>125.76</v>
      </c>
      <c r="F10" s="46">
        <v>98.9</v>
      </c>
      <c r="G10" s="46">
        <v>139.72999999999999</v>
      </c>
      <c r="H10" s="46">
        <v>113.65</v>
      </c>
      <c r="I10" s="46">
        <v>0.36176004811253798</v>
      </c>
      <c r="J10" s="81">
        <v>347.63374412444301</v>
      </c>
      <c r="K10" s="81">
        <v>273.385633698373</v>
      </c>
      <c r="L10" s="81">
        <v>386.25050148305002</v>
      </c>
      <c r="M10" s="81">
        <v>314.158516378363</v>
      </c>
      <c r="N10" s="86">
        <v>0.26989979317859603</v>
      </c>
      <c r="O10" s="86">
        <v>-0.79207832886090102</v>
      </c>
      <c r="P10" s="46">
        <v>0.95875113174834803</v>
      </c>
      <c r="Q10" s="46">
        <v>0.41170238798427</v>
      </c>
      <c r="R10" s="86"/>
      <c r="S10" s="86"/>
      <c r="V10" s="87">
        <v>0.27158746208291201</v>
      </c>
      <c r="W10" s="87">
        <v>0.22947646282446099</v>
      </c>
    </row>
    <row r="11" spans="1:23" x14ac:dyDescent="0.2">
      <c r="A11" s="85">
        <v>36617</v>
      </c>
      <c r="B11" s="15" t="s">
        <v>873</v>
      </c>
      <c r="C11" s="46" t="s">
        <v>1176</v>
      </c>
      <c r="D11" s="46">
        <v>45.840018271641902</v>
      </c>
      <c r="E11" s="46">
        <v>128</v>
      </c>
      <c r="F11" s="46">
        <v>100.03</v>
      </c>
      <c r="G11" s="46">
        <v>141.6</v>
      </c>
      <c r="H11" s="46">
        <v>114.55</v>
      </c>
      <c r="I11" s="46">
        <v>0.36381833116377299</v>
      </c>
      <c r="J11" s="81">
        <v>351.82394353400701</v>
      </c>
      <c r="K11" s="81">
        <v>274.94491462270901</v>
      </c>
      <c r="L11" s="81">
        <v>389.20523753449498</v>
      </c>
      <c r="M11" s="81">
        <v>314.85494321734802</v>
      </c>
      <c r="N11" s="86">
        <v>1.2053488708692299</v>
      </c>
      <c r="O11" s="86">
        <v>0.57035949667207897</v>
      </c>
      <c r="P11" s="46">
        <v>0.76497921429234905</v>
      </c>
      <c r="Q11" s="46">
        <v>0.221680076355524</v>
      </c>
      <c r="R11" s="86"/>
      <c r="S11" s="86"/>
      <c r="V11" s="87">
        <v>0.27961611516544999</v>
      </c>
      <c r="W11" s="87">
        <v>0.23614142295940599</v>
      </c>
    </row>
    <row r="12" spans="1:23" x14ac:dyDescent="0.2">
      <c r="A12" s="85">
        <v>36647</v>
      </c>
      <c r="B12" s="15" t="s">
        <v>874</v>
      </c>
      <c r="C12" s="46" t="s">
        <v>66</v>
      </c>
      <c r="D12" s="46">
        <v>46.011379073728897</v>
      </c>
      <c r="E12" s="46">
        <v>130.11000000000001</v>
      </c>
      <c r="F12" s="46">
        <v>101.66</v>
      </c>
      <c r="G12" s="46">
        <v>144.24</v>
      </c>
      <c r="H12" s="46">
        <v>115.86</v>
      </c>
      <c r="I12" s="46">
        <v>0.365178369911418</v>
      </c>
      <c r="J12" s="81">
        <v>356.291639155849</v>
      </c>
      <c r="K12" s="81">
        <v>278.38450569966699</v>
      </c>
      <c r="L12" s="81">
        <v>394.98505904111602</v>
      </c>
      <c r="M12" s="81">
        <v>317.26961273227801</v>
      </c>
      <c r="N12" s="86">
        <v>1.2698668478798401</v>
      </c>
      <c r="O12" s="86">
        <v>1.2510109822098801</v>
      </c>
      <c r="P12" s="46">
        <v>1.4850317902283601</v>
      </c>
      <c r="Q12" s="46">
        <v>0.76691491334253103</v>
      </c>
      <c r="R12" s="86"/>
      <c r="S12" s="86"/>
      <c r="V12" s="87">
        <v>0.27985441668306099</v>
      </c>
      <c r="W12" s="87">
        <v>0.24495080269290501</v>
      </c>
    </row>
    <row r="13" spans="1:23" x14ac:dyDescent="0.2">
      <c r="A13" s="85">
        <v>36678</v>
      </c>
      <c r="B13" s="15" t="s">
        <v>875</v>
      </c>
      <c r="C13" s="46" t="s">
        <v>67</v>
      </c>
      <c r="D13" s="46">
        <v>46.283920241006101</v>
      </c>
      <c r="E13" s="46">
        <v>132.41</v>
      </c>
      <c r="F13" s="46">
        <v>103.02</v>
      </c>
      <c r="G13" s="46">
        <v>145.44999999999999</v>
      </c>
      <c r="H13" s="46">
        <v>117.04</v>
      </c>
      <c r="I13" s="46">
        <v>0.36734144655036299</v>
      </c>
      <c r="J13" s="81">
        <v>360.45483362533201</v>
      </c>
      <c r="K13" s="81">
        <v>280.447526320382</v>
      </c>
      <c r="L13" s="81">
        <v>395.95314214035602</v>
      </c>
      <c r="M13" s="81">
        <v>318.61365249987801</v>
      </c>
      <c r="N13" s="86">
        <v>1.1684794174084101</v>
      </c>
      <c r="O13" s="86">
        <v>0.74106876585318104</v>
      </c>
      <c r="P13" s="46">
        <v>0.245093599638913</v>
      </c>
      <c r="Q13" s="46">
        <v>0.42362700796518798</v>
      </c>
      <c r="R13" s="86"/>
      <c r="S13" s="86"/>
      <c r="V13" s="87">
        <v>0.285284410794021</v>
      </c>
      <c r="W13" s="87">
        <v>0.242737525632262</v>
      </c>
    </row>
    <row r="14" spans="1:23" x14ac:dyDescent="0.2">
      <c r="A14" s="85">
        <v>36708</v>
      </c>
      <c r="B14" s="15" t="s">
        <v>876</v>
      </c>
      <c r="C14" s="46" t="s">
        <v>68</v>
      </c>
      <c r="D14" s="46">
        <v>46.464466209718097</v>
      </c>
      <c r="E14" s="46">
        <v>132.01</v>
      </c>
      <c r="F14" s="46">
        <v>107.18</v>
      </c>
      <c r="G14" s="46">
        <v>144.33000000000001</v>
      </c>
      <c r="H14" s="46">
        <v>116.4</v>
      </c>
      <c r="I14" s="46">
        <v>0.36877438518153699</v>
      </c>
      <c r="J14" s="81">
        <v>357.96954806125001</v>
      </c>
      <c r="K14" s="81">
        <v>290.638407402506</v>
      </c>
      <c r="L14" s="81">
        <v>391.37750830755402</v>
      </c>
      <c r="M14" s="81">
        <v>315.640143885535</v>
      </c>
      <c r="N14" s="86">
        <v>-0.68948598610434297</v>
      </c>
      <c r="O14" s="86">
        <v>3.6337924658611498</v>
      </c>
      <c r="P14" s="46">
        <v>-1.15559982882528</v>
      </c>
      <c r="Q14" s="46">
        <v>-0.93326465799966596</v>
      </c>
      <c r="R14" s="86"/>
      <c r="S14" s="86"/>
      <c r="V14" s="87">
        <v>0.23166635566336999</v>
      </c>
      <c r="W14" s="87">
        <v>0.23994845360824699</v>
      </c>
    </row>
    <row r="15" spans="1:23" x14ac:dyDescent="0.2">
      <c r="A15" s="85">
        <v>36739</v>
      </c>
      <c r="B15" s="15" t="s">
        <v>877</v>
      </c>
      <c r="C15" s="46" t="s">
        <v>1177</v>
      </c>
      <c r="D15" s="46">
        <v>46.719785188278301</v>
      </c>
      <c r="E15" s="46">
        <v>132.13999999999999</v>
      </c>
      <c r="F15" s="46">
        <v>107.47</v>
      </c>
      <c r="G15" s="46">
        <v>144.46</v>
      </c>
      <c r="H15" s="46">
        <v>116.44</v>
      </c>
      <c r="I15" s="46">
        <v>0.37080077452858601</v>
      </c>
      <c r="J15" s="81">
        <v>356.36387266988498</v>
      </c>
      <c r="K15" s="81">
        <v>289.83218855632299</v>
      </c>
      <c r="L15" s="81">
        <v>389.58926173673098</v>
      </c>
      <c r="M15" s="81">
        <v>314.02307653762301</v>
      </c>
      <c r="N15" s="86">
        <v>-0.448550833460792</v>
      </c>
      <c r="O15" s="86">
        <v>-0.27739583814386798</v>
      </c>
      <c r="P15" s="46">
        <v>-0.45691091921861199</v>
      </c>
      <c r="Q15" s="46">
        <v>-0.51231358850824005</v>
      </c>
      <c r="R15" s="86"/>
      <c r="S15" s="86"/>
      <c r="V15" s="87">
        <v>0.229552433237182</v>
      </c>
      <c r="W15" s="87">
        <v>0.240638955685332</v>
      </c>
    </row>
    <row r="16" spans="1:23" x14ac:dyDescent="0.2">
      <c r="A16" s="85">
        <v>36770</v>
      </c>
      <c r="B16" s="15" t="s">
        <v>878</v>
      </c>
      <c r="C16" s="46" t="s">
        <v>70</v>
      </c>
      <c r="D16" s="46">
        <v>47.0610716040147</v>
      </c>
      <c r="E16" s="46">
        <v>132.94999999999999</v>
      </c>
      <c r="F16" s="46">
        <v>108.1</v>
      </c>
      <c r="G16" s="46">
        <v>145.34</v>
      </c>
      <c r="H16" s="46">
        <v>117.32</v>
      </c>
      <c r="I16" s="46">
        <v>0.37350946136824398</v>
      </c>
      <c r="J16" s="81">
        <v>355.948145230313</v>
      </c>
      <c r="K16" s="81">
        <v>289.41703271453099</v>
      </c>
      <c r="L16" s="81">
        <v>389.11999569592899</v>
      </c>
      <c r="M16" s="81">
        <v>314.10181570831401</v>
      </c>
      <c r="N16" s="86">
        <v>-0.116658132727432</v>
      </c>
      <c r="O16" s="86">
        <v>-0.14324007414789899</v>
      </c>
      <c r="P16" s="46">
        <v>-0.12045148234069999</v>
      </c>
      <c r="Q16" s="46">
        <v>2.5074326243723601E-2</v>
      </c>
      <c r="R16" s="86"/>
      <c r="S16" s="86"/>
      <c r="V16" s="87">
        <v>0.22987974098057401</v>
      </c>
      <c r="W16" s="87">
        <v>0.238833958404364</v>
      </c>
    </row>
    <row r="17" spans="1:30" x14ac:dyDescent="0.2">
      <c r="A17" s="85">
        <v>36800</v>
      </c>
      <c r="B17" s="15" t="s">
        <v>879</v>
      </c>
      <c r="C17" s="46" t="s">
        <v>71</v>
      </c>
      <c r="D17" s="46">
        <v>47.385135825853403</v>
      </c>
      <c r="E17" s="46">
        <v>135.02000000000001</v>
      </c>
      <c r="F17" s="46">
        <v>110.2</v>
      </c>
      <c r="G17" s="46">
        <v>146.65</v>
      </c>
      <c r="H17" s="46">
        <v>118.84</v>
      </c>
      <c r="I17" s="46">
        <v>0.37608146087488897</v>
      </c>
      <c r="J17" s="81">
        <v>359.01796298572901</v>
      </c>
      <c r="K17" s="81">
        <v>293.02162287829498</v>
      </c>
      <c r="L17" s="81">
        <v>389.94211429312099</v>
      </c>
      <c r="M17" s="81">
        <v>315.99536899143902</v>
      </c>
      <c r="N17" s="86">
        <v>0.86243397993541704</v>
      </c>
      <c r="O17" s="86">
        <v>1.2454658006668</v>
      </c>
      <c r="P17" s="46">
        <v>0.21127636880287101</v>
      </c>
      <c r="Q17" s="46">
        <v>0.60284697140473598</v>
      </c>
      <c r="R17" s="86"/>
      <c r="S17" s="86"/>
      <c r="V17" s="87">
        <v>0.22522686025408301</v>
      </c>
      <c r="W17" s="87">
        <v>0.23401211713227901</v>
      </c>
    </row>
    <row r="18" spans="1:30" x14ac:dyDescent="0.2">
      <c r="A18" s="85">
        <v>36831</v>
      </c>
      <c r="B18" s="15" t="s">
        <v>880</v>
      </c>
      <c r="C18" s="46" t="s">
        <v>72</v>
      </c>
      <c r="D18" s="46">
        <v>47.790287862832798</v>
      </c>
      <c r="E18" s="46">
        <v>134.84</v>
      </c>
      <c r="F18" s="46">
        <v>110.16</v>
      </c>
      <c r="G18" s="46">
        <v>147.1</v>
      </c>
      <c r="H18" s="46">
        <v>119.41</v>
      </c>
      <c r="I18" s="46">
        <v>0.37929702979303298</v>
      </c>
      <c r="J18" s="81">
        <v>355.49975193208502</v>
      </c>
      <c r="K18" s="81">
        <v>290.43201329604301</v>
      </c>
      <c r="L18" s="81">
        <v>387.82270475533801</v>
      </c>
      <c r="M18" s="81">
        <v>314.81923300363599</v>
      </c>
      <c r="N18" s="86">
        <v>-0.97995404586040902</v>
      </c>
      <c r="O18" s="86">
        <v>-0.88376057603335401</v>
      </c>
      <c r="P18" s="46">
        <v>-0.54351901477109898</v>
      </c>
      <c r="Q18" s="46">
        <v>-0.37220038747932699</v>
      </c>
      <c r="R18" s="86"/>
      <c r="S18" s="86"/>
      <c r="V18" s="87">
        <v>0.22403776325345001</v>
      </c>
      <c r="W18" s="87">
        <v>0.23189012645507101</v>
      </c>
    </row>
    <row r="19" spans="1:30" x14ac:dyDescent="0.2">
      <c r="A19" s="85">
        <v>36861</v>
      </c>
      <c r="B19" s="15" t="s">
        <v>881</v>
      </c>
      <c r="C19" s="46" t="s">
        <v>1174</v>
      </c>
      <c r="D19" s="46">
        <v>48.307671180741004</v>
      </c>
      <c r="E19" s="46">
        <v>137.52000000000001</v>
      </c>
      <c r="F19" s="46">
        <v>112.03</v>
      </c>
      <c r="G19" s="46">
        <v>150.38999999999999</v>
      </c>
      <c r="H19" s="46">
        <v>121.8</v>
      </c>
      <c r="I19" s="46">
        <v>0.38340334437122298</v>
      </c>
      <c r="J19" s="81">
        <v>358.68231724877398</v>
      </c>
      <c r="K19" s="81">
        <v>292.19880745622601</v>
      </c>
      <c r="L19" s="81">
        <v>392.25009955674199</v>
      </c>
      <c r="M19" s="81">
        <v>317.681109954193</v>
      </c>
      <c r="N19" s="86">
        <v>0.89523700069889001</v>
      </c>
      <c r="O19" s="86">
        <v>0.60833313109365195</v>
      </c>
      <c r="P19" s="46">
        <v>1.14160278578768</v>
      </c>
      <c r="Q19" s="46">
        <v>0.90905403817058705</v>
      </c>
      <c r="R19" s="86">
        <v>9.9984809786866098</v>
      </c>
      <c r="S19" s="86">
        <v>13.9259857653027</v>
      </c>
      <c r="T19" s="46">
        <v>5.7736273005980898</v>
      </c>
      <c r="U19" s="46">
        <v>5.34808450701345</v>
      </c>
      <c r="V19" s="87">
        <v>0.227528340623047</v>
      </c>
      <c r="W19" s="87">
        <v>0.23472906403940899</v>
      </c>
    </row>
    <row r="20" spans="1:30" x14ac:dyDescent="0.2">
      <c r="A20" s="85">
        <v>36892</v>
      </c>
      <c r="B20" s="15" t="s">
        <v>1122</v>
      </c>
      <c r="C20" s="46" t="s">
        <v>1175</v>
      </c>
      <c r="D20" s="46">
        <v>48.575476247934098</v>
      </c>
      <c r="E20" s="46">
        <v>146.22</v>
      </c>
      <c r="F20" s="46">
        <v>116.39</v>
      </c>
      <c r="G20" s="46">
        <v>158.83000000000001</v>
      </c>
      <c r="H20" s="46">
        <v>127.86</v>
      </c>
      <c r="I20" s="46">
        <v>0.385528832019287</v>
      </c>
      <c r="J20" s="81">
        <v>379.27124473192498</v>
      </c>
      <c r="K20" s="81">
        <v>301.89700570611899</v>
      </c>
      <c r="L20" s="81">
        <v>411.97956367645702</v>
      </c>
      <c r="M20" s="81">
        <v>331.64834736304101</v>
      </c>
      <c r="N20" s="86">
        <v>5.7401568165041503</v>
      </c>
      <c r="O20" s="86">
        <v>3.31904100989395</v>
      </c>
      <c r="P20" s="46">
        <v>5.0298174919549199</v>
      </c>
      <c r="Q20" s="46">
        <v>4.3966219492439302</v>
      </c>
      <c r="R20" s="86">
        <v>9.1774529124657906</v>
      </c>
      <c r="S20" s="86">
        <v>13.4906081108447</v>
      </c>
      <c r="T20" s="46">
        <v>5.2686250076520196</v>
      </c>
      <c r="U20" s="46">
        <v>5.4351342669828604</v>
      </c>
      <c r="V20" s="87">
        <v>0.25629349600481199</v>
      </c>
      <c r="W20" s="87">
        <v>0.24221805099327401</v>
      </c>
    </row>
    <row r="21" spans="1:30" x14ac:dyDescent="0.2">
      <c r="A21" s="85">
        <v>36923</v>
      </c>
      <c r="B21" s="15" t="s">
        <v>882</v>
      </c>
      <c r="C21" s="46" t="s">
        <v>63</v>
      </c>
      <c r="D21" s="46">
        <v>48.543328159564901</v>
      </c>
      <c r="E21" s="46">
        <v>143.65</v>
      </c>
      <c r="F21" s="46">
        <v>118.16</v>
      </c>
      <c r="G21" s="46">
        <v>155.59</v>
      </c>
      <c r="H21" s="46">
        <v>127.42</v>
      </c>
      <c r="I21" s="46">
        <v>0.38527368238581</v>
      </c>
      <c r="J21" s="81">
        <v>372.85183641521098</v>
      </c>
      <c r="K21" s="81">
        <v>306.69107546690799</v>
      </c>
      <c r="L21" s="81">
        <v>403.84279309323102</v>
      </c>
      <c r="M21" s="81">
        <v>330.72593801619303</v>
      </c>
      <c r="N21" s="86">
        <v>-1.6925639383103901</v>
      </c>
      <c r="O21" s="86">
        <v>1.58798188460867</v>
      </c>
      <c r="P21" s="46">
        <v>-1.9750422838002699</v>
      </c>
      <c r="Q21" s="46">
        <v>-0.27812873309390801</v>
      </c>
      <c r="R21" s="86">
        <v>7.5436919083229101</v>
      </c>
      <c r="S21" s="86">
        <v>11.2940127121957</v>
      </c>
      <c r="T21" s="46">
        <v>5.5570514153464998</v>
      </c>
      <c r="U21" s="46">
        <v>5.7070005387768399</v>
      </c>
      <c r="V21" s="87">
        <v>0.215724441435342</v>
      </c>
      <c r="W21" s="87">
        <v>0.22107989326636299</v>
      </c>
    </row>
    <row r="22" spans="1:30" x14ac:dyDescent="0.2">
      <c r="A22" s="85">
        <v>36951</v>
      </c>
      <c r="B22" s="15" t="s">
        <v>883</v>
      </c>
      <c r="C22" s="46" t="s">
        <v>64</v>
      </c>
      <c r="D22" s="46">
        <v>48.850887781724403</v>
      </c>
      <c r="E22" s="46">
        <v>144.87</v>
      </c>
      <c r="F22" s="46">
        <v>118.23</v>
      </c>
      <c r="G22" s="46">
        <v>157.91999999999999</v>
      </c>
      <c r="H22" s="46">
        <v>129.09</v>
      </c>
      <c r="I22" s="46">
        <v>0.38771468988725399</v>
      </c>
      <c r="J22" s="81">
        <v>373.65104748062902</v>
      </c>
      <c r="K22" s="81">
        <v>304.940728540311</v>
      </c>
      <c r="L22" s="81">
        <v>407.30981858314999</v>
      </c>
      <c r="M22" s="81">
        <v>332.95101621643198</v>
      </c>
      <c r="N22" s="86">
        <v>0.21435084592911199</v>
      </c>
      <c r="O22" s="86">
        <v>-0.57071987632264498</v>
      </c>
      <c r="P22" s="46">
        <v>0.858508694277615</v>
      </c>
      <c r="Q22" s="46">
        <v>0.67278611819348</v>
      </c>
      <c r="R22" s="86">
        <v>7.4841133221155598</v>
      </c>
      <c r="S22" s="86">
        <v>11.542338350065799</v>
      </c>
      <c r="T22" s="46">
        <v>5.4522433030483199</v>
      </c>
      <c r="U22" s="46">
        <v>5.9818527457761199</v>
      </c>
      <c r="V22" s="87">
        <v>0.225323521948744</v>
      </c>
      <c r="W22" s="87">
        <v>0.22333255867999099</v>
      </c>
      <c r="AB22" s="88"/>
      <c r="AC22" s="87"/>
      <c r="AD22" s="87"/>
    </row>
    <row r="23" spans="1:30" x14ac:dyDescent="0.2">
      <c r="A23" s="85">
        <v>36982</v>
      </c>
      <c r="B23" s="15" t="s">
        <v>884</v>
      </c>
      <c r="C23" s="46" t="s">
        <v>1176</v>
      </c>
      <c r="D23" s="46">
        <v>49.0973086323825</v>
      </c>
      <c r="E23" s="46">
        <v>147.32</v>
      </c>
      <c r="F23" s="46">
        <v>120.09</v>
      </c>
      <c r="G23" s="46">
        <v>160.08000000000001</v>
      </c>
      <c r="H23" s="46">
        <v>130.82</v>
      </c>
      <c r="I23" s="46">
        <v>0.38967045749011903</v>
      </c>
      <c r="J23" s="81">
        <v>378.06304575638899</v>
      </c>
      <c r="K23" s="81">
        <v>308.18348604999198</v>
      </c>
      <c r="L23" s="81">
        <v>410.80866389277003</v>
      </c>
      <c r="M23" s="81">
        <v>335.71957402831202</v>
      </c>
      <c r="N23" s="86">
        <v>1.18078038466862</v>
      </c>
      <c r="O23" s="86">
        <v>1.0634058379815901</v>
      </c>
      <c r="P23" s="46">
        <v>0.85901324986230598</v>
      </c>
      <c r="Q23" s="46">
        <v>0.83152105776436203</v>
      </c>
      <c r="R23" s="86">
        <v>7.4580206107677904</v>
      </c>
      <c r="S23" s="86">
        <v>12.089174834491599</v>
      </c>
      <c r="T23" s="46">
        <v>5.5506515007675201</v>
      </c>
      <c r="U23" s="46">
        <v>6.6267439214256401</v>
      </c>
      <c r="V23" s="87">
        <v>0.22674660671163299</v>
      </c>
      <c r="W23" s="87">
        <v>0.223666106099985</v>
      </c>
    </row>
    <row r="24" spans="1:30" x14ac:dyDescent="0.2">
      <c r="A24" s="85">
        <v>37012</v>
      </c>
      <c r="B24" s="15" t="s">
        <v>885</v>
      </c>
      <c r="C24" s="46" t="s">
        <v>66</v>
      </c>
      <c r="D24" s="46">
        <v>49.209970463625403</v>
      </c>
      <c r="E24" s="46">
        <v>147.43</v>
      </c>
      <c r="F24" s="46">
        <v>119.63</v>
      </c>
      <c r="G24" s="46">
        <v>160.58000000000001</v>
      </c>
      <c r="H24" s="46">
        <v>130.29</v>
      </c>
      <c r="I24" s="46">
        <v>0.39056462029750999</v>
      </c>
      <c r="J24" s="81">
        <v>377.47914772130702</v>
      </c>
      <c r="K24" s="81">
        <v>306.30014543783398</v>
      </c>
      <c r="L24" s="81">
        <v>411.148352038849</v>
      </c>
      <c r="M24" s="81">
        <v>333.59396429905098</v>
      </c>
      <c r="N24" s="86">
        <v>-0.154444620186134</v>
      </c>
      <c r="O24" s="86">
        <v>-0.61111016566667298</v>
      </c>
      <c r="P24" s="46">
        <v>8.2687678214998797E-2</v>
      </c>
      <c r="Q24" s="46">
        <v>-0.63315037123260498</v>
      </c>
      <c r="R24" s="86">
        <v>5.9466757669803103</v>
      </c>
      <c r="S24" s="86">
        <v>10.0277275374961</v>
      </c>
      <c r="T24" s="46">
        <v>4.0921276964173998</v>
      </c>
      <c r="U24" s="46">
        <v>5.1452616045357003</v>
      </c>
      <c r="V24" s="87">
        <v>0.232383181476218</v>
      </c>
      <c r="W24" s="87">
        <v>0.23248138767365101</v>
      </c>
    </row>
    <row r="25" spans="1:30" x14ac:dyDescent="0.2">
      <c r="A25" s="85">
        <v>37043</v>
      </c>
      <c r="B25" s="15" t="s">
        <v>886</v>
      </c>
      <c r="C25" s="46" t="s">
        <v>67</v>
      </c>
      <c r="D25" s="46">
        <v>49.326363767191502</v>
      </c>
      <c r="E25" s="46">
        <v>150.58000000000001</v>
      </c>
      <c r="F25" s="46">
        <v>121.23</v>
      </c>
      <c r="G25" s="46">
        <v>163.56</v>
      </c>
      <c r="H25" s="46">
        <v>132.35</v>
      </c>
      <c r="I25" s="46">
        <v>0.391488398669742</v>
      </c>
      <c r="J25" s="81">
        <v>384.63464182249902</v>
      </c>
      <c r="K25" s="81">
        <v>309.66434870594702</v>
      </c>
      <c r="L25" s="81">
        <v>417.79015816501499</v>
      </c>
      <c r="M25" s="81">
        <v>338.06876640462002</v>
      </c>
      <c r="N25" s="86">
        <v>1.8955998349543499</v>
      </c>
      <c r="O25" s="86">
        <v>1.0983355111712401</v>
      </c>
      <c r="P25" s="46">
        <v>1.6154281278838001</v>
      </c>
      <c r="Q25" s="46">
        <v>1.3413918069447299</v>
      </c>
      <c r="R25" s="86">
        <v>6.70813814701126</v>
      </c>
      <c r="S25" s="86">
        <v>10.4179283621809</v>
      </c>
      <c r="T25" s="46">
        <v>5.5150505705339201</v>
      </c>
      <c r="U25" s="46">
        <v>6.1061771057502297</v>
      </c>
      <c r="V25" s="87">
        <v>0.24210178998597701</v>
      </c>
      <c r="W25" s="87">
        <v>0.23581412920287101</v>
      </c>
    </row>
    <row r="26" spans="1:30" x14ac:dyDescent="0.2">
      <c r="A26" s="85">
        <v>37073</v>
      </c>
      <c r="B26" s="15" t="s">
        <v>887</v>
      </c>
      <c r="C26" s="46" t="s">
        <v>68</v>
      </c>
      <c r="D26" s="46">
        <v>49.198201964030297</v>
      </c>
      <c r="E26" s="46">
        <v>148.80000000000001</v>
      </c>
      <c r="F26" s="46">
        <v>121.37</v>
      </c>
      <c r="G26" s="46">
        <v>161.43</v>
      </c>
      <c r="H26" s="46">
        <v>131.02000000000001</v>
      </c>
      <c r="I26" s="46">
        <v>0.39047121728319201</v>
      </c>
      <c r="J26" s="81">
        <v>381.07802422753701</v>
      </c>
      <c r="K26" s="81">
        <v>310.82956855172199</v>
      </c>
      <c r="L26" s="81">
        <v>413.42355813878601</v>
      </c>
      <c r="M26" s="81">
        <v>335.54329794551001</v>
      </c>
      <c r="N26" s="86">
        <v>-0.924674277415516</v>
      </c>
      <c r="O26" s="86">
        <v>0.37628479049769398</v>
      </c>
      <c r="P26" s="46">
        <v>-1.04516584244297</v>
      </c>
      <c r="Q26" s="46">
        <v>-0.74702803396149398</v>
      </c>
      <c r="R26" s="86">
        <v>6.4554307179038002</v>
      </c>
      <c r="S26" s="86">
        <v>6.9471758153606196</v>
      </c>
      <c r="T26" s="46">
        <v>5.6329373464934802</v>
      </c>
      <c r="U26" s="46">
        <v>6.3056472522686802</v>
      </c>
      <c r="V26" s="87">
        <v>0.22600313092197399</v>
      </c>
      <c r="W26" s="87">
        <v>0.23210196916501299</v>
      </c>
    </row>
    <row r="27" spans="1:30" x14ac:dyDescent="0.2">
      <c r="A27" s="85">
        <v>37104</v>
      </c>
      <c r="B27" s="15" t="s">
        <v>888</v>
      </c>
      <c r="C27" s="46" t="s">
        <v>1177</v>
      </c>
      <c r="D27" s="46">
        <v>49.489687547185802</v>
      </c>
      <c r="E27" s="46">
        <v>149.47999999999999</v>
      </c>
      <c r="F27" s="46">
        <v>122.53</v>
      </c>
      <c r="G27" s="46">
        <v>161.83000000000001</v>
      </c>
      <c r="H27" s="46">
        <v>131.87</v>
      </c>
      <c r="I27" s="46">
        <v>0.39278465000901502</v>
      </c>
      <c r="J27" s="81">
        <v>380.56477002492198</v>
      </c>
      <c r="K27" s="81">
        <v>311.95210911930502</v>
      </c>
      <c r="L27" s="81">
        <v>412.00693559762601</v>
      </c>
      <c r="M27" s="81">
        <v>335.73104243501803</v>
      </c>
      <c r="N27" s="86">
        <v>-0.13468480730574101</v>
      </c>
      <c r="O27" s="86">
        <v>0.36114343072746202</v>
      </c>
      <c r="P27" s="46">
        <v>-0.34265646291120599</v>
      </c>
      <c r="Q27" s="46">
        <v>5.5952388456859098E-2</v>
      </c>
      <c r="R27" s="86">
        <v>6.7910636321586004</v>
      </c>
      <c r="S27" s="86">
        <v>7.6319751347020199</v>
      </c>
      <c r="T27" s="46">
        <v>5.7541816632625098</v>
      </c>
      <c r="U27" s="46">
        <v>6.9128568947047802</v>
      </c>
      <c r="V27" s="87">
        <v>0.21994613564025101</v>
      </c>
      <c r="W27" s="87">
        <v>0.22719344809281899</v>
      </c>
    </row>
    <row r="28" spans="1:30" x14ac:dyDescent="0.2">
      <c r="A28" s="85">
        <v>37135</v>
      </c>
      <c r="B28" s="15" t="s">
        <v>889</v>
      </c>
      <c r="C28" s="46" t="s">
        <v>70</v>
      </c>
      <c r="D28" s="46">
        <v>49.950381149772397</v>
      </c>
      <c r="E28" s="46">
        <v>149.82</v>
      </c>
      <c r="F28" s="46">
        <v>122.96</v>
      </c>
      <c r="G28" s="46">
        <v>162.63</v>
      </c>
      <c r="H28" s="46">
        <v>132.74</v>
      </c>
      <c r="I28" s="46">
        <v>0.39644103549903897</v>
      </c>
      <c r="J28" s="81">
        <v>377.91244241758898</v>
      </c>
      <c r="K28" s="81">
        <v>310.15961767231897</v>
      </c>
      <c r="L28" s="81">
        <v>410.22493999714698</v>
      </c>
      <c r="M28" s="81">
        <v>334.82911231151297</v>
      </c>
      <c r="N28" s="86">
        <v>-0.69694512373249495</v>
      </c>
      <c r="O28" s="86">
        <v>-0.57460468917699403</v>
      </c>
      <c r="P28" s="46">
        <v>-0.43251592303756897</v>
      </c>
      <c r="Q28" s="46">
        <v>-0.268646627658709</v>
      </c>
      <c r="R28" s="86">
        <v>6.1706452138032803</v>
      </c>
      <c r="S28" s="86">
        <v>7.1670228815618602</v>
      </c>
      <c r="T28" s="46">
        <v>5.4237624729288196</v>
      </c>
      <c r="U28" s="46">
        <v>6.5989101516199096</v>
      </c>
      <c r="V28" s="87">
        <v>0.218445022771633</v>
      </c>
      <c r="W28" s="87">
        <v>0.22517703781829099</v>
      </c>
    </row>
    <row r="29" spans="1:30" x14ac:dyDescent="0.2">
      <c r="A29" s="85">
        <v>37165</v>
      </c>
      <c r="B29" s="15" t="s">
        <v>890</v>
      </c>
      <c r="C29" s="46" t="s">
        <v>71</v>
      </c>
      <c r="D29" s="46">
        <v>50.176135367753503</v>
      </c>
      <c r="E29" s="46">
        <v>149.97999999999999</v>
      </c>
      <c r="F29" s="46">
        <v>123.98</v>
      </c>
      <c r="G29" s="46">
        <v>163.09</v>
      </c>
      <c r="H29" s="46">
        <v>133.55000000000001</v>
      </c>
      <c r="I29" s="46">
        <v>0.39823277830228898</v>
      </c>
      <c r="J29" s="81">
        <v>376.61390064218602</v>
      </c>
      <c r="K29" s="81">
        <v>311.32545273782</v>
      </c>
      <c r="L29" s="81">
        <v>409.534344950888</v>
      </c>
      <c r="M29" s="81">
        <v>335.356623754927</v>
      </c>
      <c r="N29" s="86">
        <v>-0.34360916171378703</v>
      </c>
      <c r="O29" s="86">
        <v>0.37588228740113</v>
      </c>
      <c r="P29" s="46">
        <v>-0.16834545609634199</v>
      </c>
      <c r="Q29" s="46">
        <v>0.157546468935399</v>
      </c>
      <c r="R29" s="86">
        <v>4.9011301579793303</v>
      </c>
      <c r="S29" s="86">
        <v>6.2465799212119402</v>
      </c>
      <c r="T29" s="46">
        <v>5.0243946318245101</v>
      </c>
      <c r="U29" s="46">
        <v>6.1270691482863597</v>
      </c>
      <c r="V29" s="87">
        <v>0.209711243748992</v>
      </c>
      <c r="W29" s="87">
        <v>0.22119056533133699</v>
      </c>
    </row>
    <row r="30" spans="1:30" x14ac:dyDescent="0.2">
      <c r="A30" s="85">
        <v>37196</v>
      </c>
      <c r="B30" s="15" t="s">
        <v>891</v>
      </c>
      <c r="C30" s="46" t="s">
        <v>72</v>
      </c>
      <c r="D30" s="46">
        <v>50.3651489088722</v>
      </c>
      <c r="E30" s="46">
        <v>150.6</v>
      </c>
      <c r="F30" s="46">
        <v>124.77</v>
      </c>
      <c r="G30" s="46">
        <v>163.06</v>
      </c>
      <c r="H30" s="46">
        <v>134</v>
      </c>
      <c r="I30" s="46">
        <v>0.39973292148917999</v>
      </c>
      <c r="J30" s="81">
        <v>376.75155561105402</v>
      </c>
      <c r="K30" s="81">
        <v>312.13341031601101</v>
      </c>
      <c r="L30" s="81">
        <v>407.92236824660398</v>
      </c>
      <c r="M30" s="81">
        <v>335.22382770173499</v>
      </c>
      <c r="N30" s="86">
        <v>3.6550687224656798E-2</v>
      </c>
      <c r="O30" s="86">
        <v>0.25952185119648702</v>
      </c>
      <c r="P30" s="46">
        <v>-0.39361209240637002</v>
      </c>
      <c r="Q30" s="46">
        <v>-3.9598458412770703E-2</v>
      </c>
      <c r="R30" s="86">
        <v>5.9780080192655598</v>
      </c>
      <c r="S30" s="86">
        <v>7.4721091430946602</v>
      </c>
      <c r="T30" s="46">
        <v>5.1826938559325297</v>
      </c>
      <c r="U30" s="46">
        <v>6.48136853121144</v>
      </c>
      <c r="V30" s="87">
        <v>0.20702091849002199</v>
      </c>
      <c r="W30" s="87">
        <v>0.21686567164179099</v>
      </c>
    </row>
    <row r="31" spans="1:30" x14ac:dyDescent="0.2">
      <c r="A31" s="85">
        <v>37226</v>
      </c>
      <c r="B31" s="15" t="s">
        <v>892</v>
      </c>
      <c r="C31" s="46" t="s">
        <v>1174</v>
      </c>
      <c r="D31" s="46">
        <v>50.434898785092997</v>
      </c>
      <c r="E31" s="46">
        <v>151.16999999999999</v>
      </c>
      <c r="F31" s="46">
        <v>125.78</v>
      </c>
      <c r="G31" s="46">
        <v>165.77</v>
      </c>
      <c r="H31" s="46">
        <v>135.94999999999999</v>
      </c>
      <c r="I31" s="46">
        <v>0.400286505115939</v>
      </c>
      <c r="J31" s="81">
        <v>377.65450013413499</v>
      </c>
      <c r="K31" s="81">
        <v>314.22493237329797</v>
      </c>
      <c r="L31" s="81">
        <v>414.12837525458502</v>
      </c>
      <c r="M31" s="81">
        <v>339.63173442637901</v>
      </c>
      <c r="N31" s="86">
        <v>0.23966577168241801</v>
      </c>
      <c r="O31" s="86">
        <v>0.67007311238163103</v>
      </c>
      <c r="P31" s="46">
        <v>1.5213696259552401</v>
      </c>
      <c r="Q31" s="46">
        <v>1.3149145020102</v>
      </c>
      <c r="R31" s="86">
        <v>5.2894112625581498</v>
      </c>
      <c r="S31" s="86">
        <v>7.5380611949871001</v>
      </c>
      <c r="T31" s="46">
        <v>5.5776341988355496</v>
      </c>
      <c r="U31" s="46">
        <v>6.9096410785490301</v>
      </c>
      <c r="V31" s="87">
        <v>0.20186039115916701</v>
      </c>
      <c r="W31" s="87">
        <v>0.219345347554248</v>
      </c>
    </row>
    <row r="32" spans="1:30" x14ac:dyDescent="0.2">
      <c r="A32" s="85">
        <v>37257</v>
      </c>
      <c r="B32" s="15" t="s">
        <v>1123</v>
      </c>
      <c r="C32" s="46" t="s">
        <v>1175</v>
      </c>
      <c r="D32" s="46">
        <v>50.900472009715898</v>
      </c>
      <c r="E32" s="46">
        <v>159.31</v>
      </c>
      <c r="F32" s="46">
        <v>130.19999999999999</v>
      </c>
      <c r="G32" s="46">
        <v>173.95</v>
      </c>
      <c r="H32" s="46">
        <v>141.69</v>
      </c>
      <c r="I32" s="46">
        <v>0.40398161868707899</v>
      </c>
      <c r="J32" s="81">
        <v>394.34962540560599</v>
      </c>
      <c r="K32" s="81">
        <v>322.29189145571502</v>
      </c>
      <c r="L32" s="81">
        <v>430.588897993253</v>
      </c>
      <c r="M32" s="81">
        <v>350.73377957265899</v>
      </c>
      <c r="N32" s="86">
        <v>4.4207404560361798</v>
      </c>
      <c r="O32" s="86">
        <v>2.5672562076750598</v>
      </c>
      <c r="P32" s="46">
        <v>3.9747391683917299</v>
      </c>
      <c r="Q32" s="46">
        <v>3.2688479965016</v>
      </c>
      <c r="R32" s="86">
        <v>3.9756192653991298</v>
      </c>
      <c r="S32" s="86">
        <v>6.7555773539036901</v>
      </c>
      <c r="T32" s="46">
        <v>4.5170527758048102</v>
      </c>
      <c r="U32" s="46">
        <v>5.7547195278877696</v>
      </c>
      <c r="V32" s="87">
        <v>0.22357910906298001</v>
      </c>
      <c r="W32" s="87">
        <v>0.227680146799351</v>
      </c>
    </row>
    <row r="33" spans="1:23" x14ac:dyDescent="0.2">
      <c r="A33" s="85">
        <v>37288</v>
      </c>
      <c r="B33" s="15" t="s">
        <v>893</v>
      </c>
      <c r="C33" s="46" t="s">
        <v>63</v>
      </c>
      <c r="D33" s="46">
        <v>50.867749849080496</v>
      </c>
      <c r="E33" s="46">
        <v>158.68</v>
      </c>
      <c r="F33" s="46">
        <v>130.04</v>
      </c>
      <c r="G33" s="46">
        <v>173.15</v>
      </c>
      <c r="H33" s="46">
        <v>141.38</v>
      </c>
      <c r="I33" s="46">
        <v>0.40372191281602299</v>
      </c>
      <c r="J33" s="81">
        <v>393.04282220695501</v>
      </c>
      <c r="K33" s="81">
        <v>322.10290269594401</v>
      </c>
      <c r="L33" s="81">
        <v>428.88432483699398</v>
      </c>
      <c r="M33" s="81">
        <v>350.19154401070898</v>
      </c>
      <c r="N33" s="86">
        <v>-0.33138187903870597</v>
      </c>
      <c r="O33" s="86">
        <v>-5.8639005442240301E-2</v>
      </c>
      <c r="P33" s="46">
        <v>-0.39587020571202303</v>
      </c>
      <c r="Q33" s="46">
        <v>-0.15460032467102799</v>
      </c>
      <c r="R33" s="86">
        <v>5.41528398676276</v>
      </c>
      <c r="S33" s="86">
        <v>5.0251958605489504</v>
      </c>
      <c r="T33" s="46">
        <v>6.2008118436279096</v>
      </c>
      <c r="U33" s="46">
        <v>5.8857210024942903</v>
      </c>
      <c r="V33" s="87">
        <v>0.22023992617656099</v>
      </c>
      <c r="W33" s="87">
        <v>0.22471353798274199</v>
      </c>
    </row>
    <row r="34" spans="1:23" x14ac:dyDescent="0.2">
      <c r="A34" s="85">
        <v>37316</v>
      </c>
      <c r="B34" s="15" t="s">
        <v>894</v>
      </c>
      <c r="C34" s="46" t="s">
        <v>64</v>
      </c>
      <c r="D34" s="46">
        <v>51.127948444496397</v>
      </c>
      <c r="E34" s="46">
        <v>156.87</v>
      </c>
      <c r="F34" s="46">
        <v>131.06</v>
      </c>
      <c r="G34" s="46">
        <v>171.47</v>
      </c>
      <c r="H34" s="46">
        <v>141.34</v>
      </c>
      <c r="I34" s="46">
        <v>0.405787030203071</v>
      </c>
      <c r="J34" s="81">
        <v>386.58209435993098</v>
      </c>
      <c r="K34" s="81">
        <v>322.97730150323599</v>
      </c>
      <c r="L34" s="81">
        <v>422.56155874225402</v>
      </c>
      <c r="M34" s="81">
        <v>348.31078738339198</v>
      </c>
      <c r="N34" s="86">
        <v>-1.6437719968390201</v>
      </c>
      <c r="O34" s="86">
        <v>0.27146567136557798</v>
      </c>
      <c r="P34" s="46">
        <v>-1.47423576208882</v>
      </c>
      <c r="Q34" s="46">
        <v>-0.53706511750024599</v>
      </c>
      <c r="R34" s="86">
        <v>3.46072812226552</v>
      </c>
      <c r="S34" s="86">
        <v>5.9147799145304001</v>
      </c>
      <c r="T34" s="46">
        <v>3.7445058928748098</v>
      </c>
      <c r="U34" s="46">
        <v>4.6132224918561802</v>
      </c>
      <c r="V34" s="87">
        <v>0.196932702578972</v>
      </c>
      <c r="W34" s="87">
        <v>0.21317390689118401</v>
      </c>
    </row>
    <row r="35" spans="1:23" x14ac:dyDescent="0.2">
      <c r="A35" s="85">
        <v>37347</v>
      </c>
      <c r="B35" s="15" t="s">
        <v>895</v>
      </c>
      <c r="C35" s="46" t="s">
        <v>1176</v>
      </c>
      <c r="D35" s="46">
        <v>51.407234972561497</v>
      </c>
      <c r="E35" s="46">
        <v>156.63999999999999</v>
      </c>
      <c r="F35" s="46">
        <v>131.16</v>
      </c>
      <c r="G35" s="46">
        <v>170.79</v>
      </c>
      <c r="H35" s="46">
        <v>140.80000000000001</v>
      </c>
      <c r="I35" s="46">
        <v>0.40800364272610901</v>
      </c>
      <c r="J35" s="81">
        <v>383.918140910207</v>
      </c>
      <c r="K35" s="81">
        <v>321.46771809105502</v>
      </c>
      <c r="L35" s="81">
        <v>418.599203818018</v>
      </c>
      <c r="M35" s="81">
        <v>345.094958121535</v>
      </c>
      <c r="N35" s="86">
        <v>-0.68910420026945296</v>
      </c>
      <c r="O35" s="86">
        <v>-0.46739613129313001</v>
      </c>
      <c r="P35" s="46">
        <v>-0.93769886120975698</v>
      </c>
      <c r="Q35" s="46">
        <v>-0.92326433126442797</v>
      </c>
      <c r="R35" s="86">
        <v>1.5487086663293199</v>
      </c>
      <c r="S35" s="86">
        <v>4.3104944432057302</v>
      </c>
      <c r="T35" s="46">
        <v>1.8963913398091199</v>
      </c>
      <c r="U35" s="46">
        <v>2.7926236116433198</v>
      </c>
      <c r="V35" s="87">
        <v>0.19426654467825599</v>
      </c>
      <c r="W35" s="87">
        <v>0.21299715909090899</v>
      </c>
    </row>
    <row r="36" spans="1:23" x14ac:dyDescent="0.2">
      <c r="A36" s="85">
        <v>37377</v>
      </c>
      <c r="B36" s="15" t="s">
        <v>896</v>
      </c>
      <c r="C36" s="46" t="s">
        <v>66</v>
      </c>
      <c r="D36" s="46">
        <v>51.511429231397599</v>
      </c>
      <c r="E36" s="46">
        <v>160.03</v>
      </c>
      <c r="F36" s="46">
        <v>133.05000000000001</v>
      </c>
      <c r="G36" s="46">
        <v>174.22</v>
      </c>
      <c r="H36" s="46">
        <v>142.68</v>
      </c>
      <c r="I36" s="46">
        <v>0.40883060097778201</v>
      </c>
      <c r="J36" s="81">
        <v>391.43351700499801</v>
      </c>
      <c r="K36" s="81">
        <v>325.44041390686101</v>
      </c>
      <c r="L36" s="81">
        <v>426.14226915335001</v>
      </c>
      <c r="M36" s="81">
        <v>348.99540215130298</v>
      </c>
      <c r="N36" s="86">
        <v>1.95754649076301</v>
      </c>
      <c r="O36" s="86">
        <v>1.2357993018387701</v>
      </c>
      <c r="P36" s="46">
        <v>1.80197794609567</v>
      </c>
      <c r="Q36" s="46">
        <v>1.13025239516682</v>
      </c>
      <c r="R36" s="86">
        <v>3.6967258636477802</v>
      </c>
      <c r="S36" s="86">
        <v>6.2488603920401804</v>
      </c>
      <c r="T36" s="46">
        <v>3.6468386751760802</v>
      </c>
      <c r="U36" s="46">
        <v>4.6168214957407603</v>
      </c>
      <c r="V36" s="87">
        <v>0.20278090943254401</v>
      </c>
      <c r="W36" s="87">
        <v>0.22105410709279499</v>
      </c>
    </row>
    <row r="37" spans="1:23" x14ac:dyDescent="0.2">
      <c r="A37" s="85">
        <v>37408</v>
      </c>
      <c r="B37" s="15" t="s">
        <v>897</v>
      </c>
      <c r="C37" s="46" t="s">
        <v>67</v>
      </c>
      <c r="D37" s="46">
        <v>51.762586176959203</v>
      </c>
      <c r="E37" s="46">
        <v>160.16999999999999</v>
      </c>
      <c r="F37" s="46">
        <v>132.94</v>
      </c>
      <c r="G37" s="46">
        <v>174.34</v>
      </c>
      <c r="H37" s="46">
        <v>142.65</v>
      </c>
      <c r="I37" s="46">
        <v>0.41082395753041101</v>
      </c>
      <c r="J37" s="81">
        <v>389.87502326502801</v>
      </c>
      <c r="K37" s="81">
        <v>323.593591764081</v>
      </c>
      <c r="L37" s="81">
        <v>424.36668262486802</v>
      </c>
      <c r="M37" s="81">
        <v>347.22901959640598</v>
      </c>
      <c r="N37" s="86">
        <v>-0.39815030452525801</v>
      </c>
      <c r="O37" s="86">
        <v>-0.56748395831021103</v>
      </c>
      <c r="P37" s="46">
        <v>-0.41666519775441802</v>
      </c>
      <c r="Q37" s="46">
        <v>-0.50613347454125901</v>
      </c>
      <c r="R37" s="86">
        <v>1.3624309598581299</v>
      </c>
      <c r="S37" s="86">
        <v>4.4981745933435198</v>
      </c>
      <c r="T37" s="46">
        <v>1.57412144142828</v>
      </c>
      <c r="U37" s="46">
        <v>2.7095828133444102</v>
      </c>
      <c r="V37" s="87">
        <v>0.204829246276516</v>
      </c>
      <c r="W37" s="87">
        <v>0.22215212057483399</v>
      </c>
    </row>
    <row r="38" spans="1:23" x14ac:dyDescent="0.2">
      <c r="A38" s="85">
        <v>37438</v>
      </c>
      <c r="B38" s="15" t="s">
        <v>898</v>
      </c>
      <c r="C38" s="46" t="s">
        <v>68</v>
      </c>
      <c r="D38" s="46">
        <v>51.911181353361798</v>
      </c>
      <c r="E38" s="46">
        <v>161.78</v>
      </c>
      <c r="F38" s="46">
        <v>134.54</v>
      </c>
      <c r="G38" s="46">
        <v>175.02</v>
      </c>
      <c r="H38" s="46">
        <v>143.21</v>
      </c>
      <c r="I38" s="46">
        <v>0.412003312407135</v>
      </c>
      <c r="J38" s="81">
        <v>392.66674594143001</v>
      </c>
      <c r="K38" s="81">
        <v>326.550772647793</v>
      </c>
      <c r="L38" s="81">
        <v>424.80240990647201</v>
      </c>
      <c r="M38" s="81">
        <v>347.59429278200099</v>
      </c>
      <c r="N38" s="86">
        <v>0.71605578962767902</v>
      </c>
      <c r="O38" s="86">
        <v>0.91385644183830095</v>
      </c>
      <c r="P38" s="46">
        <v>0.102677071373591</v>
      </c>
      <c r="Q38" s="46">
        <v>0.105196618076508</v>
      </c>
      <c r="R38" s="86">
        <v>3.0410364747176102</v>
      </c>
      <c r="S38" s="86">
        <v>5.0578212907229902</v>
      </c>
      <c r="T38" s="46">
        <v>2.7523472099445301</v>
      </c>
      <c r="U38" s="46">
        <v>3.5914872716212201</v>
      </c>
      <c r="V38" s="87">
        <v>0.202467667608146</v>
      </c>
      <c r="W38" s="87">
        <v>0.22212136024020701</v>
      </c>
    </row>
    <row r="39" spans="1:23" x14ac:dyDescent="0.2">
      <c r="A39" s="85">
        <v>37469</v>
      </c>
      <c r="B39" s="15" t="s">
        <v>899</v>
      </c>
      <c r="C39" s="46" t="s">
        <v>1177</v>
      </c>
      <c r="D39" s="46">
        <v>52.108560301264298</v>
      </c>
      <c r="E39" s="46">
        <v>161.68</v>
      </c>
      <c r="F39" s="46">
        <v>134.80000000000001</v>
      </c>
      <c r="G39" s="46">
        <v>174.68</v>
      </c>
      <c r="H39" s="46">
        <v>143.33000000000001</v>
      </c>
      <c r="I39" s="46">
        <v>0.41356984929216001</v>
      </c>
      <c r="J39" s="81">
        <v>390.93758956732802</v>
      </c>
      <c r="K39" s="81">
        <v>325.94252272189402</v>
      </c>
      <c r="L39" s="81">
        <v>422.371215645848</v>
      </c>
      <c r="M39" s="81">
        <v>346.56781737187703</v>
      </c>
      <c r="N39" s="86">
        <v>-0.44036231536654902</v>
      </c>
      <c r="O39" s="86">
        <v>-0.18626503957330801</v>
      </c>
      <c r="P39" s="46">
        <v>-0.57231178635703805</v>
      </c>
      <c r="Q39" s="46">
        <v>-0.29530847641623398</v>
      </c>
      <c r="R39" s="86">
        <v>2.7256384088644201</v>
      </c>
      <c r="S39" s="86">
        <v>4.4847953238996698</v>
      </c>
      <c r="T39" s="46">
        <v>2.5155596065850498</v>
      </c>
      <c r="U39" s="46">
        <v>3.2278144011532102</v>
      </c>
      <c r="V39" s="87">
        <v>0.199406528189911</v>
      </c>
      <c r="W39" s="87">
        <v>0.218726016884114</v>
      </c>
    </row>
    <row r="40" spans="1:23" x14ac:dyDescent="0.2">
      <c r="A40" s="85">
        <v>37500</v>
      </c>
      <c r="B40" s="15" t="s">
        <v>900</v>
      </c>
      <c r="C40" s="46" t="s">
        <v>70</v>
      </c>
      <c r="D40" s="46">
        <v>52.4219835649941</v>
      </c>
      <c r="E40" s="46">
        <v>160.91</v>
      </c>
      <c r="F40" s="46">
        <v>134.34</v>
      </c>
      <c r="G40" s="46">
        <v>174.19</v>
      </c>
      <c r="H40" s="46">
        <v>143.21</v>
      </c>
      <c r="I40" s="46">
        <v>0.41605739473950998</v>
      </c>
      <c r="J40" s="81">
        <v>386.74952550896103</v>
      </c>
      <c r="K40" s="81">
        <v>322.88814403625503</v>
      </c>
      <c r="L40" s="81">
        <v>418.66819867258602</v>
      </c>
      <c r="M40" s="81">
        <v>344.20731805442898</v>
      </c>
      <c r="N40" s="86">
        <v>-1.07128712360511</v>
      </c>
      <c r="O40" s="86">
        <v>-0.93709119636559102</v>
      </c>
      <c r="P40" s="46">
        <v>-0.87672095921592597</v>
      </c>
      <c r="Q40" s="46">
        <v>-0.681107477130383</v>
      </c>
      <c r="R40" s="86">
        <v>2.3383943208745701</v>
      </c>
      <c r="S40" s="86">
        <v>4.1038631848533598</v>
      </c>
      <c r="T40" s="46">
        <v>2.0582021842694398</v>
      </c>
      <c r="U40" s="46">
        <v>2.8008931714969401</v>
      </c>
      <c r="V40" s="87">
        <v>0.19778174780407901</v>
      </c>
      <c r="W40" s="87">
        <v>0.21632567558131399</v>
      </c>
    </row>
    <row r="41" spans="1:23" x14ac:dyDescent="0.2">
      <c r="A41" s="85">
        <v>37530</v>
      </c>
      <c r="B41" s="15" t="s">
        <v>901</v>
      </c>
      <c r="C41" s="46" t="s">
        <v>71</v>
      </c>
      <c r="D41" s="46">
        <v>52.653036086685702</v>
      </c>
      <c r="E41" s="46">
        <v>160.16</v>
      </c>
      <c r="F41" s="46">
        <v>133.97999999999999</v>
      </c>
      <c r="G41" s="46">
        <v>173.6</v>
      </c>
      <c r="H41" s="46">
        <v>142.69</v>
      </c>
      <c r="I41" s="46">
        <v>0.417891188573424</v>
      </c>
      <c r="J41" s="81">
        <v>383.257662231994</v>
      </c>
      <c r="K41" s="81">
        <v>320.60977513637999</v>
      </c>
      <c r="L41" s="81">
        <v>415.41914437733698</v>
      </c>
      <c r="M41" s="81">
        <v>341.45252137789299</v>
      </c>
      <c r="N41" s="86">
        <v>-0.90287461177126505</v>
      </c>
      <c r="O41" s="86">
        <v>-0.70562172751042995</v>
      </c>
      <c r="P41" s="46">
        <v>-0.77604516071462204</v>
      </c>
      <c r="Q41" s="46">
        <v>-0.80033065308079399</v>
      </c>
      <c r="R41" s="86">
        <v>1.7640776345428499</v>
      </c>
      <c r="S41" s="86">
        <v>2.9821918885567702</v>
      </c>
      <c r="T41" s="46">
        <v>1.4369489394484101</v>
      </c>
      <c r="U41" s="46">
        <v>1.8177358642006001</v>
      </c>
      <c r="V41" s="87">
        <v>0.195402298850575</v>
      </c>
      <c r="W41" s="87">
        <v>0.21662344943584</v>
      </c>
    </row>
    <row r="42" spans="1:23" x14ac:dyDescent="0.2">
      <c r="A42" s="85">
        <v>37561</v>
      </c>
      <c r="B42" s="15" t="s">
        <v>902</v>
      </c>
      <c r="C42" s="46" t="s">
        <v>72</v>
      </c>
      <c r="D42" s="46">
        <v>53.0788772813736</v>
      </c>
      <c r="E42" s="46">
        <v>161.66999999999999</v>
      </c>
      <c r="F42" s="46">
        <v>135.5</v>
      </c>
      <c r="G42" s="46">
        <v>175.15</v>
      </c>
      <c r="H42" s="46">
        <v>144.16</v>
      </c>
      <c r="I42" s="46">
        <v>0.42127096106553003</v>
      </c>
      <c r="J42" s="81">
        <v>383.76725419450798</v>
      </c>
      <c r="K42" s="81">
        <v>321.64571623279397</v>
      </c>
      <c r="L42" s="81">
        <v>415.76566197914298</v>
      </c>
      <c r="M42" s="81">
        <v>342.20255684221098</v>
      </c>
      <c r="N42" s="86">
        <v>0.13296328103289401</v>
      </c>
      <c r="O42" s="86">
        <v>0.32311588003630698</v>
      </c>
      <c r="P42" s="46">
        <v>8.3413970322920902E-2</v>
      </c>
      <c r="Q42" s="46">
        <v>0.219660250652676</v>
      </c>
      <c r="R42" s="86">
        <v>1.8621551733409001</v>
      </c>
      <c r="S42" s="86">
        <v>3.0475128910912601</v>
      </c>
      <c r="T42" s="46">
        <v>1.92274176242226</v>
      </c>
      <c r="U42" s="46">
        <v>2.0818117817941899</v>
      </c>
      <c r="V42" s="87">
        <v>0.193136531365314</v>
      </c>
      <c r="W42" s="87">
        <v>0.21496947835738101</v>
      </c>
    </row>
    <row r="43" spans="1:23" x14ac:dyDescent="0.2">
      <c r="A43" s="85">
        <v>37591</v>
      </c>
      <c r="B43" s="15" t="s">
        <v>903</v>
      </c>
      <c r="C43" s="46" t="s">
        <v>1174</v>
      </c>
      <c r="D43" s="46">
        <v>53.309929803065103</v>
      </c>
      <c r="E43" s="46">
        <v>162.41</v>
      </c>
      <c r="F43" s="46">
        <v>136.44</v>
      </c>
      <c r="G43" s="46">
        <v>176.06</v>
      </c>
      <c r="H43" s="46">
        <v>145.15</v>
      </c>
      <c r="I43" s="46">
        <v>0.42310475489944299</v>
      </c>
      <c r="J43" s="81">
        <v>383.85293031887397</v>
      </c>
      <c r="K43" s="81">
        <v>322.473331769639</v>
      </c>
      <c r="L43" s="81">
        <v>416.11444438114</v>
      </c>
      <c r="M43" s="81">
        <v>343.05925026651403</v>
      </c>
      <c r="N43" s="86">
        <v>2.2325022114144701E-2</v>
      </c>
      <c r="O43" s="86">
        <v>0.25730656280409397</v>
      </c>
      <c r="P43" s="46">
        <v>8.3889179384444304E-2</v>
      </c>
      <c r="Q43" s="46">
        <v>0.25034687999065902</v>
      </c>
      <c r="R43" s="86">
        <v>1.6412965243461899</v>
      </c>
      <c r="S43" s="86">
        <v>2.6249983838144</v>
      </c>
      <c r="T43" s="46">
        <v>0.47957813210310901</v>
      </c>
      <c r="U43" s="46">
        <v>1.0091859778427399</v>
      </c>
      <c r="V43" s="87">
        <v>0.190340076223981</v>
      </c>
      <c r="W43" s="87">
        <v>0.212952118498105</v>
      </c>
    </row>
    <row r="44" spans="1:23" x14ac:dyDescent="0.2">
      <c r="A44" s="85">
        <v>37622</v>
      </c>
      <c r="B44" s="15" t="s">
        <v>1124</v>
      </c>
      <c r="C44" s="46" t="s">
        <v>1175</v>
      </c>
      <c r="D44" s="46">
        <v>53.525440675315501</v>
      </c>
      <c r="E44" s="46">
        <v>168.92</v>
      </c>
      <c r="F44" s="46">
        <v>140.52000000000001</v>
      </c>
      <c r="G44" s="46">
        <v>183.75</v>
      </c>
      <c r="H44" s="46">
        <v>151.07</v>
      </c>
      <c r="I44" s="46">
        <v>0.42481519937232998</v>
      </c>
      <c r="J44" s="81">
        <v>397.63172374618699</v>
      </c>
      <c r="K44" s="81">
        <v>330.77912515281901</v>
      </c>
      <c r="L44" s="81">
        <v>432.541020828569</v>
      </c>
      <c r="M44" s="81">
        <v>355.61345315141199</v>
      </c>
      <c r="N44" s="86">
        <v>3.5896022510151</v>
      </c>
      <c r="O44" s="86">
        <v>2.5756527951010102</v>
      </c>
      <c r="P44" s="46">
        <v>3.9476102474308199</v>
      </c>
      <c r="Q44" s="46">
        <v>3.6594853148968398</v>
      </c>
      <c r="R44" s="86">
        <v>0.832281338471064</v>
      </c>
      <c r="S44" s="86">
        <v>2.6333996982580001</v>
      </c>
      <c r="T44" s="46">
        <v>0.45336116291294598</v>
      </c>
      <c r="U44" s="46">
        <v>1.3912756235508801</v>
      </c>
      <c r="V44" s="87">
        <v>0.202106461713635</v>
      </c>
      <c r="W44" s="87">
        <v>0.21632355861521099</v>
      </c>
    </row>
    <row r="45" spans="1:23" x14ac:dyDescent="0.2">
      <c r="A45" s="85">
        <v>37653</v>
      </c>
      <c r="B45" s="15" t="s">
        <v>904</v>
      </c>
      <c r="C45" s="46" t="s">
        <v>63</v>
      </c>
      <c r="D45" s="46">
        <v>53.674122454969499</v>
      </c>
      <c r="E45" s="46">
        <v>168.81</v>
      </c>
      <c r="F45" s="46">
        <v>140.91999999999999</v>
      </c>
      <c r="G45" s="46">
        <v>183.43</v>
      </c>
      <c r="H45" s="46">
        <v>151.24</v>
      </c>
      <c r="I45" s="46">
        <v>0.42599524159281199</v>
      </c>
      <c r="J45" s="81">
        <v>396.27203198048198</v>
      </c>
      <c r="K45" s="81">
        <v>330.80181711207598</v>
      </c>
      <c r="L45" s="81">
        <v>430.591664156033</v>
      </c>
      <c r="M45" s="81">
        <v>355.02743982422902</v>
      </c>
      <c r="N45" s="86">
        <v>-0.34194750682744501</v>
      </c>
      <c r="O45" s="86">
        <v>6.8601545657465098E-3</v>
      </c>
      <c r="P45" s="46">
        <v>-0.45067556108380202</v>
      </c>
      <c r="Q45" s="46">
        <v>-0.1647894144582</v>
      </c>
      <c r="R45" s="86">
        <v>0.82159235357495097</v>
      </c>
      <c r="S45" s="86">
        <v>2.7006631555703802</v>
      </c>
      <c r="T45" s="46">
        <v>0.398088533472851</v>
      </c>
      <c r="U45" s="46">
        <v>1.3809287791862499</v>
      </c>
      <c r="V45" s="87">
        <v>0.19791370990633</v>
      </c>
      <c r="W45" s="87">
        <v>0.21284051838138099</v>
      </c>
    </row>
    <row r="46" spans="1:23" x14ac:dyDescent="0.2">
      <c r="A46" s="85">
        <v>37681</v>
      </c>
      <c r="B46" s="15" t="s">
        <v>905</v>
      </c>
      <c r="C46" s="46" t="s">
        <v>64</v>
      </c>
      <c r="D46" s="46">
        <v>54.012930412786197</v>
      </c>
      <c r="E46" s="46">
        <v>168.3</v>
      </c>
      <c r="F46" s="46">
        <v>141.71</v>
      </c>
      <c r="G46" s="46">
        <v>182.69</v>
      </c>
      <c r="H46" s="46">
        <v>151.84</v>
      </c>
      <c r="I46" s="46">
        <v>0.42868425766316798</v>
      </c>
      <c r="J46" s="81">
        <v>392.59664191410297</v>
      </c>
      <c r="K46" s="81">
        <v>330.56963829855999</v>
      </c>
      <c r="L46" s="81">
        <v>426.16447124948002</v>
      </c>
      <c r="M46" s="81">
        <v>354.20008382791099</v>
      </c>
      <c r="N46" s="86">
        <v>-0.92749166475623002</v>
      </c>
      <c r="O46" s="86">
        <v>-7.0186680213391001E-2</v>
      </c>
      <c r="P46" s="46">
        <v>-1.02816502851486</v>
      </c>
      <c r="Q46" s="46">
        <v>-0.233040014238861</v>
      </c>
      <c r="R46" s="86">
        <v>1.55582672915322</v>
      </c>
      <c r="S46" s="86">
        <v>2.3507338627163401</v>
      </c>
      <c r="T46" s="46">
        <v>0.85263612666286503</v>
      </c>
      <c r="U46" s="46">
        <v>1.69081655172423</v>
      </c>
      <c r="V46" s="87">
        <v>0.18763672288476399</v>
      </c>
      <c r="W46" s="87">
        <v>0.203174394099052</v>
      </c>
    </row>
    <row r="47" spans="1:23" x14ac:dyDescent="0.2">
      <c r="A47" s="85">
        <v>37712</v>
      </c>
      <c r="B47" s="15" t="s">
        <v>906</v>
      </c>
      <c r="C47" s="46" t="s">
        <v>1176</v>
      </c>
      <c r="D47" s="46">
        <v>54.105144199470402</v>
      </c>
      <c r="E47" s="46">
        <v>168.64</v>
      </c>
      <c r="F47" s="46">
        <v>142.35</v>
      </c>
      <c r="G47" s="46">
        <v>182.97</v>
      </c>
      <c r="H47" s="46">
        <v>152.01</v>
      </c>
      <c r="I47" s="46">
        <v>0.42941613053858702</v>
      </c>
      <c r="J47" s="81">
        <v>392.71929489115001</v>
      </c>
      <c r="K47" s="81">
        <v>331.49662967122401</v>
      </c>
      <c r="L47" s="81">
        <v>426.09018848573101</v>
      </c>
      <c r="M47" s="81">
        <v>353.992291368618</v>
      </c>
      <c r="N47" s="86">
        <v>3.1241473805909699E-2</v>
      </c>
      <c r="O47" s="86">
        <v>0.28042241793146999</v>
      </c>
      <c r="P47" s="46">
        <v>-1.74305388554452E-2</v>
      </c>
      <c r="Q47" s="46">
        <v>-5.8665276712488397E-2</v>
      </c>
      <c r="R47" s="86">
        <v>2.29245587616058</v>
      </c>
      <c r="S47" s="86">
        <v>3.1197258747233101</v>
      </c>
      <c r="T47" s="46">
        <v>1.78953629137095</v>
      </c>
      <c r="U47" s="46">
        <v>2.5782275393167402</v>
      </c>
      <c r="V47" s="87">
        <v>0.18468563400070201</v>
      </c>
      <c r="W47" s="87">
        <v>0.20367081113084701</v>
      </c>
    </row>
    <row r="48" spans="1:23" x14ac:dyDescent="0.2">
      <c r="A48" s="85">
        <v>37742</v>
      </c>
      <c r="B48" s="15" t="s">
        <v>907</v>
      </c>
      <c r="C48" s="46" t="s">
        <v>66</v>
      </c>
      <c r="D48" s="46">
        <v>53.9305596707487</v>
      </c>
      <c r="E48" s="46">
        <v>172.82</v>
      </c>
      <c r="F48" s="46">
        <v>144.94999999999999</v>
      </c>
      <c r="G48" s="46">
        <v>186.43</v>
      </c>
      <c r="H48" s="46">
        <v>153.85</v>
      </c>
      <c r="I48" s="46">
        <v>0.42803050604973703</v>
      </c>
      <c r="J48" s="81">
        <v>403.75626867099601</v>
      </c>
      <c r="K48" s="81">
        <v>338.64408716503198</v>
      </c>
      <c r="L48" s="81">
        <v>435.55306774872003</v>
      </c>
      <c r="M48" s="81">
        <v>359.43699765671101</v>
      </c>
      <c r="N48" s="86">
        <v>2.8103976360279099</v>
      </c>
      <c r="O48" s="86">
        <v>2.1561176959468402</v>
      </c>
      <c r="P48" s="46">
        <v>2.2208629812901601</v>
      </c>
      <c r="Q48" s="46">
        <v>1.5380861168028801</v>
      </c>
      <c r="R48" s="86">
        <v>3.1481084604824998</v>
      </c>
      <c r="S48" s="86">
        <v>4.0571707427677897</v>
      </c>
      <c r="T48" s="46">
        <v>2.2083701328353902</v>
      </c>
      <c r="U48" s="46">
        <v>2.9919005926847899</v>
      </c>
      <c r="V48" s="87">
        <v>0.19227319765436299</v>
      </c>
      <c r="W48" s="87">
        <v>0.21176470588235299</v>
      </c>
    </row>
    <row r="49" spans="1:23" x14ac:dyDescent="0.2">
      <c r="A49" s="85">
        <v>37773</v>
      </c>
      <c r="B49" s="15" t="s">
        <v>908</v>
      </c>
      <c r="C49" s="46" t="s">
        <v>67</v>
      </c>
      <c r="D49" s="46">
        <v>53.975112399146603</v>
      </c>
      <c r="E49" s="46">
        <v>175.74</v>
      </c>
      <c r="F49" s="46">
        <v>147.88</v>
      </c>
      <c r="G49" s="46">
        <v>186.45</v>
      </c>
      <c r="H49" s="46">
        <v>154</v>
      </c>
      <c r="I49" s="46">
        <v>0.42838410755134299</v>
      </c>
      <c r="J49" s="81">
        <v>410.23930837335502</v>
      </c>
      <c r="K49" s="81">
        <v>345.204216013723</v>
      </c>
      <c r="L49" s="81">
        <v>435.24023583823902</v>
      </c>
      <c r="M49" s="81">
        <v>359.49046027937101</v>
      </c>
      <c r="N49" s="86">
        <v>1.60568149782505</v>
      </c>
      <c r="O49" s="86">
        <v>1.93717507475453</v>
      </c>
      <c r="P49" s="46">
        <v>-7.1824063161474203E-2</v>
      </c>
      <c r="Q49" s="46">
        <v>1.48739898810923E-2</v>
      </c>
      <c r="R49" s="86">
        <v>5.2232853845791496</v>
      </c>
      <c r="S49" s="86">
        <v>6.6783226861296203</v>
      </c>
      <c r="T49" s="46">
        <v>2.5623013442323002</v>
      </c>
      <c r="U49" s="46">
        <v>3.5312257878725899</v>
      </c>
      <c r="V49" s="87">
        <v>0.18839599675412499</v>
      </c>
      <c r="W49" s="87">
        <v>0.21071428571428599</v>
      </c>
    </row>
    <row r="50" spans="1:23" x14ac:dyDescent="0.2">
      <c r="A50" s="85">
        <v>37803</v>
      </c>
      <c r="B50" s="15" t="s">
        <v>909</v>
      </c>
      <c r="C50" s="46" t="s">
        <v>68</v>
      </c>
      <c r="D50" s="46">
        <v>54.053338701333502</v>
      </c>
      <c r="E50" s="46">
        <v>177.67</v>
      </c>
      <c r="F50" s="46">
        <v>148.26</v>
      </c>
      <c r="G50" s="46">
        <v>188.56</v>
      </c>
      <c r="H50" s="46">
        <v>154.9</v>
      </c>
      <c r="I50" s="46">
        <v>0.42900496600183702</v>
      </c>
      <c r="J50" s="81">
        <v>414.14439011234901</v>
      </c>
      <c r="K50" s="81">
        <v>345.59040512217501</v>
      </c>
      <c r="L50" s="81">
        <v>439.52871165410301</v>
      </c>
      <c r="M50" s="81">
        <v>361.06808143413599</v>
      </c>
      <c r="N50" s="86">
        <v>0.95190335477068899</v>
      </c>
      <c r="O50" s="86">
        <v>0.111872651183553</v>
      </c>
      <c r="P50" s="46">
        <v>0.98531235459093902</v>
      </c>
      <c r="Q50" s="46">
        <v>0.438849240544115</v>
      </c>
      <c r="R50" s="86">
        <v>5.4696875640502904</v>
      </c>
      <c r="S50" s="86">
        <v>5.83052746132</v>
      </c>
      <c r="T50" s="46">
        <v>3.4666238712896398</v>
      </c>
      <c r="U50" s="46">
        <v>3.8762974340849499</v>
      </c>
      <c r="V50" s="87">
        <v>0.19836773236206701</v>
      </c>
      <c r="W50" s="87">
        <v>0.217301484828922</v>
      </c>
    </row>
    <row r="51" spans="1:23" x14ac:dyDescent="0.2">
      <c r="A51" s="85">
        <v>37834</v>
      </c>
      <c r="B51" s="15" t="s">
        <v>910</v>
      </c>
      <c r="C51" s="46" t="s">
        <v>1177</v>
      </c>
      <c r="D51" s="46">
        <v>54.215489910502399</v>
      </c>
      <c r="E51" s="46">
        <v>177.64</v>
      </c>
      <c r="F51" s="46">
        <v>148.15</v>
      </c>
      <c r="G51" s="46">
        <v>188.44</v>
      </c>
      <c r="H51" s="46">
        <v>155.11000000000001</v>
      </c>
      <c r="I51" s="46">
        <v>0.43029191100186798</v>
      </c>
      <c r="J51" s="81">
        <v>412.83602005529798</v>
      </c>
      <c r="K51" s="81">
        <v>344.30115047957901</v>
      </c>
      <c r="L51" s="81">
        <v>437.93526018475802</v>
      </c>
      <c r="M51" s="81">
        <v>360.476216340787</v>
      </c>
      <c r="N51" s="86">
        <v>-0.315921231408134</v>
      </c>
      <c r="O51" s="86">
        <v>-0.37305857555279798</v>
      </c>
      <c r="P51" s="46">
        <v>-0.36253637750957002</v>
      </c>
      <c r="Q51" s="46">
        <v>-0.16392063540985299</v>
      </c>
      <c r="R51" s="86">
        <v>5.6015157079694298</v>
      </c>
      <c r="S51" s="86">
        <v>5.6324739725199802</v>
      </c>
      <c r="T51" s="46">
        <v>3.6849207432638802</v>
      </c>
      <c r="U51" s="46">
        <v>4.0131824917792898</v>
      </c>
      <c r="V51" s="87">
        <v>0.199055011812352</v>
      </c>
      <c r="W51" s="87">
        <v>0.21487976274901699</v>
      </c>
    </row>
    <row r="52" spans="1:23" x14ac:dyDescent="0.2">
      <c r="A52" s="85">
        <v>37865</v>
      </c>
      <c r="B52" s="15" t="s">
        <v>911</v>
      </c>
      <c r="C52" s="46" t="s">
        <v>70</v>
      </c>
      <c r="D52" s="46">
        <v>54.538238163897297</v>
      </c>
      <c r="E52" s="46">
        <v>175.76</v>
      </c>
      <c r="F52" s="46">
        <v>147.66999999999999</v>
      </c>
      <c r="G52" s="46">
        <v>186.65</v>
      </c>
      <c r="H52" s="46">
        <v>154.5</v>
      </c>
      <c r="I52" s="46">
        <v>0.43285346606583702</v>
      </c>
      <c r="J52" s="81">
        <v>406.04965370259202</v>
      </c>
      <c r="K52" s="81">
        <v>341.15471303061997</v>
      </c>
      <c r="L52" s="81">
        <v>431.208283247547</v>
      </c>
      <c r="M52" s="81">
        <v>356.93372494908101</v>
      </c>
      <c r="N52" s="86">
        <v>-1.6438406590096399</v>
      </c>
      <c r="O52" s="86">
        <v>-0.91386202008807405</v>
      </c>
      <c r="P52" s="46">
        <v>-1.53606652599135</v>
      </c>
      <c r="Q52" s="46">
        <v>-0.98272541463775298</v>
      </c>
      <c r="R52" s="86">
        <v>4.9903430827052304</v>
      </c>
      <c r="S52" s="86">
        <v>5.6572436404832098</v>
      </c>
      <c r="T52" s="46">
        <v>2.9952321706592202</v>
      </c>
      <c r="U52" s="46">
        <v>3.6973086355587701</v>
      </c>
      <c r="V52" s="87">
        <v>0.190221439696621</v>
      </c>
      <c r="W52" s="87">
        <v>0.208090614886731</v>
      </c>
    </row>
    <row r="53" spans="1:23" x14ac:dyDescent="0.2">
      <c r="A53" s="85">
        <v>37895</v>
      </c>
      <c r="B53" s="15" t="s">
        <v>912</v>
      </c>
      <c r="C53" s="46" t="s">
        <v>71</v>
      </c>
      <c r="D53" s="46">
        <v>54.738207386706698</v>
      </c>
      <c r="E53" s="46">
        <v>175.24</v>
      </c>
      <c r="F53" s="46">
        <v>147.03</v>
      </c>
      <c r="G53" s="46">
        <v>185.96</v>
      </c>
      <c r="H53" s="46">
        <v>153.97</v>
      </c>
      <c r="I53" s="46">
        <v>0.43444056117770002</v>
      </c>
      <c r="J53" s="81">
        <v>403.36933440319598</v>
      </c>
      <c r="K53" s="81">
        <v>338.43525015579701</v>
      </c>
      <c r="L53" s="81">
        <v>428.04474677937901</v>
      </c>
      <c r="M53" s="81">
        <v>354.40981749634898</v>
      </c>
      <c r="N53" s="86">
        <v>-0.66009643770295101</v>
      </c>
      <c r="O53" s="86">
        <v>-0.79713478106886404</v>
      </c>
      <c r="P53" s="46">
        <v>-0.73364464252460004</v>
      </c>
      <c r="Q53" s="46">
        <v>-0.70710814818427703</v>
      </c>
      <c r="R53" s="86">
        <v>5.2475590583308103</v>
      </c>
      <c r="S53" s="86">
        <v>5.5598663552397998</v>
      </c>
      <c r="T53" s="46">
        <v>3.0392442363162502</v>
      </c>
      <c r="U53" s="46">
        <v>3.7947577795496499</v>
      </c>
      <c r="V53" s="87">
        <v>0.191865605658709</v>
      </c>
      <c r="W53" s="87">
        <v>0.20776774696369399</v>
      </c>
    </row>
    <row r="54" spans="1:23" x14ac:dyDescent="0.2">
      <c r="A54" s="85">
        <v>37926</v>
      </c>
      <c r="B54" s="15" t="s">
        <v>913</v>
      </c>
      <c r="C54" s="46" t="s">
        <v>72</v>
      </c>
      <c r="D54" s="46">
        <v>55.192541605369897</v>
      </c>
      <c r="E54" s="46">
        <v>176.96</v>
      </c>
      <c r="F54" s="46">
        <v>148.31</v>
      </c>
      <c r="G54" s="46">
        <v>187.54</v>
      </c>
      <c r="H54" s="46">
        <v>155.22</v>
      </c>
      <c r="I54" s="46">
        <v>0.43804647416501902</v>
      </c>
      <c r="J54" s="81">
        <v>403.97540086884999</v>
      </c>
      <c r="K54" s="81">
        <v>338.57138168433102</v>
      </c>
      <c r="L54" s="81">
        <v>428.128089279748</v>
      </c>
      <c r="M54" s="81">
        <v>354.345963623773</v>
      </c>
      <c r="N54" s="86">
        <v>0.150251001740309</v>
      </c>
      <c r="O54" s="86">
        <v>4.0223803067429599E-2</v>
      </c>
      <c r="P54" s="46">
        <v>1.9470511201435899E-2</v>
      </c>
      <c r="Q54" s="46">
        <v>-1.8016959300470901E-2</v>
      </c>
      <c r="R54" s="86">
        <v>5.2657298019752403</v>
      </c>
      <c r="S54" s="86">
        <v>5.2622076394409403</v>
      </c>
      <c r="T54" s="46">
        <v>2.97341229233712</v>
      </c>
      <c r="U54" s="46">
        <v>3.5486020015804698</v>
      </c>
      <c r="V54" s="87">
        <v>0.19317645472321501</v>
      </c>
      <c r="W54" s="87">
        <v>0.20822059013013799</v>
      </c>
    </row>
    <row r="55" spans="1:23" x14ac:dyDescent="0.2">
      <c r="A55" s="85">
        <v>37956</v>
      </c>
      <c r="B55" s="15" t="s">
        <v>914</v>
      </c>
      <c r="C55" s="46" t="s">
        <v>1174</v>
      </c>
      <c r="D55" s="46">
        <v>55.429810786838097</v>
      </c>
      <c r="E55" s="46">
        <v>177.24</v>
      </c>
      <c r="F55" s="46">
        <v>149.58000000000001</v>
      </c>
      <c r="G55" s="46">
        <v>188.58</v>
      </c>
      <c r="H55" s="46">
        <v>156.55000000000001</v>
      </c>
      <c r="I55" s="46">
        <v>0.439929607743344</v>
      </c>
      <c r="J55" s="81">
        <v>402.88263594979998</v>
      </c>
      <c r="K55" s="81">
        <v>340.00894090143902</v>
      </c>
      <c r="L55" s="81">
        <v>428.65948706507203</v>
      </c>
      <c r="M55" s="81">
        <v>355.85238466453001</v>
      </c>
      <c r="N55" s="86">
        <v>-0.27050283673208902</v>
      </c>
      <c r="O55" s="86">
        <v>0.42459560815710801</v>
      </c>
      <c r="P55" s="46">
        <v>0.124121214802297</v>
      </c>
      <c r="Q55" s="46">
        <v>0.42512719076872602</v>
      </c>
      <c r="R55" s="86">
        <v>4.9575512202337801</v>
      </c>
      <c r="S55" s="86">
        <v>5.4378478479351102</v>
      </c>
      <c r="T55" s="46">
        <v>3.0148058673112001</v>
      </c>
      <c r="U55" s="46">
        <v>3.72913261720154</v>
      </c>
      <c r="V55" s="87">
        <v>0.18491776975531499</v>
      </c>
      <c r="W55" s="87">
        <v>0.20459916959437899</v>
      </c>
    </row>
    <row r="56" spans="1:23" x14ac:dyDescent="0.2">
      <c r="A56" s="85">
        <v>37987</v>
      </c>
      <c r="B56" s="15" t="s">
        <v>1125</v>
      </c>
      <c r="C56" s="46" t="s">
        <v>1175</v>
      </c>
      <c r="D56" s="46">
        <v>55.774317349450101</v>
      </c>
      <c r="E56" s="46">
        <v>184.78</v>
      </c>
      <c r="F56" s="46">
        <v>154.09</v>
      </c>
      <c r="G56" s="46">
        <v>196.21</v>
      </c>
      <c r="H56" s="46">
        <v>162.35</v>
      </c>
      <c r="I56" s="46">
        <v>0.44266385191274499</v>
      </c>
      <c r="J56" s="81">
        <v>417.42735306162501</v>
      </c>
      <c r="K56" s="81">
        <v>348.09709293898499</v>
      </c>
      <c r="L56" s="81">
        <v>443.24830038002699</v>
      </c>
      <c r="M56" s="81">
        <v>366.75685014370998</v>
      </c>
      <c r="N56" s="86">
        <v>3.6101623187445102</v>
      </c>
      <c r="O56" s="86">
        <v>2.3788056914334699</v>
      </c>
      <c r="P56" s="46">
        <v>3.4033571529796598</v>
      </c>
      <c r="Q56" s="46">
        <v>3.0643227217545199</v>
      </c>
      <c r="R56" s="86">
        <v>4.9783827932383202</v>
      </c>
      <c r="S56" s="86">
        <v>5.2355080684626198</v>
      </c>
      <c r="T56" s="46">
        <v>2.4754367876939498</v>
      </c>
      <c r="U56" s="46">
        <v>3.13357014295892</v>
      </c>
      <c r="V56" s="87">
        <v>0.199169316633137</v>
      </c>
      <c r="W56" s="87">
        <v>0.20856174930705301</v>
      </c>
    </row>
    <row r="57" spans="1:23" x14ac:dyDescent="0.2">
      <c r="A57" s="85">
        <v>38018</v>
      </c>
      <c r="B57" s="15" t="s">
        <v>915</v>
      </c>
      <c r="C57" s="46" t="s">
        <v>63</v>
      </c>
      <c r="D57" s="46">
        <v>56.107944757453097</v>
      </c>
      <c r="E57" s="46">
        <v>184.55</v>
      </c>
      <c r="F57" s="46">
        <v>154.16999999999999</v>
      </c>
      <c r="G57" s="46">
        <v>195.91</v>
      </c>
      <c r="H57" s="46">
        <v>162.22</v>
      </c>
      <c r="I57" s="46">
        <v>0.44531175152942598</v>
      </c>
      <c r="J57" s="81">
        <v>414.42876673737402</v>
      </c>
      <c r="K57" s="81">
        <v>346.20689768572697</v>
      </c>
      <c r="L57" s="81">
        <v>439.93898505293402</v>
      </c>
      <c r="M57" s="81">
        <v>364.28412105194701</v>
      </c>
      <c r="N57" s="86">
        <v>-0.71834926538889599</v>
      </c>
      <c r="O57" s="86">
        <v>-0.54300805482151404</v>
      </c>
      <c r="P57" s="46">
        <v>-0.74660530548128501</v>
      </c>
      <c r="Q57" s="46">
        <v>-0.67421483492240397</v>
      </c>
      <c r="R57" s="86">
        <v>4.58188650512332</v>
      </c>
      <c r="S57" s="86">
        <v>4.6568911586213604</v>
      </c>
      <c r="T57" s="46">
        <v>2.1708086047652801</v>
      </c>
      <c r="U57" s="46">
        <v>2.60731430570564</v>
      </c>
      <c r="V57" s="87">
        <v>0.19705519880651201</v>
      </c>
      <c r="W57" s="87">
        <v>0.20768092713598801</v>
      </c>
    </row>
    <row r="58" spans="1:23" x14ac:dyDescent="0.2">
      <c r="A58" s="85">
        <v>38047</v>
      </c>
      <c r="B58" s="15" t="s">
        <v>916</v>
      </c>
      <c r="C58" s="46" t="s">
        <v>64</v>
      </c>
      <c r="D58" s="46">
        <v>56.2980709356166</v>
      </c>
      <c r="E58" s="46">
        <v>184.01</v>
      </c>
      <c r="F58" s="46">
        <v>155.5</v>
      </c>
      <c r="G58" s="46">
        <v>193.96</v>
      </c>
      <c r="H58" s="46">
        <v>161.86000000000001</v>
      </c>
      <c r="I58" s="46">
        <v>0.446820725379307</v>
      </c>
      <c r="J58" s="81">
        <v>411.820646510507</v>
      </c>
      <c r="K58" s="81">
        <v>348.014295594717</v>
      </c>
      <c r="L58" s="81">
        <v>434.089085360458</v>
      </c>
      <c r="M58" s="81">
        <v>362.24819218624299</v>
      </c>
      <c r="N58" s="86">
        <v>-0.62932895498541996</v>
      </c>
      <c r="O58" s="86">
        <v>0.52205716323714402</v>
      </c>
      <c r="P58" s="46">
        <v>-1.32970704830169</v>
      </c>
      <c r="Q58" s="46">
        <v>-0.55888487805192399</v>
      </c>
      <c r="R58" s="86">
        <v>4.8966299107086098</v>
      </c>
      <c r="S58" s="86">
        <v>5.2771504926903097</v>
      </c>
      <c r="T58" s="46">
        <v>1.8595201255852101</v>
      </c>
      <c r="U58" s="46">
        <v>2.2721926746472398</v>
      </c>
      <c r="V58" s="87">
        <v>0.18334405144694499</v>
      </c>
      <c r="W58" s="87">
        <v>0.198319535400964</v>
      </c>
    </row>
    <row r="59" spans="1:23" x14ac:dyDescent="0.2">
      <c r="A59" s="85">
        <v>38078</v>
      </c>
      <c r="B59" s="15" t="s">
        <v>917</v>
      </c>
      <c r="C59" s="46" t="s">
        <v>1176</v>
      </c>
      <c r="D59" s="46">
        <v>56.383031952561801</v>
      </c>
      <c r="E59" s="46">
        <v>184.59</v>
      </c>
      <c r="F59" s="46">
        <v>156.27000000000001</v>
      </c>
      <c r="G59" s="46">
        <v>194.31</v>
      </c>
      <c r="H59" s="46">
        <v>161.81</v>
      </c>
      <c r="I59" s="46">
        <v>0.447495035219583</v>
      </c>
      <c r="J59" s="81">
        <v>412.496196543103</v>
      </c>
      <c r="K59" s="81">
        <v>349.21057822087198</v>
      </c>
      <c r="L59" s="81">
        <v>434.21710791641101</v>
      </c>
      <c r="M59" s="81">
        <v>361.59060383899202</v>
      </c>
      <c r="N59" s="86">
        <v>0.164039865004484</v>
      </c>
      <c r="O59" s="86">
        <v>0.34374525451921201</v>
      </c>
      <c r="P59" s="46">
        <v>2.9492231035255199E-2</v>
      </c>
      <c r="Q59" s="46">
        <v>-0.181529780254441</v>
      </c>
      <c r="R59" s="86">
        <v>5.0358874415465298</v>
      </c>
      <c r="S59" s="86">
        <v>5.3436285512817197</v>
      </c>
      <c r="T59" s="46">
        <v>1.9073237662576601</v>
      </c>
      <c r="U59" s="46">
        <v>2.1464626930144401</v>
      </c>
      <c r="V59" s="87">
        <v>0.181224803225187</v>
      </c>
      <c r="W59" s="87">
        <v>0.2008528521105</v>
      </c>
    </row>
    <row r="60" spans="1:23" x14ac:dyDescent="0.2">
      <c r="A60" s="85">
        <v>38108</v>
      </c>
      <c r="B60" s="15" t="s">
        <v>918</v>
      </c>
      <c r="C60" s="46" t="s">
        <v>66</v>
      </c>
      <c r="D60" s="46">
        <v>56.2416029426468</v>
      </c>
      <c r="E60" s="46">
        <v>188.19</v>
      </c>
      <c r="F60" s="46">
        <v>158.08000000000001</v>
      </c>
      <c r="G60" s="46">
        <v>198.47</v>
      </c>
      <c r="H60" s="46">
        <v>164.17</v>
      </c>
      <c r="I60" s="46">
        <v>0.44637255603424503</v>
      </c>
      <c r="J60" s="81">
        <v>421.59849985392498</v>
      </c>
      <c r="K60" s="81">
        <v>354.14363598973603</v>
      </c>
      <c r="L60" s="81">
        <v>444.62858954252903</v>
      </c>
      <c r="M60" s="81">
        <v>367.78694787724601</v>
      </c>
      <c r="N60" s="86">
        <v>2.2066393307631</v>
      </c>
      <c r="O60" s="86">
        <v>1.41263125361126</v>
      </c>
      <c r="P60" s="46">
        <v>2.39775942409941</v>
      </c>
      <c r="Q60" s="46">
        <v>1.71363524728452</v>
      </c>
      <c r="R60" s="86">
        <v>4.4190598555060596</v>
      </c>
      <c r="S60" s="86">
        <v>4.5769435853609801</v>
      </c>
      <c r="T60" s="46">
        <v>2.08367761951911</v>
      </c>
      <c r="U60" s="46">
        <v>2.3230636453596101</v>
      </c>
      <c r="V60" s="87">
        <v>0.19047317813765199</v>
      </c>
      <c r="W60" s="87">
        <v>0.20892976792349399</v>
      </c>
    </row>
    <row r="61" spans="1:23" x14ac:dyDescent="0.2">
      <c r="A61" s="85">
        <v>38139</v>
      </c>
      <c r="B61" s="15" t="s">
        <v>919</v>
      </c>
      <c r="C61" s="46" t="s">
        <v>67</v>
      </c>
      <c r="D61" s="46">
        <v>56.331744509405603</v>
      </c>
      <c r="E61" s="46">
        <v>188.76</v>
      </c>
      <c r="F61" s="46">
        <v>158.05000000000001</v>
      </c>
      <c r="G61" s="46">
        <v>198.4</v>
      </c>
      <c r="H61" s="46">
        <v>163.93</v>
      </c>
      <c r="I61" s="46">
        <v>0.44708798232819502</v>
      </c>
      <c r="J61" s="81">
        <v>422.19877845304399</v>
      </c>
      <c r="K61" s="81">
        <v>353.50983754240099</v>
      </c>
      <c r="L61" s="81">
        <v>443.76053001209903</v>
      </c>
      <c r="M61" s="81">
        <v>366.66161131493698</v>
      </c>
      <c r="N61" s="86">
        <v>0.14238157852233299</v>
      </c>
      <c r="O61" s="86">
        <v>-0.178966493514543</v>
      </c>
      <c r="P61" s="46">
        <v>-0.19523250435218301</v>
      </c>
      <c r="Q61" s="46">
        <v>-0.30597512195693599</v>
      </c>
      <c r="R61" s="86">
        <v>2.9152423562504</v>
      </c>
      <c r="S61" s="86">
        <v>2.4060023439421898</v>
      </c>
      <c r="T61" s="46">
        <v>1.9576071953576499</v>
      </c>
      <c r="U61" s="46">
        <v>1.99480982888749</v>
      </c>
      <c r="V61" s="87">
        <v>0.194305599493831</v>
      </c>
      <c r="W61" s="87">
        <v>0.210272677362289</v>
      </c>
    </row>
    <row r="62" spans="1:23" x14ac:dyDescent="0.2">
      <c r="A62" s="85">
        <v>38169</v>
      </c>
      <c r="B62" s="15" t="s">
        <v>920</v>
      </c>
      <c r="C62" s="46" t="s">
        <v>68</v>
      </c>
      <c r="D62" s="46">
        <v>56.479390179096498</v>
      </c>
      <c r="E62" s="46">
        <v>190.3</v>
      </c>
      <c r="F62" s="46">
        <v>158.76</v>
      </c>
      <c r="G62" s="46">
        <v>199.97</v>
      </c>
      <c r="H62" s="46">
        <v>165.26</v>
      </c>
      <c r="I62" s="46">
        <v>0.44825980125793902</v>
      </c>
      <c r="J62" s="81">
        <v>424.53059468184898</v>
      </c>
      <c r="K62" s="81">
        <v>354.16961225270802</v>
      </c>
      <c r="L62" s="81">
        <v>446.102906035361</v>
      </c>
      <c r="M62" s="81">
        <v>368.67013177678598</v>
      </c>
      <c r="N62" s="86">
        <v>0.55230293118062601</v>
      </c>
      <c r="O62" s="86">
        <v>0.18663545967880801</v>
      </c>
      <c r="P62" s="46">
        <v>0.52784685992648395</v>
      </c>
      <c r="Q62" s="46">
        <v>0.54778586027748299</v>
      </c>
      <c r="R62" s="86">
        <v>2.5078703991818099</v>
      </c>
      <c r="S62" s="86">
        <v>2.4824783915802202</v>
      </c>
      <c r="T62" s="46">
        <v>1.49573718552241</v>
      </c>
      <c r="U62" s="46">
        <v>2.1054340534492102</v>
      </c>
      <c r="V62" s="87">
        <v>0.19866465104560399</v>
      </c>
      <c r="W62" s="87">
        <v>0.21003267578361401</v>
      </c>
    </row>
    <row r="63" spans="1:23" x14ac:dyDescent="0.2">
      <c r="A63" s="85">
        <v>38200</v>
      </c>
      <c r="B63" s="15" t="s">
        <v>921</v>
      </c>
      <c r="C63" s="46" t="s">
        <v>1177</v>
      </c>
      <c r="D63" s="46">
        <v>56.828041181559897</v>
      </c>
      <c r="E63" s="46">
        <v>190.24</v>
      </c>
      <c r="F63" s="46">
        <v>159.04</v>
      </c>
      <c r="G63" s="46">
        <v>199.54</v>
      </c>
      <c r="H63" s="46">
        <v>165.23</v>
      </c>
      <c r="I63" s="46">
        <v>0.45102693859028298</v>
      </c>
      <c r="J63" s="81">
        <v>421.79298778607</v>
      </c>
      <c r="K63" s="81">
        <v>352.61751880517602</v>
      </c>
      <c r="L63" s="81">
        <v>442.41259873229899</v>
      </c>
      <c r="M63" s="81">
        <v>366.34175447798799</v>
      </c>
      <c r="N63" s="86">
        <v>-0.64485503049077597</v>
      </c>
      <c r="O63" s="86">
        <v>-0.43823450511745199</v>
      </c>
      <c r="P63" s="46">
        <v>-0.82723229396992604</v>
      </c>
      <c r="Q63" s="46">
        <v>-0.631561143175974</v>
      </c>
      <c r="R63" s="86">
        <v>2.1696187579688799</v>
      </c>
      <c r="S63" s="86">
        <v>2.4154343701763699</v>
      </c>
      <c r="T63" s="46">
        <v>1.0223745276074701</v>
      </c>
      <c r="U63" s="46">
        <v>1.6271636993815</v>
      </c>
      <c r="V63" s="87">
        <v>0.19617706237424601</v>
      </c>
      <c r="W63" s="87">
        <v>0.20764994250438801</v>
      </c>
    </row>
    <row r="64" spans="1:23" x14ac:dyDescent="0.2">
      <c r="A64" s="85">
        <v>38231</v>
      </c>
      <c r="B64" s="15" t="s">
        <v>922</v>
      </c>
      <c r="C64" s="46" t="s">
        <v>70</v>
      </c>
      <c r="D64" s="46">
        <v>57.2979170496642</v>
      </c>
      <c r="E64" s="46">
        <v>189.13</v>
      </c>
      <c r="F64" s="46">
        <v>158.80000000000001</v>
      </c>
      <c r="G64" s="46">
        <v>198.07</v>
      </c>
      <c r="H64" s="46">
        <v>163.89</v>
      </c>
      <c r="I64" s="46">
        <v>0.45475620093862701</v>
      </c>
      <c r="J64" s="81">
        <v>415.89317442979598</v>
      </c>
      <c r="K64" s="81">
        <v>349.19809707318598</v>
      </c>
      <c r="L64" s="81">
        <v>435.552059743614</v>
      </c>
      <c r="M64" s="81">
        <v>360.39090761539302</v>
      </c>
      <c r="N64" s="86">
        <v>-1.3987461923540301</v>
      </c>
      <c r="O64" s="86">
        <v>-0.96972542475377599</v>
      </c>
      <c r="P64" s="46">
        <v>-1.55071058291347</v>
      </c>
      <c r="Q64" s="46">
        <v>-1.62439765324434</v>
      </c>
      <c r="R64" s="86">
        <v>2.42421601334846</v>
      </c>
      <c r="S64" s="86">
        <v>2.3576939538994401</v>
      </c>
      <c r="T64" s="46">
        <v>1.00734996632097</v>
      </c>
      <c r="U64" s="46">
        <v>0.96857831711061304</v>
      </c>
      <c r="V64" s="87">
        <v>0.19099496221662501</v>
      </c>
      <c r="W64" s="87">
        <v>0.20855451827445301</v>
      </c>
    </row>
    <row r="65" spans="1:23" x14ac:dyDescent="0.2">
      <c r="A65" s="85">
        <v>38261</v>
      </c>
      <c r="B65" s="15" t="s">
        <v>923</v>
      </c>
      <c r="C65" s="46" t="s">
        <v>71</v>
      </c>
      <c r="D65" s="46">
        <v>57.694747165394602</v>
      </c>
      <c r="E65" s="46">
        <v>188.75</v>
      </c>
      <c r="F65" s="46">
        <v>158.43</v>
      </c>
      <c r="G65" s="46">
        <v>197.57</v>
      </c>
      <c r="H65" s="46">
        <v>163.47</v>
      </c>
      <c r="I65" s="46">
        <v>0.45790572129014701</v>
      </c>
      <c r="J65" s="81">
        <v>412.20275533618099</v>
      </c>
      <c r="K65" s="81">
        <v>345.98825180350298</v>
      </c>
      <c r="L65" s="81">
        <v>431.46436223453998</v>
      </c>
      <c r="M65" s="81">
        <v>356.99488431685103</v>
      </c>
      <c r="N65" s="86">
        <v>-0.88734783846229304</v>
      </c>
      <c r="O65" s="86">
        <v>-0.91920468541674105</v>
      </c>
      <c r="P65" s="46">
        <v>-0.93850951169438501</v>
      </c>
      <c r="Q65" s="46">
        <v>-0.94231658645692595</v>
      </c>
      <c r="R65" s="86">
        <v>2.1899088947985099</v>
      </c>
      <c r="S65" s="86">
        <v>2.2317420080292498</v>
      </c>
      <c r="T65" s="46">
        <v>0.79889205063021795</v>
      </c>
      <c r="U65" s="46">
        <v>0.72940045475144999</v>
      </c>
      <c r="V65" s="87">
        <v>0.19137789560058099</v>
      </c>
      <c r="W65" s="87">
        <v>0.20860096653820301</v>
      </c>
    </row>
    <row r="66" spans="1:23" x14ac:dyDescent="0.2">
      <c r="A66" s="85">
        <v>38292</v>
      </c>
      <c r="B66" s="15" t="s">
        <v>924</v>
      </c>
      <c r="C66" s="46" t="s">
        <v>72</v>
      </c>
      <c r="D66" s="46">
        <v>58.186899397697402</v>
      </c>
      <c r="E66" s="46">
        <v>189.7</v>
      </c>
      <c r="F66" s="46">
        <v>159.49</v>
      </c>
      <c r="G66" s="46">
        <v>198.49</v>
      </c>
      <c r="H66" s="46">
        <v>164.48</v>
      </c>
      <c r="I66" s="46">
        <v>0.46181178438928999</v>
      </c>
      <c r="J66" s="81">
        <v>410.77340685635198</v>
      </c>
      <c r="K66" s="81">
        <v>345.35714633378802</v>
      </c>
      <c r="L66" s="81">
        <v>429.80713509181498</v>
      </c>
      <c r="M66" s="81">
        <v>356.16241412616199</v>
      </c>
      <c r="N66" s="86">
        <v>-0.34675859424164701</v>
      </c>
      <c r="O66" s="86">
        <v>-0.18240661826669499</v>
      </c>
      <c r="P66" s="46">
        <v>-0.38409363270272001</v>
      </c>
      <c r="Q66" s="46">
        <v>-0.23318826886895599</v>
      </c>
      <c r="R66" s="86">
        <v>1.6827772118998701</v>
      </c>
      <c r="S66" s="86">
        <v>2.0042345622065301</v>
      </c>
      <c r="T66" s="46">
        <v>0.39218305318211599</v>
      </c>
      <c r="U66" s="46">
        <v>0.51262062753922899</v>
      </c>
      <c r="V66" s="87">
        <v>0.18941626434259201</v>
      </c>
      <c r="W66" s="87">
        <v>0.206772859922179</v>
      </c>
    </row>
    <row r="67" spans="1:23" x14ac:dyDescent="0.2">
      <c r="A67" s="85">
        <v>38322</v>
      </c>
      <c r="B67" s="15" t="s">
        <v>925</v>
      </c>
      <c r="C67" s="46" t="s">
        <v>1174</v>
      </c>
      <c r="D67" s="46">
        <v>58.3070881533761</v>
      </c>
      <c r="E67" s="46">
        <v>190.05</v>
      </c>
      <c r="F67" s="46">
        <v>160.19</v>
      </c>
      <c r="G67" s="46">
        <v>199.39</v>
      </c>
      <c r="H67" s="46">
        <v>165.7</v>
      </c>
      <c r="I67" s="46">
        <v>0.46276568611455898</v>
      </c>
      <c r="J67" s="81">
        <v>410.68299941528602</v>
      </c>
      <c r="K67" s="81">
        <v>346.15790411120599</v>
      </c>
      <c r="L67" s="81">
        <v>430.86599975487502</v>
      </c>
      <c r="M67" s="81">
        <v>358.06457775907899</v>
      </c>
      <c r="N67" s="86">
        <v>-2.2009078376816801E-2</v>
      </c>
      <c r="O67" s="86">
        <v>0.231863676752675</v>
      </c>
      <c r="P67" s="46">
        <v>0.24635809334177</v>
      </c>
      <c r="Q67" s="46">
        <v>0.53407197319912403</v>
      </c>
      <c r="R67" s="86">
        <v>1.93613791448137</v>
      </c>
      <c r="S67" s="86">
        <v>1.80847103416291</v>
      </c>
      <c r="T67" s="46">
        <v>0.51474719594106799</v>
      </c>
      <c r="U67" s="46">
        <v>0.62166032599013699</v>
      </c>
      <c r="V67" s="87">
        <v>0.186403645670766</v>
      </c>
      <c r="W67" s="87">
        <v>0.203319251659626</v>
      </c>
    </row>
    <row r="68" spans="1:23" x14ac:dyDescent="0.2">
      <c r="A68" s="85">
        <v>38353</v>
      </c>
      <c r="B68" s="15" t="s">
        <v>1126</v>
      </c>
      <c r="C68" s="46" t="s">
        <v>1175</v>
      </c>
      <c r="D68" s="46">
        <v>58.309160373301403</v>
      </c>
      <c r="E68" s="46">
        <v>196.78</v>
      </c>
      <c r="F68" s="46">
        <v>164.2</v>
      </c>
      <c r="G68" s="46">
        <v>207.52</v>
      </c>
      <c r="H68" s="46">
        <v>171.9</v>
      </c>
      <c r="I68" s="46">
        <v>0.46278213269602803</v>
      </c>
      <c r="J68" s="81">
        <v>425.21088455515701</v>
      </c>
      <c r="K68" s="81">
        <v>354.81058666509199</v>
      </c>
      <c r="L68" s="81">
        <v>448.41834923714902</v>
      </c>
      <c r="M68" s="81">
        <v>371.44908555255398</v>
      </c>
      <c r="N68" s="86">
        <v>3.5374936777405002</v>
      </c>
      <c r="O68" s="86">
        <v>2.49963454571476</v>
      </c>
      <c r="P68" s="46">
        <v>4.0737374246889502</v>
      </c>
      <c r="Q68" s="46">
        <v>3.7380150466825901</v>
      </c>
      <c r="R68" s="86">
        <v>1.8646433772114199</v>
      </c>
      <c r="S68" s="86">
        <v>1.9286267717504699</v>
      </c>
      <c r="T68" s="46">
        <v>1.1664001537489599</v>
      </c>
      <c r="U68" s="46">
        <v>1.2793858947705901</v>
      </c>
      <c r="V68" s="87">
        <v>0.19841656516443401</v>
      </c>
      <c r="W68" s="87">
        <v>0.207213496218732</v>
      </c>
    </row>
    <row r="69" spans="1:23" x14ac:dyDescent="0.2">
      <c r="A69" s="85">
        <v>38384</v>
      </c>
      <c r="B69" s="15" t="s">
        <v>926</v>
      </c>
      <c r="C69" s="46" t="s">
        <v>63</v>
      </c>
      <c r="D69" s="46">
        <v>58.503430991315597</v>
      </c>
      <c r="E69" s="46">
        <v>196.22</v>
      </c>
      <c r="F69" s="46">
        <v>164.23</v>
      </c>
      <c r="G69" s="46">
        <v>206.86</v>
      </c>
      <c r="H69" s="46">
        <v>171.62</v>
      </c>
      <c r="I69" s="46">
        <v>0.46432399970884702</v>
      </c>
      <c r="J69" s="81">
        <v>422.59284491656501</v>
      </c>
      <c r="K69" s="81">
        <v>353.69698767020401</v>
      </c>
      <c r="L69" s="81">
        <v>445.50787839894298</v>
      </c>
      <c r="M69" s="81">
        <v>369.612598331367</v>
      </c>
      <c r="N69" s="86">
        <v>-0.61570381513890204</v>
      </c>
      <c r="O69" s="86">
        <v>-0.31385731901477598</v>
      </c>
      <c r="P69" s="46">
        <v>-0.64905257404320704</v>
      </c>
      <c r="Q69" s="46">
        <v>-0.494411560726915</v>
      </c>
      <c r="R69" s="86">
        <v>1.96995933546393</v>
      </c>
      <c r="S69" s="86">
        <v>2.1634721995851902</v>
      </c>
      <c r="T69" s="46">
        <v>1.2658331121392601</v>
      </c>
      <c r="U69" s="46">
        <v>1.4627256505260799</v>
      </c>
      <c r="V69" s="87">
        <v>0.19478779760092599</v>
      </c>
      <c r="W69" s="87">
        <v>0.20533737326651899</v>
      </c>
    </row>
    <row r="70" spans="1:23" x14ac:dyDescent="0.2">
      <c r="A70" s="85">
        <v>38412</v>
      </c>
      <c r="B70" s="15" t="s">
        <v>927</v>
      </c>
      <c r="C70" s="46" t="s">
        <v>64</v>
      </c>
      <c r="D70" s="46">
        <v>58.767120976833802</v>
      </c>
      <c r="E70" s="46">
        <v>197.27</v>
      </c>
      <c r="F70" s="46">
        <v>166.99</v>
      </c>
      <c r="G70" s="46">
        <v>206.27</v>
      </c>
      <c r="H70" s="46">
        <v>172.29</v>
      </c>
      <c r="I70" s="46">
        <v>0.46641682720091598</v>
      </c>
      <c r="J70" s="81">
        <v>422.94786228847403</v>
      </c>
      <c r="K70" s="81">
        <v>358.027391511899</v>
      </c>
      <c r="L70" s="81">
        <v>442.24390710317601</v>
      </c>
      <c r="M70" s="81">
        <v>369.39061790277901</v>
      </c>
      <c r="N70" s="86">
        <v>8.4009319177913405E-2</v>
      </c>
      <c r="O70" s="86">
        <v>1.22432590399453</v>
      </c>
      <c r="P70" s="46">
        <v>-0.73264053320385403</v>
      </c>
      <c r="Q70" s="46">
        <v>-6.0057592622808603E-2</v>
      </c>
      <c r="R70" s="86">
        <v>2.70195675526517</v>
      </c>
      <c r="S70" s="86">
        <v>2.8772082192977302</v>
      </c>
      <c r="T70" s="46">
        <v>1.87860557146846</v>
      </c>
      <c r="U70" s="46">
        <v>1.9716939575128201</v>
      </c>
      <c r="V70" s="87">
        <v>0.18132822324690101</v>
      </c>
      <c r="W70" s="87">
        <v>0.19722560798653399</v>
      </c>
    </row>
    <row r="71" spans="1:23" x14ac:dyDescent="0.2">
      <c r="A71" s="85">
        <v>38443</v>
      </c>
      <c r="B71" s="15" t="s">
        <v>928</v>
      </c>
      <c r="C71" s="46" t="s">
        <v>1176</v>
      </c>
      <c r="D71" s="46">
        <v>58.976415189308199</v>
      </c>
      <c r="E71" s="46">
        <v>197.62</v>
      </c>
      <c r="F71" s="46">
        <v>167.3</v>
      </c>
      <c r="G71" s="46">
        <v>206.14</v>
      </c>
      <c r="H71" s="46">
        <v>172.22</v>
      </c>
      <c r="I71" s="46">
        <v>0.46807793192939701</v>
      </c>
      <c r="J71" s="81">
        <v>422.19465289768999</v>
      </c>
      <c r="K71" s="81">
        <v>357.41911461281001</v>
      </c>
      <c r="L71" s="81">
        <v>440.39675006745102</v>
      </c>
      <c r="M71" s="81">
        <v>367.930184809433</v>
      </c>
      <c r="N71" s="86">
        <v>-0.178085636066139</v>
      </c>
      <c r="O71" s="86">
        <v>-0.16989674910638</v>
      </c>
      <c r="P71" s="46">
        <v>-0.41767834583054098</v>
      </c>
      <c r="Q71" s="46">
        <v>-0.39536280093897003</v>
      </c>
      <c r="R71" s="86">
        <v>2.3511626133437402</v>
      </c>
      <c r="S71" s="86">
        <v>2.35059786383278</v>
      </c>
      <c r="T71" s="46">
        <v>1.42316874171375</v>
      </c>
      <c r="U71" s="46">
        <v>1.75324826008576</v>
      </c>
      <c r="V71" s="87">
        <v>0.181231320980275</v>
      </c>
      <c r="W71" s="87">
        <v>0.19695738009522701</v>
      </c>
    </row>
    <row r="72" spans="1:23" x14ac:dyDescent="0.2">
      <c r="A72" s="85">
        <v>38473</v>
      </c>
      <c r="B72" s="15" t="s">
        <v>929</v>
      </c>
      <c r="C72" s="46" t="s">
        <v>66</v>
      </c>
      <c r="D72" s="46">
        <v>58.828251464635798</v>
      </c>
      <c r="E72" s="46">
        <v>199.18</v>
      </c>
      <c r="F72" s="46">
        <v>167.5</v>
      </c>
      <c r="G72" s="46">
        <v>209.53</v>
      </c>
      <c r="H72" s="46">
        <v>173.76</v>
      </c>
      <c r="I72" s="46">
        <v>0.466902001354285</v>
      </c>
      <c r="J72" s="81">
        <v>426.59915661587098</v>
      </c>
      <c r="K72" s="81">
        <v>358.74765906797097</v>
      </c>
      <c r="L72" s="81">
        <v>448.76654928066802</v>
      </c>
      <c r="M72" s="81">
        <v>372.15518352030199</v>
      </c>
      <c r="N72" s="86">
        <v>1.04324005241456</v>
      </c>
      <c r="O72" s="86">
        <v>0.37170492591027698</v>
      </c>
      <c r="P72" s="46">
        <v>1.9005133920572099</v>
      </c>
      <c r="Q72" s="46">
        <v>1.1483153286424099</v>
      </c>
      <c r="R72" s="86">
        <v>1.1861182531907</v>
      </c>
      <c r="S72" s="86">
        <v>1.30004399637651</v>
      </c>
      <c r="T72" s="46">
        <v>0.93065534593630395</v>
      </c>
      <c r="U72" s="46">
        <v>1.1877081740578399</v>
      </c>
      <c r="V72" s="87">
        <v>0.18913432835820901</v>
      </c>
      <c r="W72" s="87">
        <v>0.205858655616943</v>
      </c>
    </row>
    <row r="73" spans="1:23" x14ac:dyDescent="0.2">
      <c r="A73" s="85">
        <v>38504</v>
      </c>
      <c r="B73" s="15" t="s">
        <v>930</v>
      </c>
      <c r="C73" s="46" t="s">
        <v>67</v>
      </c>
      <c r="D73" s="46">
        <v>58.771783471665998</v>
      </c>
      <c r="E73" s="46">
        <v>199.67</v>
      </c>
      <c r="F73" s="46">
        <v>168.19</v>
      </c>
      <c r="G73" s="46">
        <v>209.44</v>
      </c>
      <c r="H73" s="46">
        <v>173.51</v>
      </c>
      <c r="I73" s="46">
        <v>0.46645383200922202</v>
      </c>
      <c r="J73" s="81">
        <v>428.05951264229799</v>
      </c>
      <c r="K73" s="81">
        <v>360.57159028050302</v>
      </c>
      <c r="L73" s="81">
        <v>449.00477952523102</v>
      </c>
      <c r="M73" s="81">
        <v>371.97679189946001</v>
      </c>
      <c r="N73" s="86">
        <v>0.34232510865976901</v>
      </c>
      <c r="O73" s="86">
        <v>0.50841619908301705</v>
      </c>
      <c r="P73" s="46">
        <v>5.3085561957533202E-2</v>
      </c>
      <c r="Q73" s="46">
        <v>-4.7934740329236301E-2</v>
      </c>
      <c r="R73" s="86">
        <v>1.38814570016712</v>
      </c>
      <c r="S73" s="86">
        <v>1.9976113782845999</v>
      </c>
      <c r="T73" s="46">
        <v>1.18177466413889</v>
      </c>
      <c r="U73" s="46">
        <v>1.44961469117566</v>
      </c>
      <c r="V73" s="87">
        <v>0.18716927284618601</v>
      </c>
      <c r="W73" s="87">
        <v>0.20707740187885401</v>
      </c>
    </row>
    <row r="74" spans="1:23" x14ac:dyDescent="0.2">
      <c r="A74" s="85">
        <v>38534</v>
      </c>
      <c r="B74" s="15" t="s">
        <v>931</v>
      </c>
      <c r="C74" s="46" t="s">
        <v>68</v>
      </c>
      <c r="D74" s="46">
        <v>59.001799883395201</v>
      </c>
      <c r="E74" s="46">
        <v>202.25</v>
      </c>
      <c r="F74" s="46">
        <v>169.37</v>
      </c>
      <c r="G74" s="46">
        <v>211.69</v>
      </c>
      <c r="H74" s="46">
        <v>174.77</v>
      </c>
      <c r="I74" s="46">
        <v>0.46827940255240402</v>
      </c>
      <c r="J74" s="81">
        <v>431.90026915046099</v>
      </c>
      <c r="K74" s="81">
        <v>361.685777928373</v>
      </c>
      <c r="L74" s="81">
        <v>452.05917417286003</v>
      </c>
      <c r="M74" s="81">
        <v>373.21735495389902</v>
      </c>
      <c r="N74" s="86">
        <v>0.89724825514443396</v>
      </c>
      <c r="O74" s="86">
        <v>0.30900594442380103</v>
      </c>
      <c r="P74" s="46">
        <v>0.680258827279978</v>
      </c>
      <c r="Q74" s="46">
        <v>0.33350549858346401</v>
      </c>
      <c r="R74" s="86">
        <v>1.73595838814276</v>
      </c>
      <c r="S74" s="86">
        <v>2.1221938347162799</v>
      </c>
      <c r="T74" s="46">
        <v>1.3351780624865099</v>
      </c>
      <c r="U74" s="46">
        <v>1.23341241537465</v>
      </c>
      <c r="V74" s="87">
        <v>0.19413119206471</v>
      </c>
      <c r="W74" s="87">
        <v>0.211249070206557</v>
      </c>
    </row>
    <row r="75" spans="1:23" x14ac:dyDescent="0.2">
      <c r="A75" s="85">
        <v>38565</v>
      </c>
      <c r="B75" s="15" t="s">
        <v>932</v>
      </c>
      <c r="C75" s="46" t="s">
        <v>1177</v>
      </c>
      <c r="D75" s="46">
        <v>59.072255360861497</v>
      </c>
      <c r="E75" s="46">
        <v>202.38</v>
      </c>
      <c r="F75" s="46">
        <v>169.82</v>
      </c>
      <c r="G75" s="46">
        <v>210.84</v>
      </c>
      <c r="H75" s="46">
        <v>174.37</v>
      </c>
      <c r="I75" s="46">
        <v>0.46883858632238501</v>
      </c>
      <c r="J75" s="81">
        <v>431.66242264206198</v>
      </c>
      <c r="K75" s="81">
        <v>362.21421391973001</v>
      </c>
      <c r="L75" s="81">
        <v>449.70701250050598</v>
      </c>
      <c r="M75" s="81">
        <v>371.91904652681302</v>
      </c>
      <c r="N75" s="86">
        <v>-5.5069775452221102E-2</v>
      </c>
      <c r="O75" s="86">
        <v>0.14610361357953999</v>
      </c>
      <c r="P75" s="46">
        <v>-0.52032163193202996</v>
      </c>
      <c r="Q75" s="46">
        <v>-0.34786925362739801</v>
      </c>
      <c r="R75" s="86">
        <v>2.3398764658925999</v>
      </c>
      <c r="S75" s="86">
        <v>2.72155936751868</v>
      </c>
      <c r="T75" s="46">
        <v>1.64878075107009</v>
      </c>
      <c r="U75" s="46">
        <v>1.5224287105279699</v>
      </c>
      <c r="V75" s="87">
        <v>0.19173242256506901</v>
      </c>
      <c r="W75" s="87">
        <v>0.20915295062224001</v>
      </c>
    </row>
    <row r="76" spans="1:23" x14ac:dyDescent="0.2">
      <c r="A76" s="85">
        <v>38596</v>
      </c>
      <c r="B76" s="15" t="s">
        <v>933</v>
      </c>
      <c r="C76" s="46" t="s">
        <v>70</v>
      </c>
      <c r="D76" s="46">
        <v>59.309006487348199</v>
      </c>
      <c r="E76" s="46">
        <v>200.67</v>
      </c>
      <c r="F76" s="46">
        <v>169.27</v>
      </c>
      <c r="G76" s="46">
        <v>209.09</v>
      </c>
      <c r="H76" s="46">
        <v>173.4</v>
      </c>
      <c r="I76" s="46">
        <v>0.47071760825534098</v>
      </c>
      <c r="J76" s="81">
        <v>426.30655085064598</v>
      </c>
      <c r="K76" s="81">
        <v>359.59988968200997</v>
      </c>
      <c r="L76" s="81">
        <v>444.194133240452</v>
      </c>
      <c r="M76" s="81">
        <v>368.37372760005002</v>
      </c>
      <c r="N76" s="86">
        <v>-1.2407546986912501</v>
      </c>
      <c r="O76" s="86">
        <v>-0.72176191249627697</v>
      </c>
      <c r="P76" s="46">
        <v>-1.2258824316303101</v>
      </c>
      <c r="Q76" s="46">
        <v>-0.95325016555908304</v>
      </c>
      <c r="R76" s="86">
        <v>2.5038584571931599</v>
      </c>
      <c r="S76" s="86">
        <v>2.9787655476952701</v>
      </c>
      <c r="T76" s="46">
        <v>1.9841654524433101</v>
      </c>
      <c r="U76" s="46">
        <v>2.2150447794248902</v>
      </c>
      <c r="V76" s="87">
        <v>0.18550245170437801</v>
      </c>
      <c r="W76" s="87">
        <v>0.205824682814302</v>
      </c>
    </row>
    <row r="77" spans="1:23" x14ac:dyDescent="0.2">
      <c r="A77" s="85">
        <v>38626</v>
      </c>
      <c r="B77" s="15" t="s">
        <v>934</v>
      </c>
      <c r="C77" s="46" t="s">
        <v>71</v>
      </c>
      <c r="D77" s="46">
        <v>59.454579937113898</v>
      </c>
      <c r="E77" s="46">
        <v>199.86</v>
      </c>
      <c r="F77" s="46">
        <v>168.37</v>
      </c>
      <c r="G77" s="46">
        <v>208.19</v>
      </c>
      <c r="H77" s="46">
        <v>172.66</v>
      </c>
      <c r="I77" s="46">
        <v>0.47187298060361699</v>
      </c>
      <c r="J77" s="81">
        <v>423.54618343339001</v>
      </c>
      <c r="K77" s="81">
        <v>356.81212300950602</v>
      </c>
      <c r="L77" s="81">
        <v>441.199239112366</v>
      </c>
      <c r="M77" s="81">
        <v>365.90355264489699</v>
      </c>
      <c r="N77" s="86">
        <v>-0.64750762373880799</v>
      </c>
      <c r="O77" s="86">
        <v>-0.77524124797941896</v>
      </c>
      <c r="P77" s="46">
        <v>-0.67423090580647205</v>
      </c>
      <c r="Q77" s="46">
        <v>-0.67056219542203099</v>
      </c>
      <c r="R77" s="86">
        <v>2.75190496675775</v>
      </c>
      <c r="S77" s="86">
        <v>3.12839269818621</v>
      </c>
      <c r="T77" s="46">
        <v>2.2562412402752798</v>
      </c>
      <c r="U77" s="46">
        <v>2.4954610610440802</v>
      </c>
      <c r="V77" s="87">
        <v>0.18702856803468501</v>
      </c>
      <c r="W77" s="87">
        <v>0.20578014595158101</v>
      </c>
    </row>
    <row r="78" spans="1:23" x14ac:dyDescent="0.2">
      <c r="A78" s="85">
        <v>38657</v>
      </c>
      <c r="B78" s="15" t="s">
        <v>935</v>
      </c>
      <c r="C78" s="46" t="s">
        <v>72</v>
      </c>
      <c r="D78" s="46">
        <v>59.882493351727099</v>
      </c>
      <c r="E78" s="46">
        <v>200.76</v>
      </c>
      <c r="F78" s="46">
        <v>169.62</v>
      </c>
      <c r="G78" s="46">
        <v>210.01</v>
      </c>
      <c r="H78" s="46">
        <v>174.42</v>
      </c>
      <c r="I78" s="46">
        <v>0.475269199677192</v>
      </c>
      <c r="J78" s="81">
        <v>422.41323472330703</v>
      </c>
      <c r="K78" s="81">
        <v>356.89247297154498</v>
      </c>
      <c r="L78" s="81">
        <v>441.87588874398199</v>
      </c>
      <c r="M78" s="81">
        <v>366.99201235524703</v>
      </c>
      <c r="N78" s="86">
        <v>-0.267491186179181</v>
      </c>
      <c r="O78" s="86">
        <v>2.2518843071095401E-2</v>
      </c>
      <c r="P78" s="46">
        <v>0.15336600148656601</v>
      </c>
      <c r="Q78" s="46">
        <v>0.29747175245542501</v>
      </c>
      <c r="R78" s="86">
        <v>2.8336371519360699</v>
      </c>
      <c r="S78" s="86">
        <v>3.34011522860105</v>
      </c>
      <c r="T78" s="46">
        <v>2.8079463244806901</v>
      </c>
      <c r="U78" s="46">
        <v>3.0406347777193901</v>
      </c>
      <c r="V78" s="87">
        <v>0.18358684117439</v>
      </c>
      <c r="W78" s="87">
        <v>0.204047700951726</v>
      </c>
    </row>
    <row r="79" spans="1:23" x14ac:dyDescent="0.2">
      <c r="A79" s="85">
        <v>38687</v>
      </c>
      <c r="B79" s="15" t="s">
        <v>936</v>
      </c>
      <c r="C79" s="46" t="s">
        <v>1174</v>
      </c>
      <c r="D79" s="46">
        <v>60.250312388500703</v>
      </c>
      <c r="E79" s="46">
        <v>200.97</v>
      </c>
      <c r="F79" s="46">
        <v>170.33</v>
      </c>
      <c r="G79" s="46">
        <v>211.15</v>
      </c>
      <c r="H79" s="46">
        <v>175.82</v>
      </c>
      <c r="I79" s="46">
        <v>0.47818846788813002</v>
      </c>
      <c r="J79" s="81">
        <v>420.27362325897002</v>
      </c>
      <c r="K79" s="81">
        <v>356.198468675426</v>
      </c>
      <c r="L79" s="81">
        <v>441.56230059775902</v>
      </c>
      <c r="M79" s="81">
        <v>367.67929761353503</v>
      </c>
      <c r="N79" s="86">
        <v>-0.50652093458647396</v>
      </c>
      <c r="O79" s="86">
        <v>-0.19445753236004801</v>
      </c>
      <c r="P79" s="46">
        <v>-7.0967471684124706E-2</v>
      </c>
      <c r="Q79" s="46">
        <v>0.18727526353436999</v>
      </c>
      <c r="R79" s="86">
        <v>2.3352863053349</v>
      </c>
      <c r="S79" s="86">
        <v>2.9005735373861299</v>
      </c>
      <c r="T79" s="46">
        <v>2.4825121613144798</v>
      </c>
      <c r="U79" s="46">
        <v>2.6851915692496502</v>
      </c>
      <c r="V79" s="87">
        <v>0.179886103446251</v>
      </c>
      <c r="W79" s="87">
        <v>0.200944147423501</v>
      </c>
    </row>
    <row r="80" spans="1:23" x14ac:dyDescent="0.2">
      <c r="A80" s="85">
        <v>38718</v>
      </c>
      <c r="B80" s="15" t="s">
        <v>1127</v>
      </c>
      <c r="C80" s="46" t="s">
        <v>1175</v>
      </c>
      <c r="D80" s="46">
        <v>60.603625885796198</v>
      </c>
      <c r="E80" s="46">
        <v>207.88</v>
      </c>
      <c r="F80" s="46">
        <v>174.21</v>
      </c>
      <c r="G80" s="46">
        <v>219.61</v>
      </c>
      <c r="H80" s="46">
        <v>182.94</v>
      </c>
      <c r="I80" s="46">
        <v>0.48099261002878002</v>
      </c>
      <c r="J80" s="81">
        <v>432.18959224251199</v>
      </c>
      <c r="K80" s="81">
        <v>362.18851676240098</v>
      </c>
      <c r="L80" s="81">
        <v>456.57666130641701</v>
      </c>
      <c r="M80" s="81">
        <v>380.338483763927</v>
      </c>
      <c r="N80" s="86">
        <v>2.83528832743314</v>
      </c>
      <c r="O80" s="86">
        <v>1.6816602579034601</v>
      </c>
      <c r="P80" s="46">
        <v>3.4002813846049502</v>
      </c>
      <c r="Q80" s="46">
        <v>3.4429967182155501</v>
      </c>
      <c r="R80" s="86">
        <v>1.6412344887774399</v>
      </c>
      <c r="S80" s="86">
        <v>2.07939965000921</v>
      </c>
      <c r="T80" s="46">
        <v>1.81935286170767</v>
      </c>
      <c r="U80" s="46">
        <v>2.3931673430154898</v>
      </c>
      <c r="V80" s="87">
        <v>0.19327248722805801</v>
      </c>
      <c r="W80" s="87">
        <v>0.20044823439379</v>
      </c>
    </row>
    <row r="81" spans="1:23" x14ac:dyDescent="0.2">
      <c r="A81" s="85">
        <v>38749</v>
      </c>
      <c r="B81" s="15" t="s">
        <v>937</v>
      </c>
      <c r="C81" s="46" t="s">
        <v>63</v>
      </c>
      <c r="D81" s="46">
        <v>60.696357727461802</v>
      </c>
      <c r="E81" s="46">
        <v>207.58</v>
      </c>
      <c r="F81" s="46">
        <v>174.23</v>
      </c>
      <c r="G81" s="46">
        <v>219.04</v>
      </c>
      <c r="H81" s="46">
        <v>182.73</v>
      </c>
      <c r="I81" s="46">
        <v>0.48172859454956701</v>
      </c>
      <c r="J81" s="81">
        <v>430.90653606330898</v>
      </c>
      <c r="K81" s="81">
        <v>361.67668262024398</v>
      </c>
      <c r="L81" s="81">
        <v>454.69586501255998</v>
      </c>
      <c r="M81" s="81">
        <v>379.32147285310901</v>
      </c>
      <c r="N81" s="86">
        <v>-0.29687345605568</v>
      </c>
      <c r="O81" s="86">
        <v>-0.141317054094559</v>
      </c>
      <c r="P81" s="46">
        <v>-0.41193439202000798</v>
      </c>
      <c r="Q81" s="46">
        <v>-0.26739626785943199</v>
      </c>
      <c r="R81" s="86">
        <v>1.9673052316787401</v>
      </c>
      <c r="S81" s="86">
        <v>2.2560822478590699</v>
      </c>
      <c r="T81" s="46">
        <v>2.06236231930081</v>
      </c>
      <c r="U81" s="46">
        <v>2.6267704525151099</v>
      </c>
      <c r="V81" s="87">
        <v>0.19141364862537999</v>
      </c>
      <c r="W81" s="87">
        <v>0.198708476987906</v>
      </c>
    </row>
    <row r="82" spans="1:23" x14ac:dyDescent="0.2">
      <c r="A82" s="85">
        <v>38777</v>
      </c>
      <c r="B82" s="15" t="s">
        <v>938</v>
      </c>
      <c r="C82" s="46" t="s">
        <v>64</v>
      </c>
      <c r="D82" s="46">
        <v>60.772511809723397</v>
      </c>
      <c r="E82" s="46">
        <v>206.88</v>
      </c>
      <c r="F82" s="46">
        <v>175.68</v>
      </c>
      <c r="G82" s="46">
        <v>217.25</v>
      </c>
      <c r="H82" s="46">
        <v>181.92</v>
      </c>
      <c r="I82" s="46">
        <v>0.482333006418593</v>
      </c>
      <c r="J82" s="81">
        <v>428.915287253759</v>
      </c>
      <c r="K82" s="81">
        <v>364.22968708787897</v>
      </c>
      <c r="L82" s="81">
        <v>450.41495628325202</v>
      </c>
      <c r="M82" s="81">
        <v>377.166807121055</v>
      </c>
      <c r="N82" s="86">
        <v>-0.46210689393131299</v>
      </c>
      <c r="O82" s="86">
        <v>0.70588030423732695</v>
      </c>
      <c r="P82" s="46">
        <v>-0.94148837909248095</v>
      </c>
      <c r="Q82" s="46">
        <v>-0.56803157381184499</v>
      </c>
      <c r="R82" s="86">
        <v>1.41091266734321</v>
      </c>
      <c r="S82" s="86">
        <v>1.73235225097972</v>
      </c>
      <c r="T82" s="46">
        <v>1.8476340880757101</v>
      </c>
      <c r="U82" s="46">
        <v>2.1051398821187801</v>
      </c>
      <c r="V82" s="87">
        <v>0.17759562841530099</v>
      </c>
      <c r="W82" s="87">
        <v>0.194206244503078</v>
      </c>
    </row>
    <row r="83" spans="1:23" x14ac:dyDescent="0.2">
      <c r="A83" s="85">
        <v>38808</v>
      </c>
      <c r="B83" s="15" t="s">
        <v>939</v>
      </c>
      <c r="C83" s="46" t="s">
        <v>1176</v>
      </c>
      <c r="D83" s="46">
        <v>60.861617266519197</v>
      </c>
      <c r="E83" s="46">
        <v>208.5</v>
      </c>
      <c r="F83" s="46">
        <v>176.79</v>
      </c>
      <c r="G83" s="46">
        <v>217.74</v>
      </c>
      <c r="H83" s="46">
        <v>182.03</v>
      </c>
      <c r="I83" s="46">
        <v>0.48304020942180498</v>
      </c>
      <c r="J83" s="81">
        <v>431.64108480652698</v>
      </c>
      <c r="K83" s="81">
        <v>365.99437593738998</v>
      </c>
      <c r="L83" s="81">
        <v>450.76992712600997</v>
      </c>
      <c r="M83" s="81">
        <v>376.84233413588498</v>
      </c>
      <c r="N83" s="86">
        <v>0.63550953621172002</v>
      </c>
      <c r="O83" s="86">
        <v>0.48449890606676599</v>
      </c>
      <c r="P83" s="46">
        <v>7.8809737067198099E-2</v>
      </c>
      <c r="Q83" s="46">
        <v>-8.6029040478552393E-2</v>
      </c>
      <c r="R83" s="86">
        <v>2.2374589171139099</v>
      </c>
      <c r="S83" s="86">
        <v>2.3992173260991301</v>
      </c>
      <c r="T83" s="46">
        <v>2.3554163505907999</v>
      </c>
      <c r="U83" s="46">
        <v>2.4222392438578302</v>
      </c>
      <c r="V83" s="87">
        <v>0.17936534871881901</v>
      </c>
      <c r="W83" s="87">
        <v>0.19617645443058801</v>
      </c>
    </row>
    <row r="84" spans="1:23" x14ac:dyDescent="0.2">
      <c r="A84" s="85">
        <v>38838</v>
      </c>
      <c r="B84" s="15" t="s">
        <v>940</v>
      </c>
      <c r="C84" s="46" t="s">
        <v>66</v>
      </c>
      <c r="D84" s="46">
        <v>60.590674511261902</v>
      </c>
      <c r="E84" s="46">
        <v>211.26</v>
      </c>
      <c r="F84" s="46">
        <v>176.99</v>
      </c>
      <c r="G84" s="46">
        <v>221.02</v>
      </c>
      <c r="H84" s="46">
        <v>183.17</v>
      </c>
      <c r="I84" s="46">
        <v>0.48088981889459198</v>
      </c>
      <c r="J84" s="81">
        <v>439.31061066257899</v>
      </c>
      <c r="K84" s="81">
        <v>368.04688526540701</v>
      </c>
      <c r="L84" s="81">
        <v>459.606320025765</v>
      </c>
      <c r="M84" s="81">
        <v>380.89806189086698</v>
      </c>
      <c r="N84" s="86">
        <v>1.7768294367736599</v>
      </c>
      <c r="O84" s="86">
        <v>0.56080351583522903</v>
      </c>
      <c r="P84" s="46">
        <v>1.96028891192743</v>
      </c>
      <c r="Q84" s="46">
        <v>1.0762399517244301</v>
      </c>
      <c r="R84" s="86">
        <v>2.9797185131694</v>
      </c>
      <c r="S84" s="86">
        <v>2.59213571500243</v>
      </c>
      <c r="T84" s="46">
        <v>2.4154587195664101</v>
      </c>
      <c r="U84" s="46">
        <v>2.3492561054407401</v>
      </c>
      <c r="V84" s="87">
        <v>0.19362675857393</v>
      </c>
      <c r="W84" s="87">
        <v>0.20663864169896801</v>
      </c>
    </row>
    <row r="85" spans="1:23" x14ac:dyDescent="0.2">
      <c r="A85" s="85">
        <v>38869</v>
      </c>
      <c r="B85" s="15" t="s">
        <v>941</v>
      </c>
      <c r="C85" s="46" t="s">
        <v>67</v>
      </c>
      <c r="D85" s="46">
        <v>60.6429980643804</v>
      </c>
      <c r="E85" s="46">
        <v>210.81</v>
      </c>
      <c r="F85" s="46">
        <v>177</v>
      </c>
      <c r="G85" s="46">
        <v>220.44</v>
      </c>
      <c r="H85" s="46">
        <v>182.62</v>
      </c>
      <c r="I85" s="46">
        <v>0.48130509507671099</v>
      </c>
      <c r="J85" s="81">
        <v>437.99660995984402</v>
      </c>
      <c r="K85" s="81">
        <v>367.75010655515598</v>
      </c>
      <c r="L85" s="81">
        <v>458.00470897750603</v>
      </c>
      <c r="M85" s="81">
        <v>379.42669185933602</v>
      </c>
      <c r="N85" s="86">
        <v>-0.29910515950268801</v>
      </c>
      <c r="O85" s="86">
        <v>-8.06361151614476E-2</v>
      </c>
      <c r="P85" s="46">
        <v>-0.34847454842861197</v>
      </c>
      <c r="Q85" s="46">
        <v>-0.38628971337529799</v>
      </c>
      <c r="R85" s="86">
        <v>2.3214289191255699</v>
      </c>
      <c r="S85" s="86">
        <v>1.99087129107098</v>
      </c>
      <c r="T85" s="46">
        <v>2.0044172941302301</v>
      </c>
      <c r="U85" s="46">
        <v>2.0027862280963298</v>
      </c>
      <c r="V85" s="87">
        <v>0.191016949152542</v>
      </c>
      <c r="W85" s="87">
        <v>0.20709670353740001</v>
      </c>
    </row>
    <row r="86" spans="1:23" x14ac:dyDescent="0.2">
      <c r="A86" s="85">
        <v>38899</v>
      </c>
      <c r="B86" s="15" t="s">
        <v>942</v>
      </c>
      <c r="C86" s="46" t="s">
        <v>68</v>
      </c>
      <c r="D86" s="46">
        <v>60.809293713400699</v>
      </c>
      <c r="E86" s="46">
        <v>212.96</v>
      </c>
      <c r="F86" s="46">
        <v>178.56</v>
      </c>
      <c r="G86" s="46">
        <v>222.8</v>
      </c>
      <c r="H86" s="46">
        <v>184.09</v>
      </c>
      <c r="I86" s="46">
        <v>0.48262493323968603</v>
      </c>
      <c r="J86" s="81">
        <v>441.253622291076</v>
      </c>
      <c r="K86" s="81">
        <v>369.97674115465099</v>
      </c>
      <c r="L86" s="81">
        <v>461.64212549986701</v>
      </c>
      <c r="M86" s="81">
        <v>381.43491419780298</v>
      </c>
      <c r="N86" s="86">
        <v>0.74361587673712504</v>
      </c>
      <c r="O86" s="86">
        <v>0.60547490260516301</v>
      </c>
      <c r="P86" s="46">
        <v>0.794187581713235</v>
      </c>
      <c r="Q86" s="46">
        <v>0.52927808758669304</v>
      </c>
      <c r="R86" s="86">
        <v>2.1656279953270201</v>
      </c>
      <c r="S86" s="86">
        <v>2.2923110977063801</v>
      </c>
      <c r="T86" s="46">
        <v>2.1198444527844802</v>
      </c>
      <c r="U86" s="46">
        <v>2.2018159484891799</v>
      </c>
      <c r="V86" s="87">
        <v>0.19265232974910401</v>
      </c>
      <c r="W86" s="87">
        <v>0.210277581617687</v>
      </c>
    </row>
    <row r="87" spans="1:23" x14ac:dyDescent="0.2">
      <c r="A87" s="85">
        <v>38930</v>
      </c>
      <c r="B87" s="15" t="s">
        <v>943</v>
      </c>
      <c r="C87" s="46" t="s">
        <v>1177</v>
      </c>
      <c r="D87" s="46">
        <v>61.119608647242202</v>
      </c>
      <c r="E87" s="46">
        <v>212.46</v>
      </c>
      <c r="F87" s="46">
        <v>178.64</v>
      </c>
      <c r="G87" s="46">
        <v>222.07</v>
      </c>
      <c r="H87" s="46">
        <v>183.97</v>
      </c>
      <c r="I87" s="46">
        <v>0.48508780881483099</v>
      </c>
      <c r="J87" s="81">
        <v>437.98255932072101</v>
      </c>
      <c r="K87" s="81">
        <v>368.263223181086</v>
      </c>
      <c r="L87" s="81">
        <v>457.79340557447301</v>
      </c>
      <c r="M87" s="81">
        <v>379.25092458925502</v>
      </c>
      <c r="N87" s="86">
        <v>-0.74131130150749702</v>
      </c>
      <c r="O87" s="86">
        <v>-0.46314207974730298</v>
      </c>
      <c r="P87" s="46">
        <v>-0.83370206330867203</v>
      </c>
      <c r="Q87" s="46">
        <v>-0.572572024021889</v>
      </c>
      <c r="R87" s="86">
        <v>1.4641387221003599</v>
      </c>
      <c r="S87" s="86">
        <v>1.6700088038777801</v>
      </c>
      <c r="T87" s="46">
        <v>1.7981469821883</v>
      </c>
      <c r="U87" s="46">
        <v>1.9713639650647401</v>
      </c>
      <c r="V87" s="87">
        <v>0.189319301388267</v>
      </c>
      <c r="W87" s="87">
        <v>0.20709898352992301</v>
      </c>
    </row>
    <row r="88" spans="1:23" x14ac:dyDescent="0.2">
      <c r="A88" s="85">
        <v>38961</v>
      </c>
      <c r="B88" s="15" t="s">
        <v>944</v>
      </c>
      <c r="C88" s="46" t="s">
        <v>70</v>
      </c>
      <c r="D88" s="46">
        <v>61.736612130055903</v>
      </c>
      <c r="E88" s="46">
        <v>210.43</v>
      </c>
      <c r="F88" s="46">
        <v>177.77</v>
      </c>
      <c r="G88" s="46">
        <v>220.28</v>
      </c>
      <c r="H88" s="46">
        <v>183.01</v>
      </c>
      <c r="I88" s="46">
        <v>0.48998477844755001</v>
      </c>
      <c r="J88" s="81">
        <v>429.46232057803701</v>
      </c>
      <c r="K88" s="81">
        <v>362.807188752353</v>
      </c>
      <c r="L88" s="81">
        <v>449.56498587145398</v>
      </c>
      <c r="M88" s="81">
        <v>373.501398512506</v>
      </c>
      <c r="N88" s="86">
        <v>-1.94533744811621</v>
      </c>
      <c r="O88" s="86">
        <v>-1.48155832168182</v>
      </c>
      <c r="P88" s="46">
        <v>-1.79740896282535</v>
      </c>
      <c r="Q88" s="46">
        <v>-1.5160216373831801</v>
      </c>
      <c r="R88" s="86">
        <v>0.74025832375648204</v>
      </c>
      <c r="S88" s="86">
        <v>0.891907690288685</v>
      </c>
      <c r="T88" s="46">
        <v>1.2091228202003099</v>
      </c>
      <c r="U88" s="46">
        <v>1.39197519482792</v>
      </c>
      <c r="V88" s="87">
        <v>0.18372053777352801</v>
      </c>
      <c r="W88" s="87">
        <v>0.20365007376646099</v>
      </c>
    </row>
    <row r="89" spans="1:23" x14ac:dyDescent="0.2">
      <c r="A89" s="85">
        <v>38991</v>
      </c>
      <c r="B89" s="15" t="s">
        <v>945</v>
      </c>
      <c r="C89" s="46" t="s">
        <v>71</v>
      </c>
      <c r="D89" s="46">
        <v>62.006518775350798</v>
      </c>
      <c r="E89" s="46">
        <v>209.71</v>
      </c>
      <c r="F89" s="46">
        <v>177.12</v>
      </c>
      <c r="G89" s="46">
        <v>219.23</v>
      </c>
      <c r="H89" s="46">
        <v>182.01</v>
      </c>
      <c r="I89" s="46">
        <v>0.49212694568403098</v>
      </c>
      <c r="J89" s="81">
        <v>426.12988749988898</v>
      </c>
      <c r="K89" s="81">
        <v>359.90713687463801</v>
      </c>
      <c r="L89" s="81">
        <v>445.474489707695</v>
      </c>
      <c r="M89" s="81">
        <v>369.843597462471</v>
      </c>
      <c r="N89" s="86">
        <v>-0.77595470393364596</v>
      </c>
      <c r="O89" s="86">
        <v>-0.799336939184636</v>
      </c>
      <c r="P89" s="46">
        <v>-0.90987872550386495</v>
      </c>
      <c r="Q89" s="46">
        <v>-0.97932727015265197</v>
      </c>
      <c r="R89" s="86">
        <v>0.61001708138528299</v>
      </c>
      <c r="S89" s="86">
        <v>0.86740714946211805</v>
      </c>
      <c r="T89" s="46">
        <v>0.96900679247089405</v>
      </c>
      <c r="U89" s="46">
        <v>1.0767987326424799</v>
      </c>
      <c r="V89" s="87">
        <v>0.18399954832881699</v>
      </c>
      <c r="W89" s="87">
        <v>0.204494258557222</v>
      </c>
    </row>
    <row r="90" spans="1:23" x14ac:dyDescent="0.2">
      <c r="A90" s="85">
        <v>39022</v>
      </c>
      <c r="B90" s="15" t="s">
        <v>946</v>
      </c>
      <c r="C90" s="46" t="s">
        <v>72</v>
      </c>
      <c r="D90" s="46">
        <v>62.331857303651802</v>
      </c>
      <c r="E90" s="46">
        <v>211.22</v>
      </c>
      <c r="F90" s="46">
        <v>178.43</v>
      </c>
      <c r="G90" s="46">
        <v>221.12</v>
      </c>
      <c r="H90" s="46">
        <v>183.46</v>
      </c>
      <c r="I90" s="46">
        <v>0.49470905897483097</v>
      </c>
      <c r="J90" s="81">
        <v>426.958019401755</v>
      </c>
      <c r="K90" s="81">
        <v>360.67663763779598</v>
      </c>
      <c r="L90" s="81">
        <v>446.96978150798299</v>
      </c>
      <c r="M90" s="81">
        <v>370.84422989984898</v>
      </c>
      <c r="N90" s="86">
        <v>0.194337906389208</v>
      </c>
      <c r="O90" s="86">
        <v>0.213805363750108</v>
      </c>
      <c r="P90" s="46">
        <v>0.33566272252065799</v>
      </c>
      <c r="Q90" s="46">
        <v>0.270555565715558</v>
      </c>
      <c r="R90" s="86">
        <v>1.07590963181461</v>
      </c>
      <c r="S90" s="86">
        <v>1.0603094637280399</v>
      </c>
      <c r="T90" s="46">
        <v>1.1527881230360999</v>
      </c>
      <c r="U90" s="46">
        <v>1.0496734029385599</v>
      </c>
      <c r="V90" s="87">
        <v>0.18376954548002</v>
      </c>
      <c r="W90" s="87">
        <v>0.205276354518696</v>
      </c>
    </row>
    <row r="91" spans="1:23" x14ac:dyDescent="0.2">
      <c r="A91" s="85">
        <v>39052</v>
      </c>
      <c r="B91" s="15" t="s">
        <v>947</v>
      </c>
      <c r="C91" s="46" t="s">
        <v>1174</v>
      </c>
      <c r="D91" s="46">
        <v>62.692423570686302</v>
      </c>
      <c r="E91" s="46">
        <v>211.68</v>
      </c>
      <c r="F91" s="46">
        <v>179.78</v>
      </c>
      <c r="G91" s="46">
        <v>222.42</v>
      </c>
      <c r="H91" s="46">
        <v>184.95</v>
      </c>
      <c r="I91" s="46">
        <v>0.49757076415062501</v>
      </c>
      <c r="J91" s="81">
        <v>425.42692467341197</v>
      </c>
      <c r="K91" s="81">
        <v>361.31544084365999</v>
      </c>
      <c r="L91" s="81">
        <v>447.01179415089001</v>
      </c>
      <c r="M91" s="81">
        <v>371.70592270572303</v>
      </c>
      <c r="N91" s="86">
        <v>-0.35860545036452401</v>
      </c>
      <c r="O91" s="86">
        <v>0.17711244344753599</v>
      </c>
      <c r="P91" s="46">
        <v>9.3994369742444999E-3</v>
      </c>
      <c r="Q91" s="46">
        <v>0.23235977167763699</v>
      </c>
      <c r="R91" s="86">
        <v>1.2261776921618901</v>
      </c>
      <c r="S91" s="86">
        <v>1.4365508608901201</v>
      </c>
      <c r="T91" s="46">
        <v>1.2341392246923799</v>
      </c>
      <c r="U91" s="46">
        <v>1.0951459922611499</v>
      </c>
      <c r="V91" s="87">
        <v>0.177439092223829</v>
      </c>
      <c r="W91" s="87">
        <v>0.202595296025953</v>
      </c>
    </row>
    <row r="92" spans="1:23" x14ac:dyDescent="0.2">
      <c r="A92" s="85">
        <v>39083</v>
      </c>
      <c r="B92" s="15" t="s">
        <v>1128</v>
      </c>
      <c r="C92" s="46" t="s">
        <v>1175</v>
      </c>
      <c r="D92" s="46">
        <v>63.0162079340435</v>
      </c>
      <c r="E92" s="46">
        <v>218.45</v>
      </c>
      <c r="F92" s="46">
        <v>184.33</v>
      </c>
      <c r="G92" s="46">
        <v>231.27</v>
      </c>
      <c r="H92" s="46">
        <v>192.59</v>
      </c>
      <c r="I92" s="46">
        <v>0.50014054250532503</v>
      </c>
      <c r="J92" s="81">
        <v>436.77722846808399</v>
      </c>
      <c r="K92" s="81">
        <v>368.55640431916697</v>
      </c>
      <c r="L92" s="81">
        <v>462.41002347362701</v>
      </c>
      <c r="M92" s="81">
        <v>385.07176209964899</v>
      </c>
      <c r="N92" s="86">
        <v>2.6679796544107202</v>
      </c>
      <c r="O92" s="86">
        <v>2.0040559181746702</v>
      </c>
      <c r="P92" s="46">
        <v>3.4447031430091499</v>
      </c>
      <c r="Q92" s="46">
        <v>3.59581017612867</v>
      </c>
      <c r="R92" s="86">
        <v>1.0614869742161099</v>
      </c>
      <c r="S92" s="86">
        <v>1.7581693681753201</v>
      </c>
      <c r="T92" s="46">
        <v>1.2776303875275301</v>
      </c>
      <c r="U92" s="46">
        <v>1.24449103569015</v>
      </c>
      <c r="V92" s="87">
        <v>0.185102804752346</v>
      </c>
      <c r="W92" s="87">
        <v>0.20084116516953099</v>
      </c>
    </row>
    <row r="93" spans="1:23" x14ac:dyDescent="0.2">
      <c r="A93" s="85">
        <v>39114</v>
      </c>
      <c r="B93" s="15" t="s">
        <v>948</v>
      </c>
      <c r="C93" s="46" t="s">
        <v>63</v>
      </c>
      <c r="D93" s="46">
        <v>63.192346627710499</v>
      </c>
      <c r="E93" s="46">
        <v>218.47</v>
      </c>
      <c r="F93" s="46">
        <v>184.45</v>
      </c>
      <c r="G93" s="46">
        <v>230.57</v>
      </c>
      <c r="H93" s="46">
        <v>192.33</v>
      </c>
      <c r="I93" s="46">
        <v>0.50153850193028804</v>
      </c>
      <c r="J93" s="81">
        <v>435.59965817014501</v>
      </c>
      <c r="K93" s="81">
        <v>367.76837528943702</v>
      </c>
      <c r="L93" s="81">
        <v>459.72542309832102</v>
      </c>
      <c r="M93" s="81">
        <v>383.480030465803</v>
      </c>
      <c r="N93" s="86">
        <v>-0.26960432485667601</v>
      </c>
      <c r="O93" s="86">
        <v>-0.21381504173986199</v>
      </c>
      <c r="P93" s="46">
        <v>-0.58056708095093301</v>
      </c>
      <c r="Q93" s="46">
        <v>-0.41335973979676999</v>
      </c>
      <c r="R93" s="86">
        <v>1.0891276214354499</v>
      </c>
      <c r="S93" s="86">
        <v>1.6842923422820499</v>
      </c>
      <c r="T93" s="46">
        <v>1.10613675486646</v>
      </c>
      <c r="U93" s="46">
        <v>1.0963148438222701</v>
      </c>
      <c r="V93" s="87">
        <v>0.18444022770398499</v>
      </c>
      <c r="W93" s="87">
        <v>0.19882493630738801</v>
      </c>
    </row>
    <row r="94" spans="1:23" x14ac:dyDescent="0.2">
      <c r="A94" s="85">
        <v>39142</v>
      </c>
      <c r="B94" s="15" t="s">
        <v>949</v>
      </c>
      <c r="C94" s="46" t="s">
        <v>64</v>
      </c>
      <c r="D94" s="46">
        <v>63.329113142792501</v>
      </c>
      <c r="E94" s="46">
        <v>216.97</v>
      </c>
      <c r="F94" s="46">
        <v>184.88</v>
      </c>
      <c r="G94" s="46">
        <v>228.76</v>
      </c>
      <c r="H94" s="46">
        <v>191.87</v>
      </c>
      <c r="I94" s="46">
        <v>0.50262397630731304</v>
      </c>
      <c r="J94" s="81">
        <v>431.67459219522198</v>
      </c>
      <c r="K94" s="81">
        <v>367.82964743998002</v>
      </c>
      <c r="L94" s="81">
        <v>455.13149149918797</v>
      </c>
      <c r="M94" s="81">
        <v>381.736664075666</v>
      </c>
      <c r="N94" s="86">
        <v>-0.90107186755187296</v>
      </c>
      <c r="O94" s="86">
        <v>1.6660527294010099E-2</v>
      </c>
      <c r="P94" s="46">
        <v>-0.99927725731859796</v>
      </c>
      <c r="Q94" s="46">
        <v>-0.45461725556341598</v>
      </c>
      <c r="R94" s="86">
        <v>0.64332165895257798</v>
      </c>
      <c r="S94" s="86">
        <v>0.98837642282369997</v>
      </c>
      <c r="T94" s="46">
        <v>1.0471533305323599</v>
      </c>
      <c r="U94" s="46">
        <v>1.2116275526715501</v>
      </c>
      <c r="V94" s="87">
        <v>0.17357204673301599</v>
      </c>
      <c r="W94" s="87">
        <v>0.192265596497629</v>
      </c>
    </row>
    <row r="95" spans="1:23" x14ac:dyDescent="0.2">
      <c r="A95" s="85">
        <v>39173</v>
      </c>
      <c r="B95" s="15" t="s">
        <v>950</v>
      </c>
      <c r="C95" s="46" t="s">
        <v>1176</v>
      </c>
      <c r="D95" s="46">
        <v>63.291295129152097</v>
      </c>
      <c r="E95" s="46">
        <v>217.67</v>
      </c>
      <c r="F95" s="46">
        <v>185.78</v>
      </c>
      <c r="G95" s="46">
        <v>228.8</v>
      </c>
      <c r="H95" s="46">
        <v>191.93</v>
      </c>
      <c r="I95" s="46">
        <v>0.50232382619548199</v>
      </c>
      <c r="J95" s="81">
        <v>433.32605114234201</v>
      </c>
      <c r="K95" s="81">
        <v>369.84110709433702</v>
      </c>
      <c r="L95" s="81">
        <v>455.483073006697</v>
      </c>
      <c r="M95" s="81">
        <v>382.084205429088</v>
      </c>
      <c r="N95" s="86">
        <v>0.38257033816184699</v>
      </c>
      <c r="O95" s="86">
        <v>0.54684544009855296</v>
      </c>
      <c r="P95" s="46">
        <v>7.7248336815971499E-2</v>
      </c>
      <c r="Q95" s="46">
        <v>9.1042172819366704E-2</v>
      </c>
      <c r="R95" s="86">
        <v>0.39036282576525599</v>
      </c>
      <c r="S95" s="86">
        <v>1.05103559230761</v>
      </c>
      <c r="T95" s="46">
        <v>1.04557682246826</v>
      </c>
      <c r="U95" s="46">
        <v>1.3909985207003299</v>
      </c>
      <c r="V95" s="87">
        <v>0.171654645279363</v>
      </c>
      <c r="W95" s="87">
        <v>0.19210128692752601</v>
      </c>
    </row>
    <row r="96" spans="1:23" x14ac:dyDescent="0.2">
      <c r="A96" s="85">
        <v>39203</v>
      </c>
      <c r="B96" s="15" t="s">
        <v>951</v>
      </c>
      <c r="C96" s="46" t="s">
        <v>66</v>
      </c>
      <c r="D96" s="46">
        <v>62.982534360254498</v>
      </c>
      <c r="E96" s="46">
        <v>220.91</v>
      </c>
      <c r="F96" s="46">
        <v>186.13</v>
      </c>
      <c r="G96" s="46">
        <v>232.06</v>
      </c>
      <c r="H96" s="46">
        <v>193.01</v>
      </c>
      <c r="I96" s="46">
        <v>0.49987328555643801</v>
      </c>
      <c r="J96" s="81">
        <v>441.93199833452297</v>
      </c>
      <c r="K96" s="81">
        <v>372.35436535242701</v>
      </c>
      <c r="L96" s="81">
        <v>464.23765123131301</v>
      </c>
      <c r="M96" s="81">
        <v>386.11785341789101</v>
      </c>
      <c r="N96" s="86">
        <v>1.9860211887777801</v>
      </c>
      <c r="O96" s="86">
        <v>0.67955081516926097</v>
      </c>
      <c r="P96" s="46">
        <v>1.9220424958551501</v>
      </c>
      <c r="Q96" s="46">
        <v>1.05569608256182</v>
      </c>
      <c r="R96" s="86">
        <v>0.59670483897267301</v>
      </c>
      <c r="S96" s="86">
        <v>1.17036178255234</v>
      </c>
      <c r="T96" s="46">
        <v>1.0076735248741</v>
      </c>
      <c r="U96" s="46">
        <v>1.3703906764743099</v>
      </c>
      <c r="V96" s="87">
        <v>0.18685864718207701</v>
      </c>
      <c r="W96" s="87">
        <v>0.202321123257862</v>
      </c>
    </row>
    <row r="97" spans="1:23" x14ac:dyDescent="0.2">
      <c r="A97" s="85">
        <v>39234</v>
      </c>
      <c r="B97" s="15" t="s">
        <v>952</v>
      </c>
      <c r="C97" s="46" t="s">
        <v>67</v>
      </c>
      <c r="D97" s="46">
        <v>63.058170387534602</v>
      </c>
      <c r="E97" s="46">
        <v>221.21</v>
      </c>
      <c r="F97" s="46">
        <v>186.61</v>
      </c>
      <c r="G97" s="46">
        <v>231.88</v>
      </c>
      <c r="H97" s="46">
        <v>192.7</v>
      </c>
      <c r="I97" s="46">
        <v>0.50047358578009504</v>
      </c>
      <c r="J97" s="81">
        <v>442.00134889276302</v>
      </c>
      <c r="K97" s="81">
        <v>372.86683114180403</v>
      </c>
      <c r="L97" s="81">
        <v>463.32115537839098</v>
      </c>
      <c r="M97" s="81">
        <v>385.035305508953</v>
      </c>
      <c r="N97" s="86">
        <v>1.56925858507906E-2</v>
      </c>
      <c r="O97" s="86">
        <v>0.13762851655903</v>
      </c>
      <c r="P97" s="46">
        <v>-0.19741954373812001</v>
      </c>
      <c r="Q97" s="46">
        <v>-0.28036722450280899</v>
      </c>
      <c r="R97" s="86">
        <v>0.91433103404303695</v>
      </c>
      <c r="S97" s="86">
        <v>1.3913591037617401</v>
      </c>
      <c r="T97" s="46">
        <v>1.16078422266759</v>
      </c>
      <c r="U97" s="46">
        <v>1.4781811005789101</v>
      </c>
      <c r="V97" s="87">
        <v>0.18541342907668401</v>
      </c>
      <c r="W97" s="87">
        <v>0.20332122470160899</v>
      </c>
    </row>
    <row r="98" spans="1:23" x14ac:dyDescent="0.2">
      <c r="A98" s="85">
        <v>39264</v>
      </c>
      <c r="B98" s="15" t="s">
        <v>953</v>
      </c>
      <c r="C98" s="46" t="s">
        <v>68</v>
      </c>
      <c r="D98" s="46">
        <v>63.326004812904202</v>
      </c>
      <c r="E98" s="46">
        <v>223.99</v>
      </c>
      <c r="F98" s="46">
        <v>189.37</v>
      </c>
      <c r="G98" s="46">
        <v>233.86</v>
      </c>
      <c r="H98" s="46">
        <v>193.82</v>
      </c>
      <c r="I98" s="46">
        <v>0.50259930643510697</v>
      </c>
      <c r="J98" s="81">
        <v>445.66316971016403</v>
      </c>
      <c r="K98" s="81">
        <v>376.78126009202998</v>
      </c>
      <c r="L98" s="81">
        <v>465.30107981793401</v>
      </c>
      <c r="M98" s="81">
        <v>385.63523172116601</v>
      </c>
      <c r="N98" s="86">
        <v>0.82846371998048796</v>
      </c>
      <c r="O98" s="86">
        <v>1.04981956647594</v>
      </c>
      <c r="P98" s="46">
        <v>0.42733305323074999</v>
      </c>
      <c r="Q98" s="46">
        <v>0.155810701935577</v>
      </c>
      <c r="R98" s="86">
        <v>0.99932265625224403</v>
      </c>
      <c r="S98" s="86">
        <v>1.83917478599949</v>
      </c>
      <c r="T98" s="46">
        <v>0.79259541449014903</v>
      </c>
      <c r="U98" s="46">
        <v>1.1011885296858399</v>
      </c>
      <c r="V98" s="87">
        <v>0.18281670803189501</v>
      </c>
      <c r="W98" s="87">
        <v>0.206583427922815</v>
      </c>
    </row>
    <row r="99" spans="1:23" x14ac:dyDescent="0.2">
      <c r="A99" s="85">
        <v>39295</v>
      </c>
      <c r="B99" s="15" t="s">
        <v>954</v>
      </c>
      <c r="C99" s="46" t="s">
        <v>1177</v>
      </c>
      <c r="D99" s="46">
        <v>63.5839961936272</v>
      </c>
      <c r="E99" s="46">
        <v>223.64</v>
      </c>
      <c r="F99" s="46">
        <v>189.28</v>
      </c>
      <c r="G99" s="46">
        <v>233.12</v>
      </c>
      <c r="H99" s="46">
        <v>193.69</v>
      </c>
      <c r="I99" s="46">
        <v>0.50464690582813199</v>
      </c>
      <c r="J99" s="81">
        <v>443.16134195453702</v>
      </c>
      <c r="K99" s="81">
        <v>375.07413166318503</v>
      </c>
      <c r="L99" s="81">
        <v>461.94675387426997</v>
      </c>
      <c r="M99" s="81">
        <v>383.81291505622499</v>
      </c>
      <c r="N99" s="86">
        <v>-0.561371889280049</v>
      </c>
      <c r="O99" s="86">
        <v>-0.45308209554471002</v>
      </c>
      <c r="P99" s="46">
        <v>-0.72089365126268801</v>
      </c>
      <c r="Q99" s="46">
        <v>-0.47254931993827598</v>
      </c>
      <c r="R99" s="86">
        <v>1.18241754691053</v>
      </c>
      <c r="S99" s="86">
        <v>1.8494674606022199</v>
      </c>
      <c r="T99" s="46">
        <v>0.90725385058463304</v>
      </c>
      <c r="U99" s="46">
        <v>1.2028950151965501</v>
      </c>
      <c r="V99" s="87">
        <v>0.18153000845308501</v>
      </c>
      <c r="W99" s="87">
        <v>0.20357271929371701</v>
      </c>
    </row>
    <row r="100" spans="1:23" x14ac:dyDescent="0.2">
      <c r="A100" s="85">
        <v>39326</v>
      </c>
      <c r="B100" s="15" t="s">
        <v>955</v>
      </c>
      <c r="C100" s="46" t="s">
        <v>70</v>
      </c>
      <c r="D100" s="46">
        <v>64.077702590874594</v>
      </c>
      <c r="E100" s="46">
        <v>221.12</v>
      </c>
      <c r="F100" s="46">
        <v>187.63</v>
      </c>
      <c r="G100" s="46">
        <v>231.38</v>
      </c>
      <c r="H100" s="46">
        <v>192.4</v>
      </c>
      <c r="I100" s="46">
        <v>0.50856530386338195</v>
      </c>
      <c r="J100" s="81">
        <v>434.79175303590898</v>
      </c>
      <c r="K100" s="81">
        <v>368.93983638805901</v>
      </c>
      <c r="L100" s="81">
        <v>454.96615329888198</v>
      </c>
      <c r="M100" s="81">
        <v>378.31916282610803</v>
      </c>
      <c r="N100" s="86">
        <v>-1.8886098867996599</v>
      </c>
      <c r="O100" s="86">
        <v>-1.6354887626946499</v>
      </c>
      <c r="P100" s="46">
        <v>-1.5111266648900199</v>
      </c>
      <c r="Q100" s="46">
        <v>-1.43136200336373</v>
      </c>
      <c r="R100" s="86">
        <v>1.24095460824112</v>
      </c>
      <c r="S100" s="86">
        <v>1.6903324481512201</v>
      </c>
      <c r="T100" s="46">
        <v>1.20142083951627</v>
      </c>
      <c r="U100" s="46">
        <v>1.2898919074438</v>
      </c>
      <c r="V100" s="87">
        <v>0.17848958055747999</v>
      </c>
      <c r="W100" s="87">
        <v>0.20259875259875201</v>
      </c>
    </row>
    <row r="101" spans="1:23" x14ac:dyDescent="0.2">
      <c r="A101" s="85">
        <v>39356</v>
      </c>
      <c r="B101" s="15" t="s">
        <v>956</v>
      </c>
      <c r="C101" s="46" t="s">
        <v>71</v>
      </c>
      <c r="D101" s="46">
        <v>64.3274050918955</v>
      </c>
      <c r="E101" s="46">
        <v>220.17</v>
      </c>
      <c r="F101" s="46">
        <v>187.02</v>
      </c>
      <c r="G101" s="46">
        <v>230.2</v>
      </c>
      <c r="H101" s="46">
        <v>191.81</v>
      </c>
      <c r="I101" s="46">
        <v>0.51054711693052601</v>
      </c>
      <c r="J101" s="81">
        <v>431.24325395017399</v>
      </c>
      <c r="K101" s="81">
        <v>366.31290981405999</v>
      </c>
      <c r="L101" s="81">
        <v>450.88884525289598</v>
      </c>
      <c r="M101" s="81">
        <v>375.69500177218902</v>
      </c>
      <c r="N101" s="86">
        <v>-0.81613762472686502</v>
      </c>
      <c r="O101" s="86">
        <v>-0.71202031196127002</v>
      </c>
      <c r="P101" s="46">
        <v>-0.89617832368896799</v>
      </c>
      <c r="Q101" s="46">
        <v>-0.69363683148270205</v>
      </c>
      <c r="R101" s="86">
        <v>1.19995489644833</v>
      </c>
      <c r="S101" s="86">
        <v>1.7798404874790801</v>
      </c>
      <c r="T101" s="46">
        <v>1.2154131539055</v>
      </c>
      <c r="U101" s="46">
        <v>1.58212940547433</v>
      </c>
      <c r="V101" s="87">
        <v>0.17725376965030501</v>
      </c>
      <c r="W101" s="87">
        <v>0.20014597779052201</v>
      </c>
    </row>
    <row r="102" spans="1:23" x14ac:dyDescent="0.2">
      <c r="A102" s="85">
        <v>39387</v>
      </c>
      <c r="B102" s="15" t="s">
        <v>957</v>
      </c>
      <c r="C102" s="46" t="s">
        <v>72</v>
      </c>
      <c r="D102" s="46">
        <v>64.781221255577293</v>
      </c>
      <c r="E102" s="46">
        <v>222.12</v>
      </c>
      <c r="F102" s="46">
        <v>188.68</v>
      </c>
      <c r="G102" s="46">
        <v>232.14</v>
      </c>
      <c r="H102" s="46">
        <v>193.42</v>
      </c>
      <c r="I102" s="46">
        <v>0.514148918272477</v>
      </c>
      <c r="J102" s="81">
        <v>432.01491261775999</v>
      </c>
      <c r="K102" s="81">
        <v>366.97539038681299</v>
      </c>
      <c r="L102" s="81">
        <v>451.50342974557299</v>
      </c>
      <c r="M102" s="81">
        <v>376.194509267635</v>
      </c>
      <c r="N102" s="86">
        <v>0.17893814234024599</v>
      </c>
      <c r="O102" s="86">
        <v>0.18085100333748999</v>
      </c>
      <c r="P102" s="46">
        <v>0.13630510028102</v>
      </c>
      <c r="Q102" s="46">
        <v>0.13295558713581901</v>
      </c>
      <c r="R102" s="86">
        <v>1.1844005701287399</v>
      </c>
      <c r="S102" s="86">
        <v>1.7463711512535101</v>
      </c>
      <c r="T102" s="46">
        <v>1.01430754944891</v>
      </c>
      <c r="U102" s="46">
        <v>1.44272957118183</v>
      </c>
      <c r="V102" s="87">
        <v>0.17723129107483501</v>
      </c>
      <c r="W102" s="87">
        <v>0.20018612346189599</v>
      </c>
    </row>
    <row r="103" spans="1:23" x14ac:dyDescent="0.2">
      <c r="A103" s="85">
        <v>39417</v>
      </c>
      <c r="B103" s="15" t="s">
        <v>958</v>
      </c>
      <c r="C103" s="46" t="s">
        <v>1174</v>
      </c>
      <c r="D103" s="46">
        <v>65.049055680946097</v>
      </c>
      <c r="E103" s="46">
        <v>222.56</v>
      </c>
      <c r="F103" s="46">
        <v>189.4</v>
      </c>
      <c r="G103" s="46">
        <v>233.11</v>
      </c>
      <c r="H103" s="46">
        <v>194.29</v>
      </c>
      <c r="I103" s="46">
        <v>0.51627463892748304</v>
      </c>
      <c r="J103" s="81">
        <v>431.08838439623798</v>
      </c>
      <c r="K103" s="81">
        <v>366.85900433432602</v>
      </c>
      <c r="L103" s="81">
        <v>451.523244458156</v>
      </c>
      <c r="M103" s="81">
        <v>376.33070724454097</v>
      </c>
      <c r="N103" s="86">
        <v>-0.21446672197201799</v>
      </c>
      <c r="O103" s="86">
        <v>-3.1714947524086302E-2</v>
      </c>
      <c r="P103" s="46">
        <v>4.3886073231691504E-3</v>
      </c>
      <c r="Q103" s="46">
        <v>3.6204137368045501E-2</v>
      </c>
      <c r="R103" s="86">
        <v>1.3307713721157699</v>
      </c>
      <c r="S103" s="86">
        <v>1.5342725120524701</v>
      </c>
      <c r="T103" s="46">
        <v>1.00924637029673</v>
      </c>
      <c r="U103" s="46">
        <v>1.24420523223121</v>
      </c>
      <c r="V103" s="87">
        <v>0.17507919746568101</v>
      </c>
      <c r="W103" s="87">
        <v>0.199804416079057</v>
      </c>
    </row>
    <row r="104" spans="1:23" x14ac:dyDescent="0.2">
      <c r="A104" s="85">
        <v>39448</v>
      </c>
      <c r="B104" s="15" t="s">
        <v>1129</v>
      </c>
      <c r="C104" s="46" t="s">
        <v>1175</v>
      </c>
      <c r="D104" s="46">
        <v>65.350563680104003</v>
      </c>
      <c r="E104" s="46">
        <v>229.58</v>
      </c>
      <c r="F104" s="46">
        <v>194.56</v>
      </c>
      <c r="G104" s="46">
        <v>241.89</v>
      </c>
      <c r="H104" s="46">
        <v>202.54</v>
      </c>
      <c r="I104" s="46">
        <v>0.51866761653137805</v>
      </c>
      <c r="J104" s="81">
        <v>442.63415081768699</v>
      </c>
      <c r="K104" s="81">
        <v>375.11499426382602</v>
      </c>
      <c r="L104" s="81">
        <v>466.36804051437502</v>
      </c>
      <c r="M104" s="81">
        <v>390.500570200428</v>
      </c>
      <c r="N104" s="86">
        <v>2.6782828856822398</v>
      </c>
      <c r="O104" s="86">
        <v>2.25045312557637</v>
      </c>
      <c r="P104" s="46">
        <v>3.28771469429749</v>
      </c>
      <c r="Q104" s="46">
        <v>3.7652688667467702</v>
      </c>
      <c r="R104" s="86">
        <v>1.3409404080302101</v>
      </c>
      <c r="S104" s="86">
        <v>1.7795349281136701</v>
      </c>
      <c r="T104" s="46">
        <v>0.85595398884645801</v>
      </c>
      <c r="U104" s="46">
        <v>1.40981724320113</v>
      </c>
      <c r="V104" s="87">
        <v>0.179995888157895</v>
      </c>
      <c r="W104" s="87">
        <v>0.194282610842303</v>
      </c>
    </row>
    <row r="105" spans="1:23" x14ac:dyDescent="0.2">
      <c r="A105" s="85">
        <v>39479</v>
      </c>
      <c r="B105" s="15" t="s">
        <v>959</v>
      </c>
      <c r="C105" s="46" t="s">
        <v>63</v>
      </c>
      <c r="D105" s="46">
        <v>65.5448342981189</v>
      </c>
      <c r="E105" s="46">
        <v>229.46</v>
      </c>
      <c r="F105" s="46">
        <v>194.69</v>
      </c>
      <c r="G105" s="46">
        <v>241.32</v>
      </c>
      <c r="H105" s="46">
        <v>202.46</v>
      </c>
      <c r="I105" s="46">
        <v>0.52020948354420304</v>
      </c>
      <c r="J105" s="81">
        <v>441.09153573418598</v>
      </c>
      <c r="K105" s="81">
        <v>374.25307719031002</v>
      </c>
      <c r="L105" s="81">
        <v>463.89004359528298</v>
      </c>
      <c r="M105" s="81">
        <v>389.18936775360999</v>
      </c>
      <c r="N105" s="86">
        <v>-0.34850792254761398</v>
      </c>
      <c r="O105" s="86">
        <v>-0.229774092397173</v>
      </c>
      <c r="P105" s="46">
        <v>-0.531339350860904</v>
      </c>
      <c r="Q105" s="46">
        <v>-0.33577478418161899</v>
      </c>
      <c r="R105" s="86">
        <v>1.2607625972690599</v>
      </c>
      <c r="S105" s="86">
        <v>1.76325707607958</v>
      </c>
      <c r="T105" s="46">
        <v>0.90589301520338505</v>
      </c>
      <c r="U105" s="46">
        <v>1.48882258115806</v>
      </c>
      <c r="V105" s="87">
        <v>0.17859160717037301</v>
      </c>
      <c r="W105" s="87">
        <v>0.191939148473772</v>
      </c>
    </row>
    <row r="106" spans="1:23" x14ac:dyDescent="0.2">
      <c r="A106" s="85">
        <v>39508</v>
      </c>
      <c r="B106" s="15" t="s">
        <v>960</v>
      </c>
      <c r="C106" s="46" t="s">
        <v>64</v>
      </c>
      <c r="D106" s="46">
        <v>66.019890716036102</v>
      </c>
      <c r="E106" s="46">
        <v>231.11</v>
      </c>
      <c r="F106" s="46">
        <v>196.75</v>
      </c>
      <c r="G106" s="46">
        <v>241.16</v>
      </c>
      <c r="H106" s="46">
        <v>202.6</v>
      </c>
      <c r="I106" s="46">
        <v>0.52397986234621496</v>
      </c>
      <c r="J106" s="81">
        <v>441.06656878980601</v>
      </c>
      <c r="K106" s="81">
        <v>375.49152961531001</v>
      </c>
      <c r="L106" s="81">
        <v>460.24669520725899</v>
      </c>
      <c r="M106" s="81">
        <v>386.656080813529</v>
      </c>
      <c r="N106" s="86">
        <v>-5.6602637678038201E-3</v>
      </c>
      <c r="O106" s="86">
        <v>0.33091309076125303</v>
      </c>
      <c r="P106" s="46">
        <v>-0.78539051189535602</v>
      </c>
      <c r="Q106" s="46">
        <v>-0.65091370679081195</v>
      </c>
      <c r="R106" s="86">
        <v>2.1757075270107298</v>
      </c>
      <c r="S106" s="86">
        <v>2.0829974496767001</v>
      </c>
      <c r="T106" s="46">
        <v>1.1238957979420801</v>
      </c>
      <c r="U106" s="46">
        <v>1.2886938040848499</v>
      </c>
      <c r="V106" s="87">
        <v>0.17463786531130901</v>
      </c>
      <c r="W106" s="87">
        <v>0.19032576505429399</v>
      </c>
    </row>
    <row r="107" spans="1:23" x14ac:dyDescent="0.2">
      <c r="A107" s="85">
        <v>39539</v>
      </c>
      <c r="B107" s="15" t="s">
        <v>961</v>
      </c>
      <c r="C107" s="46" t="s">
        <v>1176</v>
      </c>
      <c r="D107" s="46">
        <v>66.170126660633898</v>
      </c>
      <c r="E107" s="46">
        <v>230.41</v>
      </c>
      <c r="F107" s="46">
        <v>196.59</v>
      </c>
      <c r="G107" s="46">
        <v>240.49</v>
      </c>
      <c r="H107" s="46">
        <v>202.4</v>
      </c>
      <c r="I107" s="46">
        <v>0.52517223950279701</v>
      </c>
      <c r="J107" s="81">
        <v>438.73225328539598</v>
      </c>
      <c r="K107" s="81">
        <v>374.33433302971298</v>
      </c>
      <c r="L107" s="81">
        <v>457.925956306606</v>
      </c>
      <c r="M107" s="81">
        <v>385.397370187771</v>
      </c>
      <c r="N107" s="86">
        <v>-0.52924335453812299</v>
      </c>
      <c r="O107" s="86">
        <v>-0.30818180819760499</v>
      </c>
      <c r="P107" s="46">
        <v>-0.50423803686586699</v>
      </c>
      <c r="Q107" s="46">
        <v>-0.32553752241780698</v>
      </c>
      <c r="R107" s="86">
        <v>1.2476060760259</v>
      </c>
      <c r="S107" s="86">
        <v>1.2149071179992099</v>
      </c>
      <c r="T107" s="46">
        <v>0.536328009684928</v>
      </c>
      <c r="U107" s="46">
        <v>0.867129473452533</v>
      </c>
      <c r="V107" s="87">
        <v>0.172033165471285</v>
      </c>
      <c r="W107" s="87">
        <v>0.188191699604743</v>
      </c>
    </row>
    <row r="108" spans="1:23" x14ac:dyDescent="0.2">
      <c r="A108" s="85">
        <v>39569</v>
      </c>
      <c r="B108" s="15" t="s">
        <v>962</v>
      </c>
      <c r="C108" s="46" t="s">
        <v>66</v>
      </c>
      <c r="D108" s="46">
        <v>66.098635073205301</v>
      </c>
      <c r="E108" s="46">
        <v>234.18</v>
      </c>
      <c r="F108" s="46">
        <v>197.56</v>
      </c>
      <c r="G108" s="46">
        <v>244.34</v>
      </c>
      <c r="H108" s="46">
        <v>203.6</v>
      </c>
      <c r="I108" s="46">
        <v>0.524604832442084</v>
      </c>
      <c r="J108" s="81">
        <v>446.39314302514202</v>
      </c>
      <c r="K108" s="81">
        <v>376.58821989942402</v>
      </c>
      <c r="L108" s="81">
        <v>465.76010148929498</v>
      </c>
      <c r="M108" s="81">
        <v>388.10164796275899</v>
      </c>
      <c r="N108" s="86">
        <v>1.74614236413617</v>
      </c>
      <c r="O108" s="86">
        <v>0.60210530289033204</v>
      </c>
      <c r="P108" s="46">
        <v>1.7107886274619499</v>
      </c>
      <c r="Q108" s="46">
        <v>0.70168558069576603</v>
      </c>
      <c r="R108" s="86">
        <v>1.00946405950053</v>
      </c>
      <c r="S108" s="86">
        <v>1.1370497947538001</v>
      </c>
      <c r="T108" s="46">
        <v>0.32794631239938499</v>
      </c>
      <c r="U108" s="46">
        <v>0.51377954355336097</v>
      </c>
      <c r="V108" s="87">
        <v>0.185361409192144</v>
      </c>
      <c r="W108" s="87">
        <v>0.20009823182711201</v>
      </c>
    </row>
    <row r="109" spans="1:23" x14ac:dyDescent="0.2">
      <c r="A109" s="85">
        <v>39600</v>
      </c>
      <c r="B109" s="15" t="s">
        <v>963</v>
      </c>
      <c r="C109" s="46" t="s">
        <v>67</v>
      </c>
      <c r="D109" s="46">
        <v>66.372168103369305</v>
      </c>
      <c r="E109" s="46">
        <v>234.13</v>
      </c>
      <c r="F109" s="46">
        <v>197.98</v>
      </c>
      <c r="G109" s="46">
        <v>244.15</v>
      </c>
      <c r="H109" s="46">
        <v>203.36</v>
      </c>
      <c r="I109" s="46">
        <v>0.526775781196134</v>
      </c>
      <c r="J109" s="81">
        <v>444.458550217263</v>
      </c>
      <c r="K109" s="81">
        <v>375.833527407909</v>
      </c>
      <c r="L109" s="81">
        <v>463.47992583412997</v>
      </c>
      <c r="M109" s="81">
        <v>386.04660134191499</v>
      </c>
      <c r="N109" s="86">
        <v>-0.43338318209110699</v>
      </c>
      <c r="O109" s="86">
        <v>-0.20040257544863299</v>
      </c>
      <c r="P109" s="46">
        <v>-0.48956010784836401</v>
      </c>
      <c r="Q109" s="46">
        <v>-0.52951246964064702</v>
      </c>
      <c r="R109" s="86">
        <v>0.55592620489852695</v>
      </c>
      <c r="S109" s="86">
        <v>0.79564499127473498</v>
      </c>
      <c r="T109" s="46">
        <v>3.4267905511176103E-2</v>
      </c>
      <c r="U109" s="46">
        <v>0.26265015662021401</v>
      </c>
      <c r="V109" s="87">
        <v>0.18259420143448801</v>
      </c>
      <c r="W109" s="87">
        <v>0.20058025177026001</v>
      </c>
    </row>
    <row r="110" spans="1:23" x14ac:dyDescent="0.2">
      <c r="A110" s="85">
        <v>39630</v>
      </c>
      <c r="B110" s="15" t="s">
        <v>964</v>
      </c>
      <c r="C110" s="46" t="s">
        <v>68</v>
      </c>
      <c r="D110" s="46">
        <v>66.742059360068197</v>
      </c>
      <c r="E110" s="46">
        <v>235.99</v>
      </c>
      <c r="F110" s="46">
        <v>199.58</v>
      </c>
      <c r="G110" s="46">
        <v>246.51</v>
      </c>
      <c r="H110" s="46">
        <v>206.49</v>
      </c>
      <c r="I110" s="46">
        <v>0.52971149598854095</v>
      </c>
      <c r="J110" s="81">
        <v>445.50666124320799</v>
      </c>
      <c r="K110" s="81">
        <v>376.77113204339003</v>
      </c>
      <c r="L110" s="81">
        <v>465.36652850995102</v>
      </c>
      <c r="M110" s="81">
        <v>389.815968812704</v>
      </c>
      <c r="N110" s="86">
        <v>0.23581749646459599</v>
      </c>
      <c r="O110" s="86">
        <v>0.249473388376797</v>
      </c>
      <c r="P110" s="46">
        <v>0.40705164790593201</v>
      </c>
      <c r="Q110" s="46">
        <v>0.97640219022430097</v>
      </c>
      <c r="R110" s="86">
        <v>-3.5118106586562399E-2</v>
      </c>
      <c r="S110" s="86">
        <v>-2.68804468616102E-3</v>
      </c>
      <c r="T110" s="46">
        <v>1.40658801055293E-2</v>
      </c>
      <c r="U110" s="46">
        <v>1.08411699648878</v>
      </c>
      <c r="V110" s="87">
        <v>0.18243310953001299</v>
      </c>
      <c r="W110" s="87">
        <v>0.19381083829725401</v>
      </c>
    </row>
    <row r="111" spans="1:23" x14ac:dyDescent="0.2">
      <c r="A111" s="85">
        <v>39661</v>
      </c>
      <c r="B111" s="15" t="s">
        <v>965</v>
      </c>
      <c r="C111" s="46" t="s">
        <v>1177</v>
      </c>
      <c r="D111" s="46">
        <v>67.127492266208904</v>
      </c>
      <c r="E111" s="46">
        <v>235.46</v>
      </c>
      <c r="F111" s="46">
        <v>199.85</v>
      </c>
      <c r="G111" s="46">
        <v>246.09</v>
      </c>
      <c r="H111" s="46">
        <v>206.54</v>
      </c>
      <c r="I111" s="46">
        <v>0.53277056014197899</v>
      </c>
      <c r="J111" s="81">
        <v>441.95384958442901</v>
      </c>
      <c r="K111" s="81">
        <v>375.11457079524399</v>
      </c>
      <c r="L111" s="81">
        <v>461.90615324994502</v>
      </c>
      <c r="M111" s="81">
        <v>387.67157093845202</v>
      </c>
      <c r="N111" s="86">
        <v>-0.79747666373048998</v>
      </c>
      <c r="O111" s="86">
        <v>-0.43967308194806698</v>
      </c>
      <c r="P111" s="46">
        <v>-0.74358060754502497</v>
      </c>
      <c r="Q111" s="46">
        <v>-0.55010518958048504</v>
      </c>
      <c r="R111" s="86">
        <v>-0.27247240582457499</v>
      </c>
      <c r="S111" s="86">
        <v>1.0781637187085E-2</v>
      </c>
      <c r="T111" s="46">
        <v>-8.7890268702817097E-3</v>
      </c>
      <c r="U111" s="46">
        <v>1.0053481086381499</v>
      </c>
      <c r="V111" s="87">
        <v>0.17818363772829601</v>
      </c>
      <c r="W111" s="87">
        <v>0.19148833155805201</v>
      </c>
    </row>
    <row r="112" spans="1:23" x14ac:dyDescent="0.2">
      <c r="A112" s="85">
        <v>39692</v>
      </c>
      <c r="B112" s="15" t="s">
        <v>966</v>
      </c>
      <c r="C112" s="46" t="s">
        <v>70</v>
      </c>
      <c r="D112" s="46">
        <v>67.584934814759706</v>
      </c>
      <c r="E112" s="46">
        <v>233.93</v>
      </c>
      <c r="F112" s="46">
        <v>198.51</v>
      </c>
      <c r="G112" s="46">
        <v>244.21</v>
      </c>
      <c r="H112" s="46">
        <v>204.38</v>
      </c>
      <c r="I112" s="46">
        <v>0.53640114300149799</v>
      </c>
      <c r="J112" s="81">
        <v>436.110181814707</v>
      </c>
      <c r="K112" s="81">
        <v>370.07751118726799</v>
      </c>
      <c r="L112" s="81">
        <v>455.27494336326998</v>
      </c>
      <c r="M112" s="81">
        <v>381.02081374466701</v>
      </c>
      <c r="N112" s="86">
        <v>-1.3222348385960001</v>
      </c>
      <c r="O112" s="86">
        <v>-1.34280563863393</v>
      </c>
      <c r="P112" s="46">
        <v>-1.4356184346146299</v>
      </c>
      <c r="Q112" s="46">
        <v>-1.7155648472457401</v>
      </c>
      <c r="R112" s="86">
        <v>0.30323224154831202</v>
      </c>
      <c r="S112" s="86">
        <v>0.30836323080381001</v>
      </c>
      <c r="T112" s="46">
        <v>6.7870997028918204E-2</v>
      </c>
      <c r="U112" s="46">
        <v>0.71411950121083001</v>
      </c>
      <c r="V112" s="87">
        <v>0.178429298272127</v>
      </c>
      <c r="W112" s="87">
        <v>0.194882082395538</v>
      </c>
    </row>
    <row r="113" spans="1:23" x14ac:dyDescent="0.2">
      <c r="A113" s="85">
        <v>39722</v>
      </c>
      <c r="B113" s="15" t="s">
        <v>967</v>
      </c>
      <c r="C113" s="46" t="s">
        <v>71</v>
      </c>
      <c r="D113" s="46">
        <v>68.045485693199694</v>
      </c>
      <c r="E113" s="46">
        <v>233.68</v>
      </c>
      <c r="F113" s="46">
        <v>198.34</v>
      </c>
      <c r="G113" s="46">
        <v>243.64</v>
      </c>
      <c r="H113" s="46">
        <v>204.18</v>
      </c>
      <c r="I113" s="46">
        <v>0.54005639573322906</v>
      </c>
      <c r="J113" s="81">
        <v>432.695551513162</v>
      </c>
      <c r="K113" s="81">
        <v>367.257941146527</v>
      </c>
      <c r="L113" s="81">
        <v>451.138069884743</v>
      </c>
      <c r="M113" s="81">
        <v>378.07162661741398</v>
      </c>
      <c r="N113" s="86">
        <v>-0.78297422163749997</v>
      </c>
      <c r="O113" s="86">
        <v>-0.76188634961763502</v>
      </c>
      <c r="P113" s="46">
        <v>-0.90865388900305299</v>
      </c>
      <c r="Q113" s="46">
        <v>-0.77402257852211598</v>
      </c>
      <c r="R113" s="86">
        <v>0.33676992038367298</v>
      </c>
      <c r="S113" s="86">
        <v>0.25798471938849299</v>
      </c>
      <c r="T113" s="46">
        <v>5.5274073526390098E-2</v>
      </c>
      <c r="U113" s="46">
        <v>0.63259421445973596</v>
      </c>
      <c r="V113" s="87">
        <v>0.17817888474336999</v>
      </c>
      <c r="W113" s="87">
        <v>0.19326084827113299</v>
      </c>
    </row>
    <row r="114" spans="1:23" x14ac:dyDescent="0.2">
      <c r="A114" s="85">
        <v>39753</v>
      </c>
      <c r="B114" s="15" t="s">
        <v>968</v>
      </c>
      <c r="C114" s="46" t="s">
        <v>72</v>
      </c>
      <c r="D114" s="46">
        <v>68.818941780387206</v>
      </c>
      <c r="E114" s="46">
        <v>235.88</v>
      </c>
      <c r="F114" s="46">
        <v>200.39</v>
      </c>
      <c r="G114" s="46">
        <v>245.1</v>
      </c>
      <c r="H114" s="46">
        <v>205.36</v>
      </c>
      <c r="I114" s="46">
        <v>0.54619508226693703</v>
      </c>
      <c r="J114" s="81">
        <v>431.86035110568901</v>
      </c>
      <c r="K114" s="81">
        <v>366.88356689023698</v>
      </c>
      <c r="L114" s="81">
        <v>448.740766728864</v>
      </c>
      <c r="M114" s="81">
        <v>375.982879867154</v>
      </c>
      <c r="N114" s="86">
        <v>-0.19302264711341699</v>
      </c>
      <c r="O114" s="86">
        <v>-0.10193768856892001</v>
      </c>
      <c r="P114" s="46">
        <v>-0.53139012553109499</v>
      </c>
      <c r="Q114" s="46">
        <v>-0.55247381797678397</v>
      </c>
      <c r="R114" s="86">
        <v>-3.57768927776725E-2</v>
      </c>
      <c r="S114" s="86">
        <v>-2.5021704174677001E-2</v>
      </c>
      <c r="T114" s="46">
        <v>-0.61188084845035196</v>
      </c>
      <c r="U114" s="46">
        <v>-5.6255313479458599E-2</v>
      </c>
      <c r="V114" s="87">
        <v>0.177104645940416</v>
      </c>
      <c r="W114" s="87">
        <v>0.193513829372809</v>
      </c>
    </row>
    <row r="115" spans="1:23" x14ac:dyDescent="0.2">
      <c r="A115" s="85">
        <v>39783</v>
      </c>
      <c r="B115" s="15" t="s">
        <v>969</v>
      </c>
      <c r="C115" s="46" t="s">
        <v>1174</v>
      </c>
      <c r="D115" s="46">
        <v>69.295552363249001</v>
      </c>
      <c r="E115" s="46">
        <v>235.98</v>
      </c>
      <c r="F115" s="46">
        <v>201.4</v>
      </c>
      <c r="G115" s="46">
        <v>246.32</v>
      </c>
      <c r="H115" s="46">
        <v>206.8</v>
      </c>
      <c r="I115" s="46">
        <v>0.54997779600505603</v>
      </c>
      <c r="J115" s="81">
        <v>429.07186747195698</v>
      </c>
      <c r="K115" s="81">
        <v>366.19660186817498</v>
      </c>
      <c r="L115" s="81">
        <v>447.87262647551597</v>
      </c>
      <c r="M115" s="81">
        <v>376.015180071195</v>
      </c>
      <c r="N115" s="86">
        <v>-0.64569104957036305</v>
      </c>
      <c r="O115" s="86">
        <v>-0.187243333868581</v>
      </c>
      <c r="P115" s="46">
        <v>-0.19346141864399199</v>
      </c>
      <c r="Q115" s="46">
        <v>8.5908709599458195E-3</v>
      </c>
      <c r="R115" s="86">
        <v>-0.46777343052424297</v>
      </c>
      <c r="S115" s="86">
        <v>-0.18056050371509899</v>
      </c>
      <c r="T115" s="46">
        <v>-0.80851163864670295</v>
      </c>
      <c r="U115" s="46">
        <v>-8.3843058053012495E-2</v>
      </c>
      <c r="V115" s="87">
        <v>0.17169811320754699</v>
      </c>
      <c r="W115" s="87">
        <v>0.19110251450676999</v>
      </c>
    </row>
    <row r="116" spans="1:23" x14ac:dyDescent="0.2">
      <c r="A116" s="85">
        <v>39814</v>
      </c>
      <c r="B116" s="15" t="s">
        <v>1130</v>
      </c>
      <c r="C116" s="46" t="s">
        <v>1175</v>
      </c>
      <c r="D116" s="46">
        <v>69.4561494074742</v>
      </c>
      <c r="E116" s="46">
        <v>242.03</v>
      </c>
      <c r="F116" s="46">
        <v>205.03</v>
      </c>
      <c r="G116" s="46">
        <v>255.76</v>
      </c>
      <c r="H116" s="46">
        <v>215.07</v>
      </c>
      <c r="I116" s="46">
        <v>0.55125240606898696</v>
      </c>
      <c r="J116" s="81">
        <v>439.05477297764497</v>
      </c>
      <c r="K116" s="81">
        <v>371.93488453334999</v>
      </c>
      <c r="L116" s="81">
        <v>463.96169374359602</v>
      </c>
      <c r="M116" s="81">
        <v>390.14795696526102</v>
      </c>
      <c r="N116" s="86">
        <v>2.3266278361494499</v>
      </c>
      <c r="O116" s="86">
        <v>1.5669950610955901</v>
      </c>
      <c r="P116" s="46">
        <v>3.5923310148894299</v>
      </c>
      <c r="Q116" s="46">
        <v>3.7585655162619198</v>
      </c>
      <c r="R116" s="86">
        <v>-0.80865379081783695</v>
      </c>
      <c r="S116" s="86">
        <v>-0.84776929184537897</v>
      </c>
      <c r="T116" s="46">
        <v>-0.51597591638677898</v>
      </c>
      <c r="U116" s="46">
        <v>-9.0297751674461899E-2</v>
      </c>
      <c r="V116" s="87">
        <v>0.180461395893284</v>
      </c>
      <c r="W116" s="87">
        <v>0.18919421583670401</v>
      </c>
    </row>
    <row r="117" spans="1:23" x14ac:dyDescent="0.2">
      <c r="A117" s="85">
        <v>39845</v>
      </c>
      <c r="B117" s="15" t="s">
        <v>970</v>
      </c>
      <c r="C117" s="46" t="s">
        <v>63</v>
      </c>
      <c r="D117" s="46">
        <v>69.609493681960302</v>
      </c>
      <c r="E117" s="46">
        <v>242.67</v>
      </c>
      <c r="F117" s="46">
        <v>205.81</v>
      </c>
      <c r="G117" s="46">
        <v>255.92</v>
      </c>
      <c r="H117" s="46">
        <v>215.74</v>
      </c>
      <c r="I117" s="46">
        <v>0.55246945309777495</v>
      </c>
      <c r="J117" s="81">
        <v>439.246004714496</v>
      </c>
      <c r="K117" s="81">
        <v>372.52738381460603</v>
      </c>
      <c r="L117" s="81">
        <v>463.22923116385903</v>
      </c>
      <c r="M117" s="81">
        <v>390.50122824043098</v>
      </c>
      <c r="N117" s="86">
        <v>4.3555325808997097E-2</v>
      </c>
      <c r="O117" s="86">
        <v>0.159301884790786</v>
      </c>
      <c r="P117" s="46">
        <v>-0.157871347918104</v>
      </c>
      <c r="Q117" s="46">
        <v>9.0548026425008005E-2</v>
      </c>
      <c r="R117" s="86">
        <v>-0.41840091458983403</v>
      </c>
      <c r="S117" s="86">
        <v>-0.46110332309364799</v>
      </c>
      <c r="T117" s="46">
        <v>-0.142450229434221</v>
      </c>
      <c r="U117" s="46">
        <v>0.33707510932097201</v>
      </c>
      <c r="V117" s="87">
        <v>0.17909722559642399</v>
      </c>
      <c r="W117" s="87">
        <v>0.18624269954575001</v>
      </c>
    </row>
    <row r="118" spans="1:23" x14ac:dyDescent="0.2">
      <c r="A118" s="85">
        <v>39873</v>
      </c>
      <c r="B118" s="15" t="s">
        <v>971</v>
      </c>
      <c r="C118" s="46" t="s">
        <v>64</v>
      </c>
      <c r="D118" s="46">
        <v>70.009950182560502</v>
      </c>
      <c r="E118" s="46">
        <v>240.7</v>
      </c>
      <c r="F118" s="46">
        <v>205.97</v>
      </c>
      <c r="G118" s="46">
        <v>251.83</v>
      </c>
      <c r="H118" s="46">
        <v>213.58</v>
      </c>
      <c r="I118" s="46">
        <v>0.55564775496686802</v>
      </c>
      <c r="J118" s="81">
        <v>433.18810856052602</v>
      </c>
      <c r="K118" s="81">
        <v>370.684481596225</v>
      </c>
      <c r="L118" s="81">
        <v>453.21878429080698</v>
      </c>
      <c r="M118" s="81">
        <v>384.38020866787298</v>
      </c>
      <c r="N118" s="86">
        <v>-1.3791579408690899</v>
      </c>
      <c r="O118" s="86">
        <v>-0.49470248321330501</v>
      </c>
      <c r="P118" s="46">
        <v>-2.1610136406767002</v>
      </c>
      <c r="Q118" s="46">
        <v>-1.5674776748177</v>
      </c>
      <c r="R118" s="86">
        <v>-1.78622928754205</v>
      </c>
      <c r="S118" s="86">
        <v>-1.2802014532816499</v>
      </c>
      <c r="T118" s="46">
        <v>-1.52698780667776</v>
      </c>
      <c r="U118" s="46">
        <v>-0.58860373820254197</v>
      </c>
      <c r="V118" s="87">
        <v>0.168616788852745</v>
      </c>
      <c r="W118" s="87">
        <v>0.17908980241595701</v>
      </c>
    </row>
    <row r="119" spans="1:23" x14ac:dyDescent="0.2">
      <c r="A119" s="85">
        <v>39904</v>
      </c>
      <c r="B119" s="15" t="s">
        <v>972</v>
      </c>
      <c r="C119" s="46" t="s">
        <v>1176</v>
      </c>
      <c r="D119" s="46">
        <v>70.254990188749304</v>
      </c>
      <c r="E119" s="46">
        <v>241.54</v>
      </c>
      <c r="F119" s="46">
        <v>206.18</v>
      </c>
      <c r="G119" s="46">
        <v>251.93</v>
      </c>
      <c r="H119" s="46">
        <v>213.84</v>
      </c>
      <c r="I119" s="46">
        <v>0.55759256322570605</v>
      </c>
      <c r="J119" s="81">
        <v>433.183682728257</v>
      </c>
      <c r="K119" s="81">
        <v>369.76820280248398</v>
      </c>
      <c r="L119" s="81">
        <v>451.81736022907103</v>
      </c>
      <c r="M119" s="81">
        <v>383.50583222079399</v>
      </c>
      <c r="N119" s="86">
        <v>-1.02168831065397E-3</v>
      </c>
      <c r="O119" s="86">
        <v>-0.24718563609550401</v>
      </c>
      <c r="P119" s="46">
        <v>-0.30921579385293502</v>
      </c>
      <c r="Q119" s="46">
        <v>-0.22747696873092199</v>
      </c>
      <c r="R119" s="86">
        <v>-1.26468262034292</v>
      </c>
      <c r="S119" s="86">
        <v>-1.2198000087974601</v>
      </c>
      <c r="T119" s="46">
        <v>-1.33397026165611</v>
      </c>
      <c r="U119" s="46">
        <v>-0.490801991216328</v>
      </c>
      <c r="V119" s="87">
        <v>0.17150063051702399</v>
      </c>
      <c r="W119" s="87">
        <v>0.17812383090160899</v>
      </c>
    </row>
    <row r="120" spans="1:23" x14ac:dyDescent="0.2">
      <c r="A120" s="85">
        <v>39934</v>
      </c>
      <c r="B120" s="15" t="s">
        <v>973</v>
      </c>
      <c r="C120" s="46" t="s">
        <v>66</v>
      </c>
      <c r="D120" s="46">
        <v>70.050358471107799</v>
      </c>
      <c r="E120" s="46">
        <v>244.54</v>
      </c>
      <c r="F120" s="46">
        <v>207.7</v>
      </c>
      <c r="G120" s="46">
        <v>255.81</v>
      </c>
      <c r="H120" s="46">
        <v>215.67</v>
      </c>
      <c r="I120" s="46">
        <v>0.55596846330553695</v>
      </c>
      <c r="J120" s="81">
        <v>439.84509219475399</v>
      </c>
      <c r="K120" s="81">
        <v>373.582340921119</v>
      </c>
      <c r="L120" s="81">
        <v>460.11602614844202</v>
      </c>
      <c r="M120" s="81">
        <v>387.91768640567102</v>
      </c>
      <c r="N120" s="86">
        <v>1.53777940677324</v>
      </c>
      <c r="O120" s="86">
        <v>1.03149434962966</v>
      </c>
      <c r="P120" s="46">
        <v>1.8367302033644299</v>
      </c>
      <c r="Q120" s="46">
        <v>1.15040080598741</v>
      </c>
      <c r="R120" s="86">
        <v>-1.4668797970355301</v>
      </c>
      <c r="S120" s="86">
        <v>-0.79818720275090005</v>
      </c>
      <c r="T120" s="46">
        <v>-1.2117988043213099</v>
      </c>
      <c r="U120" s="46">
        <v>-4.7400354534477003E-2</v>
      </c>
      <c r="V120" s="87">
        <v>0.17737120847376001</v>
      </c>
      <c r="W120" s="87">
        <v>0.186117679788566</v>
      </c>
    </row>
    <row r="121" spans="1:23" x14ac:dyDescent="0.2">
      <c r="A121" s="85">
        <v>39965</v>
      </c>
      <c r="B121" s="15" t="s">
        <v>974</v>
      </c>
      <c r="C121" s="46" t="s">
        <v>67</v>
      </c>
      <c r="D121" s="46">
        <v>70.179354161469305</v>
      </c>
      <c r="E121" s="46">
        <v>243.87</v>
      </c>
      <c r="F121" s="46">
        <v>207.8</v>
      </c>
      <c r="G121" s="46">
        <v>255.16</v>
      </c>
      <c r="H121" s="46">
        <v>215.6</v>
      </c>
      <c r="I121" s="46">
        <v>0.55699226300204996</v>
      </c>
      <c r="J121" s="81">
        <v>437.833729836033</v>
      </c>
      <c r="K121" s="81">
        <v>373.07520014732302</v>
      </c>
      <c r="L121" s="81">
        <v>458.10331121073602</v>
      </c>
      <c r="M121" s="81">
        <v>387.07898533090798</v>
      </c>
      <c r="N121" s="86">
        <v>-0.45728880335695898</v>
      </c>
      <c r="O121" s="86">
        <v>-0.13575073504438201</v>
      </c>
      <c r="P121" s="46">
        <v>-0.43743639067628198</v>
      </c>
      <c r="Q121" s="46">
        <v>-0.21620593856734899</v>
      </c>
      <c r="R121" s="86">
        <v>-1.49053727912134</v>
      </c>
      <c r="S121" s="86">
        <v>-0.73392261717850604</v>
      </c>
      <c r="T121" s="46">
        <v>-1.1600533968580999</v>
      </c>
      <c r="U121" s="46">
        <v>0.26742470608585001</v>
      </c>
      <c r="V121" s="87">
        <v>0.17358036573628499</v>
      </c>
      <c r="W121" s="87">
        <v>0.18348794063079801</v>
      </c>
    </row>
    <row r="122" spans="1:23" x14ac:dyDescent="0.2">
      <c r="A122" s="85">
        <v>39995</v>
      </c>
      <c r="B122" s="15" t="s">
        <v>975</v>
      </c>
      <c r="C122" s="46" t="s">
        <v>68</v>
      </c>
      <c r="D122" s="46">
        <v>70.370516449595101</v>
      </c>
      <c r="E122" s="46">
        <v>244.83</v>
      </c>
      <c r="F122" s="46">
        <v>208.84</v>
      </c>
      <c r="G122" s="46">
        <v>256.70999999999998</v>
      </c>
      <c r="H122" s="46">
        <v>216.94</v>
      </c>
      <c r="I122" s="46">
        <v>0.55850946014266301</v>
      </c>
      <c r="J122" s="81">
        <v>438.36321042344002</v>
      </c>
      <c r="K122" s="81">
        <v>373.92383639599399</v>
      </c>
      <c r="L122" s="81">
        <v>459.63411243639001</v>
      </c>
      <c r="M122" s="81">
        <v>388.42672413209601</v>
      </c>
      <c r="N122" s="86">
        <v>0.120931886085085</v>
      </c>
      <c r="O122" s="86">
        <v>0.227470560448984</v>
      </c>
      <c r="P122" s="46">
        <v>0.33416069873153398</v>
      </c>
      <c r="Q122" s="46">
        <v>0.34818185751817099</v>
      </c>
      <c r="R122" s="86">
        <v>-1.6034442223229901</v>
      </c>
      <c r="S122" s="86">
        <v>-0.75570960862992897</v>
      </c>
      <c r="T122" s="46">
        <v>-1.2318066991013801</v>
      </c>
      <c r="U122" s="46">
        <v>-0.356384753769734</v>
      </c>
      <c r="V122" s="87">
        <v>0.17233288642022601</v>
      </c>
      <c r="W122" s="87">
        <v>0.18332257767124499</v>
      </c>
    </row>
    <row r="123" spans="1:23" x14ac:dyDescent="0.2">
      <c r="A123" s="85">
        <v>40026</v>
      </c>
      <c r="B123" s="15" t="s">
        <v>976</v>
      </c>
      <c r="C123" s="46" t="s">
        <v>1177</v>
      </c>
      <c r="D123" s="46">
        <v>70.538884318540795</v>
      </c>
      <c r="E123" s="46">
        <v>244.71</v>
      </c>
      <c r="F123" s="46">
        <v>208.85</v>
      </c>
      <c r="G123" s="46">
        <v>255.88</v>
      </c>
      <c r="H123" s="46">
        <v>216.45</v>
      </c>
      <c r="I123" s="46">
        <v>0.55984574488710703</v>
      </c>
      <c r="J123" s="81">
        <v>437.10254518295199</v>
      </c>
      <c r="K123" s="81">
        <v>373.04918704368202</v>
      </c>
      <c r="L123" s="81">
        <v>457.05446962287499</v>
      </c>
      <c r="M123" s="81">
        <v>386.62435497057697</v>
      </c>
      <c r="N123" s="86">
        <v>-0.28758463541461698</v>
      </c>
      <c r="O123" s="86">
        <v>-0.233911098244444</v>
      </c>
      <c r="P123" s="46">
        <v>-0.561238329296465</v>
      </c>
      <c r="Q123" s="46">
        <v>-0.46401780555805899</v>
      </c>
      <c r="R123" s="86">
        <v>-1.0976947946122899</v>
      </c>
      <c r="S123" s="86">
        <v>-0.55060077969854004</v>
      </c>
      <c r="T123" s="46">
        <v>-1.05036133269368</v>
      </c>
      <c r="U123" s="46">
        <v>-0.27012967841306701</v>
      </c>
      <c r="V123" s="87">
        <v>0.17170217859707901</v>
      </c>
      <c r="W123" s="87">
        <v>0.182166782166782</v>
      </c>
    </row>
    <row r="124" spans="1:23" x14ac:dyDescent="0.2">
      <c r="A124" s="85">
        <v>40057</v>
      </c>
      <c r="B124" s="15" t="s">
        <v>977</v>
      </c>
      <c r="C124" s="46" t="s">
        <v>70</v>
      </c>
      <c r="D124" s="46">
        <v>70.892715870817796</v>
      </c>
      <c r="E124" s="46">
        <v>244.29</v>
      </c>
      <c r="F124" s="46">
        <v>208.75</v>
      </c>
      <c r="G124" s="46">
        <v>253.79</v>
      </c>
      <c r="H124" s="46">
        <v>215</v>
      </c>
      <c r="I124" s="46">
        <v>0.56265399867312504</v>
      </c>
      <c r="J124" s="81">
        <v>434.17446703674898</v>
      </c>
      <c r="K124" s="81">
        <v>371.00953781948198</v>
      </c>
      <c r="L124" s="81">
        <v>451.05873342853403</v>
      </c>
      <c r="M124" s="81">
        <v>382.11760781407799</v>
      </c>
      <c r="N124" s="86">
        <v>-0.669883572738594</v>
      </c>
      <c r="O124" s="86">
        <v>-0.54675074897323495</v>
      </c>
      <c r="P124" s="46">
        <v>-1.3118209300717101</v>
      </c>
      <c r="Q124" s="46">
        <v>-1.1656656127735101</v>
      </c>
      <c r="R124" s="86">
        <v>-0.44385911145288198</v>
      </c>
      <c r="S124" s="86">
        <v>0.25184633057668798</v>
      </c>
      <c r="T124" s="46">
        <v>-0.92607994272412297</v>
      </c>
      <c r="U124" s="46">
        <v>0.28785673376521298</v>
      </c>
      <c r="V124" s="87">
        <v>0.17025149700598799</v>
      </c>
      <c r="W124" s="87">
        <v>0.18041860465116299</v>
      </c>
    </row>
    <row r="125" spans="1:23" x14ac:dyDescent="0.2">
      <c r="A125" s="85">
        <v>40087</v>
      </c>
      <c r="B125" s="15" t="s">
        <v>978</v>
      </c>
      <c r="C125" s="46" t="s">
        <v>71</v>
      </c>
      <c r="D125" s="46">
        <v>71.107190633106001</v>
      </c>
      <c r="E125" s="46">
        <v>242.87</v>
      </c>
      <c r="F125" s="46">
        <v>207.34</v>
      </c>
      <c r="G125" s="46">
        <v>251.38</v>
      </c>
      <c r="H125" s="46">
        <v>214.29</v>
      </c>
      <c r="I125" s="46">
        <v>0.56435621985528195</v>
      </c>
      <c r="J125" s="81">
        <v>430.34876104010903</v>
      </c>
      <c r="K125" s="81">
        <v>367.39207030121503</v>
      </c>
      <c r="L125" s="81">
        <v>445.42788961280797</v>
      </c>
      <c r="M125" s="81">
        <v>379.70698729066999</v>
      </c>
      <c r="N125" s="86">
        <v>-0.88114485928911801</v>
      </c>
      <c r="O125" s="86">
        <v>-0.97503356369972305</v>
      </c>
      <c r="P125" s="46">
        <v>-1.2483615543647499</v>
      </c>
      <c r="Q125" s="46">
        <v>-0.63085826826935198</v>
      </c>
      <c r="R125" s="86">
        <v>-0.54236528775165604</v>
      </c>
      <c r="S125" s="86">
        <v>3.6521784735055199E-2</v>
      </c>
      <c r="T125" s="46">
        <v>-1.2657278676114101</v>
      </c>
      <c r="U125" s="46">
        <v>0.432553134940794</v>
      </c>
      <c r="V125" s="87">
        <v>0.17136104948393899</v>
      </c>
      <c r="W125" s="87">
        <v>0.17308320500256699</v>
      </c>
    </row>
    <row r="126" spans="1:23" x14ac:dyDescent="0.2">
      <c r="A126" s="85">
        <v>40118</v>
      </c>
      <c r="B126" s="15" t="s">
        <v>979</v>
      </c>
      <c r="C126" s="46" t="s">
        <v>72</v>
      </c>
      <c r="D126" s="46">
        <v>71.476045779842494</v>
      </c>
      <c r="E126" s="46">
        <v>244.38</v>
      </c>
      <c r="F126" s="46">
        <v>209.4</v>
      </c>
      <c r="G126" s="46">
        <v>252.14</v>
      </c>
      <c r="H126" s="46">
        <v>214.72</v>
      </c>
      <c r="I126" s="46">
        <v>0.56728371135695699</v>
      </c>
      <c r="J126" s="81">
        <v>430.78973555478399</v>
      </c>
      <c r="K126" s="81">
        <v>369.12746798089802</v>
      </c>
      <c r="L126" s="81">
        <v>444.468957863914</v>
      </c>
      <c r="M126" s="81">
        <v>378.50549152272401</v>
      </c>
      <c r="N126" s="86">
        <v>0.102469102875902</v>
      </c>
      <c r="O126" s="86">
        <v>0.47235578009610102</v>
      </c>
      <c r="P126" s="46">
        <v>-0.21528327508345499</v>
      </c>
      <c r="Q126" s="46">
        <v>-0.316427089350857</v>
      </c>
      <c r="R126" s="86">
        <v>-0.24790781282972901</v>
      </c>
      <c r="S126" s="86">
        <v>0.61161122851065597</v>
      </c>
      <c r="T126" s="46">
        <v>-0.95195471008565602</v>
      </c>
      <c r="U126" s="46">
        <v>0.67093790452934499</v>
      </c>
      <c r="V126" s="87">
        <v>0.167048710601719</v>
      </c>
      <c r="W126" s="87">
        <v>0.17427347242921001</v>
      </c>
    </row>
    <row r="127" spans="1:23" x14ac:dyDescent="0.2">
      <c r="A127" s="85">
        <v>40148</v>
      </c>
      <c r="B127" s="15" t="s">
        <v>980</v>
      </c>
      <c r="C127" s="46" t="s">
        <v>1174</v>
      </c>
      <c r="D127" s="46">
        <v>71.7718551742052</v>
      </c>
      <c r="E127" s="46">
        <v>243.78</v>
      </c>
      <c r="F127" s="46">
        <v>209.5</v>
      </c>
      <c r="G127" s="46">
        <v>252.66</v>
      </c>
      <c r="H127" s="46">
        <v>215.26</v>
      </c>
      <c r="I127" s="46">
        <v>0.56963146086180805</v>
      </c>
      <c r="J127" s="81">
        <v>427.96091288774699</v>
      </c>
      <c r="K127" s="81">
        <v>367.78165251449201</v>
      </c>
      <c r="L127" s="81">
        <v>443.54993949552102</v>
      </c>
      <c r="M127" s="81">
        <v>377.89345355737299</v>
      </c>
      <c r="N127" s="86">
        <v>-0.656659719014552</v>
      </c>
      <c r="O127" s="86">
        <v>-0.36459369273360598</v>
      </c>
      <c r="P127" s="46">
        <v>-0.206767728574309</v>
      </c>
      <c r="Q127" s="46">
        <v>-0.161698569521118</v>
      </c>
      <c r="R127" s="86">
        <v>-0.25892039735802003</v>
      </c>
      <c r="S127" s="86">
        <v>0.43284144042585698</v>
      </c>
      <c r="T127" s="46">
        <v>-0.96515989691361403</v>
      </c>
      <c r="U127" s="46">
        <v>0.49952065387948202</v>
      </c>
      <c r="V127" s="87">
        <v>0.16362768496419999</v>
      </c>
      <c r="W127" s="87">
        <v>0.173743380098486</v>
      </c>
    </row>
    <row r="128" spans="1:23" x14ac:dyDescent="0.2">
      <c r="A128" s="85">
        <v>40179</v>
      </c>
      <c r="B128" s="15" t="s">
        <v>1131</v>
      </c>
      <c r="C128" s="46" t="s">
        <v>1175</v>
      </c>
      <c r="D128" s="46">
        <v>72.552045976150893</v>
      </c>
      <c r="E128" s="46">
        <v>252.72</v>
      </c>
      <c r="F128" s="46">
        <v>215.44</v>
      </c>
      <c r="G128" s="46">
        <v>263.64</v>
      </c>
      <c r="H128" s="46">
        <v>224.43</v>
      </c>
      <c r="I128" s="46">
        <v>0.57582359878529599</v>
      </c>
      <c r="J128" s="81">
        <v>438.88440927588698</v>
      </c>
      <c r="K128" s="81">
        <v>374.14235966443903</v>
      </c>
      <c r="L128" s="81">
        <v>457.84855041743799</v>
      </c>
      <c r="M128" s="81">
        <v>389.75477988994697</v>
      </c>
      <c r="N128" s="86">
        <v>2.5524518850173199</v>
      </c>
      <c r="O128" s="86">
        <v>1.7294791913787999</v>
      </c>
      <c r="P128" s="46">
        <v>3.2236755433175901</v>
      </c>
      <c r="Q128" s="46">
        <v>3.1388017497829801</v>
      </c>
      <c r="R128" s="86">
        <v>-3.8802380077240801E-2</v>
      </c>
      <c r="S128" s="86">
        <v>0.59351118243706802</v>
      </c>
      <c r="T128" s="46">
        <v>-1.3175965620852499</v>
      </c>
      <c r="U128" s="46">
        <v>-0.100776402463454</v>
      </c>
      <c r="V128" s="87">
        <v>0.17304121797252101</v>
      </c>
      <c r="W128" s="87">
        <v>0.174709263467451</v>
      </c>
    </row>
    <row r="129" spans="1:23" x14ac:dyDescent="0.2">
      <c r="A129" s="85">
        <v>40210</v>
      </c>
      <c r="B129" s="15" t="s">
        <v>981</v>
      </c>
      <c r="C129" s="46" t="s">
        <v>63</v>
      </c>
      <c r="D129" s="46">
        <v>72.971670511062101</v>
      </c>
      <c r="E129" s="46">
        <v>252.71</v>
      </c>
      <c r="F129" s="46">
        <v>215.78</v>
      </c>
      <c r="G129" s="46">
        <v>262.81</v>
      </c>
      <c r="H129" s="46">
        <v>224.12</v>
      </c>
      <c r="I129" s="46">
        <v>0.57915403153299005</v>
      </c>
      <c r="J129" s="81">
        <v>436.34333224114903</v>
      </c>
      <c r="K129" s="81">
        <v>372.57791235406199</v>
      </c>
      <c r="L129" s="81">
        <v>453.78256161725398</v>
      </c>
      <c r="M129" s="81">
        <v>386.97822651215301</v>
      </c>
      <c r="N129" s="86">
        <v>-0.57898548707417996</v>
      </c>
      <c r="O129" s="86">
        <v>-0.41814225787757398</v>
      </c>
      <c r="P129" s="46">
        <v>-0.88806414183834104</v>
      </c>
      <c r="Q129" s="46">
        <v>-0.71238468931098498</v>
      </c>
      <c r="R129" s="86">
        <v>-0.66083070584416204</v>
      </c>
      <c r="S129" s="86">
        <v>1.3563711461706001E-2</v>
      </c>
      <c r="T129" s="46">
        <v>-2.0393077360145502</v>
      </c>
      <c r="U129" s="46">
        <v>-0.90217430151292599</v>
      </c>
      <c r="V129" s="87">
        <v>0.17114653814069899</v>
      </c>
      <c r="W129" s="87">
        <v>0.17263073353560601</v>
      </c>
    </row>
    <row r="130" spans="1:23" x14ac:dyDescent="0.2">
      <c r="A130" s="85">
        <v>40238</v>
      </c>
      <c r="B130" s="15" t="s">
        <v>982</v>
      </c>
      <c r="C130" s="46" t="s">
        <v>64</v>
      </c>
      <c r="D130" s="46">
        <v>73.489725492434204</v>
      </c>
      <c r="E130" s="46">
        <v>249.66</v>
      </c>
      <c r="F130" s="46">
        <v>215.05</v>
      </c>
      <c r="G130" s="46">
        <v>258.92</v>
      </c>
      <c r="H130" s="46">
        <v>221.61</v>
      </c>
      <c r="I130" s="46">
        <v>0.58326567690051501</v>
      </c>
      <c r="J130" s="81">
        <v>428.038216352277</v>
      </c>
      <c r="K130" s="81">
        <v>368.699905577815</v>
      </c>
      <c r="L130" s="81">
        <v>443.91434341877601</v>
      </c>
      <c r="M130" s="81">
        <v>379.94692432038801</v>
      </c>
      <c r="N130" s="86">
        <v>-1.9033442876770601</v>
      </c>
      <c r="O130" s="86">
        <v>-1.04085793807399</v>
      </c>
      <c r="P130" s="46">
        <v>-2.1746578721113599</v>
      </c>
      <c r="Q130" s="46">
        <v>-1.8169761785148399</v>
      </c>
      <c r="R130" s="86">
        <v>-1.1888350826068299</v>
      </c>
      <c r="S130" s="86">
        <v>-0.53538146778222595</v>
      </c>
      <c r="T130" s="46">
        <v>-2.0529689400650599</v>
      </c>
      <c r="U130" s="46">
        <v>-1.1533591604128299</v>
      </c>
      <c r="V130" s="87">
        <v>0.16093931643803699</v>
      </c>
      <c r="W130" s="87">
        <v>0.168358828572718</v>
      </c>
    </row>
    <row r="131" spans="1:23" x14ac:dyDescent="0.2">
      <c r="A131" s="85">
        <v>40269</v>
      </c>
      <c r="B131" s="15" t="s">
        <v>983</v>
      </c>
      <c r="C131" s="46" t="s">
        <v>1176</v>
      </c>
      <c r="D131" s="46">
        <v>73.255564640853606</v>
      </c>
      <c r="E131" s="46">
        <v>249.3</v>
      </c>
      <c r="F131" s="46">
        <v>215.35</v>
      </c>
      <c r="G131" s="46">
        <v>258.72000000000003</v>
      </c>
      <c r="H131" s="46">
        <v>221.53</v>
      </c>
      <c r="I131" s="46">
        <v>0.58140721319439004</v>
      </c>
      <c r="J131" s="81">
        <v>428.78724986965</v>
      </c>
      <c r="K131" s="81">
        <v>370.39444147384302</v>
      </c>
      <c r="L131" s="81">
        <v>444.989319238973</v>
      </c>
      <c r="M131" s="81">
        <v>381.023824563272</v>
      </c>
      <c r="N131" s="86">
        <v>0.174992206012892</v>
      </c>
      <c r="O131" s="86">
        <v>0.45959759424760699</v>
      </c>
      <c r="P131" s="46">
        <v>0.24215838846701801</v>
      </c>
      <c r="Q131" s="46">
        <v>0.28343438884512701</v>
      </c>
      <c r="R131" s="86">
        <v>-1.0149119262567099</v>
      </c>
      <c r="S131" s="86">
        <v>0.16935979530221501</v>
      </c>
      <c r="T131" s="46">
        <v>-1.51123918448743</v>
      </c>
      <c r="U131" s="46">
        <v>-0.64718902530099798</v>
      </c>
      <c r="V131" s="87">
        <v>0.157650336661249</v>
      </c>
      <c r="W131" s="87">
        <v>0.16787793978242199</v>
      </c>
    </row>
    <row r="132" spans="1:23" x14ac:dyDescent="0.2">
      <c r="A132" s="85">
        <v>40299</v>
      </c>
      <c r="B132" s="15" t="s">
        <v>984</v>
      </c>
      <c r="C132" s="46" t="s">
        <v>66</v>
      </c>
      <c r="D132" s="46">
        <v>72.793977652452099</v>
      </c>
      <c r="E132" s="46">
        <v>254.68</v>
      </c>
      <c r="F132" s="46">
        <v>217.97</v>
      </c>
      <c r="G132" s="46">
        <v>263.74</v>
      </c>
      <c r="H132" s="46">
        <v>224.3</v>
      </c>
      <c r="I132" s="46">
        <v>0.57774373717193395</v>
      </c>
      <c r="J132" s="81">
        <v>440.81827913299998</v>
      </c>
      <c r="K132" s="81">
        <v>377.27799710468003</v>
      </c>
      <c r="L132" s="81">
        <v>456.49997227319602</v>
      </c>
      <c r="M132" s="81">
        <v>388.234411848327</v>
      </c>
      <c r="N132" s="86">
        <v>2.8058271944903601</v>
      </c>
      <c r="O132" s="86">
        <v>1.8584392366814799</v>
      </c>
      <c r="P132" s="46">
        <v>2.5867256890364398</v>
      </c>
      <c r="Q132" s="46">
        <v>1.8924242580684401</v>
      </c>
      <c r="R132" s="86">
        <v>0.221256745957921</v>
      </c>
      <c r="S132" s="86">
        <v>0.98924809305740402</v>
      </c>
      <c r="T132" s="46">
        <v>-0.78590044026858297</v>
      </c>
      <c r="U132" s="46">
        <v>8.1647590134692499E-2</v>
      </c>
      <c r="V132" s="87">
        <v>0.16841767215671899</v>
      </c>
      <c r="W132" s="87">
        <v>0.175835934016942</v>
      </c>
    </row>
    <row r="133" spans="1:23" x14ac:dyDescent="0.2">
      <c r="A133" s="85">
        <v>40330</v>
      </c>
      <c r="B133" s="15" t="s">
        <v>985</v>
      </c>
      <c r="C133" s="46" t="s">
        <v>67</v>
      </c>
      <c r="D133" s="46">
        <v>72.771183233271202</v>
      </c>
      <c r="E133" s="46">
        <v>253.51</v>
      </c>
      <c r="F133" s="46">
        <v>217.64</v>
      </c>
      <c r="G133" s="46">
        <v>262.83999999999997</v>
      </c>
      <c r="H133" s="46">
        <v>223.8</v>
      </c>
      <c r="I133" s="46">
        <v>0.57756282477575804</v>
      </c>
      <c r="J133" s="81">
        <v>438.93060481935697</v>
      </c>
      <c r="K133" s="81">
        <v>376.82480704068797</v>
      </c>
      <c r="L133" s="81">
        <v>455.08469161263798</v>
      </c>
      <c r="M133" s="81">
        <v>387.49031343368</v>
      </c>
      <c r="N133" s="86">
        <v>-0.428220516933986</v>
      </c>
      <c r="O133" s="86">
        <v>-0.120120989686645</v>
      </c>
      <c r="P133" s="46">
        <v>-0.31002864107745298</v>
      </c>
      <c r="Q133" s="46">
        <v>-0.19166214841819201</v>
      </c>
      <c r="R133" s="86">
        <v>0.25052318005180901</v>
      </c>
      <c r="S133" s="86">
        <v>1.00505391188828</v>
      </c>
      <c r="T133" s="46">
        <v>-0.65893861149344302</v>
      </c>
      <c r="U133" s="46">
        <v>0.106264643227716</v>
      </c>
      <c r="V133" s="87">
        <v>0.16481345340930001</v>
      </c>
      <c r="W133" s="87">
        <v>0.174441465594281</v>
      </c>
    </row>
    <row r="134" spans="1:23" x14ac:dyDescent="0.2">
      <c r="A134" s="85">
        <v>40360</v>
      </c>
      <c r="B134" s="15" t="s">
        <v>986</v>
      </c>
      <c r="C134" s="46" t="s">
        <v>68</v>
      </c>
      <c r="D134" s="46">
        <v>72.929190002589607</v>
      </c>
      <c r="E134" s="46">
        <v>260.60000000000002</v>
      </c>
      <c r="F134" s="46">
        <v>230.13</v>
      </c>
      <c r="G134" s="46">
        <v>266.13</v>
      </c>
      <c r="H134" s="46">
        <v>226.69</v>
      </c>
      <c r="I134" s="46">
        <v>0.57881687661285297</v>
      </c>
      <c r="J134" s="81">
        <v>450.22875201046497</v>
      </c>
      <c r="K134" s="81">
        <v>397.58688680033902</v>
      </c>
      <c r="L134" s="81">
        <v>459.78272360915201</v>
      </c>
      <c r="M134" s="81">
        <v>391.64372906083003</v>
      </c>
      <c r="N134" s="86">
        <v>2.57401672771429</v>
      </c>
      <c r="O134" s="86">
        <v>5.5097433533373197</v>
      </c>
      <c r="P134" s="46">
        <v>1.0323423492594901</v>
      </c>
      <c r="Q134" s="46">
        <v>1.07187598842031</v>
      </c>
      <c r="R134" s="86">
        <v>2.7067831663070798</v>
      </c>
      <c r="S134" s="86">
        <v>6.3283075592124503</v>
      </c>
      <c r="T134" s="46">
        <v>3.2332494203868301E-2</v>
      </c>
      <c r="U134" s="46">
        <v>0.82821410805915496</v>
      </c>
      <c r="V134" s="87">
        <v>0.132403424151567</v>
      </c>
      <c r="W134" s="87">
        <v>0.17398209007896201</v>
      </c>
    </row>
    <row r="135" spans="1:23" x14ac:dyDescent="0.2">
      <c r="A135" s="85">
        <v>40391</v>
      </c>
      <c r="B135" s="15" t="s">
        <v>987</v>
      </c>
      <c r="C135" s="46" t="s">
        <v>1177</v>
      </c>
      <c r="D135" s="46">
        <v>73.131749500305801</v>
      </c>
      <c r="E135" s="46">
        <v>262.43</v>
      </c>
      <c r="F135" s="46">
        <v>241.78</v>
      </c>
      <c r="G135" s="46">
        <v>265.42</v>
      </c>
      <c r="H135" s="46">
        <v>227.47</v>
      </c>
      <c r="I135" s="46">
        <v>0.58042452995155303</v>
      </c>
      <c r="J135" s="81">
        <v>452.13457815420799</v>
      </c>
      <c r="K135" s="81">
        <v>416.55717069742201</v>
      </c>
      <c r="L135" s="81">
        <v>457.28598000872603</v>
      </c>
      <c r="M135" s="81">
        <v>391.90280262446299</v>
      </c>
      <c r="N135" s="86">
        <v>0.42330174055589298</v>
      </c>
      <c r="O135" s="86">
        <v>4.7713555267756798</v>
      </c>
      <c r="P135" s="46">
        <v>-0.54302684120607303</v>
      </c>
      <c r="Q135" s="46">
        <v>6.6150315812296703E-2</v>
      </c>
      <c r="R135" s="86">
        <v>3.4390174884396201</v>
      </c>
      <c r="S135" s="86">
        <v>11.662800822199699</v>
      </c>
      <c r="T135" s="46">
        <v>5.0652690486119298E-2</v>
      </c>
      <c r="U135" s="46">
        <v>1.36526516915556</v>
      </c>
      <c r="V135" s="87">
        <v>8.5408222350897595E-2</v>
      </c>
      <c r="W135" s="87">
        <v>0.166835187057634</v>
      </c>
    </row>
    <row r="136" spans="1:23" x14ac:dyDescent="0.2">
      <c r="A136" s="85">
        <v>40422</v>
      </c>
      <c r="B136" s="15" t="s">
        <v>988</v>
      </c>
      <c r="C136" s="46" t="s">
        <v>70</v>
      </c>
      <c r="D136" s="46">
        <v>73.515110186521099</v>
      </c>
      <c r="E136" s="46">
        <v>259.25</v>
      </c>
      <c r="F136" s="46">
        <v>239.38</v>
      </c>
      <c r="G136" s="46">
        <v>262.10000000000002</v>
      </c>
      <c r="H136" s="46">
        <v>225.08</v>
      </c>
      <c r="I136" s="46">
        <v>0.58346714752352102</v>
      </c>
      <c r="J136" s="81">
        <v>444.32664478259898</v>
      </c>
      <c r="K136" s="81">
        <v>410.271599722502</v>
      </c>
      <c r="L136" s="81">
        <v>449.21123856323698</v>
      </c>
      <c r="M136" s="81">
        <v>385.76293619158099</v>
      </c>
      <c r="N136" s="86">
        <v>-1.7269047201574701</v>
      </c>
      <c r="O136" s="86">
        <v>-1.50893356712518</v>
      </c>
      <c r="P136" s="46">
        <v>-1.7657968532808901</v>
      </c>
      <c r="Q136" s="46">
        <v>-1.5666809198006699</v>
      </c>
      <c r="R136" s="86">
        <v>2.33827148223134</v>
      </c>
      <c r="S136" s="86">
        <v>10.5824939525201</v>
      </c>
      <c r="T136" s="46">
        <v>-0.40959075357074298</v>
      </c>
      <c r="U136" s="46">
        <v>0.95398073864139099</v>
      </c>
      <c r="V136" s="87">
        <v>8.3006099089314195E-2</v>
      </c>
      <c r="W136" s="87">
        <v>0.164474853385463</v>
      </c>
    </row>
    <row r="137" spans="1:23" x14ac:dyDescent="0.2">
      <c r="A137" s="85">
        <v>40452</v>
      </c>
      <c r="B137" s="15" t="s">
        <v>989</v>
      </c>
      <c r="C137" s="46" t="s">
        <v>71</v>
      </c>
      <c r="D137" s="46">
        <v>73.968926350202807</v>
      </c>
      <c r="E137" s="46">
        <v>257.61</v>
      </c>
      <c r="F137" s="46">
        <v>233.56</v>
      </c>
      <c r="G137" s="46">
        <v>261.45</v>
      </c>
      <c r="H137" s="46">
        <v>224.73</v>
      </c>
      <c r="I137" s="46">
        <v>0.58706894886547101</v>
      </c>
      <c r="J137" s="81">
        <v>438.80706090458199</v>
      </c>
      <c r="K137" s="81">
        <v>397.84083360457402</v>
      </c>
      <c r="L137" s="81">
        <v>445.34803025310703</v>
      </c>
      <c r="M137" s="81">
        <v>382.80001085783499</v>
      </c>
      <c r="N137" s="86">
        <v>-1.2422356261613801</v>
      </c>
      <c r="O137" s="86">
        <v>-3.0298870617259399</v>
      </c>
      <c r="P137" s="46">
        <v>-0.85999814307540201</v>
      </c>
      <c r="Q137" s="46">
        <v>-0.76806895006503695</v>
      </c>
      <c r="R137" s="86">
        <v>1.9654523563703601</v>
      </c>
      <c r="S137" s="86">
        <v>8.2878117860285307</v>
      </c>
      <c r="T137" s="46">
        <v>-1.7928684207324502E-2</v>
      </c>
      <c r="U137" s="46">
        <v>0.81458168290098298</v>
      </c>
      <c r="V137" s="87">
        <v>0.102971399212194</v>
      </c>
      <c r="W137" s="87">
        <v>0.163396075290348</v>
      </c>
    </row>
    <row r="138" spans="1:23" x14ac:dyDescent="0.2">
      <c r="A138" s="85">
        <v>40483</v>
      </c>
      <c r="B138" s="15" t="s">
        <v>990</v>
      </c>
      <c r="C138" s="46" t="s">
        <v>72</v>
      </c>
      <c r="D138" s="46">
        <v>74.561581248891898</v>
      </c>
      <c r="E138" s="46">
        <v>258.37</v>
      </c>
      <c r="F138" s="46">
        <v>232.8</v>
      </c>
      <c r="G138" s="46">
        <v>262.02999999999997</v>
      </c>
      <c r="H138" s="46">
        <v>224.72</v>
      </c>
      <c r="I138" s="46">
        <v>0.59177267116591603</v>
      </c>
      <c r="J138" s="81">
        <v>436.60346715734102</v>
      </c>
      <c r="K138" s="81">
        <v>393.39430721147602</v>
      </c>
      <c r="L138" s="81">
        <v>442.788274564532</v>
      </c>
      <c r="M138" s="81">
        <v>379.74041544915298</v>
      </c>
      <c r="N138" s="86">
        <v>-0.50217827915040003</v>
      </c>
      <c r="O138" s="86">
        <v>-1.1176646582028</v>
      </c>
      <c r="P138" s="46">
        <v>-0.57477647024076794</v>
      </c>
      <c r="Q138" s="46">
        <v>-0.79926732546975499</v>
      </c>
      <c r="R138" s="86">
        <v>1.34955202566975</v>
      </c>
      <c r="S138" s="86">
        <v>6.5741082242717104</v>
      </c>
      <c r="T138" s="46">
        <v>-0.37813288636833198</v>
      </c>
      <c r="U138" s="46">
        <v>0.32626314652959298</v>
      </c>
      <c r="V138" s="87">
        <v>0.10983676975945</v>
      </c>
      <c r="W138" s="87">
        <v>0.166028835884656</v>
      </c>
    </row>
    <row r="139" spans="1:23" x14ac:dyDescent="0.2">
      <c r="A139" s="85">
        <v>40513</v>
      </c>
      <c r="B139" s="15" t="s">
        <v>991</v>
      </c>
      <c r="C139" s="46" t="s">
        <v>1174</v>
      </c>
      <c r="D139" s="46">
        <v>74.930954450610002</v>
      </c>
      <c r="E139" s="46">
        <v>257.86</v>
      </c>
      <c r="F139" s="46">
        <v>233.34</v>
      </c>
      <c r="G139" s="46">
        <v>262.94</v>
      </c>
      <c r="H139" s="46">
        <v>225.65</v>
      </c>
      <c r="I139" s="46">
        <v>0.59470427431296002</v>
      </c>
      <c r="J139" s="81">
        <v>433.59365509504102</v>
      </c>
      <c r="K139" s="81">
        <v>392.36307872441199</v>
      </c>
      <c r="L139" s="81">
        <v>442.13571577867799</v>
      </c>
      <c r="M139" s="81">
        <v>379.43228213835403</v>
      </c>
      <c r="N139" s="86">
        <v>-0.68936971158218796</v>
      </c>
      <c r="O139" s="86">
        <v>-0.26213609809809801</v>
      </c>
      <c r="P139" s="46">
        <v>-0.147374902033093</v>
      </c>
      <c r="Q139" s="46">
        <v>-8.1143143648476607E-2</v>
      </c>
      <c r="R139" s="86">
        <v>1.31618146369634</v>
      </c>
      <c r="S139" s="86">
        <v>6.6837010606315896</v>
      </c>
      <c r="T139" s="46">
        <v>-0.31884204931938998</v>
      </c>
      <c r="U139" s="46">
        <v>0.40721228867426401</v>
      </c>
      <c r="V139" s="87">
        <v>0.105082711922516</v>
      </c>
      <c r="W139" s="87">
        <v>0.165255927321072</v>
      </c>
    </row>
    <row r="140" spans="1:23" x14ac:dyDescent="0.2">
      <c r="A140" s="85">
        <v>40544</v>
      </c>
      <c r="B140" s="15" t="s">
        <v>1132</v>
      </c>
      <c r="C140" s="46" t="s">
        <v>1175</v>
      </c>
      <c r="D140" s="46">
        <v>75.295991345633695</v>
      </c>
      <c r="E140" s="46">
        <v>267.67</v>
      </c>
      <c r="F140" s="46">
        <v>238.5</v>
      </c>
      <c r="G140" s="46">
        <v>274.64999999999998</v>
      </c>
      <c r="H140" s="46">
        <v>236.85</v>
      </c>
      <c r="I140" s="46">
        <v>0.59760146150808102</v>
      </c>
      <c r="J140" s="81">
        <v>447.90720445113999</v>
      </c>
      <c r="K140" s="81">
        <v>399.09540950273401</v>
      </c>
      <c r="L140" s="81">
        <v>459.587229433652</v>
      </c>
      <c r="M140" s="81">
        <v>396.33437207850102</v>
      </c>
      <c r="N140" s="86">
        <v>3.3011436371137801</v>
      </c>
      <c r="O140" s="86">
        <v>1.71584207163666</v>
      </c>
      <c r="P140" s="46">
        <v>3.9470943043445499</v>
      </c>
      <c r="Q140" s="46">
        <v>4.4545735130634601</v>
      </c>
      <c r="R140" s="86">
        <v>2.0558477322398301</v>
      </c>
      <c r="S140" s="86">
        <v>6.6693998136630404</v>
      </c>
      <c r="T140" s="46">
        <v>0.37974981347617098</v>
      </c>
      <c r="U140" s="46">
        <v>1.6881363688245901</v>
      </c>
      <c r="V140" s="87">
        <v>0.12230607966456999</v>
      </c>
      <c r="W140" s="87">
        <v>0.159594680177327</v>
      </c>
    </row>
    <row r="141" spans="1:23" x14ac:dyDescent="0.2">
      <c r="A141" s="85">
        <v>40575</v>
      </c>
      <c r="B141" s="15" t="s">
        <v>992</v>
      </c>
      <c r="C141" s="46" t="s">
        <v>63</v>
      </c>
      <c r="D141" s="46">
        <v>75.578460244005001</v>
      </c>
      <c r="E141" s="46">
        <v>267.06</v>
      </c>
      <c r="F141" s="46">
        <v>237.3</v>
      </c>
      <c r="G141" s="46">
        <v>273.39999999999998</v>
      </c>
      <c r="H141" s="46">
        <v>235.15</v>
      </c>
      <c r="I141" s="46">
        <v>0.59984333153967995</v>
      </c>
      <c r="J141" s="81">
        <v>445.21625224124699</v>
      </c>
      <c r="K141" s="81">
        <v>395.60329759922098</v>
      </c>
      <c r="L141" s="81">
        <v>455.78567873420599</v>
      </c>
      <c r="M141" s="81">
        <v>392.01902836264998</v>
      </c>
      <c r="N141" s="86">
        <v>-0.60078341744693697</v>
      </c>
      <c r="O141" s="86">
        <v>-0.87500678293047596</v>
      </c>
      <c r="P141" s="46">
        <v>-0.82716630401817903</v>
      </c>
      <c r="Q141" s="46">
        <v>-1.0888138955045501</v>
      </c>
      <c r="R141" s="86">
        <v>2.03347211805103</v>
      </c>
      <c r="S141" s="86">
        <v>6.1800188582509703</v>
      </c>
      <c r="T141" s="46">
        <v>0.44142664050654801</v>
      </c>
      <c r="U141" s="46">
        <v>1.30260606544446</v>
      </c>
      <c r="V141" s="87">
        <v>0.12541087231352699</v>
      </c>
      <c r="W141" s="87">
        <v>0.16266213055496501</v>
      </c>
    </row>
    <row r="142" spans="1:23" x14ac:dyDescent="0.2">
      <c r="A142" s="85">
        <v>40603</v>
      </c>
      <c r="B142" s="15" t="s">
        <v>993</v>
      </c>
      <c r="C142" s="46" t="s">
        <v>64</v>
      </c>
      <c r="D142" s="46">
        <v>75.723450928541396</v>
      </c>
      <c r="E142" s="46">
        <v>269.05</v>
      </c>
      <c r="F142" s="46">
        <v>246.2</v>
      </c>
      <c r="G142" s="46">
        <v>271.24</v>
      </c>
      <c r="H142" s="46">
        <v>235.12</v>
      </c>
      <c r="I142" s="46">
        <v>0.60099407865696297</v>
      </c>
      <c r="J142" s="81">
        <v>447.67495979535101</v>
      </c>
      <c r="K142" s="81">
        <v>409.65461847840697</v>
      </c>
      <c r="L142" s="81">
        <v>451.31892248612201</v>
      </c>
      <c r="M142" s="81">
        <v>391.21849673697398</v>
      </c>
      <c r="N142" s="86">
        <v>0.55225017993538705</v>
      </c>
      <c r="O142" s="86">
        <v>3.55187152494902</v>
      </c>
      <c r="P142" s="46">
        <v>-0.98001241734690903</v>
      </c>
      <c r="Q142" s="46">
        <v>-0.20420733886801201</v>
      </c>
      <c r="R142" s="86">
        <v>4.5876145383506799</v>
      </c>
      <c r="S142" s="86">
        <v>11.107871816893899</v>
      </c>
      <c r="T142" s="46">
        <v>1.6680197828977199</v>
      </c>
      <c r="U142" s="46">
        <v>2.9666176234345301</v>
      </c>
      <c r="V142" s="87">
        <v>9.2810722989439501E-2</v>
      </c>
      <c r="W142" s="87">
        <v>0.15362368152432801</v>
      </c>
    </row>
    <row r="143" spans="1:23" x14ac:dyDescent="0.2">
      <c r="A143" s="85">
        <v>40634</v>
      </c>
      <c r="B143" s="15" t="s">
        <v>994</v>
      </c>
      <c r="C143" s="46" t="s">
        <v>1176</v>
      </c>
      <c r="D143" s="46">
        <v>75.717440951980294</v>
      </c>
      <c r="E143" s="46">
        <v>269.93</v>
      </c>
      <c r="F143" s="46">
        <v>245.96</v>
      </c>
      <c r="G143" s="46">
        <v>271.83999999999997</v>
      </c>
      <c r="H143" s="46">
        <v>235.31</v>
      </c>
      <c r="I143" s="46">
        <v>0.60094637929458905</v>
      </c>
      <c r="J143" s="81">
        <v>449.17485036993298</v>
      </c>
      <c r="K143" s="81">
        <v>409.28776422401597</v>
      </c>
      <c r="L143" s="81">
        <v>452.35317054259502</v>
      </c>
      <c r="M143" s="81">
        <v>391.56571718797102</v>
      </c>
      <c r="N143" s="86">
        <v>0.33504008695681697</v>
      </c>
      <c r="O143" s="86">
        <v>-8.9552085547861496E-2</v>
      </c>
      <c r="P143" s="46">
        <v>0.22916124384417799</v>
      </c>
      <c r="Q143" s="46">
        <v>8.8753587545742404E-2</v>
      </c>
      <c r="R143" s="86">
        <v>4.7547123909306599</v>
      </c>
      <c r="S143" s="86">
        <v>10.500514693312301</v>
      </c>
      <c r="T143" s="46">
        <v>1.6548377646942201</v>
      </c>
      <c r="U143" s="46">
        <v>2.7667279432676901</v>
      </c>
      <c r="V143" s="87">
        <v>9.7454870710684594E-2</v>
      </c>
      <c r="W143" s="87">
        <v>0.155242021163571</v>
      </c>
    </row>
    <row r="144" spans="1:23" x14ac:dyDescent="0.2">
      <c r="A144" s="85">
        <v>40664</v>
      </c>
      <c r="B144" s="15" t="s">
        <v>995</v>
      </c>
      <c r="C144" s="46" t="s">
        <v>66</v>
      </c>
      <c r="D144" s="46">
        <v>75.159264378868897</v>
      </c>
      <c r="E144" s="46">
        <v>269.02</v>
      </c>
      <c r="F144" s="46">
        <v>236.81</v>
      </c>
      <c r="G144" s="46">
        <v>275</v>
      </c>
      <c r="H144" s="46">
        <v>235.83</v>
      </c>
      <c r="I144" s="46">
        <v>0.59651630101406306</v>
      </c>
      <c r="J144" s="81">
        <v>450.98516091290799</v>
      </c>
      <c r="K144" s="81">
        <v>396.98831297221699</v>
      </c>
      <c r="L144" s="81">
        <v>461.01003364452401</v>
      </c>
      <c r="M144" s="81">
        <v>395.34544085232</v>
      </c>
      <c r="N144" s="86">
        <v>0.40303025458436897</v>
      </c>
      <c r="O144" s="86">
        <v>-3.0050864762885299</v>
      </c>
      <c r="P144" s="46">
        <v>1.91373989742238</v>
      </c>
      <c r="Q144" s="46">
        <v>0.96528462488834099</v>
      </c>
      <c r="R144" s="86">
        <v>2.3063657432500899</v>
      </c>
      <c r="S144" s="86">
        <v>5.2243480984308599</v>
      </c>
      <c r="T144" s="46">
        <v>0.98796531111924302</v>
      </c>
      <c r="U144" s="46">
        <v>1.83163284525412</v>
      </c>
      <c r="V144" s="87">
        <v>0.136016215531439</v>
      </c>
      <c r="W144" s="87">
        <v>0.166094220413009</v>
      </c>
    </row>
    <row r="145" spans="1:23" x14ac:dyDescent="0.2">
      <c r="A145" s="85">
        <v>40695</v>
      </c>
      <c r="B145" s="15" t="s">
        <v>996</v>
      </c>
      <c r="C145" s="46" t="s">
        <v>67</v>
      </c>
      <c r="D145" s="46">
        <v>75.155508143518205</v>
      </c>
      <c r="E145" s="46">
        <v>269.07</v>
      </c>
      <c r="F145" s="46">
        <v>237.71</v>
      </c>
      <c r="G145" s="46">
        <v>274.08</v>
      </c>
      <c r="H145" s="46">
        <v>235.13</v>
      </c>
      <c r="I145" s="46">
        <v>0.59648648891257905</v>
      </c>
      <c r="J145" s="81">
        <v>451.091525124947</v>
      </c>
      <c r="K145" s="81">
        <v>398.51698977013803</v>
      </c>
      <c r="L145" s="81">
        <v>459.49070950401602</v>
      </c>
      <c r="M145" s="81">
        <v>394.19166128750402</v>
      </c>
      <c r="N145" s="86">
        <v>2.3584858495895301E-2</v>
      </c>
      <c r="O145" s="86">
        <v>0.38506846372290399</v>
      </c>
      <c r="P145" s="46">
        <v>-0.32956422412264702</v>
      </c>
      <c r="Q145" s="46">
        <v>-0.29184086765445799</v>
      </c>
      <c r="R145" s="86">
        <v>2.7705792606087498</v>
      </c>
      <c r="S145" s="86">
        <v>5.75656971731902</v>
      </c>
      <c r="T145" s="46">
        <v>0.96817536880100497</v>
      </c>
      <c r="U145" s="46">
        <v>1.72942332272559</v>
      </c>
      <c r="V145" s="87">
        <v>0.13192545538681599</v>
      </c>
      <c r="W145" s="87">
        <v>0.16565304299749101</v>
      </c>
    </row>
    <row r="146" spans="1:23" x14ac:dyDescent="0.2">
      <c r="A146" s="85">
        <v>40725</v>
      </c>
      <c r="B146" s="15" t="s">
        <v>997</v>
      </c>
      <c r="C146" s="46" t="s">
        <v>68</v>
      </c>
      <c r="D146" s="46">
        <v>75.516106737183705</v>
      </c>
      <c r="E146" s="46">
        <v>272.63</v>
      </c>
      <c r="F146" s="46">
        <v>242.97</v>
      </c>
      <c r="G146" s="46">
        <v>277.19</v>
      </c>
      <c r="H146" s="46">
        <v>237.49</v>
      </c>
      <c r="I146" s="46">
        <v>0.59934845065504505</v>
      </c>
      <c r="J146" s="81">
        <v>454.87729166903603</v>
      </c>
      <c r="K146" s="81">
        <v>405.39021955333499</v>
      </c>
      <c r="L146" s="81">
        <v>462.48555359916401</v>
      </c>
      <c r="M146" s="81">
        <v>396.24695740923403</v>
      </c>
      <c r="N146" s="86">
        <v>0.83924577014406998</v>
      </c>
      <c r="O146" s="86">
        <v>1.7247018219126</v>
      </c>
      <c r="P146" s="46">
        <v>0.65177467861789995</v>
      </c>
      <c r="Q146" s="46">
        <v>0.52139512921625097</v>
      </c>
      <c r="R146" s="86">
        <v>1.03248396238882</v>
      </c>
      <c r="S146" s="86">
        <v>1.9626735720071899</v>
      </c>
      <c r="T146" s="46">
        <v>0.58784940173393097</v>
      </c>
      <c r="U146" s="46">
        <v>1.1753611782429301</v>
      </c>
      <c r="V146" s="87">
        <v>0.122072683870437</v>
      </c>
      <c r="W146" s="87">
        <v>0.16716493326034801</v>
      </c>
    </row>
    <row r="147" spans="1:23" x14ac:dyDescent="0.2">
      <c r="A147" s="85">
        <v>40756</v>
      </c>
      <c r="B147" s="15" t="s">
        <v>998</v>
      </c>
      <c r="C147" s="46" t="s">
        <v>1177</v>
      </c>
      <c r="D147" s="46">
        <v>75.635555021335406</v>
      </c>
      <c r="E147" s="46">
        <v>271.55</v>
      </c>
      <c r="F147" s="46">
        <v>242.63</v>
      </c>
      <c r="G147" s="46">
        <v>275.94</v>
      </c>
      <c r="H147" s="46">
        <v>237.17</v>
      </c>
      <c r="I147" s="46">
        <v>0.60029647548223697</v>
      </c>
      <c r="J147" s="81">
        <v>452.35981067830801</v>
      </c>
      <c r="K147" s="81">
        <v>404.18361577933302</v>
      </c>
      <c r="L147" s="81">
        <v>459.672863776734</v>
      </c>
      <c r="M147" s="81">
        <v>395.08811010338502</v>
      </c>
      <c r="N147" s="86">
        <v>-0.55344178239624697</v>
      </c>
      <c r="O147" s="86">
        <v>-0.29764008005227499</v>
      </c>
      <c r="P147" s="46">
        <v>-0.60816814720833201</v>
      </c>
      <c r="Q147" s="46">
        <v>-0.292455824374238</v>
      </c>
      <c r="R147" s="86">
        <v>4.9815372453632101E-2</v>
      </c>
      <c r="S147" s="86">
        <v>-2.9704337816038899</v>
      </c>
      <c r="T147" s="46">
        <v>0.52196740603387404</v>
      </c>
      <c r="U147" s="46">
        <v>0.81277996931663499</v>
      </c>
      <c r="V147" s="87">
        <v>0.119193834233195</v>
      </c>
      <c r="W147" s="87">
        <v>0.163469241472362</v>
      </c>
    </row>
    <row r="148" spans="1:23" x14ac:dyDescent="0.2">
      <c r="A148" s="85">
        <v>40787</v>
      </c>
      <c r="B148" s="15" t="s">
        <v>999</v>
      </c>
      <c r="C148" s="46" t="s">
        <v>70</v>
      </c>
      <c r="D148" s="46">
        <v>75.821113047659097</v>
      </c>
      <c r="E148" s="46">
        <v>272.38</v>
      </c>
      <c r="F148" s="46">
        <v>252.82</v>
      </c>
      <c r="G148" s="46">
        <v>272.81</v>
      </c>
      <c r="H148" s="46">
        <v>236.18</v>
      </c>
      <c r="I148" s="46">
        <v>0.60176919329554701</v>
      </c>
      <c r="J148" s="81">
        <v>452.63201080189901</v>
      </c>
      <c r="K148" s="81">
        <v>420.12785436131901</v>
      </c>
      <c r="L148" s="81">
        <v>453.34657047825101</v>
      </c>
      <c r="M148" s="81">
        <v>392.47605665317701</v>
      </c>
      <c r="N148" s="86">
        <v>6.0173365795423997E-2</v>
      </c>
      <c r="O148" s="86">
        <v>3.94480081812396</v>
      </c>
      <c r="P148" s="46">
        <v>-1.37625990068367</v>
      </c>
      <c r="Q148" s="46">
        <v>-0.66113188005689805</v>
      </c>
      <c r="R148" s="86">
        <v>1.8692027851183499</v>
      </c>
      <c r="S148" s="86">
        <v>2.4023731219717299</v>
      </c>
      <c r="T148" s="46">
        <v>0.92057623674775002</v>
      </c>
      <c r="U148" s="46">
        <v>1.7402191428421701</v>
      </c>
      <c r="V148" s="87">
        <v>7.7367296891068804E-2</v>
      </c>
      <c r="W148" s="87">
        <v>0.15509357269878901</v>
      </c>
    </row>
    <row r="149" spans="1:23" x14ac:dyDescent="0.2">
      <c r="A149" s="85">
        <v>40817</v>
      </c>
      <c r="B149" s="15" t="s">
        <v>1000</v>
      </c>
      <c r="C149" s="46" t="s">
        <v>71</v>
      </c>
      <c r="D149" s="46">
        <v>76.332712302421996</v>
      </c>
      <c r="E149" s="46">
        <v>270.92</v>
      </c>
      <c r="F149" s="46">
        <v>251.95</v>
      </c>
      <c r="G149" s="46">
        <v>271.72000000000003</v>
      </c>
      <c r="H149" s="46">
        <v>235.67</v>
      </c>
      <c r="I149" s="46">
        <v>0.60582960151767096</v>
      </c>
      <c r="J149" s="81">
        <v>447.18844922947801</v>
      </c>
      <c r="K149" s="81">
        <v>415.87601426017602</v>
      </c>
      <c r="L149" s="81">
        <v>448.50895254921699</v>
      </c>
      <c r="M149" s="81">
        <v>389.003771703496</v>
      </c>
      <c r="N149" s="86">
        <v>-1.2026461766980201</v>
      </c>
      <c r="O149" s="86">
        <v>-1.0120348025021699</v>
      </c>
      <c r="P149" s="46">
        <v>-1.0670904433953501</v>
      </c>
      <c r="Q149" s="46">
        <v>-0.88471255528070902</v>
      </c>
      <c r="R149" s="86">
        <v>1.91003953027054</v>
      </c>
      <c r="S149" s="86">
        <v>4.5332653494106996</v>
      </c>
      <c r="T149" s="46">
        <v>0.70976451704811705</v>
      </c>
      <c r="U149" s="46">
        <v>1.62062713419444</v>
      </c>
      <c r="V149" s="87">
        <v>7.5292716808890603E-2</v>
      </c>
      <c r="W149" s="87">
        <v>0.15296813340688301</v>
      </c>
    </row>
    <row r="150" spans="1:23" x14ac:dyDescent="0.2">
      <c r="A150" s="85">
        <v>40848</v>
      </c>
      <c r="B150" s="15" t="s">
        <v>1001</v>
      </c>
      <c r="C150" s="46" t="s">
        <v>72</v>
      </c>
      <c r="D150" s="46">
        <v>77.158332832501898</v>
      </c>
      <c r="E150" s="46">
        <v>272.29000000000002</v>
      </c>
      <c r="F150" s="46">
        <v>252.12</v>
      </c>
      <c r="G150" s="46">
        <v>273.27999999999997</v>
      </c>
      <c r="H150" s="46">
        <v>236.52</v>
      </c>
      <c r="I150" s="46">
        <v>0.61238230142385897</v>
      </c>
      <c r="J150" s="81">
        <v>444.64054458611002</v>
      </c>
      <c r="K150" s="81">
        <v>411.70360314756402</v>
      </c>
      <c r="L150" s="81">
        <v>446.25718177124497</v>
      </c>
      <c r="M150" s="81">
        <v>386.22932023029398</v>
      </c>
      <c r="N150" s="86">
        <v>-0.56976083522683996</v>
      </c>
      <c r="O150" s="86">
        <v>-1.00328246148922</v>
      </c>
      <c r="P150" s="46">
        <v>-0.50205704148680297</v>
      </c>
      <c r="Q150" s="46">
        <v>-0.71321968449097295</v>
      </c>
      <c r="R150" s="86">
        <v>1.84081850771762</v>
      </c>
      <c r="S150" s="86">
        <v>4.6541842625712704</v>
      </c>
      <c r="T150" s="46">
        <v>0.78342345675805902</v>
      </c>
      <c r="U150" s="46">
        <v>1.70877381420305</v>
      </c>
      <c r="V150" s="87">
        <v>8.0001586546089201E-2</v>
      </c>
      <c r="W150" s="87">
        <v>0.15542026044309101</v>
      </c>
    </row>
    <row r="151" spans="1:23" x14ac:dyDescent="0.2">
      <c r="A151" s="85">
        <v>40878</v>
      </c>
      <c r="B151" s="15" t="s">
        <v>1002</v>
      </c>
      <c r="C151" s="46" t="s">
        <v>1174</v>
      </c>
      <c r="D151" s="46">
        <v>77.792385359697093</v>
      </c>
      <c r="E151" s="46">
        <v>272.67</v>
      </c>
      <c r="F151" s="46">
        <v>253.34</v>
      </c>
      <c r="G151" s="46">
        <v>273.92</v>
      </c>
      <c r="H151" s="46">
        <v>237.22</v>
      </c>
      <c r="I151" s="46">
        <v>0.61741458415436201</v>
      </c>
      <c r="J151" s="81">
        <v>441.631939053498</v>
      </c>
      <c r="K151" s="81">
        <v>410.32396464522401</v>
      </c>
      <c r="L151" s="81">
        <v>443.65651060085202</v>
      </c>
      <c r="M151" s="81">
        <v>384.215089970554</v>
      </c>
      <c r="N151" s="86">
        <v>-0.67663769515499095</v>
      </c>
      <c r="O151" s="86">
        <v>-0.33510479184346598</v>
      </c>
      <c r="P151" s="46">
        <v>-0.58277407661443403</v>
      </c>
      <c r="Q151" s="46">
        <v>-0.52151148404259196</v>
      </c>
      <c r="R151" s="86">
        <v>1.85387490430309</v>
      </c>
      <c r="S151" s="86">
        <v>4.5776187655586398</v>
      </c>
      <c r="T151" s="46">
        <v>0.34396561234484302</v>
      </c>
      <c r="U151" s="46">
        <v>1.2605168451259099</v>
      </c>
      <c r="V151" s="87">
        <v>7.6300623667798106E-2</v>
      </c>
      <c r="W151" s="87">
        <v>0.15470870921507501</v>
      </c>
    </row>
    <row r="152" spans="1:23" x14ac:dyDescent="0.2">
      <c r="A152" s="85">
        <v>40909</v>
      </c>
      <c r="B152" s="15" t="s">
        <v>1133</v>
      </c>
      <c r="C152" s="46" t="s">
        <v>1175</v>
      </c>
      <c r="D152" s="46">
        <v>78.343049462107103</v>
      </c>
      <c r="E152" s="46">
        <v>280.33999999999997</v>
      </c>
      <c r="F152" s="46">
        <v>251.78</v>
      </c>
      <c r="G152" s="46">
        <v>285.08999999999997</v>
      </c>
      <c r="H152" s="46">
        <v>246.36</v>
      </c>
      <c r="I152" s="46">
        <v>0.621785038231919</v>
      </c>
      <c r="J152" s="81">
        <v>450.86321278678997</v>
      </c>
      <c r="K152" s="81">
        <v>404.930939985225</v>
      </c>
      <c r="L152" s="81">
        <v>458.50250885847902</v>
      </c>
      <c r="M152" s="81">
        <v>396.21410109921402</v>
      </c>
      <c r="N152" s="86">
        <v>2.0902640676478299</v>
      </c>
      <c r="O152" s="86">
        <v>-1.3143333377230499</v>
      </c>
      <c r="P152" s="46">
        <v>3.3462820679720999</v>
      </c>
      <c r="Q152" s="46">
        <v>3.1229931988303199</v>
      </c>
      <c r="R152" s="86">
        <v>0.65995998864818395</v>
      </c>
      <c r="S152" s="86">
        <v>1.46218932704885</v>
      </c>
      <c r="T152" s="46">
        <v>-0.23602060842933301</v>
      </c>
      <c r="U152" s="46">
        <v>-3.03458361829212E-2</v>
      </c>
      <c r="V152" s="87">
        <v>0.113432361585511</v>
      </c>
      <c r="W152" s="87">
        <v>0.157208962493911</v>
      </c>
    </row>
    <row r="153" spans="1:23" x14ac:dyDescent="0.2">
      <c r="A153" s="85">
        <v>40940</v>
      </c>
      <c r="B153" s="15" t="s">
        <v>1003</v>
      </c>
      <c r="C153" s="46" t="s">
        <v>63</v>
      </c>
      <c r="D153" s="46">
        <v>78.502313840976001</v>
      </c>
      <c r="E153" s="46">
        <v>279.18</v>
      </c>
      <c r="F153" s="46">
        <v>251.82</v>
      </c>
      <c r="G153" s="46">
        <v>284.33</v>
      </c>
      <c r="H153" s="46">
        <v>246.39</v>
      </c>
      <c r="I153" s="46">
        <v>0.623049071334841</v>
      </c>
      <c r="J153" s="81">
        <v>448.086696288425</v>
      </c>
      <c r="K153" s="81">
        <v>404.17362224855299</v>
      </c>
      <c r="L153" s="81">
        <v>456.352497871222</v>
      </c>
      <c r="M153" s="81">
        <v>395.45841786125402</v>
      </c>
      <c r="N153" s="86">
        <v>-0.61582236465992402</v>
      </c>
      <c r="O153" s="86">
        <v>-0.18702392479552599</v>
      </c>
      <c r="P153" s="46">
        <v>-0.46892022305605702</v>
      </c>
      <c r="Q153" s="46">
        <v>-0.190725982710649</v>
      </c>
      <c r="R153" s="86">
        <v>0.64473029291436401</v>
      </c>
      <c r="S153" s="86">
        <v>2.1663936325461601</v>
      </c>
      <c r="T153" s="46">
        <v>0.12436089229272999</v>
      </c>
      <c r="U153" s="46">
        <v>0.87735269202864297</v>
      </c>
      <c r="V153" s="87">
        <v>0.10864903502501801</v>
      </c>
      <c r="W153" s="87">
        <v>0.153983522058525</v>
      </c>
    </row>
    <row r="154" spans="1:23" x14ac:dyDescent="0.2">
      <c r="A154" s="85">
        <v>40969</v>
      </c>
      <c r="B154" s="15" t="s">
        <v>1004</v>
      </c>
      <c r="C154" s="46" t="s">
        <v>64</v>
      </c>
      <c r="D154" s="46">
        <v>78.547388665184201</v>
      </c>
      <c r="E154" s="46">
        <v>279.64999999999998</v>
      </c>
      <c r="F154" s="46">
        <v>256.76</v>
      </c>
      <c r="G154" s="46">
        <v>281.63</v>
      </c>
      <c r="H154" s="46">
        <v>245.23</v>
      </c>
      <c r="I154" s="46">
        <v>0.62340681655264996</v>
      </c>
      <c r="J154" s="81">
        <v>448.58348124331502</v>
      </c>
      <c r="K154" s="81">
        <v>411.865884655939</v>
      </c>
      <c r="L154" s="81">
        <v>451.75957740945699</v>
      </c>
      <c r="M154" s="81">
        <v>393.37073879956398</v>
      </c>
      <c r="N154" s="86">
        <v>0.11086804384175</v>
      </c>
      <c r="O154" s="86">
        <v>1.9032074296664101</v>
      </c>
      <c r="P154" s="46">
        <v>-1.0064413985219101</v>
      </c>
      <c r="Q154" s="46">
        <v>-0.52791367370073095</v>
      </c>
      <c r="R154" s="86">
        <v>0.20294220797583101</v>
      </c>
      <c r="S154" s="86">
        <v>0.53978792811999499</v>
      </c>
      <c r="T154" s="46">
        <v>9.7637147786366896E-2</v>
      </c>
      <c r="U154" s="46">
        <v>0.55013811477238095</v>
      </c>
      <c r="V154" s="87">
        <v>8.9149400218102401E-2</v>
      </c>
      <c r="W154" s="87">
        <v>0.14843208416588499</v>
      </c>
    </row>
    <row r="155" spans="1:23" x14ac:dyDescent="0.2">
      <c r="A155" s="85">
        <v>41000</v>
      </c>
      <c r="B155" s="15" t="s">
        <v>1005</v>
      </c>
      <c r="C155" s="46" t="s">
        <v>1176</v>
      </c>
      <c r="D155" s="46">
        <v>78.300979626179497</v>
      </c>
      <c r="E155" s="46">
        <v>280.07</v>
      </c>
      <c r="F155" s="46">
        <v>256.95</v>
      </c>
      <c r="G155" s="46">
        <v>282.05</v>
      </c>
      <c r="H155" s="46">
        <v>245.43</v>
      </c>
      <c r="I155" s="46">
        <v>0.621451142695298</v>
      </c>
      <c r="J155" s="81">
        <v>450.67098724013499</v>
      </c>
      <c r="K155" s="81">
        <v>413.46774081962599</v>
      </c>
      <c r="L155" s="81">
        <v>453.85707841282601</v>
      </c>
      <c r="M155" s="81">
        <v>394.93048308760802</v>
      </c>
      <c r="N155" s="86">
        <v>0.465355075277052</v>
      </c>
      <c r="O155" s="86">
        <v>0.38892664417315997</v>
      </c>
      <c r="P155" s="46">
        <v>0.46429585741072399</v>
      </c>
      <c r="Q155" s="46">
        <v>0.39650745065675802</v>
      </c>
      <c r="R155" s="86">
        <v>0.33308562778380202</v>
      </c>
      <c r="S155" s="86">
        <v>1.02128061500553</v>
      </c>
      <c r="T155" s="46">
        <v>0.332463209758593</v>
      </c>
      <c r="U155" s="46">
        <v>0.85931064746957997</v>
      </c>
      <c r="V155" s="87">
        <v>8.9978595057404104E-2</v>
      </c>
      <c r="W155" s="87">
        <v>0.14920751334392701</v>
      </c>
    </row>
    <row r="156" spans="1:23" x14ac:dyDescent="0.2">
      <c r="A156" s="85">
        <v>41030</v>
      </c>
      <c r="B156" s="15" t="s">
        <v>1006</v>
      </c>
      <c r="C156" s="46" t="s">
        <v>66</v>
      </c>
      <c r="D156" s="46">
        <v>78.053819340104596</v>
      </c>
      <c r="E156" s="46">
        <v>280.31</v>
      </c>
      <c r="F156" s="46">
        <v>250.33</v>
      </c>
      <c r="G156" s="46">
        <v>286</v>
      </c>
      <c r="H156" s="46">
        <v>246.11</v>
      </c>
      <c r="I156" s="46">
        <v>0.61948950641764999</v>
      </c>
      <c r="J156" s="81">
        <v>452.48546923895702</v>
      </c>
      <c r="K156" s="81">
        <v>404.09078347040099</v>
      </c>
      <c r="L156" s="81">
        <v>461.67045129442999</v>
      </c>
      <c r="M156" s="81">
        <v>397.27872296528699</v>
      </c>
      <c r="N156" s="86">
        <v>0.40261788537439003</v>
      </c>
      <c r="O156" s="86">
        <v>-2.2678812452543</v>
      </c>
      <c r="P156" s="46">
        <v>1.72154919538294</v>
      </c>
      <c r="Q156" s="46">
        <v>0.59459575247797802</v>
      </c>
      <c r="R156" s="86">
        <v>0.33267354584611802</v>
      </c>
      <c r="S156" s="86">
        <v>1.78908805778399</v>
      </c>
      <c r="T156" s="46">
        <v>0.14325450678058799</v>
      </c>
      <c r="U156" s="46">
        <v>0.48901085309074299</v>
      </c>
      <c r="V156" s="87">
        <v>0.11976191427315901</v>
      </c>
      <c r="W156" s="87">
        <v>0.162081995855512</v>
      </c>
    </row>
    <row r="157" spans="1:23" x14ac:dyDescent="0.2">
      <c r="A157" s="85">
        <v>41061</v>
      </c>
      <c r="B157" s="15" t="s">
        <v>1007</v>
      </c>
      <c r="C157" s="46" t="s">
        <v>67</v>
      </c>
      <c r="D157" s="46">
        <v>78.413666686699898</v>
      </c>
      <c r="E157" s="46">
        <v>280.43</v>
      </c>
      <c r="F157" s="46">
        <v>249.75</v>
      </c>
      <c r="G157" s="46">
        <v>285.10000000000002</v>
      </c>
      <c r="H157" s="46">
        <v>245.06</v>
      </c>
      <c r="I157" s="46">
        <v>0.62234550573981795</v>
      </c>
      <c r="J157" s="81">
        <v>450.601791791903</v>
      </c>
      <c r="K157" s="81">
        <v>401.30441643200697</v>
      </c>
      <c r="L157" s="81">
        <v>458.10566216122203</v>
      </c>
      <c r="M157" s="81">
        <v>393.768409572883</v>
      </c>
      <c r="N157" s="86">
        <v>-0.41629567690262298</v>
      </c>
      <c r="O157" s="86">
        <v>-0.68953986390491995</v>
      </c>
      <c r="P157" s="46">
        <v>-0.77215016105388601</v>
      </c>
      <c r="Q157" s="46">
        <v>-0.88358957816898598</v>
      </c>
      <c r="R157" s="86">
        <v>-0.108566289936096</v>
      </c>
      <c r="S157" s="86">
        <v>0.69944989383670098</v>
      </c>
      <c r="T157" s="46">
        <v>-0.30143097872178398</v>
      </c>
      <c r="U157" s="46">
        <v>-0.10737206191490101</v>
      </c>
      <c r="V157" s="87">
        <v>0.122842842842843</v>
      </c>
      <c r="W157" s="87">
        <v>0.16338855790418699</v>
      </c>
    </row>
    <row r="158" spans="1:23" x14ac:dyDescent="0.2">
      <c r="A158" s="85">
        <v>41091</v>
      </c>
      <c r="B158" s="15" t="s">
        <v>1008</v>
      </c>
      <c r="C158" s="46" t="s">
        <v>68</v>
      </c>
      <c r="D158" s="46">
        <v>78.853897469799904</v>
      </c>
      <c r="E158" s="46">
        <v>284.25</v>
      </c>
      <c r="F158" s="46">
        <v>253.56</v>
      </c>
      <c r="G158" s="46">
        <v>288.83999999999997</v>
      </c>
      <c r="H158" s="46">
        <v>248.2</v>
      </c>
      <c r="I158" s="46">
        <v>0.62583948403374601</v>
      </c>
      <c r="J158" s="81">
        <v>454.18994367040102</v>
      </c>
      <c r="K158" s="81">
        <v>405.15181043822997</v>
      </c>
      <c r="L158" s="81">
        <v>461.52409262887801</v>
      </c>
      <c r="M158" s="81">
        <v>396.58731405098899</v>
      </c>
      <c r="N158" s="86">
        <v>0.796302177190511</v>
      </c>
      <c r="O158" s="86">
        <v>0.95872206950282601</v>
      </c>
      <c r="P158" s="46">
        <v>0.74621004497719101</v>
      </c>
      <c r="Q158" s="46">
        <v>0.71587877787429</v>
      </c>
      <c r="R158" s="86">
        <v>-0.15110624584344601</v>
      </c>
      <c r="S158" s="86">
        <v>-5.8809784648450297E-2</v>
      </c>
      <c r="T158" s="46">
        <v>-0.207889946573248</v>
      </c>
      <c r="U158" s="46">
        <v>8.5895080174269695E-2</v>
      </c>
      <c r="V158" s="87">
        <v>0.121036441079035</v>
      </c>
      <c r="W158" s="87">
        <v>0.163738920225624</v>
      </c>
    </row>
    <row r="159" spans="1:23" x14ac:dyDescent="0.2">
      <c r="A159" s="85">
        <v>41122</v>
      </c>
      <c r="B159" s="15" t="s">
        <v>1009</v>
      </c>
      <c r="C159" s="46" t="s">
        <v>1177</v>
      </c>
      <c r="D159" s="46">
        <v>79.090540296892797</v>
      </c>
      <c r="E159" s="46">
        <v>285.62</v>
      </c>
      <c r="F159" s="46">
        <v>260.5</v>
      </c>
      <c r="G159" s="46">
        <v>287.91000000000003</v>
      </c>
      <c r="H159" s="46">
        <v>248.46</v>
      </c>
      <c r="I159" s="46">
        <v>0.62771764642723904</v>
      </c>
      <c r="J159" s="81">
        <v>455.01349472275399</v>
      </c>
      <c r="K159" s="81">
        <v>414.99550232924003</v>
      </c>
      <c r="L159" s="81">
        <v>458.66163176818202</v>
      </c>
      <c r="M159" s="81">
        <v>395.81490406419499</v>
      </c>
      <c r="N159" s="86">
        <v>0.18132304861218099</v>
      </c>
      <c r="O159" s="86">
        <v>2.4296304835371001</v>
      </c>
      <c r="P159" s="46">
        <v>-0.62021916220913498</v>
      </c>
      <c r="Q159" s="46">
        <v>-0.194764169056105</v>
      </c>
      <c r="R159" s="86">
        <v>0.58663125719930997</v>
      </c>
      <c r="S159" s="86">
        <v>2.6749937720904402</v>
      </c>
      <c r="T159" s="46">
        <v>-0.21998949432076001</v>
      </c>
      <c r="U159" s="46">
        <v>0.183957436891791</v>
      </c>
      <c r="V159" s="87">
        <v>9.6429942418426104E-2</v>
      </c>
      <c r="W159" s="87">
        <v>0.15877807292924401</v>
      </c>
    </row>
    <row r="160" spans="1:23" x14ac:dyDescent="0.2">
      <c r="A160" s="85">
        <v>41153</v>
      </c>
      <c r="B160" s="15" t="s">
        <v>1010</v>
      </c>
      <c r="C160" s="46" t="s">
        <v>70</v>
      </c>
      <c r="D160" s="46">
        <v>79.439118937436106</v>
      </c>
      <c r="E160" s="46">
        <v>280.62</v>
      </c>
      <c r="F160" s="46">
        <v>255.56</v>
      </c>
      <c r="G160" s="46">
        <v>284.02999999999997</v>
      </c>
      <c r="H160" s="46">
        <v>245.41</v>
      </c>
      <c r="I160" s="46">
        <v>0.63048420944495598</v>
      </c>
      <c r="J160" s="81">
        <v>445.08648400099099</v>
      </c>
      <c r="K160" s="81">
        <v>405.33925540336901</v>
      </c>
      <c r="L160" s="81">
        <v>450.49502548215202</v>
      </c>
      <c r="M160" s="81">
        <v>389.24051756354999</v>
      </c>
      <c r="N160" s="86">
        <v>-2.1816958918573301</v>
      </c>
      <c r="O160" s="86">
        <v>-2.3268317058072898</v>
      </c>
      <c r="P160" s="46">
        <v>-1.7805296367491701</v>
      </c>
      <c r="Q160" s="46">
        <v>-1.6609749741964199</v>
      </c>
      <c r="R160" s="86">
        <v>-1.66703340038616</v>
      </c>
      <c r="S160" s="86">
        <v>-3.5200234415382101</v>
      </c>
      <c r="T160" s="46">
        <v>-0.62899891204434299</v>
      </c>
      <c r="U160" s="46">
        <v>-0.82439145898951505</v>
      </c>
      <c r="V160" s="87">
        <v>9.8059164188448997E-2</v>
      </c>
      <c r="W160" s="87">
        <v>0.157369300354509</v>
      </c>
    </row>
    <row r="161" spans="1:23" x14ac:dyDescent="0.2">
      <c r="A161" s="85">
        <v>41183</v>
      </c>
      <c r="B161" s="15" t="s">
        <v>1011</v>
      </c>
      <c r="C161" s="46" t="s">
        <v>71</v>
      </c>
      <c r="D161" s="46">
        <v>79.841036119959099</v>
      </c>
      <c r="E161" s="46">
        <v>280.89</v>
      </c>
      <c r="F161" s="46">
        <v>261.02999999999997</v>
      </c>
      <c r="G161" s="46">
        <v>283.13</v>
      </c>
      <c r="H161" s="46">
        <v>245.66</v>
      </c>
      <c r="I161" s="46">
        <v>0.63367410430374604</v>
      </c>
      <c r="J161" s="81">
        <v>443.272019626918</v>
      </c>
      <c r="K161" s="81">
        <v>411.930988227471</v>
      </c>
      <c r="L161" s="81">
        <v>446.80695972433801</v>
      </c>
      <c r="M161" s="81">
        <v>387.675618005442</v>
      </c>
      <c r="N161" s="86">
        <v>-0.40766557496027001</v>
      </c>
      <c r="O161" s="86">
        <v>1.6262261146019701</v>
      </c>
      <c r="P161" s="46">
        <v>-0.81866958550025304</v>
      </c>
      <c r="Q161" s="46">
        <v>-0.40203922446269102</v>
      </c>
      <c r="R161" s="86">
        <v>-0.87578952660964904</v>
      </c>
      <c r="S161" s="86">
        <v>-0.94860629068089797</v>
      </c>
      <c r="T161" s="46">
        <v>-0.37947800488816702</v>
      </c>
      <c r="U161" s="46">
        <v>-0.34142437545971999</v>
      </c>
      <c r="V161" s="87">
        <v>7.6083208826571699E-2</v>
      </c>
      <c r="W161" s="87">
        <v>0.15252788406741</v>
      </c>
    </row>
    <row r="162" spans="1:23" x14ac:dyDescent="0.2">
      <c r="A162" s="85">
        <v>41214</v>
      </c>
      <c r="B162" s="15" t="s">
        <v>1012</v>
      </c>
      <c r="C162" s="46" t="s">
        <v>72</v>
      </c>
      <c r="D162" s="46">
        <v>80.383436504597597</v>
      </c>
      <c r="E162" s="46">
        <v>281.83</v>
      </c>
      <c r="F162" s="46">
        <v>261.37</v>
      </c>
      <c r="G162" s="46">
        <v>283.95999999999998</v>
      </c>
      <c r="H162" s="46">
        <v>245.72</v>
      </c>
      <c r="I162" s="46">
        <v>0.63797897175803897</v>
      </c>
      <c r="J162" s="81">
        <v>441.754371971507</v>
      </c>
      <c r="K162" s="81">
        <v>409.684349438288</v>
      </c>
      <c r="L162" s="81">
        <v>445.09304000649001</v>
      </c>
      <c r="M162" s="81">
        <v>385.15376035496098</v>
      </c>
      <c r="N162" s="86">
        <v>-0.34237388966911197</v>
      </c>
      <c r="O162" s="86">
        <v>-0.54539203249812696</v>
      </c>
      <c r="P162" s="46">
        <v>-0.38359288738601899</v>
      </c>
      <c r="Q162" s="46">
        <v>-0.65050715942783799</v>
      </c>
      <c r="R162" s="86">
        <v>-0.64910243785576405</v>
      </c>
      <c r="S162" s="86">
        <v>-0.490462967493621</v>
      </c>
      <c r="T162" s="46">
        <v>-0.26086790584168901</v>
      </c>
      <c r="U162" s="46">
        <v>-0.278477013265577</v>
      </c>
      <c r="V162" s="87">
        <v>7.8279833186670103E-2</v>
      </c>
      <c r="W162" s="87">
        <v>0.15562428780726001</v>
      </c>
    </row>
    <row r="163" spans="1:23" x14ac:dyDescent="0.2">
      <c r="A163" s="85">
        <v>41244</v>
      </c>
      <c r="B163" s="15" t="s">
        <v>1013</v>
      </c>
      <c r="C163" s="46" t="s">
        <v>1174</v>
      </c>
      <c r="D163" s="46">
        <v>80.568243283851203</v>
      </c>
      <c r="E163" s="46">
        <v>280.14999999999998</v>
      </c>
      <c r="F163" s="46">
        <v>255.4</v>
      </c>
      <c r="G163" s="46">
        <v>284.99</v>
      </c>
      <c r="H163" s="46">
        <v>246.13</v>
      </c>
      <c r="I163" s="46">
        <v>0.63944572715105297</v>
      </c>
      <c r="J163" s="81">
        <v>438.11380404113902</v>
      </c>
      <c r="K163" s="81">
        <v>399.40840818171301</v>
      </c>
      <c r="L163" s="81">
        <v>445.68285923142702</v>
      </c>
      <c r="M163" s="81">
        <v>384.91147809618298</v>
      </c>
      <c r="N163" s="86">
        <v>-0.82411588008065595</v>
      </c>
      <c r="O163" s="86">
        <v>-2.50825819210917</v>
      </c>
      <c r="P163" s="46">
        <v>0.13251593979726201</v>
      </c>
      <c r="Q163" s="46">
        <v>-6.2905333847740302E-2</v>
      </c>
      <c r="R163" s="86">
        <v>-0.79662150792339004</v>
      </c>
      <c r="S163" s="86">
        <v>-2.66022884452993</v>
      </c>
      <c r="T163" s="46">
        <v>0.45673817066962402</v>
      </c>
      <c r="U163" s="46">
        <v>0.18124955104763499</v>
      </c>
      <c r="V163" s="87">
        <v>9.6906812842599804E-2</v>
      </c>
      <c r="W163" s="87">
        <v>0.15788404501686101</v>
      </c>
    </row>
    <row r="164" spans="1:23" x14ac:dyDescent="0.2">
      <c r="A164" s="85">
        <v>41275</v>
      </c>
      <c r="B164" s="15" t="s">
        <v>1134</v>
      </c>
      <c r="C164" s="46" t="s">
        <v>1175</v>
      </c>
      <c r="D164" s="46">
        <v>80.8927820181501</v>
      </c>
      <c r="E164" s="46">
        <v>290.27999999999997</v>
      </c>
      <c r="F164" s="46">
        <v>263.62</v>
      </c>
      <c r="G164" s="46">
        <v>297.17</v>
      </c>
      <c r="H164" s="46">
        <v>256.69</v>
      </c>
      <c r="I164" s="46">
        <v>0.642021492719272</v>
      </c>
      <c r="J164" s="81">
        <v>452.13439626533898</v>
      </c>
      <c r="K164" s="81">
        <v>410.609306681372</v>
      </c>
      <c r="L164" s="81">
        <v>462.86612421858501</v>
      </c>
      <c r="M164" s="81">
        <v>399.81527551794801</v>
      </c>
      <c r="N164" s="86">
        <v>3.2002169515945802</v>
      </c>
      <c r="O164" s="86">
        <v>2.80437223408765</v>
      </c>
      <c r="P164" s="46">
        <v>3.8554915521747501</v>
      </c>
      <c r="Q164" s="46">
        <v>3.87200649237105</v>
      </c>
      <c r="R164" s="86">
        <v>0.28194437747366402</v>
      </c>
      <c r="S164" s="86">
        <v>1.4023049699177601</v>
      </c>
      <c r="T164" s="46">
        <v>0.95171024711957497</v>
      </c>
      <c r="U164" s="46">
        <v>0.90889607632429503</v>
      </c>
      <c r="V164" s="87">
        <v>0.10113041499127499</v>
      </c>
      <c r="W164" s="87">
        <v>0.157699949355254</v>
      </c>
    </row>
    <row r="165" spans="1:23" x14ac:dyDescent="0.2">
      <c r="A165" s="85">
        <v>41306</v>
      </c>
      <c r="B165" s="15" t="s">
        <v>1014</v>
      </c>
      <c r="C165" s="46" t="s">
        <v>63</v>
      </c>
      <c r="D165" s="46">
        <v>81.290942965322401</v>
      </c>
      <c r="E165" s="46">
        <v>289.76</v>
      </c>
      <c r="F165" s="46">
        <v>264.44</v>
      </c>
      <c r="G165" s="46">
        <v>296.52999999999997</v>
      </c>
      <c r="H165" s="46">
        <v>257.08</v>
      </c>
      <c r="I165" s="46">
        <v>0.64518157547657795</v>
      </c>
      <c r="J165" s="81">
        <v>449.11387896649398</v>
      </c>
      <c r="K165" s="81">
        <v>409.869112899985</v>
      </c>
      <c r="L165" s="81">
        <v>459.60704904035902</v>
      </c>
      <c r="M165" s="81">
        <v>398.461471578915</v>
      </c>
      <c r="N165" s="86">
        <v>-0.66805740147061199</v>
      </c>
      <c r="O165" s="86">
        <v>-0.18026717109007601</v>
      </c>
      <c r="P165" s="46">
        <v>-0.70410751785472403</v>
      </c>
      <c r="Q165" s="46">
        <v>-0.33860735743011</v>
      </c>
      <c r="R165" s="86">
        <v>0.22923748608876199</v>
      </c>
      <c r="S165" s="86">
        <v>1.40916931187796</v>
      </c>
      <c r="T165" s="46">
        <v>0.71316606884352896</v>
      </c>
      <c r="U165" s="46">
        <v>0.75938545799634205</v>
      </c>
      <c r="V165" s="87">
        <v>9.57495083950992E-2</v>
      </c>
      <c r="W165" s="87">
        <v>0.153454177687879</v>
      </c>
    </row>
    <row r="166" spans="1:23" x14ac:dyDescent="0.2">
      <c r="A166" s="85">
        <v>41334</v>
      </c>
      <c r="B166" s="15" t="s">
        <v>1015</v>
      </c>
      <c r="C166" s="46" t="s">
        <v>64</v>
      </c>
      <c r="D166" s="46">
        <v>81.887433139010795</v>
      </c>
      <c r="E166" s="46">
        <v>289.95</v>
      </c>
      <c r="F166" s="46">
        <v>267.83</v>
      </c>
      <c r="G166" s="46">
        <v>293.74</v>
      </c>
      <c r="H166" s="46">
        <v>255.93</v>
      </c>
      <c r="I166" s="46">
        <v>0.64991573719224105</v>
      </c>
      <c r="J166" s="81">
        <v>446.13475779589299</v>
      </c>
      <c r="K166" s="81">
        <v>412.099576411361</v>
      </c>
      <c r="L166" s="81">
        <v>451.96628299694999</v>
      </c>
      <c r="M166" s="81">
        <v>393.78951047664401</v>
      </c>
      <c r="N166" s="86">
        <v>-0.66333313445054998</v>
      </c>
      <c r="O166" s="86">
        <v>0.54418921581924595</v>
      </c>
      <c r="P166" s="46">
        <v>-1.66245623503005</v>
      </c>
      <c r="Q166" s="46">
        <v>-1.1725000873378699</v>
      </c>
      <c r="R166" s="86">
        <v>-0.54587909493104503</v>
      </c>
      <c r="S166" s="86">
        <v>5.67397699415828E-2</v>
      </c>
      <c r="T166" s="46">
        <v>4.5755662487212398E-2</v>
      </c>
      <c r="U166" s="46">
        <v>0.10645725158875401</v>
      </c>
      <c r="V166" s="87">
        <v>8.2589702423179007E-2</v>
      </c>
      <c r="W166" s="87">
        <v>0.14773570898292501</v>
      </c>
    </row>
    <row r="167" spans="1:23" x14ac:dyDescent="0.2">
      <c r="A167" s="85">
        <v>41365</v>
      </c>
      <c r="B167" s="15" t="s">
        <v>1016</v>
      </c>
      <c r="C167" s="46" t="s">
        <v>1176</v>
      </c>
      <c r="D167" s="46">
        <v>81.941522928060607</v>
      </c>
      <c r="E167" s="46">
        <v>289.88</v>
      </c>
      <c r="F167" s="46">
        <v>267.95</v>
      </c>
      <c r="G167" s="46">
        <v>293.48</v>
      </c>
      <c r="H167" s="46">
        <v>256.19</v>
      </c>
      <c r="I167" s="46">
        <v>0.650345031453611</v>
      </c>
      <c r="J167" s="81">
        <v>445.73262803604098</v>
      </c>
      <c r="K167" s="81">
        <v>412.01206596611502</v>
      </c>
      <c r="L167" s="81">
        <v>451.26815122125498</v>
      </c>
      <c r="M167" s="81">
        <v>393.929356894416</v>
      </c>
      <c r="N167" s="86">
        <v>-9.0136388798467401E-2</v>
      </c>
      <c r="O167" s="86">
        <v>-2.12352669732296E-2</v>
      </c>
      <c r="P167" s="46">
        <v>-0.154465455048092</v>
      </c>
      <c r="Q167" s="46">
        <v>3.5512987027730397E-2</v>
      </c>
      <c r="R167" s="86">
        <v>-1.09577925890801</v>
      </c>
      <c r="S167" s="86">
        <v>-0.35206491578417798</v>
      </c>
      <c r="T167" s="46">
        <v>-0.57042785376930605</v>
      </c>
      <c r="U167" s="46">
        <v>-0.25349428217451597</v>
      </c>
      <c r="V167" s="87">
        <v>8.1843627542452099E-2</v>
      </c>
      <c r="W167" s="87">
        <v>0.14555603263203101</v>
      </c>
    </row>
    <row r="168" spans="1:23" x14ac:dyDescent="0.2">
      <c r="A168" s="85">
        <v>41395</v>
      </c>
      <c r="B168" s="15" t="s">
        <v>1017</v>
      </c>
      <c r="C168" s="46" t="s">
        <v>66</v>
      </c>
      <c r="D168" s="46">
        <v>81.668820241601097</v>
      </c>
      <c r="E168" s="46">
        <v>290.47000000000003</v>
      </c>
      <c r="F168" s="46">
        <v>259.56</v>
      </c>
      <c r="G168" s="46">
        <v>296.76</v>
      </c>
      <c r="H168" s="46">
        <v>256.51</v>
      </c>
      <c r="I168" s="46">
        <v>0.648180672885871</v>
      </c>
      <c r="J168" s="81">
        <v>448.13122660191499</v>
      </c>
      <c r="K168" s="81">
        <v>400.44390531481099</v>
      </c>
      <c r="L168" s="81">
        <v>457.83531106959202</v>
      </c>
      <c r="M168" s="81">
        <v>395.73842715480799</v>
      </c>
      <c r="N168" s="86">
        <v>0.53812496887251104</v>
      </c>
      <c r="O168" s="86">
        <v>-2.8077237554143402</v>
      </c>
      <c r="P168" s="46">
        <v>1.45526774503451</v>
      </c>
      <c r="Q168" s="46">
        <v>0.45923722838376901</v>
      </c>
      <c r="R168" s="86">
        <v>-0.96229446756941295</v>
      </c>
      <c r="S168" s="86">
        <v>-0.90248981287580599</v>
      </c>
      <c r="T168" s="46">
        <v>-0.830709484240444</v>
      </c>
      <c r="U168" s="46">
        <v>-0.38771162950339599</v>
      </c>
      <c r="V168" s="87">
        <v>0.119086145785175</v>
      </c>
      <c r="W168" s="87">
        <v>0.156913960469377</v>
      </c>
    </row>
    <row r="169" spans="1:23" x14ac:dyDescent="0.2">
      <c r="A169" s="85">
        <v>41426</v>
      </c>
      <c r="B169" s="15" t="s">
        <v>1018</v>
      </c>
      <c r="C169" s="46" t="s">
        <v>67</v>
      </c>
      <c r="D169" s="46">
        <v>81.619237934972006</v>
      </c>
      <c r="E169" s="46">
        <v>290.93</v>
      </c>
      <c r="F169" s="46">
        <v>261.45999999999998</v>
      </c>
      <c r="G169" s="46">
        <v>296.42</v>
      </c>
      <c r="H169" s="46">
        <v>255.97</v>
      </c>
      <c r="I169" s="46">
        <v>0.64778715314628099</v>
      </c>
      <c r="J169" s="81">
        <v>449.113568533989</v>
      </c>
      <c r="K169" s="81">
        <v>403.62023039527298</v>
      </c>
      <c r="L169" s="81">
        <v>457.58857451911098</v>
      </c>
      <c r="M169" s="81">
        <v>395.145224410151</v>
      </c>
      <c r="N169" s="86">
        <v>0.21920854289108099</v>
      </c>
      <c r="O169" s="86">
        <v>0.79320100476125699</v>
      </c>
      <c r="P169" s="46">
        <v>-5.38919879080502E-2</v>
      </c>
      <c r="Q169" s="46">
        <v>-0.14989768593425301</v>
      </c>
      <c r="R169" s="86">
        <v>-0.33027459833115902</v>
      </c>
      <c r="S169" s="86">
        <v>0.57707163650375604</v>
      </c>
      <c r="T169" s="46">
        <v>-0.112875191210537</v>
      </c>
      <c r="U169" s="46">
        <v>0.34965091251502001</v>
      </c>
      <c r="V169" s="87">
        <v>0.112713225732426</v>
      </c>
      <c r="W169" s="87">
        <v>0.15802633121068899</v>
      </c>
    </row>
    <row r="170" spans="1:23" x14ac:dyDescent="0.2">
      <c r="A170" s="85">
        <v>41456</v>
      </c>
      <c r="B170" s="15" t="s">
        <v>1019</v>
      </c>
      <c r="C170" s="46" t="s">
        <v>68</v>
      </c>
      <c r="D170" s="46">
        <v>81.5921930404471</v>
      </c>
      <c r="E170" s="46">
        <v>291.38</v>
      </c>
      <c r="F170" s="46">
        <v>261.85000000000002</v>
      </c>
      <c r="G170" s="46">
        <v>298.75</v>
      </c>
      <c r="H170" s="46">
        <v>258.38</v>
      </c>
      <c r="I170" s="46">
        <v>0.64757250601559602</v>
      </c>
      <c r="J170" s="81">
        <v>449.95733650400302</v>
      </c>
      <c r="K170" s="81">
        <v>404.35626523293701</v>
      </c>
      <c r="L170" s="81">
        <v>461.33830146396701</v>
      </c>
      <c r="M170" s="81">
        <v>398.997791907146</v>
      </c>
      <c r="N170" s="86">
        <v>0.18787407665459299</v>
      </c>
      <c r="O170" s="86">
        <v>0.182358262107707</v>
      </c>
      <c r="P170" s="46">
        <v>0.81945379619603498</v>
      </c>
      <c r="Q170" s="46">
        <v>0.97497508738622096</v>
      </c>
      <c r="R170" s="86">
        <v>-0.93190243980167997</v>
      </c>
      <c r="S170" s="86">
        <v>-0.19635731219681499</v>
      </c>
      <c r="T170" s="46">
        <v>-4.02560056729784E-2</v>
      </c>
      <c r="U170" s="46">
        <v>0.607805083711632</v>
      </c>
      <c r="V170" s="87">
        <v>0.11277448921138</v>
      </c>
      <c r="W170" s="87">
        <v>0.15624274324638099</v>
      </c>
    </row>
    <row r="171" spans="1:23" x14ac:dyDescent="0.2">
      <c r="A171" s="85">
        <v>41487</v>
      </c>
      <c r="B171" s="15" t="s">
        <v>1020</v>
      </c>
      <c r="C171" s="46" t="s">
        <v>1177</v>
      </c>
      <c r="D171" s="46">
        <v>81.824328385119301</v>
      </c>
      <c r="E171" s="46">
        <v>291.29000000000002</v>
      </c>
      <c r="F171" s="46">
        <v>263.24</v>
      </c>
      <c r="G171" s="46">
        <v>298.14999999999998</v>
      </c>
      <c r="H171" s="46">
        <v>258.5</v>
      </c>
      <c r="I171" s="46">
        <v>0.649414893887309</v>
      </c>
      <c r="J171" s="81">
        <v>448.54222276359798</v>
      </c>
      <c r="K171" s="81">
        <v>405.34949610453401</v>
      </c>
      <c r="L171" s="81">
        <v>459.10557766132303</v>
      </c>
      <c r="M171" s="81">
        <v>398.05061823059498</v>
      </c>
      <c r="N171" s="86">
        <v>-0.31449953708928602</v>
      </c>
      <c r="O171" s="86">
        <v>0.24563261583809801</v>
      </c>
      <c r="P171" s="46">
        <v>-0.48396671066743802</v>
      </c>
      <c r="Q171" s="46">
        <v>-0.23738820007580499</v>
      </c>
      <c r="R171" s="86">
        <v>-1.4222153923366201</v>
      </c>
      <c r="S171" s="86">
        <v>-2.32436404022839</v>
      </c>
      <c r="T171" s="46">
        <v>9.6791591533329502E-2</v>
      </c>
      <c r="U171" s="46">
        <v>0.56483829776088301</v>
      </c>
      <c r="V171" s="87">
        <v>0.106556754292661</v>
      </c>
      <c r="W171" s="87">
        <v>0.153384912959381</v>
      </c>
    </row>
    <row r="172" spans="1:23" x14ac:dyDescent="0.2">
      <c r="A172" s="85">
        <v>41518</v>
      </c>
      <c r="B172" s="15" t="s">
        <v>1021</v>
      </c>
      <c r="C172" s="46" t="s">
        <v>70</v>
      </c>
      <c r="D172" s="46">
        <v>82.132339683875202</v>
      </c>
      <c r="E172" s="46">
        <v>290.54000000000002</v>
      </c>
      <c r="F172" s="46">
        <v>270.68</v>
      </c>
      <c r="G172" s="46">
        <v>294.68</v>
      </c>
      <c r="H172" s="46">
        <v>256.33</v>
      </c>
      <c r="I172" s="46">
        <v>0.65185948620899903</v>
      </c>
      <c r="J172" s="81">
        <v>445.70955266707199</v>
      </c>
      <c r="K172" s="81">
        <v>415.24286403222601</v>
      </c>
      <c r="L172" s="81">
        <v>452.06061464835398</v>
      </c>
      <c r="M172" s="81">
        <v>393.22891730966597</v>
      </c>
      <c r="N172" s="86">
        <v>-0.63152808203288402</v>
      </c>
      <c r="O172" s="86">
        <v>2.4407006849074899</v>
      </c>
      <c r="P172" s="46">
        <v>-1.53449736961514</v>
      </c>
      <c r="Q172" s="46">
        <v>-1.2113285848825901</v>
      </c>
      <c r="R172" s="86">
        <v>0.139988224418652</v>
      </c>
      <c r="S172" s="86">
        <v>2.4432887998972399</v>
      </c>
      <c r="T172" s="46">
        <v>0.34752640487560899</v>
      </c>
      <c r="U172" s="46">
        <v>1.02466201902163</v>
      </c>
      <c r="V172" s="87">
        <v>7.3370769912812106E-2</v>
      </c>
      <c r="W172" s="87">
        <v>0.14961182850232099</v>
      </c>
    </row>
    <row r="173" spans="1:23" x14ac:dyDescent="0.2">
      <c r="A173" s="85">
        <v>41548</v>
      </c>
      <c r="B173" s="15" t="s">
        <v>1022</v>
      </c>
      <c r="C173" s="46" t="s">
        <v>71</v>
      </c>
      <c r="D173" s="46">
        <v>82.522988160346202</v>
      </c>
      <c r="E173" s="46">
        <v>287.33</v>
      </c>
      <c r="F173" s="46">
        <v>264.52999999999997</v>
      </c>
      <c r="G173" s="46">
        <v>293.27</v>
      </c>
      <c r="H173" s="46">
        <v>255.66</v>
      </c>
      <c r="I173" s="46">
        <v>0.65495994476333697</v>
      </c>
      <c r="J173" s="81">
        <v>438.698583474175</v>
      </c>
      <c r="K173" s="81">
        <v>403.88729435291702</v>
      </c>
      <c r="L173" s="81">
        <v>447.76784037681898</v>
      </c>
      <c r="M173" s="81">
        <v>390.34448143600599</v>
      </c>
      <c r="N173" s="86">
        <v>-1.57299056099287</v>
      </c>
      <c r="O173" s="86">
        <v>-2.73468147508689</v>
      </c>
      <c r="P173" s="46">
        <v>-0.94960147653523297</v>
      </c>
      <c r="Q173" s="46">
        <v>-0.73352587937701696</v>
      </c>
      <c r="R173" s="86">
        <v>-1.0317448316707101</v>
      </c>
      <c r="S173" s="86">
        <v>-1.95267996446847</v>
      </c>
      <c r="T173" s="46">
        <v>0.21505498774534401</v>
      </c>
      <c r="U173" s="46">
        <v>0.68842694938995297</v>
      </c>
      <c r="V173" s="87">
        <v>8.6190602200128599E-2</v>
      </c>
      <c r="W173" s="87">
        <v>0.14710944222795899</v>
      </c>
    </row>
    <row r="174" spans="1:23" x14ac:dyDescent="0.2">
      <c r="A174" s="85">
        <v>41579</v>
      </c>
      <c r="B174" s="15" t="s">
        <v>1023</v>
      </c>
      <c r="C174" s="46" t="s">
        <v>72</v>
      </c>
      <c r="D174" s="46">
        <v>83.292265160165897</v>
      </c>
      <c r="E174" s="46">
        <v>289.89</v>
      </c>
      <c r="F174" s="46">
        <v>265.87</v>
      </c>
      <c r="G174" s="46">
        <v>294.45</v>
      </c>
      <c r="H174" s="46">
        <v>255.98</v>
      </c>
      <c r="I174" s="46">
        <v>0.661065463147265</v>
      </c>
      <c r="J174" s="81">
        <v>438.51935422531898</v>
      </c>
      <c r="K174" s="81">
        <v>402.18407226149799</v>
      </c>
      <c r="L174" s="81">
        <v>445.41730950238099</v>
      </c>
      <c r="M174" s="81">
        <v>387.22337539962501</v>
      </c>
      <c r="N174" s="86">
        <v>-4.0854758963781997E-2</v>
      </c>
      <c r="O174" s="86">
        <v>-0.42170727211103798</v>
      </c>
      <c r="P174" s="46">
        <v>-0.52494410327896801</v>
      </c>
      <c r="Q174" s="46">
        <v>-0.79957734381163004</v>
      </c>
      <c r="R174" s="86">
        <v>-0.73231142721914599</v>
      </c>
      <c r="S174" s="86">
        <v>-1.8307453499441</v>
      </c>
      <c r="T174" s="46">
        <v>7.2854317354953402E-2</v>
      </c>
      <c r="U174" s="46">
        <v>0.53734774464004897</v>
      </c>
      <c r="V174" s="87">
        <v>9.0344905404896994E-2</v>
      </c>
      <c r="W174" s="87">
        <v>0.15028517852957299</v>
      </c>
    </row>
    <row r="175" spans="1:23" x14ac:dyDescent="0.2">
      <c r="A175" s="85">
        <v>41609</v>
      </c>
      <c r="B175" s="15" t="s">
        <v>1024</v>
      </c>
      <c r="C175" s="46" t="s">
        <v>1174</v>
      </c>
      <c r="D175" s="46">
        <v>83.770058296772604</v>
      </c>
      <c r="E175" s="46">
        <v>290.29000000000002</v>
      </c>
      <c r="F175" s="46">
        <v>267.99</v>
      </c>
      <c r="G175" s="46">
        <v>295.67</v>
      </c>
      <c r="H175" s="46">
        <v>257.14999999999998</v>
      </c>
      <c r="I175" s="46">
        <v>0.664857562456032</v>
      </c>
      <c r="J175" s="81">
        <v>436.61983617611003</v>
      </c>
      <c r="K175" s="81">
        <v>403.078817378606</v>
      </c>
      <c r="L175" s="81">
        <v>444.71179497120198</v>
      </c>
      <c r="M175" s="81">
        <v>386.774573263587</v>
      </c>
      <c r="N175" s="86">
        <v>-0.43316629720146999</v>
      </c>
      <c r="O175" s="86">
        <v>0.222471544454028</v>
      </c>
      <c r="P175" s="46">
        <v>-0.15839405342531501</v>
      </c>
      <c r="Q175" s="46">
        <v>-0.115902645488508</v>
      </c>
      <c r="R175" s="86">
        <v>-0.34099995280886303</v>
      </c>
      <c r="S175" s="86">
        <v>0.91896142437324402</v>
      </c>
      <c r="T175" s="46">
        <v>-0.21788234393825801</v>
      </c>
      <c r="U175" s="46">
        <v>0.48403211476548702</v>
      </c>
      <c r="V175" s="87">
        <v>8.3212060151498304E-2</v>
      </c>
      <c r="W175" s="87">
        <v>0.14979583900447199</v>
      </c>
    </row>
    <row r="176" spans="1:23" x14ac:dyDescent="0.2">
      <c r="A176" s="85">
        <v>41640</v>
      </c>
      <c r="B176" s="15" t="s">
        <v>1135</v>
      </c>
      <c r="C176" s="46" t="s">
        <v>1175</v>
      </c>
      <c r="D176" s="46">
        <v>84.519051625698694</v>
      </c>
      <c r="E176" s="46">
        <v>299.79000000000002</v>
      </c>
      <c r="F176" s="46">
        <v>274.99</v>
      </c>
      <c r="G176" s="46">
        <v>308.41000000000003</v>
      </c>
      <c r="H176" s="46">
        <v>268.39</v>
      </c>
      <c r="I176" s="46">
        <v>0.67080209549194603</v>
      </c>
      <c r="J176" s="81">
        <v>446.91273628199298</v>
      </c>
      <c r="K176" s="81">
        <v>409.94207061671602</v>
      </c>
      <c r="L176" s="81">
        <v>459.76302410597202</v>
      </c>
      <c r="M176" s="81">
        <v>400.10310314127901</v>
      </c>
      <c r="N176" s="86">
        <v>2.3574055168971801</v>
      </c>
      <c r="O176" s="86">
        <v>1.7027074959542701</v>
      </c>
      <c r="P176" s="46">
        <v>3.3844906532655399</v>
      </c>
      <c r="Q176" s="46">
        <v>3.44607189796027</v>
      </c>
      <c r="R176" s="86">
        <v>-1.15489111787955</v>
      </c>
      <c r="S176" s="86">
        <v>-0.162499011542039</v>
      </c>
      <c r="T176" s="46">
        <v>-0.67040985508539697</v>
      </c>
      <c r="U176" s="46">
        <v>7.1990151691392307E-2</v>
      </c>
      <c r="V176" s="87">
        <v>9.01850976399141E-2</v>
      </c>
      <c r="W176" s="87">
        <v>0.14911136778568501</v>
      </c>
    </row>
    <row r="177" spans="1:23" x14ac:dyDescent="0.2">
      <c r="A177" s="85">
        <v>41671</v>
      </c>
      <c r="B177" s="15" t="s">
        <v>1025</v>
      </c>
      <c r="C177" s="46" t="s">
        <v>63</v>
      </c>
      <c r="D177" s="46">
        <v>84.733157040687601</v>
      </c>
      <c r="E177" s="46">
        <v>299.77</v>
      </c>
      <c r="F177" s="46">
        <v>274.29000000000002</v>
      </c>
      <c r="G177" s="46">
        <v>308.19</v>
      </c>
      <c r="H177" s="46">
        <v>268.7</v>
      </c>
      <c r="I177" s="46">
        <v>0.67250138527653502</v>
      </c>
      <c r="J177" s="81">
        <v>445.75372863616201</v>
      </c>
      <c r="K177" s="81">
        <v>407.86533084569197</v>
      </c>
      <c r="L177" s="81">
        <v>458.27414894211898</v>
      </c>
      <c r="M177" s="81">
        <v>399.55308031002698</v>
      </c>
      <c r="N177" s="86">
        <v>-0.25933645468964001</v>
      </c>
      <c r="O177" s="86">
        <v>-0.50659347256054599</v>
      </c>
      <c r="P177" s="46">
        <v>-0.32383534251118101</v>
      </c>
      <c r="Q177" s="46">
        <v>-0.137470273770257</v>
      </c>
      <c r="R177" s="86">
        <v>-0.74817334482387698</v>
      </c>
      <c r="S177" s="86">
        <v>-0.48888339990199597</v>
      </c>
      <c r="T177" s="46">
        <v>-0.29000862824530799</v>
      </c>
      <c r="U177" s="46">
        <v>0.27395590514356399</v>
      </c>
      <c r="V177" s="87">
        <v>9.2894381858616801E-2</v>
      </c>
      <c r="W177" s="87">
        <v>0.14696687755861601</v>
      </c>
    </row>
    <row r="178" spans="1:23" x14ac:dyDescent="0.2">
      <c r="A178" s="85">
        <v>41699</v>
      </c>
      <c r="B178" s="15" t="s">
        <v>1026</v>
      </c>
      <c r="C178" s="46" t="s">
        <v>64</v>
      </c>
      <c r="D178" s="46">
        <v>84.965292385359703</v>
      </c>
      <c r="E178" s="46">
        <v>299.70999999999998</v>
      </c>
      <c r="F178" s="46">
        <v>278.49</v>
      </c>
      <c r="G178" s="46">
        <v>305.56</v>
      </c>
      <c r="H178" s="46">
        <v>267.20999999999998</v>
      </c>
      <c r="I178" s="46">
        <v>0.67434377314824701</v>
      </c>
      <c r="J178" s="81">
        <v>444.44690072656999</v>
      </c>
      <c r="K178" s="81">
        <v>412.97927124000699</v>
      </c>
      <c r="L178" s="81">
        <v>453.12200122121698</v>
      </c>
      <c r="M178" s="81">
        <v>396.25189797853602</v>
      </c>
      <c r="N178" s="86">
        <v>-0.29317262551912199</v>
      </c>
      <c r="O178" s="86">
        <v>1.25383061701079</v>
      </c>
      <c r="P178" s="46">
        <v>-1.1242501312358899</v>
      </c>
      <c r="Q178" s="46">
        <v>-0.82621871640436995</v>
      </c>
      <c r="R178" s="86">
        <v>-0.37832897792178199</v>
      </c>
      <c r="S178" s="86">
        <v>0.21346656948955101</v>
      </c>
      <c r="T178" s="46">
        <v>0.25570894726989501</v>
      </c>
      <c r="U178" s="46">
        <v>0.62530550875028501</v>
      </c>
      <c r="V178" s="87">
        <v>7.6196631835972403E-2</v>
      </c>
      <c r="W178" s="87">
        <v>0.143520077841398</v>
      </c>
    </row>
    <row r="179" spans="1:23" x14ac:dyDescent="0.2">
      <c r="A179" s="85">
        <v>41730</v>
      </c>
      <c r="B179" s="15" t="s">
        <v>1027</v>
      </c>
      <c r="C179" s="46" t="s">
        <v>1176</v>
      </c>
      <c r="D179" s="46">
        <v>84.806779253560904</v>
      </c>
      <c r="E179" s="46">
        <v>300.44</v>
      </c>
      <c r="F179" s="46">
        <v>279.45999999999998</v>
      </c>
      <c r="G179" s="46">
        <v>306.26</v>
      </c>
      <c r="H179" s="46">
        <v>267.92</v>
      </c>
      <c r="I179" s="46">
        <v>0.67308570246562105</v>
      </c>
      <c r="J179" s="81">
        <v>446.36217780208301</v>
      </c>
      <c r="K179" s="81">
        <v>415.19229865720399</v>
      </c>
      <c r="L179" s="81">
        <v>455.00892215971902</v>
      </c>
      <c r="M179" s="81">
        <v>398.04737943261301</v>
      </c>
      <c r="N179" s="86">
        <v>0.43093496037027701</v>
      </c>
      <c r="O179" s="86">
        <v>0.535868885271507</v>
      </c>
      <c r="P179" s="46">
        <v>0.41642668716530601</v>
      </c>
      <c r="Q179" s="46">
        <v>0.45311617767307399</v>
      </c>
      <c r="R179" s="86">
        <v>0.14123932744523099</v>
      </c>
      <c r="S179" s="86">
        <v>0.77187853312785704</v>
      </c>
      <c r="T179" s="46">
        <v>0.82894636555685997</v>
      </c>
      <c r="U179" s="46">
        <v>1.04537081741287</v>
      </c>
      <c r="V179" s="87">
        <v>7.5073355757532295E-2</v>
      </c>
      <c r="W179" s="87">
        <v>0.14310241863242701</v>
      </c>
    </row>
    <row r="180" spans="1:23" x14ac:dyDescent="0.2">
      <c r="A180" s="85">
        <v>41760</v>
      </c>
      <c r="B180" s="15" t="s">
        <v>1028</v>
      </c>
      <c r="C180" s="46" t="s">
        <v>66</v>
      </c>
      <c r="D180" s="46">
        <v>84.535579061241705</v>
      </c>
      <c r="E180" s="46">
        <v>300.52</v>
      </c>
      <c r="F180" s="46">
        <v>271.08999999999997</v>
      </c>
      <c r="G180" s="46">
        <v>309.58999999999997</v>
      </c>
      <c r="H180" s="46">
        <v>268.37</v>
      </c>
      <c r="I180" s="46">
        <v>0.67093326873847603</v>
      </c>
      <c r="J180" s="81">
        <v>447.91339765436499</v>
      </c>
      <c r="K180" s="81">
        <v>404.04912475083802</v>
      </c>
      <c r="L180" s="81">
        <v>461.43188067288401</v>
      </c>
      <c r="M180" s="81">
        <v>399.99507030647601</v>
      </c>
      <c r="N180" s="86">
        <v>0.34752493141783097</v>
      </c>
      <c r="O180" s="86">
        <v>-2.6838585258937</v>
      </c>
      <c r="P180" s="46">
        <v>1.4116115531707301</v>
      </c>
      <c r="Q180" s="46">
        <v>0.48931131681835299</v>
      </c>
      <c r="R180" s="86">
        <v>-4.8608294762542102E-2</v>
      </c>
      <c r="S180" s="86">
        <v>0.90030573275758896</v>
      </c>
      <c r="T180" s="46">
        <v>0.785559679721892</v>
      </c>
      <c r="U180" s="46">
        <v>1.07562037436462</v>
      </c>
      <c r="V180" s="87">
        <v>0.10856173226603701</v>
      </c>
      <c r="W180" s="87">
        <v>0.15359391884338799</v>
      </c>
    </row>
    <row r="181" spans="1:23" x14ac:dyDescent="0.2">
      <c r="A181" s="85">
        <v>41791</v>
      </c>
      <c r="B181" s="15" t="s">
        <v>1029</v>
      </c>
      <c r="C181" s="46" t="s">
        <v>67</v>
      </c>
      <c r="D181" s="46">
        <v>84.682072239918298</v>
      </c>
      <c r="E181" s="46">
        <v>301.27</v>
      </c>
      <c r="F181" s="46">
        <v>272.89999999999998</v>
      </c>
      <c r="G181" s="46">
        <v>309.14</v>
      </c>
      <c r="H181" s="46">
        <v>267.92</v>
      </c>
      <c r="I181" s="46">
        <v>0.67209594069635203</v>
      </c>
      <c r="J181" s="81">
        <v>448.25445558837498</v>
      </c>
      <c r="K181" s="81">
        <v>406.043220134987</v>
      </c>
      <c r="L181" s="81">
        <v>459.96409334016101</v>
      </c>
      <c r="M181" s="81">
        <v>398.63356371771999</v>
      </c>
      <c r="N181" s="86">
        <v>7.6143722379251599E-2</v>
      </c>
      <c r="O181" s="86">
        <v>0.49352795538866201</v>
      </c>
      <c r="P181" s="46">
        <v>-0.31809404469031999</v>
      </c>
      <c r="Q181" s="46">
        <v>-0.34038084212206798</v>
      </c>
      <c r="R181" s="86">
        <v>-0.19129080166037099</v>
      </c>
      <c r="S181" s="86">
        <v>0.60031424523518995</v>
      </c>
      <c r="T181" s="46">
        <v>0.51913857848087097</v>
      </c>
      <c r="U181" s="46">
        <v>0.88279930822297004</v>
      </c>
      <c r="V181" s="87">
        <v>0.10395749358739501</v>
      </c>
      <c r="W181" s="87">
        <v>0.15385189608838401</v>
      </c>
    </row>
    <row r="182" spans="1:23" x14ac:dyDescent="0.2">
      <c r="A182" s="85">
        <v>41821</v>
      </c>
      <c r="B182" s="15" t="s">
        <v>1030</v>
      </c>
      <c r="C182" s="46" t="s">
        <v>68</v>
      </c>
      <c r="D182" s="46">
        <v>84.914958831660599</v>
      </c>
      <c r="E182" s="46">
        <v>302.7</v>
      </c>
      <c r="F182" s="46">
        <v>273.27</v>
      </c>
      <c r="G182" s="46">
        <v>312.76</v>
      </c>
      <c r="H182" s="46">
        <v>271.25</v>
      </c>
      <c r="I182" s="46">
        <v>0.67394429098836195</v>
      </c>
      <c r="J182" s="81">
        <v>449.14691621777899</v>
      </c>
      <c r="K182" s="81">
        <v>405.47861841702098</v>
      </c>
      <c r="L182" s="81">
        <v>464.07396602666802</v>
      </c>
      <c r="M182" s="81">
        <v>402.48133803790103</v>
      </c>
      <c r="N182" s="86">
        <v>0.19909687863170999</v>
      </c>
      <c r="O182" s="86">
        <v>-0.13904966022523199</v>
      </c>
      <c r="P182" s="46">
        <v>0.89352033039420398</v>
      </c>
      <c r="Q182" s="46">
        <v>0.96524093061709504</v>
      </c>
      <c r="R182" s="86">
        <v>-0.18011047281071299</v>
      </c>
      <c r="S182" s="86">
        <v>0.277565424499637</v>
      </c>
      <c r="T182" s="46">
        <v>0.59298448752680399</v>
      </c>
      <c r="U182" s="46">
        <v>0.87307403735337197</v>
      </c>
      <c r="V182" s="87">
        <v>0.107695685585685</v>
      </c>
      <c r="W182" s="87">
        <v>0.15303225806451601</v>
      </c>
    </row>
    <row r="183" spans="1:23" x14ac:dyDescent="0.2">
      <c r="A183" s="85">
        <v>41852</v>
      </c>
      <c r="B183" s="15" t="s">
        <v>1031</v>
      </c>
      <c r="C183" s="46" t="s">
        <v>1177</v>
      </c>
      <c r="D183" s="46">
        <v>85.219965142135905</v>
      </c>
      <c r="E183" s="46">
        <v>303.16000000000003</v>
      </c>
      <c r="F183" s="46">
        <v>274.29000000000002</v>
      </c>
      <c r="G183" s="46">
        <v>311.69</v>
      </c>
      <c r="H183" s="46">
        <v>270.70999999999998</v>
      </c>
      <c r="I183" s="46">
        <v>0.67636503362886302</v>
      </c>
      <c r="J183" s="81">
        <v>448.21950415365598</v>
      </c>
      <c r="K183" s="81">
        <v>405.53545254751998</v>
      </c>
      <c r="L183" s="81">
        <v>460.83103723991599</v>
      </c>
      <c r="M183" s="81">
        <v>400.242452729371</v>
      </c>
      <c r="N183" s="86">
        <v>-0.20648300826208199</v>
      </c>
      <c r="O183" s="86">
        <v>1.40165542441784E-2</v>
      </c>
      <c r="P183" s="46">
        <v>-0.69879567141365495</v>
      </c>
      <c r="Q183" s="46">
        <v>-0.55627058870454404</v>
      </c>
      <c r="R183" s="86">
        <v>-7.1948323605741701E-2</v>
      </c>
      <c r="S183" s="86">
        <v>4.5875582620391597E-2</v>
      </c>
      <c r="T183" s="46">
        <v>0.37583067219149102</v>
      </c>
      <c r="U183" s="46">
        <v>0.55064215413578299</v>
      </c>
      <c r="V183" s="87">
        <v>0.10525356374640001</v>
      </c>
      <c r="W183" s="87">
        <v>0.151379705219608</v>
      </c>
    </row>
    <row r="184" spans="1:23" x14ac:dyDescent="0.2">
      <c r="A184" s="85">
        <v>41883</v>
      </c>
      <c r="B184" s="15" t="s">
        <v>1032</v>
      </c>
      <c r="C184" s="46" t="s">
        <v>70</v>
      </c>
      <c r="D184" s="46">
        <v>85.596339924274304</v>
      </c>
      <c r="E184" s="46">
        <v>302.62</v>
      </c>
      <c r="F184" s="46">
        <v>281.74</v>
      </c>
      <c r="G184" s="46">
        <v>307.62</v>
      </c>
      <c r="H184" s="46">
        <v>268.45</v>
      </c>
      <c r="I184" s="46">
        <v>0.67935220619756298</v>
      </c>
      <c r="J184" s="81">
        <v>445.45376792667003</v>
      </c>
      <c r="K184" s="81">
        <v>414.71860609232698</v>
      </c>
      <c r="L184" s="81">
        <v>452.81372047320798</v>
      </c>
      <c r="M184" s="81">
        <v>395.15585222362802</v>
      </c>
      <c r="N184" s="86">
        <v>-0.61704950394981795</v>
      </c>
      <c r="O184" s="86">
        <v>2.26445147695935</v>
      </c>
      <c r="P184" s="46">
        <v>-1.73975190879662</v>
      </c>
      <c r="Q184" s="46">
        <v>-1.2708798057416899</v>
      </c>
      <c r="R184" s="86">
        <v>-5.7388211419662202E-2</v>
      </c>
      <c r="S184" s="86">
        <v>-0.12625332915025</v>
      </c>
      <c r="T184" s="46">
        <v>0.16659399214409301</v>
      </c>
      <c r="U184" s="46">
        <v>0.49002879217159301</v>
      </c>
      <c r="V184" s="87">
        <v>7.4110882373819895E-2</v>
      </c>
      <c r="W184" s="87">
        <v>0.14591171540324099</v>
      </c>
    </row>
    <row r="185" spans="1:23" x14ac:dyDescent="0.2">
      <c r="A185" s="85">
        <v>41913</v>
      </c>
      <c r="B185" s="15" t="s">
        <v>1033</v>
      </c>
      <c r="C185" s="46" t="s">
        <v>71</v>
      </c>
      <c r="D185" s="46">
        <v>86.069625578460204</v>
      </c>
      <c r="E185" s="46">
        <v>299.67</v>
      </c>
      <c r="F185" s="46">
        <v>276.52999999999997</v>
      </c>
      <c r="G185" s="46">
        <v>305.89999999999998</v>
      </c>
      <c r="H185" s="46">
        <v>267.36</v>
      </c>
      <c r="I185" s="46">
        <v>0.68310853098454904</v>
      </c>
      <c r="J185" s="81">
        <v>438.68578184507902</v>
      </c>
      <c r="K185" s="81">
        <v>404.811223190909</v>
      </c>
      <c r="L185" s="81">
        <v>447.80585532889398</v>
      </c>
      <c r="M185" s="81">
        <v>391.38729480461899</v>
      </c>
      <c r="N185" s="86">
        <v>-1.51934646620946</v>
      </c>
      <c r="O185" s="86">
        <v>-2.38894102070073</v>
      </c>
      <c r="P185" s="46">
        <v>-1.10594377287871</v>
      </c>
      <c r="Q185" s="46">
        <v>-0.95368887941369396</v>
      </c>
      <c r="R185" s="86">
        <v>-2.9180921887084202E-3</v>
      </c>
      <c r="S185" s="86">
        <v>0.228759074848428</v>
      </c>
      <c r="T185" s="46">
        <v>8.4898799437960193E-3</v>
      </c>
      <c r="U185" s="46">
        <v>0.26715207162066901</v>
      </c>
      <c r="V185" s="87">
        <v>8.3679890066177501E-2</v>
      </c>
      <c r="W185" s="87">
        <v>0.14415020945541601</v>
      </c>
    </row>
    <row r="186" spans="1:23" x14ac:dyDescent="0.2">
      <c r="A186" s="85">
        <v>41944</v>
      </c>
      <c r="B186" s="15" t="s">
        <v>1034</v>
      </c>
      <c r="C186" s="46" t="s">
        <v>72</v>
      </c>
      <c r="D186" s="46">
        <v>86.763777871266299</v>
      </c>
      <c r="E186" s="46">
        <v>300.81</v>
      </c>
      <c r="F186" s="46">
        <v>277.73</v>
      </c>
      <c r="G186" s="46">
        <v>308.45</v>
      </c>
      <c r="H186" s="46">
        <v>268.74</v>
      </c>
      <c r="I186" s="46">
        <v>0.68861780733879596</v>
      </c>
      <c r="J186" s="81">
        <v>436.83157303540798</v>
      </c>
      <c r="K186" s="81">
        <v>403.31515833623899</v>
      </c>
      <c r="L186" s="81">
        <v>447.92626143669298</v>
      </c>
      <c r="M186" s="81">
        <v>390.26002106823398</v>
      </c>
      <c r="N186" s="86">
        <v>-0.42267355961981301</v>
      </c>
      <c r="O186" s="86">
        <v>-0.36957099234489199</v>
      </c>
      <c r="P186" s="46">
        <v>2.6888015501924701E-2</v>
      </c>
      <c r="Q186" s="46">
        <v>-0.28802001274660399</v>
      </c>
      <c r="R186" s="86">
        <v>-0.384881801372849</v>
      </c>
      <c r="S186" s="86">
        <v>0.28123591975699502</v>
      </c>
      <c r="T186" s="46">
        <v>0.56328119289190703</v>
      </c>
      <c r="U186" s="46">
        <v>0.78421031929589702</v>
      </c>
      <c r="V186" s="87">
        <v>8.3102293594498305E-2</v>
      </c>
      <c r="W186" s="87">
        <v>0.14776363771675199</v>
      </c>
    </row>
    <row r="187" spans="1:23" x14ac:dyDescent="0.2">
      <c r="A187" s="85">
        <v>41974</v>
      </c>
      <c r="B187" s="15" t="s">
        <v>1035</v>
      </c>
      <c r="C187" s="46" t="s">
        <v>1174</v>
      </c>
      <c r="D187" s="46">
        <v>87.188983712963505</v>
      </c>
      <c r="E187" s="46">
        <v>300.98</v>
      </c>
      <c r="F187" s="46">
        <v>277.42</v>
      </c>
      <c r="G187" s="46">
        <v>309.20999999999998</v>
      </c>
      <c r="H187" s="46">
        <v>269.32</v>
      </c>
      <c r="I187" s="46">
        <v>0.691992537226787</v>
      </c>
      <c r="J187" s="81">
        <v>434.946887153148</v>
      </c>
      <c r="K187" s="81">
        <v>400.90027720787498</v>
      </c>
      <c r="L187" s="81">
        <v>446.84007899735798</v>
      </c>
      <c r="M187" s="81">
        <v>389.19494866132601</v>
      </c>
      <c r="N187" s="86">
        <v>-0.43144451971821601</v>
      </c>
      <c r="O187" s="86">
        <v>-0.59875783948342098</v>
      </c>
      <c r="P187" s="46">
        <v>-0.2424913502171</v>
      </c>
      <c r="Q187" s="46">
        <v>-0.27291353185329198</v>
      </c>
      <c r="R187" s="86">
        <v>-0.38315918892121198</v>
      </c>
      <c r="S187" s="86">
        <v>-0.54047498325483501</v>
      </c>
      <c r="T187" s="46">
        <v>0.47857602389291798</v>
      </c>
      <c r="U187" s="46">
        <v>0.62578451766259802</v>
      </c>
      <c r="V187" s="87">
        <v>8.49253838944561E-2</v>
      </c>
      <c r="W187" s="87">
        <v>0.14811376800831699</v>
      </c>
    </row>
    <row r="188" spans="1:23" x14ac:dyDescent="0.2">
      <c r="A188" s="85">
        <v>42005</v>
      </c>
      <c r="B188" s="15" t="s">
        <v>1136</v>
      </c>
      <c r="C188" s="46" t="s">
        <v>1175</v>
      </c>
      <c r="D188" s="46">
        <v>87.110102770599198</v>
      </c>
      <c r="E188" s="46">
        <v>309.92</v>
      </c>
      <c r="F188" s="46">
        <v>285.60000000000002</v>
      </c>
      <c r="G188" s="46">
        <v>321.05</v>
      </c>
      <c r="H188" s="46">
        <v>281.25</v>
      </c>
      <c r="I188" s="46">
        <v>0.69136648309562299</v>
      </c>
      <c r="J188" s="81">
        <v>448.27165848758</v>
      </c>
      <c r="K188" s="81">
        <v>413.09494599913802</v>
      </c>
      <c r="L188" s="81">
        <v>464.37021153019299</v>
      </c>
      <c r="M188" s="81">
        <v>406.803058691378</v>
      </c>
      <c r="N188" s="86">
        <v>3.06353987762644</v>
      </c>
      <c r="O188" s="86">
        <v>3.0418209925405102</v>
      </c>
      <c r="P188" s="46">
        <v>3.9231334333683199</v>
      </c>
      <c r="Q188" s="46">
        <v>4.5242390967859896</v>
      </c>
      <c r="R188" s="86">
        <v>0.30406880253453</v>
      </c>
      <c r="S188" s="86">
        <v>0.769102663134547</v>
      </c>
      <c r="T188" s="46">
        <v>1.00207871939677</v>
      </c>
      <c r="U188" s="46">
        <v>1.6745572572410199</v>
      </c>
      <c r="V188" s="87">
        <v>8.5154061624649793E-2</v>
      </c>
      <c r="W188" s="87">
        <v>0.141511111111111</v>
      </c>
    </row>
    <row r="189" spans="1:23" x14ac:dyDescent="0.2">
      <c r="A189" s="85">
        <v>42036</v>
      </c>
      <c r="B189" s="15" t="s">
        <v>1036</v>
      </c>
      <c r="C189" s="46" t="s">
        <v>63</v>
      </c>
      <c r="D189" s="46">
        <v>87.275377126029198</v>
      </c>
      <c r="E189" s="46">
        <v>309.82</v>
      </c>
      <c r="F189" s="46">
        <v>287.07</v>
      </c>
      <c r="G189" s="46">
        <v>320.36</v>
      </c>
      <c r="H189" s="46">
        <v>281.07</v>
      </c>
      <c r="I189" s="46">
        <v>0.69267821556092002</v>
      </c>
      <c r="J189" s="81">
        <v>447.27839426726098</v>
      </c>
      <c r="K189" s="81">
        <v>414.43486102350602</v>
      </c>
      <c r="L189" s="81">
        <v>462.49469494370902</v>
      </c>
      <c r="M189" s="81">
        <v>405.77283027790003</v>
      </c>
      <c r="N189" s="86">
        <v>-0.22157640384171701</v>
      </c>
      <c r="O189" s="86">
        <v>0.32436006234057801</v>
      </c>
      <c r="P189" s="46">
        <v>-0.40388391415206998</v>
      </c>
      <c r="Q189" s="46">
        <v>-0.25324991822609499</v>
      </c>
      <c r="R189" s="86">
        <v>0.342042148646438</v>
      </c>
      <c r="S189" s="86">
        <v>1.6107106147494199</v>
      </c>
      <c r="T189" s="46">
        <v>0.92096532421317401</v>
      </c>
      <c r="U189" s="46">
        <v>1.5566767657120999</v>
      </c>
      <c r="V189" s="87">
        <v>7.9248963667398101E-2</v>
      </c>
      <c r="W189" s="87">
        <v>0.13978724161240999</v>
      </c>
    </row>
    <row r="190" spans="1:23" x14ac:dyDescent="0.2">
      <c r="A190" s="85">
        <v>42064</v>
      </c>
      <c r="B190" s="15" t="s">
        <v>1037</v>
      </c>
      <c r="C190" s="46" t="s">
        <v>64</v>
      </c>
      <c r="D190" s="46">
        <v>87.630716990203695</v>
      </c>
      <c r="E190" s="46">
        <v>310.54000000000002</v>
      </c>
      <c r="F190" s="46">
        <v>289.63</v>
      </c>
      <c r="G190" s="46">
        <v>317.81</v>
      </c>
      <c r="H190" s="46">
        <v>279.07</v>
      </c>
      <c r="I190" s="46">
        <v>0.69549844036130803</v>
      </c>
      <c r="J190" s="81">
        <v>446.49992290230898</v>
      </c>
      <c r="K190" s="81">
        <v>416.43515382944503</v>
      </c>
      <c r="L190" s="81">
        <v>456.95285791712098</v>
      </c>
      <c r="M190" s="81">
        <v>401.25179842966202</v>
      </c>
      <c r="N190" s="86">
        <v>-0.17404627071862</v>
      </c>
      <c r="O190" s="86">
        <v>0.48265553747055501</v>
      </c>
      <c r="P190" s="46">
        <v>-1.1982487771588599</v>
      </c>
      <c r="Q190" s="46">
        <v>-1.11417805996075</v>
      </c>
      <c r="R190" s="86">
        <v>0.46192743663691099</v>
      </c>
      <c r="S190" s="86">
        <v>0.83681744583949902</v>
      </c>
      <c r="T190" s="46">
        <v>0.84543603832516501</v>
      </c>
      <c r="U190" s="46">
        <v>1.26179848642582</v>
      </c>
      <c r="V190" s="87">
        <v>7.2195559852225505E-2</v>
      </c>
      <c r="W190" s="87">
        <v>0.138818217651485</v>
      </c>
    </row>
    <row r="191" spans="1:23" x14ac:dyDescent="0.2">
      <c r="A191" s="85">
        <v>42095</v>
      </c>
      <c r="B191" s="15" t="s">
        <v>1038</v>
      </c>
      <c r="C191" s="46" t="s">
        <v>1176</v>
      </c>
      <c r="D191" s="46">
        <v>87.403840375022497</v>
      </c>
      <c r="E191" s="46">
        <v>310.38</v>
      </c>
      <c r="F191" s="46">
        <v>289.26</v>
      </c>
      <c r="G191" s="46">
        <v>317.98</v>
      </c>
      <c r="H191" s="46">
        <v>279.48</v>
      </c>
      <c r="I191" s="46">
        <v>0.69369778943167304</v>
      </c>
      <c r="J191" s="81">
        <v>447.42826736450399</v>
      </c>
      <c r="K191" s="81">
        <v>416.982732836705</v>
      </c>
      <c r="L191" s="81">
        <v>458.38404683473499</v>
      </c>
      <c r="M191" s="81">
        <v>402.88437451843402</v>
      </c>
      <c r="N191" s="86">
        <v>0.20791592888991201</v>
      </c>
      <c r="O191" s="86">
        <v>0.131492022761481</v>
      </c>
      <c r="P191" s="46">
        <v>0.31320275009054699</v>
      </c>
      <c r="Q191" s="46">
        <v>0.40687072186620399</v>
      </c>
      <c r="R191" s="86">
        <v>0.238839582616546</v>
      </c>
      <c r="S191" s="86">
        <v>0.43123010356689301</v>
      </c>
      <c r="T191" s="46">
        <v>0.74177109736559599</v>
      </c>
      <c r="U191" s="46">
        <v>1.21518073871409</v>
      </c>
      <c r="V191" s="87">
        <v>7.3013897531632302E-2</v>
      </c>
      <c r="W191" s="87">
        <v>0.137755832259911</v>
      </c>
    </row>
    <row r="192" spans="1:23" x14ac:dyDescent="0.2">
      <c r="A192" s="85">
        <v>42125</v>
      </c>
      <c r="B192" s="15" t="s">
        <v>1039</v>
      </c>
      <c r="C192" s="46" t="s">
        <v>66</v>
      </c>
      <c r="D192" s="46">
        <v>86.967365827273298</v>
      </c>
      <c r="E192" s="46">
        <v>311.18</v>
      </c>
      <c r="F192" s="46">
        <v>281.57</v>
      </c>
      <c r="G192" s="46">
        <v>322.64999999999998</v>
      </c>
      <c r="H192" s="46">
        <v>280.83</v>
      </c>
      <c r="I192" s="46">
        <v>0.69023362323922999</v>
      </c>
      <c r="J192" s="81">
        <v>450.83286227009398</v>
      </c>
      <c r="K192" s="81">
        <v>407.93434356125198</v>
      </c>
      <c r="L192" s="81">
        <v>467.45042422856801</v>
      </c>
      <c r="M192" s="81">
        <v>406.86224278973799</v>
      </c>
      <c r="N192" s="86">
        <v>0.76092530443914197</v>
      </c>
      <c r="O192" s="86">
        <v>-2.1699673782406301</v>
      </c>
      <c r="P192" s="46">
        <v>1.9778998541592401</v>
      </c>
      <c r="Q192" s="46">
        <v>0.98734736884698004</v>
      </c>
      <c r="R192" s="86">
        <v>0.65179220604196797</v>
      </c>
      <c r="S192" s="86">
        <v>0.961570901263475</v>
      </c>
      <c r="T192" s="46">
        <v>1.30431897052892</v>
      </c>
      <c r="U192" s="46">
        <v>1.7168142792360901</v>
      </c>
      <c r="V192" s="87">
        <v>0.105160350889655</v>
      </c>
      <c r="W192" s="87">
        <v>0.148915714133105</v>
      </c>
    </row>
    <row r="193" spans="1:23" x14ac:dyDescent="0.2">
      <c r="A193" s="85">
        <v>42156</v>
      </c>
      <c r="B193" s="15" t="s">
        <v>1040</v>
      </c>
      <c r="C193" s="46" t="s">
        <v>67</v>
      </c>
      <c r="D193" s="46">
        <v>87.113107758879707</v>
      </c>
      <c r="E193" s="46">
        <v>312.29000000000002</v>
      </c>
      <c r="F193" s="46">
        <v>281.52999999999997</v>
      </c>
      <c r="G193" s="46">
        <v>321.39</v>
      </c>
      <c r="H193" s="46">
        <v>279.8</v>
      </c>
      <c r="I193" s="46">
        <v>0.69139033277680995</v>
      </c>
      <c r="J193" s="81">
        <v>451.6840707705</v>
      </c>
      <c r="K193" s="81">
        <v>407.19400699355998</v>
      </c>
      <c r="L193" s="81">
        <v>464.84595569800803</v>
      </c>
      <c r="M193" s="81">
        <v>404.69180249635201</v>
      </c>
      <c r="N193" s="86">
        <v>0.188807997739904</v>
      </c>
      <c r="O193" s="86">
        <v>-0.18148424602573199</v>
      </c>
      <c r="P193" s="46">
        <v>-0.55716465224272504</v>
      </c>
      <c r="Q193" s="46">
        <v>-0.53345827287959402</v>
      </c>
      <c r="R193" s="86">
        <v>0.76510453814082602</v>
      </c>
      <c r="S193" s="86">
        <v>0.28341486854293102</v>
      </c>
      <c r="T193" s="46">
        <v>1.0613572729985199</v>
      </c>
      <c r="U193" s="46">
        <v>1.51975130295918</v>
      </c>
      <c r="V193" s="87">
        <v>0.109260114375022</v>
      </c>
      <c r="W193" s="87">
        <v>0.14864188706218701</v>
      </c>
    </row>
    <row r="194" spans="1:23" x14ac:dyDescent="0.2">
      <c r="A194" s="85">
        <v>42186</v>
      </c>
      <c r="B194" s="15" t="s">
        <v>1041</v>
      </c>
      <c r="C194" s="46" t="s">
        <v>68</v>
      </c>
      <c r="D194" s="46">
        <v>87.240819760802907</v>
      </c>
      <c r="E194" s="46">
        <v>316.92</v>
      </c>
      <c r="F194" s="46">
        <v>286.75</v>
      </c>
      <c r="G194" s="46">
        <v>325.49</v>
      </c>
      <c r="H194" s="46">
        <v>283.91000000000003</v>
      </c>
      <c r="I194" s="46">
        <v>0.69240394422726703</v>
      </c>
      <c r="J194" s="81">
        <v>457.70969770209399</v>
      </c>
      <c r="K194" s="81">
        <v>414.136866767877</v>
      </c>
      <c r="L194" s="81">
        <v>470.08686578649099</v>
      </c>
      <c r="M194" s="81">
        <v>410.035214800586</v>
      </c>
      <c r="N194" s="86">
        <v>1.3340357390323201</v>
      </c>
      <c r="O194" s="86">
        <v>1.70504959677042</v>
      </c>
      <c r="P194" s="46">
        <v>1.1274509381528699</v>
      </c>
      <c r="Q194" s="46">
        <v>1.32036583673611</v>
      </c>
      <c r="R194" s="86">
        <v>1.9064544751685999</v>
      </c>
      <c r="S194" s="86">
        <v>2.13531563875231</v>
      </c>
      <c r="T194" s="46">
        <v>1.2956770256483501</v>
      </c>
      <c r="U194" s="46">
        <v>1.8768265876649901</v>
      </c>
      <c r="V194" s="87">
        <v>0.105213600697472</v>
      </c>
      <c r="W194" s="87">
        <v>0.14645486245641201</v>
      </c>
    </row>
    <row r="195" spans="1:23" x14ac:dyDescent="0.2">
      <c r="A195" s="85">
        <v>42217</v>
      </c>
      <c r="B195" s="15" t="s">
        <v>1042</v>
      </c>
      <c r="C195" s="46" t="s">
        <v>1177</v>
      </c>
      <c r="D195" s="46">
        <v>87.4248752929864</v>
      </c>
      <c r="E195" s="46">
        <v>318.01</v>
      </c>
      <c r="F195" s="46">
        <v>294.06</v>
      </c>
      <c r="G195" s="46">
        <v>324.55</v>
      </c>
      <c r="H195" s="46">
        <v>284.08999999999997</v>
      </c>
      <c r="I195" s="46">
        <v>0.69386473719998398</v>
      </c>
      <c r="J195" s="81">
        <v>458.316993140904</v>
      </c>
      <c r="K195" s="81">
        <v>423.80017924912499</v>
      </c>
      <c r="L195" s="81">
        <v>467.74246131845001</v>
      </c>
      <c r="M195" s="81">
        <v>409.431384489165</v>
      </c>
      <c r="N195" s="86">
        <v>0.13268135716986201</v>
      </c>
      <c r="O195" s="86">
        <v>2.3333620492821199</v>
      </c>
      <c r="P195" s="46">
        <v>-0.49871728794604903</v>
      </c>
      <c r="Q195" s="46">
        <v>-0.14726303732586199</v>
      </c>
      <c r="R195" s="86">
        <v>2.2527999994810699</v>
      </c>
      <c r="S195" s="86">
        <v>4.50385449332913</v>
      </c>
      <c r="T195" s="46">
        <v>1.49977399958316</v>
      </c>
      <c r="U195" s="46">
        <v>2.2958413574401</v>
      </c>
      <c r="V195" s="87">
        <v>8.1445963408827995E-2</v>
      </c>
      <c r="W195" s="87">
        <v>0.142419655742898</v>
      </c>
    </row>
    <row r="196" spans="1:23" x14ac:dyDescent="0.2">
      <c r="A196" s="85">
        <v>42248</v>
      </c>
      <c r="B196" s="15" t="s">
        <v>1043</v>
      </c>
      <c r="C196" s="46" t="s">
        <v>70</v>
      </c>
      <c r="D196" s="46">
        <v>87.752419015565806</v>
      </c>
      <c r="E196" s="46">
        <v>311.20999999999998</v>
      </c>
      <c r="F196" s="46">
        <v>289.33</v>
      </c>
      <c r="G196" s="46">
        <v>319.72000000000003</v>
      </c>
      <c r="H196" s="46">
        <v>280.02</v>
      </c>
      <c r="I196" s="46">
        <v>0.69646435244938998</v>
      </c>
      <c r="J196" s="81">
        <v>446.84268319765101</v>
      </c>
      <c r="K196" s="81">
        <v>415.426861378414</v>
      </c>
      <c r="L196" s="81">
        <v>459.061542598095</v>
      </c>
      <c r="M196" s="81">
        <v>402.05934304490899</v>
      </c>
      <c r="N196" s="86">
        <v>-2.5035750615786099</v>
      </c>
      <c r="O196" s="86">
        <v>-1.9757702522792</v>
      </c>
      <c r="P196" s="46">
        <v>-1.8559184675870699</v>
      </c>
      <c r="Q196" s="46">
        <v>-1.8005560207489599</v>
      </c>
      <c r="R196" s="86">
        <v>0.31179784996455701</v>
      </c>
      <c r="S196" s="86">
        <v>0.170779722849046</v>
      </c>
      <c r="T196" s="46">
        <v>1.3797775646810599</v>
      </c>
      <c r="U196" s="46">
        <v>1.7470298826231401</v>
      </c>
      <c r="V196" s="87">
        <v>7.5622991048284002E-2</v>
      </c>
      <c r="W196" s="87">
        <v>0.141775587458039</v>
      </c>
    </row>
    <row r="197" spans="1:23" x14ac:dyDescent="0.2">
      <c r="A197" s="85">
        <v>42278</v>
      </c>
      <c r="B197" s="15" t="s">
        <v>1044</v>
      </c>
      <c r="C197" s="46" t="s">
        <v>71</v>
      </c>
      <c r="D197" s="46">
        <v>88.203918504717805</v>
      </c>
      <c r="E197" s="46">
        <v>309.87</v>
      </c>
      <c r="F197" s="46">
        <v>289.83</v>
      </c>
      <c r="G197" s="46">
        <v>318.54000000000002</v>
      </c>
      <c r="H197" s="46">
        <v>279.33999999999997</v>
      </c>
      <c r="I197" s="46">
        <v>0.70004776704776905</v>
      </c>
      <c r="J197" s="81">
        <v>442.64122333648601</v>
      </c>
      <c r="K197" s="81">
        <v>414.014605349384</v>
      </c>
      <c r="L197" s="81">
        <v>455.02609249557599</v>
      </c>
      <c r="M197" s="81">
        <v>399.02991359865098</v>
      </c>
      <c r="N197" s="86">
        <v>-0.94025481878744499</v>
      </c>
      <c r="O197" s="86">
        <v>-0.33995298819728997</v>
      </c>
      <c r="P197" s="46">
        <v>-0.87906516404733204</v>
      </c>
      <c r="Q197" s="46">
        <v>-0.75347818640790798</v>
      </c>
      <c r="R197" s="86">
        <v>0.90165709833833796</v>
      </c>
      <c r="S197" s="86">
        <v>2.27349975278115</v>
      </c>
      <c r="T197" s="46">
        <v>1.61235881147195</v>
      </c>
      <c r="U197" s="46">
        <v>1.9526997670802999</v>
      </c>
      <c r="V197" s="87">
        <v>6.9143980954352605E-2</v>
      </c>
      <c r="W197" s="87">
        <v>0.14033077969499599</v>
      </c>
    </row>
    <row r="198" spans="1:23" x14ac:dyDescent="0.2">
      <c r="A198" s="85">
        <v>42309</v>
      </c>
      <c r="B198" s="15" t="s">
        <v>1045</v>
      </c>
      <c r="C198" s="46" t="s">
        <v>72</v>
      </c>
      <c r="D198" s="46">
        <v>88.685467876675304</v>
      </c>
      <c r="E198" s="46">
        <v>311.99</v>
      </c>
      <c r="F198" s="46">
        <v>290.98</v>
      </c>
      <c r="G198" s="46">
        <v>320.44</v>
      </c>
      <c r="H198" s="46">
        <v>280.73</v>
      </c>
      <c r="I198" s="46">
        <v>0.70386967845802095</v>
      </c>
      <c r="J198" s="81">
        <v>443.24966616473898</v>
      </c>
      <c r="K198" s="81">
        <v>413.40039059141498</v>
      </c>
      <c r="L198" s="81">
        <v>455.25472940103498</v>
      </c>
      <c r="M198" s="81">
        <v>398.83803577815701</v>
      </c>
      <c r="N198" s="86">
        <v>0.13745733478382999</v>
      </c>
      <c r="O198" s="86">
        <v>-0.14835581886066801</v>
      </c>
      <c r="P198" s="46">
        <v>5.0246987860558298E-2</v>
      </c>
      <c r="Q198" s="46">
        <v>-4.8086074240338797E-2</v>
      </c>
      <c r="R198" s="86">
        <v>1.46923746485019</v>
      </c>
      <c r="S198" s="86">
        <v>2.5005834883024698</v>
      </c>
      <c r="T198" s="46">
        <v>1.63608803396262</v>
      </c>
      <c r="U198" s="46">
        <v>2.1980254822008898</v>
      </c>
      <c r="V198" s="87">
        <v>7.2204275207918195E-2</v>
      </c>
      <c r="W198" s="87">
        <v>0.14145264132796601</v>
      </c>
    </row>
    <row r="199" spans="1:23" x14ac:dyDescent="0.2">
      <c r="A199" s="85">
        <v>42339</v>
      </c>
      <c r="B199" s="15" t="s">
        <v>1046</v>
      </c>
      <c r="C199" s="46" t="s">
        <v>1174</v>
      </c>
      <c r="D199" s="46">
        <v>89.046817717410903</v>
      </c>
      <c r="E199" s="46">
        <v>310.87</v>
      </c>
      <c r="F199" s="46">
        <v>284.74</v>
      </c>
      <c r="G199" s="46">
        <v>321.54000000000002</v>
      </c>
      <c r="H199" s="46">
        <v>280.95999999999998</v>
      </c>
      <c r="I199" s="46">
        <v>0.706737602620784</v>
      </c>
      <c r="J199" s="81">
        <v>439.86622311761198</v>
      </c>
      <c r="K199" s="81">
        <v>402.89351938272898</v>
      </c>
      <c r="L199" s="81">
        <v>454.963764214099</v>
      </c>
      <c r="M199" s="81">
        <v>397.54499966907201</v>
      </c>
      <c r="N199" s="86">
        <v>-0.76332669946541598</v>
      </c>
      <c r="O199" s="86">
        <v>-2.54157263703974</v>
      </c>
      <c r="P199" s="46">
        <v>-6.3912611587502194E-2</v>
      </c>
      <c r="Q199" s="46">
        <v>-0.32420080160168202</v>
      </c>
      <c r="R199" s="86">
        <v>1.1310199267461101</v>
      </c>
      <c r="S199" s="86">
        <v>0.49719151823379698</v>
      </c>
      <c r="T199" s="46">
        <v>1.8180296706976899</v>
      </c>
      <c r="U199" s="46">
        <v>2.1454674672594498</v>
      </c>
      <c r="V199" s="87">
        <v>9.1767928636651105E-2</v>
      </c>
      <c r="W199" s="87">
        <v>0.144433371298406</v>
      </c>
    </row>
    <row r="200" spans="1:23" x14ac:dyDescent="0.2">
      <c r="A200" s="85">
        <v>42370</v>
      </c>
      <c r="B200" s="15" t="s">
        <v>1137</v>
      </c>
      <c r="C200" s="46" t="s">
        <v>1175</v>
      </c>
      <c r="D200" s="46">
        <v>89.3863813931126</v>
      </c>
      <c r="E200" s="46">
        <v>320.52</v>
      </c>
      <c r="F200" s="46">
        <v>292.33999999999997</v>
      </c>
      <c r="G200" s="46">
        <v>333.27</v>
      </c>
      <c r="H200" s="46">
        <v>292</v>
      </c>
      <c r="I200" s="46">
        <v>0.70943261659493995</v>
      </c>
      <c r="J200" s="81">
        <v>451.79766548992097</v>
      </c>
      <c r="K200" s="81">
        <v>412.07578163398102</v>
      </c>
      <c r="L200" s="81">
        <v>469.769774047878</v>
      </c>
      <c r="M200" s="81">
        <v>411.596525405769</v>
      </c>
      <c r="N200" s="86">
        <v>2.7125161572405498</v>
      </c>
      <c r="O200" s="86">
        <v>2.2790791634772898</v>
      </c>
      <c r="P200" s="46">
        <v>3.2543272669978598</v>
      </c>
      <c r="Q200" s="46">
        <v>3.5345748904888699</v>
      </c>
      <c r="R200" s="86">
        <v>0.78657816874656605</v>
      </c>
      <c r="S200" s="86">
        <v>-0.246714314718088</v>
      </c>
      <c r="T200" s="46">
        <v>1.1627710786815499</v>
      </c>
      <c r="U200" s="46">
        <v>1.1783261241473699</v>
      </c>
      <c r="V200" s="87">
        <v>9.63946090168981E-2</v>
      </c>
      <c r="W200" s="87">
        <v>0.14133561643835599</v>
      </c>
    </row>
    <row r="201" spans="1:23" x14ac:dyDescent="0.2">
      <c r="A201" s="85">
        <v>42401</v>
      </c>
      <c r="B201" s="15" t="s">
        <v>1047</v>
      </c>
      <c r="C201" s="46" t="s">
        <v>63</v>
      </c>
      <c r="D201" s="46">
        <v>89.7777811166536</v>
      </c>
      <c r="E201" s="46">
        <v>321.2</v>
      </c>
      <c r="F201" s="46">
        <v>293.27</v>
      </c>
      <c r="G201" s="46">
        <v>332.41</v>
      </c>
      <c r="H201" s="46">
        <v>292.02</v>
      </c>
      <c r="I201" s="46">
        <v>0.71253903756957404</v>
      </c>
      <c r="J201" s="81">
        <v>450.78231937381702</v>
      </c>
      <c r="K201" s="81">
        <v>411.58446700734498</v>
      </c>
      <c r="L201" s="81">
        <v>466.51479073178899</v>
      </c>
      <c r="M201" s="81">
        <v>409.83017715922199</v>
      </c>
      <c r="N201" s="86">
        <v>-0.224734697334672</v>
      </c>
      <c r="O201" s="86">
        <v>-0.11922919242843801</v>
      </c>
      <c r="P201" s="46">
        <v>-0.69288904819104802</v>
      </c>
      <c r="Q201" s="46">
        <v>-0.42914556793339798</v>
      </c>
      <c r="R201" s="86">
        <v>0.78338796406567401</v>
      </c>
      <c r="S201" s="86">
        <v>-0.687778535116779</v>
      </c>
      <c r="T201" s="46">
        <v>0.86921987041808102</v>
      </c>
      <c r="U201" s="46">
        <v>0.99990600123294204</v>
      </c>
      <c r="V201" s="87">
        <v>9.5236471510894399E-2</v>
      </c>
      <c r="W201" s="87">
        <v>0.13831244435312701</v>
      </c>
    </row>
    <row r="202" spans="1:23" x14ac:dyDescent="0.2">
      <c r="A202" s="85">
        <v>42430</v>
      </c>
      <c r="B202" s="15" t="s">
        <v>1048</v>
      </c>
      <c r="C202" s="46" t="s">
        <v>64</v>
      </c>
      <c r="D202" s="46">
        <v>89.910000600997606</v>
      </c>
      <c r="E202" s="46">
        <v>323.32</v>
      </c>
      <c r="F202" s="46">
        <v>297.91000000000003</v>
      </c>
      <c r="G202" s="46">
        <v>329.88</v>
      </c>
      <c r="H202" s="46">
        <v>290.64</v>
      </c>
      <c r="I202" s="46">
        <v>0.71358842354181096</v>
      </c>
      <c r="J202" s="81">
        <v>453.090309950993</v>
      </c>
      <c r="K202" s="81">
        <v>417.48154842725597</v>
      </c>
      <c r="L202" s="81">
        <v>462.283284197184</v>
      </c>
      <c r="M202" s="81">
        <v>407.29360288307799</v>
      </c>
      <c r="N202" s="86">
        <v>0.51199669507493395</v>
      </c>
      <c r="O202" s="86">
        <v>1.4327755036016401</v>
      </c>
      <c r="P202" s="46">
        <v>-0.90704659716507297</v>
      </c>
      <c r="Q202" s="46">
        <v>-0.618933016042578</v>
      </c>
      <c r="R202" s="86">
        <v>1.4760107920839001</v>
      </c>
      <c r="S202" s="86">
        <v>0.251274319228112</v>
      </c>
      <c r="T202" s="46">
        <v>1.1665155798259901</v>
      </c>
      <c r="U202" s="46">
        <v>1.50573890934835</v>
      </c>
      <c r="V202" s="87">
        <v>8.5294216374072598E-2</v>
      </c>
      <c r="W202" s="87">
        <v>0.13501238645747299</v>
      </c>
    </row>
    <row r="203" spans="1:23" x14ac:dyDescent="0.2">
      <c r="A203" s="85">
        <v>42461</v>
      </c>
      <c r="B203" s="15" t="s">
        <v>1049</v>
      </c>
      <c r="C203" s="46" t="s">
        <v>1176</v>
      </c>
      <c r="D203" s="46">
        <v>89.625277961415904</v>
      </c>
      <c r="E203" s="46">
        <v>321.99</v>
      </c>
      <c r="F203" s="46">
        <v>296.14</v>
      </c>
      <c r="G203" s="46">
        <v>329</v>
      </c>
      <c r="H203" s="46">
        <v>290.05</v>
      </c>
      <c r="I203" s="46">
        <v>0.71132866624932301</v>
      </c>
      <c r="J203" s="81">
        <v>452.65995211156201</v>
      </c>
      <c r="K203" s="81">
        <v>416.31950749500902</v>
      </c>
      <c r="L203" s="81">
        <v>462.51474966521999</v>
      </c>
      <c r="M203" s="81">
        <v>407.75806425652598</v>
      </c>
      <c r="N203" s="86">
        <v>-9.4982794815756694E-2</v>
      </c>
      <c r="O203" s="86">
        <v>-0.27834545900872198</v>
      </c>
      <c r="P203" s="46">
        <v>5.0070049242023601E-2</v>
      </c>
      <c r="Q203" s="46">
        <v>0.114036009934892</v>
      </c>
      <c r="R203" s="86">
        <v>1.16927899479278</v>
      </c>
      <c r="S203" s="86">
        <v>-0.15905343062612201</v>
      </c>
      <c r="T203" s="46">
        <v>0.90114454440732805</v>
      </c>
      <c r="U203" s="46">
        <v>1.20969936943247</v>
      </c>
      <c r="V203" s="87">
        <v>8.7289795367056194E-2</v>
      </c>
      <c r="W203" s="87">
        <v>0.13428719186347199</v>
      </c>
    </row>
    <row r="204" spans="1:23" x14ac:dyDescent="0.2">
      <c r="A204" s="85">
        <v>42491</v>
      </c>
      <c r="B204" s="15" t="s">
        <v>1050</v>
      </c>
      <c r="C204" s="46" t="s">
        <v>66</v>
      </c>
      <c r="D204" s="46">
        <v>89.225614520103406</v>
      </c>
      <c r="E204" s="46">
        <v>324.94</v>
      </c>
      <c r="F204" s="46">
        <v>291.2</v>
      </c>
      <c r="G204" s="46">
        <v>334.69</v>
      </c>
      <c r="H204" s="46">
        <v>293.44</v>
      </c>
      <c r="I204" s="46">
        <v>0.70815665865142396</v>
      </c>
      <c r="J204" s="81">
        <v>458.85327212597099</v>
      </c>
      <c r="K204" s="81">
        <v>411.208447230513</v>
      </c>
      <c r="L204" s="81">
        <v>472.62141210020701</v>
      </c>
      <c r="M204" s="81">
        <v>414.37158913228598</v>
      </c>
      <c r="N204" s="86">
        <v>1.3682058652456399</v>
      </c>
      <c r="O204" s="86">
        <v>-1.22767734215726</v>
      </c>
      <c r="P204" s="46">
        <v>2.18515462313424</v>
      </c>
      <c r="Q204" s="46">
        <v>1.62192374731294</v>
      </c>
      <c r="R204" s="86">
        <v>1.77902068085527</v>
      </c>
      <c r="S204" s="86">
        <v>0.80260554693132302</v>
      </c>
      <c r="T204" s="46">
        <v>1.10621096989532</v>
      </c>
      <c r="U204" s="46">
        <v>1.8456729459727499</v>
      </c>
      <c r="V204" s="87">
        <v>0.11586538461538499</v>
      </c>
      <c r="W204" s="87">
        <v>0.14057388222464601</v>
      </c>
    </row>
    <row r="205" spans="1:23" x14ac:dyDescent="0.2">
      <c r="A205" s="85">
        <v>42522</v>
      </c>
      <c r="B205" s="15" t="s">
        <v>1051</v>
      </c>
      <c r="C205" s="46" t="s">
        <v>67</v>
      </c>
      <c r="D205" s="46">
        <v>89.324027886291205</v>
      </c>
      <c r="E205" s="46">
        <v>325.77999999999997</v>
      </c>
      <c r="F205" s="46">
        <v>292.32</v>
      </c>
      <c r="G205" s="46">
        <v>333.91</v>
      </c>
      <c r="H205" s="46">
        <v>292.72000000000003</v>
      </c>
      <c r="I205" s="46">
        <v>0.70893773571030405</v>
      </c>
      <c r="J205" s="81">
        <v>459.53259868949101</v>
      </c>
      <c r="K205" s="81">
        <v>412.335223920781</v>
      </c>
      <c r="L205" s="81">
        <v>471.00046052062203</v>
      </c>
      <c r="M205" s="81">
        <v>412.899448365117</v>
      </c>
      <c r="N205" s="86">
        <v>0.14804875649527799</v>
      </c>
      <c r="O205" s="86">
        <v>0.27401593956972697</v>
      </c>
      <c r="P205" s="46">
        <v>-0.34297040677488999</v>
      </c>
      <c r="Q205" s="46">
        <v>-0.355270681141795</v>
      </c>
      <c r="R205" s="86">
        <v>1.7376145024559499</v>
      </c>
      <c r="S205" s="86">
        <v>1.26259641323816</v>
      </c>
      <c r="T205" s="46">
        <v>1.3239880324164699</v>
      </c>
      <c r="U205" s="46">
        <v>2.0281225906074698</v>
      </c>
      <c r="V205" s="87">
        <v>0.114463601532567</v>
      </c>
      <c r="W205" s="87">
        <v>0.14071467614102201</v>
      </c>
    </row>
    <row r="206" spans="1:23" x14ac:dyDescent="0.2">
      <c r="A206" s="85">
        <v>42552</v>
      </c>
      <c r="B206" s="15" t="s">
        <v>1052</v>
      </c>
      <c r="C206" s="46" t="s">
        <v>68</v>
      </c>
      <c r="D206" s="46">
        <v>89.556914478033505</v>
      </c>
      <c r="E206" s="46">
        <v>327.23</v>
      </c>
      <c r="F206" s="46">
        <v>293.08999999999997</v>
      </c>
      <c r="G206" s="46">
        <v>337.19</v>
      </c>
      <c r="H206" s="46">
        <v>295.08</v>
      </c>
      <c r="I206" s="46">
        <v>0.71078608600231397</v>
      </c>
      <c r="J206" s="81">
        <v>460.37761071048197</v>
      </c>
      <c r="K206" s="81">
        <v>412.34628219642201</v>
      </c>
      <c r="L206" s="81">
        <v>474.39026542635798</v>
      </c>
      <c r="M206" s="81">
        <v>415.14599935350901</v>
      </c>
      <c r="N206" s="86">
        <v>0.18388510921749601</v>
      </c>
      <c r="O206" s="86">
        <v>2.6818653849458602E-3</v>
      </c>
      <c r="P206" s="46">
        <v>0.71970309795237297</v>
      </c>
      <c r="Q206" s="46">
        <v>0.54409154511765301</v>
      </c>
      <c r="R206" s="86">
        <v>0.58288321654125197</v>
      </c>
      <c r="S206" s="86">
        <v>-0.43236541229231301</v>
      </c>
      <c r="T206" s="46">
        <v>0.91544775084655405</v>
      </c>
      <c r="U206" s="46">
        <v>1.2464257625797399</v>
      </c>
      <c r="V206" s="87">
        <v>0.116482991572555</v>
      </c>
      <c r="W206" s="87">
        <v>0.14270706249152801</v>
      </c>
    </row>
    <row r="207" spans="1:23" x14ac:dyDescent="0.2">
      <c r="A207" s="85">
        <v>42583</v>
      </c>
      <c r="B207" s="15" t="s">
        <v>1053</v>
      </c>
      <c r="C207" s="46" t="s">
        <v>1177</v>
      </c>
      <c r="D207" s="46">
        <v>89.809333493599397</v>
      </c>
      <c r="E207" s="46">
        <v>327.8</v>
      </c>
      <c r="F207" s="46">
        <v>298.11</v>
      </c>
      <c r="G207" s="46">
        <v>335.83</v>
      </c>
      <c r="H207" s="46">
        <v>294.95</v>
      </c>
      <c r="I207" s="46">
        <v>0.71278945922203996</v>
      </c>
      <c r="J207" s="81">
        <v>459.88334389480298</v>
      </c>
      <c r="K207" s="81">
        <v>418.23009044685699</v>
      </c>
      <c r="L207" s="81">
        <v>471.14894258752798</v>
      </c>
      <c r="M207" s="81">
        <v>413.79680378820001</v>
      </c>
      <c r="N207" s="86">
        <v>-0.10736117573484399</v>
      </c>
      <c r="O207" s="86">
        <v>1.4269094943925</v>
      </c>
      <c r="P207" s="46">
        <v>-0.68326082448541003</v>
      </c>
      <c r="Q207" s="46">
        <v>-0.324993030743426</v>
      </c>
      <c r="R207" s="86">
        <v>0.34176143964568301</v>
      </c>
      <c r="S207" s="86">
        <v>-1.31431959564923</v>
      </c>
      <c r="T207" s="46">
        <v>0.72828138362204298</v>
      </c>
      <c r="U207" s="46">
        <v>1.0662151130603099</v>
      </c>
      <c r="V207" s="87">
        <v>9.9594109556874894E-2</v>
      </c>
      <c r="W207" s="87">
        <v>0.13859976267163901</v>
      </c>
    </row>
    <row r="208" spans="1:23" x14ac:dyDescent="0.2">
      <c r="A208" s="85">
        <v>42614</v>
      </c>
      <c r="B208" s="15" t="s">
        <v>1054</v>
      </c>
      <c r="C208" s="46" t="s">
        <v>70</v>
      </c>
      <c r="D208" s="46">
        <v>90.357743854798997</v>
      </c>
      <c r="E208" s="46">
        <v>324.25</v>
      </c>
      <c r="F208" s="46">
        <v>298.97000000000003</v>
      </c>
      <c r="G208" s="46">
        <v>331.25</v>
      </c>
      <c r="H208" s="46">
        <v>291.29000000000002</v>
      </c>
      <c r="I208" s="46">
        <v>0.71714202603870703</v>
      </c>
      <c r="J208" s="81">
        <v>452.141958254862</v>
      </c>
      <c r="K208" s="81">
        <v>416.89092138614001</v>
      </c>
      <c r="L208" s="81">
        <v>461.90292574224497</v>
      </c>
      <c r="M208" s="81">
        <v>406.18174562855398</v>
      </c>
      <c r="N208" s="86">
        <v>-1.6833368163279401</v>
      </c>
      <c r="O208" s="86">
        <v>-0.320199117974929</v>
      </c>
      <c r="P208" s="46">
        <v>-1.9624403260897201</v>
      </c>
      <c r="Q208" s="46">
        <v>-1.8402892651495899</v>
      </c>
      <c r="R208" s="86">
        <v>1.1859375248775199</v>
      </c>
      <c r="S208" s="86">
        <v>0.35242304815532599</v>
      </c>
      <c r="T208" s="46">
        <v>0.61895473275090895</v>
      </c>
      <c r="U208" s="46">
        <v>1.0253219219890499</v>
      </c>
      <c r="V208" s="87">
        <v>8.4556978961099594E-2</v>
      </c>
      <c r="W208" s="87">
        <v>0.13718287617151301</v>
      </c>
    </row>
    <row r="209" spans="1:23" x14ac:dyDescent="0.2">
      <c r="A209" s="85">
        <v>42644</v>
      </c>
      <c r="B209" s="15" t="s">
        <v>1055</v>
      </c>
      <c r="C209" s="46" t="s">
        <v>71</v>
      </c>
      <c r="D209" s="46">
        <v>90.906154215998598</v>
      </c>
      <c r="E209" s="46">
        <v>322.02999999999997</v>
      </c>
      <c r="F209" s="46">
        <v>296.68</v>
      </c>
      <c r="G209" s="46">
        <v>329.88</v>
      </c>
      <c r="H209" s="46">
        <v>290.2</v>
      </c>
      <c r="I209" s="46">
        <v>0.72149459285537398</v>
      </c>
      <c r="J209" s="81">
        <v>446.33737132462699</v>
      </c>
      <c r="K209" s="81">
        <v>411.20197287392602</v>
      </c>
      <c r="L209" s="81">
        <v>457.21756374427201</v>
      </c>
      <c r="M209" s="81">
        <v>402.22061658356898</v>
      </c>
      <c r="N209" s="86">
        <v>-1.2837974499509599</v>
      </c>
      <c r="O209" s="86">
        <v>-1.36461319265448</v>
      </c>
      <c r="P209" s="46">
        <v>-1.01436075349455</v>
      </c>
      <c r="Q209" s="46">
        <v>-0.97521099547566203</v>
      </c>
      <c r="R209" s="86">
        <v>0.83502118494089805</v>
      </c>
      <c r="S209" s="86">
        <v>-0.67935585825158495</v>
      </c>
      <c r="T209" s="46">
        <v>0.48161441395084797</v>
      </c>
      <c r="U209" s="46">
        <v>0.79961498528844399</v>
      </c>
      <c r="V209" s="87">
        <v>8.5445597950653901E-2</v>
      </c>
      <c r="W209" s="87">
        <v>0.136733287388008</v>
      </c>
    </row>
    <row r="210" spans="1:23" x14ac:dyDescent="0.2">
      <c r="A210" s="85">
        <v>42675</v>
      </c>
      <c r="B210" s="15" t="s">
        <v>1056</v>
      </c>
      <c r="C210" s="46" t="s">
        <v>72</v>
      </c>
      <c r="D210" s="46">
        <v>91.616833944347604</v>
      </c>
      <c r="E210" s="46">
        <v>325.04000000000002</v>
      </c>
      <c r="F210" s="46">
        <v>299.99</v>
      </c>
      <c r="G210" s="46">
        <v>332.15</v>
      </c>
      <c r="H210" s="46">
        <v>292.11</v>
      </c>
      <c r="I210" s="46">
        <v>0.72713504245615102</v>
      </c>
      <c r="J210" s="81">
        <v>447.01462729957899</v>
      </c>
      <c r="K210" s="81">
        <v>412.56435529042801</v>
      </c>
      <c r="L210" s="81">
        <v>456.79272845666799</v>
      </c>
      <c r="M210" s="81">
        <v>401.727303656412</v>
      </c>
      <c r="N210" s="86">
        <v>0.151736336337294</v>
      </c>
      <c r="O210" s="86">
        <v>0.33131709144789101</v>
      </c>
      <c r="P210" s="46">
        <v>-9.2917534515857297E-2</v>
      </c>
      <c r="Q210" s="46">
        <v>-0.122647349941318</v>
      </c>
      <c r="R210" s="86">
        <v>0.849399654920724</v>
      </c>
      <c r="S210" s="86">
        <v>-0.20223379561666899</v>
      </c>
      <c r="T210" s="46">
        <v>0.33783263661122398</v>
      </c>
      <c r="U210" s="46">
        <v>0.72442134878585296</v>
      </c>
      <c r="V210" s="87">
        <v>8.3502783426114197E-2</v>
      </c>
      <c r="W210" s="87">
        <v>0.137071651090343</v>
      </c>
    </row>
    <row r="211" spans="1:23" x14ac:dyDescent="0.2">
      <c r="A211" s="85">
        <v>42705</v>
      </c>
      <c r="B211" s="15" t="s">
        <v>1057</v>
      </c>
      <c r="C211" s="46" t="s">
        <v>1174</v>
      </c>
      <c r="D211" s="46">
        <v>92.039034797764302</v>
      </c>
      <c r="E211" s="46">
        <v>325.89999999999998</v>
      </c>
      <c r="F211" s="46">
        <v>300.19</v>
      </c>
      <c r="G211" s="46">
        <v>333.76</v>
      </c>
      <c r="H211" s="46">
        <v>292.88</v>
      </c>
      <c r="I211" s="46">
        <v>0.73048592266295498</v>
      </c>
      <c r="J211" s="81">
        <v>446.141383275321</v>
      </c>
      <c r="K211" s="81">
        <v>410.94563315562698</v>
      </c>
      <c r="L211" s="81">
        <v>456.90134422206597</v>
      </c>
      <c r="M211" s="81">
        <v>400.938595684799</v>
      </c>
      <c r="N211" s="86">
        <v>-0.195350212482615</v>
      </c>
      <c r="O211" s="86">
        <v>-0.39235627461373701</v>
      </c>
      <c r="P211" s="46">
        <v>2.3777910336919599E-2</v>
      </c>
      <c r="Q211" s="46">
        <v>-0.19632919257266401</v>
      </c>
      <c r="R211" s="86">
        <v>1.4266065062311899</v>
      </c>
      <c r="S211" s="86">
        <v>1.9985711820916101</v>
      </c>
      <c r="T211" s="46">
        <v>0.42587567634393397</v>
      </c>
      <c r="U211" s="46">
        <v>0.85363820914681199</v>
      </c>
      <c r="V211" s="87">
        <v>8.5645757686798399E-2</v>
      </c>
      <c r="W211" s="87">
        <v>0.13957934990439799</v>
      </c>
    </row>
    <row r="212" spans="1:23" x14ac:dyDescent="0.2">
      <c r="A212" s="85">
        <v>42736</v>
      </c>
      <c r="B212" s="15" t="s">
        <v>1138</v>
      </c>
      <c r="C212" s="46" t="s">
        <v>1175</v>
      </c>
      <c r="D212" s="46">
        <v>93.603882444858499</v>
      </c>
      <c r="E212" s="46">
        <v>335.89</v>
      </c>
      <c r="F212" s="46">
        <v>307.48</v>
      </c>
      <c r="G212" s="46">
        <v>346.51</v>
      </c>
      <c r="H212" s="46">
        <v>304.77999999999997</v>
      </c>
      <c r="I212" s="46">
        <v>0.74290564414119797</v>
      </c>
      <c r="J212" s="81">
        <v>452.13009572472703</v>
      </c>
      <c r="K212" s="81">
        <v>413.88836176557601</v>
      </c>
      <c r="L212" s="81">
        <v>466.42531623321702</v>
      </c>
      <c r="M212" s="81">
        <v>410.25398367019699</v>
      </c>
      <c r="N212" s="86">
        <v>1.34233511481052</v>
      </c>
      <c r="O212" s="86">
        <v>0.71608708610722005</v>
      </c>
      <c r="P212" s="46">
        <v>2.0844701228373701</v>
      </c>
      <c r="Q212" s="46">
        <v>2.32339517463687</v>
      </c>
      <c r="R212" s="86">
        <v>7.3579449430272198E-2</v>
      </c>
      <c r="S212" s="86">
        <v>0.439865726737798</v>
      </c>
      <c r="T212" s="46">
        <v>-0.71193550530999095</v>
      </c>
      <c r="U212" s="46">
        <v>-0.326179074094057</v>
      </c>
      <c r="V212" s="87">
        <v>9.2396253414856105E-2</v>
      </c>
      <c r="W212" s="87">
        <v>0.13691843296804301</v>
      </c>
    </row>
    <row r="213" spans="1:23" x14ac:dyDescent="0.2">
      <c r="A213" s="85">
        <v>42767</v>
      </c>
      <c r="B213" s="15" t="s">
        <v>1058</v>
      </c>
      <c r="C213" s="46" t="s">
        <v>63</v>
      </c>
      <c r="D213" s="46">
        <v>94.1447803353567</v>
      </c>
      <c r="E213" s="46">
        <v>336.62</v>
      </c>
      <c r="F213" s="46">
        <v>308.08999999999997</v>
      </c>
      <c r="G213" s="46">
        <v>346.74</v>
      </c>
      <c r="H213" s="46">
        <v>305.18</v>
      </c>
      <c r="I213" s="46">
        <v>0.74719858675489703</v>
      </c>
      <c r="J213" s="81">
        <v>450.50941739859201</v>
      </c>
      <c r="K213" s="81">
        <v>412.32679700057099</v>
      </c>
      <c r="L213" s="81">
        <v>464.05334023167899</v>
      </c>
      <c r="M213" s="81">
        <v>408.43225001991101</v>
      </c>
      <c r="N213" s="86">
        <v>-0.35845398071482298</v>
      </c>
      <c r="O213" s="86">
        <v>-0.37729129621886198</v>
      </c>
      <c r="P213" s="46">
        <v>-0.50854358007268496</v>
      </c>
      <c r="Q213" s="46">
        <v>-0.444050203727064</v>
      </c>
      <c r="R213" s="86">
        <v>-6.0539635983047901E-2</v>
      </c>
      <c r="S213" s="86">
        <v>0.180359088530091</v>
      </c>
      <c r="T213" s="46">
        <v>-0.52762539345182502</v>
      </c>
      <c r="U213" s="46">
        <v>-0.34109912281250498</v>
      </c>
      <c r="V213" s="87">
        <v>9.2602810866954502E-2</v>
      </c>
      <c r="W213" s="87">
        <v>0.136181925421063</v>
      </c>
    </row>
    <row r="214" spans="1:23" x14ac:dyDescent="0.2">
      <c r="A214" s="85">
        <v>42795</v>
      </c>
      <c r="B214" s="15" t="s">
        <v>1059</v>
      </c>
      <c r="C214" s="46" t="s">
        <v>64</v>
      </c>
      <c r="D214" s="46">
        <v>94.722489332291602</v>
      </c>
      <c r="E214" s="46">
        <v>336.77</v>
      </c>
      <c r="F214" s="46">
        <v>309.07</v>
      </c>
      <c r="G214" s="46">
        <v>344.88</v>
      </c>
      <c r="H214" s="46">
        <v>303.77</v>
      </c>
      <c r="I214" s="46">
        <v>0.75178368796313899</v>
      </c>
      <c r="J214" s="81">
        <v>447.961302422556</v>
      </c>
      <c r="K214" s="81">
        <v>411.11559740992197</v>
      </c>
      <c r="L214" s="81">
        <v>458.74897995513601</v>
      </c>
      <c r="M214" s="81">
        <v>404.06569717284702</v>
      </c>
      <c r="N214" s="86">
        <v>-0.56560748291349905</v>
      </c>
      <c r="O214" s="86">
        <v>-0.29374748366108899</v>
      </c>
      <c r="P214" s="46">
        <v>-1.1430496920667199</v>
      </c>
      <c r="Q214" s="46">
        <v>-1.06910089662379</v>
      </c>
      <c r="R214" s="86">
        <v>-1.1320055661733699</v>
      </c>
      <c r="S214" s="86">
        <v>-1.52484607794433</v>
      </c>
      <c r="T214" s="46">
        <v>-0.76453213059313196</v>
      </c>
      <c r="U214" s="46">
        <v>-0.79252551166560903</v>
      </c>
      <c r="V214" s="87">
        <v>8.9623709839195001E-2</v>
      </c>
      <c r="W214" s="87">
        <v>0.13533265299404201</v>
      </c>
    </row>
    <row r="215" spans="1:23" x14ac:dyDescent="0.2">
      <c r="A215" s="85">
        <v>42826</v>
      </c>
      <c r="B215" s="15" t="s">
        <v>1060</v>
      </c>
      <c r="C215" s="46" t="s">
        <v>1176</v>
      </c>
      <c r="D215" s="46">
        <v>94.838932628162794</v>
      </c>
      <c r="E215" s="46">
        <v>338.45</v>
      </c>
      <c r="F215" s="46">
        <v>309.64999999999998</v>
      </c>
      <c r="G215" s="46">
        <v>345.41</v>
      </c>
      <c r="H215" s="46">
        <v>303.95999999999998</v>
      </c>
      <c r="I215" s="46">
        <v>0.75270786310914395</v>
      </c>
      <c r="J215" s="81">
        <v>449.64323688873702</v>
      </c>
      <c r="K215" s="81">
        <v>411.38138071383497</v>
      </c>
      <c r="L215" s="81">
        <v>458.889852131005</v>
      </c>
      <c r="M215" s="81">
        <v>403.82200704594601</v>
      </c>
      <c r="N215" s="86">
        <v>0.37546423253202998</v>
      </c>
      <c r="O215" s="86">
        <v>6.4649287350770898E-2</v>
      </c>
      <c r="P215" s="46">
        <v>3.0707899532189699E-2</v>
      </c>
      <c r="Q215" s="46">
        <v>-6.0309531000990499E-2</v>
      </c>
      <c r="R215" s="86">
        <v>-0.66644181990319595</v>
      </c>
      <c r="S215" s="86">
        <v>-1.18613869690782</v>
      </c>
      <c r="T215" s="46">
        <v>-0.78373663474258204</v>
      </c>
      <c r="U215" s="46">
        <v>-0.96529230335539196</v>
      </c>
      <c r="V215" s="87">
        <v>9.3008235104149906E-2</v>
      </c>
      <c r="W215" s="87">
        <v>0.136366627187788</v>
      </c>
    </row>
    <row r="216" spans="1:23" x14ac:dyDescent="0.2">
      <c r="A216" s="85">
        <v>42856</v>
      </c>
      <c r="B216" s="15" t="s">
        <v>1061</v>
      </c>
      <c r="C216" s="46" t="s">
        <v>66</v>
      </c>
      <c r="D216" s="46">
        <v>94.725494320572096</v>
      </c>
      <c r="E216" s="46">
        <v>342</v>
      </c>
      <c r="F216" s="46">
        <v>306.01</v>
      </c>
      <c r="G216" s="46">
        <v>351.7</v>
      </c>
      <c r="H216" s="46">
        <v>308.14</v>
      </c>
      <c r="I216" s="46">
        <v>0.75180753764432595</v>
      </c>
      <c r="J216" s="81">
        <v>454.90365934824899</v>
      </c>
      <c r="K216" s="81">
        <v>407.03236490397001</v>
      </c>
      <c r="L216" s="81">
        <v>467.80589763970499</v>
      </c>
      <c r="M216" s="81">
        <v>409.86553681745397</v>
      </c>
      <c r="N216" s="86">
        <v>1.1699102817403599</v>
      </c>
      <c r="O216" s="86">
        <v>-1.0571737112455299</v>
      </c>
      <c r="P216" s="46">
        <v>1.9429598338893499</v>
      </c>
      <c r="Q216" s="46">
        <v>1.49658257005794</v>
      </c>
      <c r="R216" s="86">
        <v>-0.86075724368768203</v>
      </c>
      <c r="S216" s="86">
        <v>-1.0155633607891299</v>
      </c>
      <c r="T216" s="46">
        <v>-1.0188946876323399</v>
      </c>
      <c r="U216" s="46">
        <v>-1.087442390601</v>
      </c>
      <c r="V216" s="87">
        <v>0.117610535603412</v>
      </c>
      <c r="W216" s="87">
        <v>0.141364314921789</v>
      </c>
    </row>
    <row r="217" spans="1:23" x14ac:dyDescent="0.2">
      <c r="A217" s="85">
        <v>42887</v>
      </c>
      <c r="B217" s="45" t="s">
        <v>1062</v>
      </c>
      <c r="C217" s="46" t="s">
        <v>67</v>
      </c>
      <c r="D217" s="46">
        <v>94.963639641805401</v>
      </c>
      <c r="E217" s="46">
        <v>341.23</v>
      </c>
      <c r="F217" s="46">
        <v>304.36</v>
      </c>
      <c r="G217" s="46">
        <v>350.49</v>
      </c>
      <c r="H217" s="46">
        <v>306.54000000000002</v>
      </c>
      <c r="I217" s="46">
        <v>0.75369762487841296</v>
      </c>
      <c r="J217" s="81">
        <v>452.74124361881502</v>
      </c>
      <c r="K217" s="81">
        <v>403.82242155678802</v>
      </c>
      <c r="L217" s="81">
        <v>465.02733779549999</v>
      </c>
      <c r="M217" s="81">
        <v>406.71482817721699</v>
      </c>
      <c r="N217" s="86">
        <v>-0.47535685523647497</v>
      </c>
      <c r="O217" s="86">
        <v>-0.78862115742056604</v>
      </c>
      <c r="P217" s="46">
        <v>-0.59395571073895803</v>
      </c>
      <c r="Q217" s="46">
        <v>-0.76871762986037195</v>
      </c>
      <c r="R217" s="86">
        <v>-1.4778831991558199</v>
      </c>
      <c r="S217" s="86">
        <v>-2.0645343570330499</v>
      </c>
      <c r="T217" s="46">
        <v>-1.2681776825693301</v>
      </c>
      <c r="U217" s="46">
        <v>-1.4978514048369</v>
      </c>
      <c r="V217" s="87">
        <v>0.12113944013668</v>
      </c>
      <c r="W217" s="87">
        <v>0.14337443726756699</v>
      </c>
    </row>
    <row r="218" spans="1:23" x14ac:dyDescent="0.2">
      <c r="A218" s="85">
        <v>42917</v>
      </c>
      <c r="B218" s="45" t="s">
        <v>1063</v>
      </c>
      <c r="C218" s="46" t="s">
        <v>68</v>
      </c>
      <c r="D218" s="46">
        <v>95.322735741330604</v>
      </c>
      <c r="E218" s="46">
        <v>345.26</v>
      </c>
      <c r="F218" s="46">
        <v>306.55</v>
      </c>
      <c r="G218" s="46">
        <v>354.1</v>
      </c>
      <c r="H218" s="46">
        <v>308.86</v>
      </c>
      <c r="I218" s="46">
        <v>0.75654766178028499</v>
      </c>
      <c r="J218" s="81">
        <v>456.36252339679999</v>
      </c>
      <c r="K218" s="81">
        <v>405.19588584628701</v>
      </c>
      <c r="L218" s="81">
        <v>468.04718048660999</v>
      </c>
      <c r="M218" s="81">
        <v>408.249229497584</v>
      </c>
      <c r="N218" s="86">
        <v>0.79985639237099004</v>
      </c>
      <c r="O218" s="86">
        <v>0.34011590644342798</v>
      </c>
      <c r="P218" s="46">
        <v>0.64939035744124896</v>
      </c>
      <c r="Q218" s="46">
        <v>0.37726712036631999</v>
      </c>
      <c r="R218" s="86">
        <v>-0.87212914361429705</v>
      </c>
      <c r="S218" s="86">
        <v>-1.7340756201430301</v>
      </c>
      <c r="T218" s="46">
        <v>-1.33710267727513</v>
      </c>
      <c r="U218" s="46">
        <v>-1.6612878039691601</v>
      </c>
      <c r="V218" s="87">
        <v>0.12627630076659599</v>
      </c>
      <c r="W218" s="87">
        <v>0.14647413067409201</v>
      </c>
    </row>
    <row r="219" spans="1:23" x14ac:dyDescent="0.2">
      <c r="A219" s="85">
        <v>42948</v>
      </c>
      <c r="B219" s="45" t="s">
        <v>1064</v>
      </c>
      <c r="C219" s="46" t="s">
        <v>1177</v>
      </c>
      <c r="D219" s="46">
        <v>95.793767654306095</v>
      </c>
      <c r="E219" s="46">
        <v>344.02</v>
      </c>
      <c r="F219" s="46">
        <v>305.91000000000003</v>
      </c>
      <c r="G219" s="46">
        <v>352.76</v>
      </c>
      <c r="H219" s="46">
        <v>308.12</v>
      </c>
      <c r="I219" s="46">
        <v>0.76028609930638102</v>
      </c>
      <c r="J219" s="81">
        <v>452.48755739958102</v>
      </c>
      <c r="K219" s="81">
        <v>402.36169026250201</v>
      </c>
      <c r="L219" s="81">
        <v>463.98322989441402</v>
      </c>
      <c r="M219" s="81">
        <v>405.268490744605</v>
      </c>
      <c r="N219" s="86">
        <v>-0.84909820560562499</v>
      </c>
      <c r="O219" s="86">
        <v>-0.69946307027911603</v>
      </c>
      <c r="P219" s="46">
        <v>-0.86827797744037905</v>
      </c>
      <c r="Q219" s="46">
        <v>-0.73012722072907099</v>
      </c>
      <c r="R219" s="86">
        <v>-1.60818750959442</v>
      </c>
      <c r="S219" s="86">
        <v>-3.79417945930197</v>
      </c>
      <c r="T219" s="46">
        <v>-1.52090178824552</v>
      </c>
      <c r="U219" s="46">
        <v>-2.0609905551518999</v>
      </c>
      <c r="V219" s="87">
        <v>0.124579124579125</v>
      </c>
      <c r="W219" s="87">
        <v>0.14487861871997901</v>
      </c>
    </row>
    <row r="220" spans="1:23" x14ac:dyDescent="0.2">
      <c r="A220" s="85">
        <v>42979</v>
      </c>
      <c r="B220" s="45" t="s">
        <v>1065</v>
      </c>
      <c r="C220" s="46" t="s">
        <v>70</v>
      </c>
      <c r="D220" s="46">
        <v>96.093515235290596</v>
      </c>
      <c r="E220" s="46">
        <v>342.03</v>
      </c>
      <c r="F220" s="46">
        <v>312.79000000000002</v>
      </c>
      <c r="G220" s="46">
        <v>348.29</v>
      </c>
      <c r="H220" s="46">
        <v>305.42</v>
      </c>
      <c r="I220" s="46">
        <v>0.762665105004806</v>
      </c>
      <c r="J220" s="81">
        <v>448.46682738663401</v>
      </c>
      <c r="K220" s="81">
        <v>410.12758804276098</v>
      </c>
      <c r="L220" s="81">
        <v>456.67488615177302</v>
      </c>
      <c r="M220" s="81">
        <v>400.46410671703001</v>
      </c>
      <c r="N220" s="86">
        <v>-0.88858355267356104</v>
      </c>
      <c r="O220" s="86">
        <v>1.93007882415248</v>
      </c>
      <c r="P220" s="46">
        <v>-1.5751310115894299</v>
      </c>
      <c r="Q220" s="46">
        <v>-1.1854817577225301</v>
      </c>
      <c r="R220" s="86">
        <v>-0.81282676848042401</v>
      </c>
      <c r="S220" s="86">
        <v>-1.62232684772599</v>
      </c>
      <c r="T220" s="46">
        <v>-1.13184812199895</v>
      </c>
      <c r="U220" s="46">
        <v>-1.4076553102295799</v>
      </c>
      <c r="V220" s="87">
        <v>9.3481249400556105E-2</v>
      </c>
      <c r="W220" s="87">
        <v>0.14036408879575701</v>
      </c>
    </row>
    <row r="221" spans="1:23" x14ac:dyDescent="0.2">
      <c r="A221" s="85">
        <v>43009</v>
      </c>
      <c r="B221" s="45" t="s">
        <v>1066</v>
      </c>
      <c r="C221" s="46" t="s">
        <v>71</v>
      </c>
      <c r="D221" s="46">
        <v>96.698269126750404</v>
      </c>
      <c r="E221" s="46">
        <v>340.26</v>
      </c>
      <c r="F221" s="46">
        <v>311.89</v>
      </c>
      <c r="G221" s="46">
        <v>346.97</v>
      </c>
      <c r="H221" s="46">
        <v>304.74</v>
      </c>
      <c r="I221" s="46">
        <v>0.76746485334373404</v>
      </c>
      <c r="J221" s="81">
        <v>443.35580778394802</v>
      </c>
      <c r="K221" s="81">
        <v>406.38994559964601</v>
      </c>
      <c r="L221" s="81">
        <v>452.09887917121102</v>
      </c>
      <c r="M221" s="81">
        <v>397.07355805584001</v>
      </c>
      <c r="N221" s="86">
        <v>-1.1396650299577999</v>
      </c>
      <c r="O221" s="86">
        <v>-0.91133650895126594</v>
      </c>
      <c r="P221" s="46">
        <v>-1.0020272888491799</v>
      </c>
      <c r="Q221" s="46">
        <v>-0.846654819825299</v>
      </c>
      <c r="R221" s="86">
        <v>-0.66800669902028498</v>
      </c>
      <c r="S221" s="86">
        <v>-1.17023448128148</v>
      </c>
      <c r="T221" s="46">
        <v>-1.1195292961064001</v>
      </c>
      <c r="U221" s="46">
        <v>-1.27966054337236</v>
      </c>
      <c r="V221" s="87">
        <v>9.0961556959184398E-2</v>
      </c>
      <c r="W221" s="87">
        <v>0.13857714773249299</v>
      </c>
    </row>
    <row r="222" spans="1:23" x14ac:dyDescent="0.2">
      <c r="A222" s="85">
        <v>43040</v>
      </c>
      <c r="B222" s="45" t="s">
        <v>1067</v>
      </c>
      <c r="C222" s="46" t="s">
        <v>72</v>
      </c>
      <c r="D222" s="46">
        <v>97.695173988821495</v>
      </c>
      <c r="E222" s="46">
        <v>343.22</v>
      </c>
      <c r="F222" s="46">
        <v>314.64999999999998</v>
      </c>
      <c r="G222" s="46">
        <v>348.95</v>
      </c>
      <c r="H222" s="46">
        <v>306.07</v>
      </c>
      <c r="I222" s="46">
        <v>0.77537698507759301</v>
      </c>
      <c r="J222" s="81">
        <v>442.64919723617197</v>
      </c>
      <c r="K222" s="81">
        <v>405.80260448214398</v>
      </c>
      <c r="L222" s="81">
        <v>450.03915091067603</v>
      </c>
      <c r="M222" s="81">
        <v>394.73701939885598</v>
      </c>
      <c r="N222" s="86">
        <v>-0.159377758308277</v>
      </c>
      <c r="O222" s="86">
        <v>-0.14452648837923701</v>
      </c>
      <c r="P222" s="46">
        <v>-0.45559242799078098</v>
      </c>
      <c r="Q222" s="46">
        <v>-0.58843975116978897</v>
      </c>
      <c r="R222" s="86">
        <v>-0.97657432146659495</v>
      </c>
      <c r="S222" s="86">
        <v>-1.6389566189071501</v>
      </c>
      <c r="T222" s="46">
        <v>-1.4784774636867599</v>
      </c>
      <c r="U222" s="46">
        <v>-1.7400570471393899</v>
      </c>
      <c r="V222" s="87">
        <v>9.0799300810424394E-2</v>
      </c>
      <c r="W222" s="87">
        <v>0.14009867023883399</v>
      </c>
    </row>
    <row r="223" spans="1:23" x14ac:dyDescent="0.2">
      <c r="A223" s="85">
        <v>43070</v>
      </c>
      <c r="B223" s="45" t="s">
        <v>1068</v>
      </c>
      <c r="C223" s="46" t="s">
        <v>1174</v>
      </c>
      <c r="D223" s="46">
        <v>98.272882985756297</v>
      </c>
      <c r="E223" s="46">
        <v>345.5</v>
      </c>
      <c r="F223" s="46">
        <v>316.08999999999997</v>
      </c>
      <c r="G223" s="46">
        <v>352.57</v>
      </c>
      <c r="H223" s="46">
        <v>308.82</v>
      </c>
      <c r="I223" s="46">
        <v>0.77996208628583497</v>
      </c>
      <c r="J223" s="81">
        <v>442.97024954798098</v>
      </c>
      <c r="K223" s="81">
        <v>405.26328850831101</v>
      </c>
      <c r="L223" s="81">
        <v>452.03479271528698</v>
      </c>
      <c r="M223" s="81">
        <v>395.94232262057199</v>
      </c>
      <c r="N223" s="86">
        <v>7.2529739986748595E-2</v>
      </c>
      <c r="O223" s="86">
        <v>-0.132901062703117</v>
      </c>
      <c r="P223" s="46">
        <v>0.44343737663103999</v>
      </c>
      <c r="Q223" s="46">
        <v>0.30534334569167798</v>
      </c>
      <c r="R223" s="86">
        <v>-0.710791207948402</v>
      </c>
      <c r="S223" s="86">
        <v>-1.38274851680056</v>
      </c>
      <c r="T223" s="46">
        <v>-1.0651208555896901</v>
      </c>
      <c r="U223" s="46">
        <v>-1.2461442021300599</v>
      </c>
      <c r="V223" s="87">
        <v>9.3043120630200302E-2</v>
      </c>
      <c r="W223" s="87">
        <v>0.141668285732789</v>
      </c>
    </row>
    <row r="224" spans="1:23" x14ac:dyDescent="0.2">
      <c r="A224" s="85">
        <v>43101</v>
      </c>
      <c r="B224" s="45" t="s">
        <v>1139</v>
      </c>
      <c r="C224" s="46" t="s">
        <v>1175</v>
      </c>
      <c r="D224" s="46">
        <v>98.794999699501204</v>
      </c>
      <c r="E224" s="46">
        <v>355.64</v>
      </c>
      <c r="F224" s="46">
        <v>320.8</v>
      </c>
      <c r="G224" s="46">
        <v>364.67</v>
      </c>
      <c r="H224" s="46">
        <v>320.05</v>
      </c>
      <c r="I224" s="46">
        <v>0.78410596839211399</v>
      </c>
      <c r="J224" s="81">
        <v>453.56114394751302</v>
      </c>
      <c r="K224" s="81">
        <v>409.12837413778601</v>
      </c>
      <c r="L224" s="81">
        <v>465.07744450382302</v>
      </c>
      <c r="M224" s="81">
        <v>408.17187076932203</v>
      </c>
      <c r="N224" s="86">
        <v>2.3908816473204602</v>
      </c>
      <c r="O224" s="86">
        <v>0.953722120674239</v>
      </c>
      <c r="P224" s="46">
        <v>2.8853203334618498</v>
      </c>
      <c r="Q224" s="46">
        <v>3.0887196063831301</v>
      </c>
      <c r="R224" s="86">
        <v>0.31651248972754997</v>
      </c>
      <c r="S224" s="86">
        <v>-1.15006558954307</v>
      </c>
      <c r="T224" s="46">
        <v>-0.28897911037055701</v>
      </c>
      <c r="U224" s="46">
        <v>-0.50751802145783098</v>
      </c>
      <c r="V224" s="87">
        <v>0.10860349127181999</v>
      </c>
      <c r="W224" s="87">
        <v>0.139415716294329</v>
      </c>
    </row>
    <row r="225" spans="1:23" x14ac:dyDescent="0.2">
      <c r="A225" s="85">
        <v>43132</v>
      </c>
      <c r="B225" s="45" t="s">
        <v>1069</v>
      </c>
      <c r="C225" s="46" t="s">
        <v>63</v>
      </c>
      <c r="D225" s="46">
        <v>99.171374481639504</v>
      </c>
      <c r="E225" s="46">
        <v>356.63</v>
      </c>
      <c r="F225" s="46">
        <v>321.22000000000003</v>
      </c>
      <c r="G225" s="46">
        <v>366.21</v>
      </c>
      <c r="H225" s="46">
        <v>320.88</v>
      </c>
      <c r="I225" s="46">
        <v>0.78709314096081295</v>
      </c>
      <c r="J225" s="81">
        <v>453.09758329828401</v>
      </c>
      <c r="K225" s="81">
        <v>408.10926087843097</v>
      </c>
      <c r="L225" s="81">
        <v>465.26895095663502</v>
      </c>
      <c r="M225" s="81">
        <v>407.67729167135002</v>
      </c>
      <c r="N225" s="86">
        <v>-0.10220466532791</v>
      </c>
      <c r="O225" s="86">
        <v>-0.24909376219697199</v>
      </c>
      <c r="P225" s="46">
        <v>4.1177325427144099E-2</v>
      </c>
      <c r="Q225" s="46">
        <v>-0.12116932434368401</v>
      </c>
      <c r="R225" s="86">
        <v>0.57449762418662098</v>
      </c>
      <c r="S225" s="86">
        <v>-1.0228624850046599</v>
      </c>
      <c r="T225" s="46">
        <v>0.26195495637388899</v>
      </c>
      <c r="U225" s="46">
        <v>-0.18484298155309101</v>
      </c>
      <c r="V225" s="87">
        <v>0.11023597534400099</v>
      </c>
      <c r="W225" s="87">
        <v>0.14126776364996199</v>
      </c>
    </row>
    <row r="226" spans="1:23" x14ac:dyDescent="0.2">
      <c r="A226" s="85">
        <v>43160</v>
      </c>
      <c r="B226" s="45" t="s">
        <v>1070</v>
      </c>
      <c r="C226" s="46" t="s">
        <v>64</v>
      </c>
      <c r="D226" s="46">
        <v>99.492156980587794</v>
      </c>
      <c r="E226" s="46">
        <v>359.77</v>
      </c>
      <c r="F226" s="46">
        <v>326.92</v>
      </c>
      <c r="G226" s="46">
        <v>365.73</v>
      </c>
      <c r="H226" s="46">
        <v>321.62</v>
      </c>
      <c r="I226" s="46">
        <v>0.78963909442754798</v>
      </c>
      <c r="J226" s="81">
        <v>455.61320676608199</v>
      </c>
      <c r="K226" s="81">
        <v>414.01192305074699</v>
      </c>
      <c r="L226" s="81">
        <v>463.160958697387</v>
      </c>
      <c r="M226" s="81">
        <v>407.29999599774101</v>
      </c>
      <c r="N226" s="86">
        <v>0.55520566882858402</v>
      </c>
      <c r="O226" s="86">
        <v>1.4463435991653999</v>
      </c>
      <c r="P226" s="46">
        <v>-0.45306961810222002</v>
      </c>
      <c r="Q226" s="46">
        <v>-9.2547630519768095E-2</v>
      </c>
      <c r="R226" s="86">
        <v>1.70816191089378</v>
      </c>
      <c r="S226" s="86">
        <v>0.70450395437997604</v>
      </c>
      <c r="T226" s="46">
        <v>0.96174137382998304</v>
      </c>
      <c r="U226" s="46">
        <v>0.80043885128657799</v>
      </c>
      <c r="V226" s="87">
        <v>0.10048329866634</v>
      </c>
      <c r="W226" s="87">
        <v>0.13714943100553501</v>
      </c>
    </row>
    <row r="227" spans="1:23" x14ac:dyDescent="0.2">
      <c r="A227" s="85">
        <v>43191</v>
      </c>
      <c r="B227" s="45" t="s">
        <v>1071</v>
      </c>
      <c r="C227" s="46" t="s">
        <v>1176</v>
      </c>
      <c r="D227" s="46">
        <v>99.154847046096506</v>
      </c>
      <c r="E227" s="46">
        <v>360.26</v>
      </c>
      <c r="F227" s="46">
        <v>327.19</v>
      </c>
      <c r="G227" s="46">
        <v>365.69</v>
      </c>
      <c r="H227" s="46">
        <v>321.85000000000002</v>
      </c>
      <c r="I227" s="46">
        <v>0.78696196771428295</v>
      </c>
      <c r="J227" s="81">
        <v>457.78578226133197</v>
      </c>
      <c r="K227" s="81">
        <v>415.76342113497202</v>
      </c>
      <c r="L227" s="81">
        <v>464.68573451159301</v>
      </c>
      <c r="M227" s="81">
        <v>408.97783273416297</v>
      </c>
      <c r="N227" s="86">
        <v>0.47684647042411898</v>
      </c>
      <c r="O227" s="86">
        <v>0.42305498627155402</v>
      </c>
      <c r="P227" s="46">
        <v>0.32921078203436099</v>
      </c>
      <c r="Q227" s="46">
        <v>0.41194126022823202</v>
      </c>
      <c r="R227" s="86">
        <v>1.8108902135248699</v>
      </c>
      <c r="S227" s="86">
        <v>1.0652014472637401</v>
      </c>
      <c r="T227" s="46">
        <v>1.2630225649297799</v>
      </c>
      <c r="U227" s="46">
        <v>1.2767569865577599</v>
      </c>
      <c r="V227" s="87">
        <v>0.101072771172713</v>
      </c>
      <c r="W227" s="87">
        <v>0.13621252136088199</v>
      </c>
    </row>
    <row r="228" spans="1:23" x14ac:dyDescent="0.2">
      <c r="A228" s="85">
        <v>43221</v>
      </c>
      <c r="B228" s="45" t="s">
        <v>1072</v>
      </c>
      <c r="C228" s="46" t="s">
        <v>66</v>
      </c>
      <c r="D228" s="46">
        <v>98.994080173087298</v>
      </c>
      <c r="E228" s="46">
        <v>361.99</v>
      </c>
      <c r="F228" s="46">
        <v>320.75</v>
      </c>
      <c r="G228" s="46">
        <v>371.47</v>
      </c>
      <c r="H228" s="46">
        <v>324.17</v>
      </c>
      <c r="I228" s="46">
        <v>0.78568600977076697</v>
      </c>
      <c r="J228" s="81">
        <v>460.73112604565102</v>
      </c>
      <c r="K228" s="81">
        <v>408.24196436128801</v>
      </c>
      <c r="L228" s="81">
        <v>472.79701481305602</v>
      </c>
      <c r="M228" s="81">
        <v>412.59484828370603</v>
      </c>
      <c r="N228" s="86">
        <v>0.64338909124053201</v>
      </c>
      <c r="O228" s="86">
        <v>-1.80907131107203</v>
      </c>
      <c r="P228" s="46">
        <v>1.74554106120526</v>
      </c>
      <c r="Q228" s="46">
        <v>0.88440381361547504</v>
      </c>
      <c r="R228" s="86">
        <v>1.2810331545258999</v>
      </c>
      <c r="S228" s="86">
        <v>0.29717525229324698</v>
      </c>
      <c r="T228" s="46">
        <v>1.0669205323262201</v>
      </c>
      <c r="U228" s="46">
        <v>0.66590411271088001</v>
      </c>
      <c r="V228" s="87">
        <v>0.12857365549493399</v>
      </c>
      <c r="W228" s="87">
        <v>0.14591109602986099</v>
      </c>
    </row>
    <row r="229" spans="1:23" x14ac:dyDescent="0.2">
      <c r="A229" s="85">
        <v>43252</v>
      </c>
      <c r="B229" s="45" t="s">
        <v>1073</v>
      </c>
      <c r="C229" s="46" t="s">
        <v>67</v>
      </c>
      <c r="D229" s="46">
        <v>99.376464931786799</v>
      </c>
      <c r="E229" s="46">
        <v>362.05</v>
      </c>
      <c r="F229" s="46">
        <v>320.2</v>
      </c>
      <c r="G229" s="46">
        <v>371.45</v>
      </c>
      <c r="H229" s="46">
        <v>323.33</v>
      </c>
      <c r="I229" s="46">
        <v>0.78872088170184096</v>
      </c>
      <c r="J229" s="81">
        <v>459.03437882714201</v>
      </c>
      <c r="K229" s="81">
        <v>405.97378290415901</v>
      </c>
      <c r="L229" s="81">
        <v>470.95240993051198</v>
      </c>
      <c r="M229" s="81">
        <v>409.94223368645203</v>
      </c>
      <c r="N229" s="86">
        <v>-0.36827275662321102</v>
      </c>
      <c r="O229" s="86">
        <v>-0.55559733078337503</v>
      </c>
      <c r="P229" s="46">
        <v>-0.390147320044609</v>
      </c>
      <c r="Q229" s="46">
        <v>-0.642910256463192</v>
      </c>
      <c r="R229" s="86">
        <v>1.3900070508321201</v>
      </c>
      <c r="S229" s="86">
        <v>0.53274935529279399</v>
      </c>
      <c r="T229" s="46">
        <v>1.27413415372524</v>
      </c>
      <c r="U229" s="46">
        <v>0.79353032779729804</v>
      </c>
      <c r="V229" s="87">
        <v>0.130699562773267</v>
      </c>
      <c r="W229" s="87">
        <v>0.148826276559552</v>
      </c>
    </row>
    <row r="230" spans="1:23" x14ac:dyDescent="0.2">
      <c r="A230" s="85">
        <v>43282</v>
      </c>
      <c r="B230" s="45" t="s">
        <v>1074</v>
      </c>
      <c r="C230" s="46" t="s">
        <v>68</v>
      </c>
      <c r="D230" s="46">
        <v>99.909099104513501</v>
      </c>
      <c r="E230" s="46">
        <v>367.05</v>
      </c>
      <c r="F230" s="46">
        <v>324.42</v>
      </c>
      <c r="G230" s="46">
        <v>375.85</v>
      </c>
      <c r="H230" s="46">
        <v>326.52</v>
      </c>
      <c r="I230" s="46">
        <v>0.79294823769227396</v>
      </c>
      <c r="J230" s="81">
        <v>462.89276216595101</v>
      </c>
      <c r="K230" s="81">
        <v>409.13137148039198</v>
      </c>
      <c r="L230" s="81">
        <v>473.99058618736598</v>
      </c>
      <c r="M230" s="81">
        <v>411.779715849139</v>
      </c>
      <c r="N230" s="86">
        <v>0.84054343569375201</v>
      </c>
      <c r="O230" s="86">
        <v>0.77778140096751402</v>
      </c>
      <c r="P230" s="46">
        <v>0.64511322010274397</v>
      </c>
      <c r="Q230" s="46">
        <v>0.44822953374754598</v>
      </c>
      <c r="R230" s="86">
        <v>1.4309323036749</v>
      </c>
      <c r="S230" s="86">
        <v>0.97125508218947099</v>
      </c>
      <c r="T230" s="46">
        <v>1.26983046764151</v>
      </c>
      <c r="U230" s="46">
        <v>0.86478702137411401</v>
      </c>
      <c r="V230" s="87">
        <v>0.13140373589790999</v>
      </c>
      <c r="W230" s="87">
        <v>0.15107803503613901</v>
      </c>
    </row>
    <row r="231" spans="1:23" x14ac:dyDescent="0.2">
      <c r="A231" s="85">
        <v>43313</v>
      </c>
      <c r="B231" s="45" t="s">
        <v>1075</v>
      </c>
      <c r="C231" s="46" t="s">
        <v>1177</v>
      </c>
      <c r="D231" s="46">
        <v>100.492</v>
      </c>
      <c r="E231" s="46">
        <v>365.69</v>
      </c>
      <c r="F231" s="46">
        <v>323.62</v>
      </c>
      <c r="G231" s="46">
        <v>374.28</v>
      </c>
      <c r="H231" s="46">
        <v>325.76</v>
      </c>
      <c r="I231" s="46">
        <v>0.79757454542568496</v>
      </c>
      <c r="J231" s="81">
        <v>458.50259652509698</v>
      </c>
      <c r="K231" s="81">
        <v>405.75517593440298</v>
      </c>
      <c r="L231" s="81">
        <v>469.272749671616</v>
      </c>
      <c r="M231" s="81">
        <v>408.43831071130001</v>
      </c>
      <c r="N231" s="86">
        <v>-0.948419590816729</v>
      </c>
      <c r="O231" s="86">
        <v>-0.82521062459053296</v>
      </c>
      <c r="P231" s="46">
        <v>-0.99534392733393595</v>
      </c>
      <c r="Q231" s="46">
        <v>-0.81145452513313698</v>
      </c>
      <c r="R231" s="86">
        <v>1.32932696759289</v>
      </c>
      <c r="S231" s="86">
        <v>0.843391842222041</v>
      </c>
      <c r="T231" s="46">
        <v>1.14002391388264</v>
      </c>
      <c r="U231" s="46">
        <v>0.78215307606850404</v>
      </c>
      <c r="V231" s="87">
        <v>0.12999814597367301</v>
      </c>
      <c r="W231" s="87">
        <v>0.148944007858546</v>
      </c>
    </row>
    <row r="232" spans="1:23" x14ac:dyDescent="0.2">
      <c r="A232" s="85">
        <v>43344</v>
      </c>
      <c r="B232" s="45" t="s">
        <v>1076</v>
      </c>
      <c r="C232" s="46" t="s">
        <v>70</v>
      </c>
      <c r="D232" s="46">
        <v>100.917</v>
      </c>
      <c r="E232" s="46">
        <v>361.04</v>
      </c>
      <c r="F232" s="46">
        <v>320.54000000000002</v>
      </c>
      <c r="G232" s="46">
        <v>369.56</v>
      </c>
      <c r="H232" s="46">
        <v>322.14999999999998</v>
      </c>
      <c r="I232" s="46">
        <v>0.80094764161051502</v>
      </c>
      <c r="J232" s="81">
        <v>450.76604417491598</v>
      </c>
      <c r="K232" s="81">
        <v>400.20094116947598</v>
      </c>
      <c r="L232" s="81">
        <v>461.40344362198601</v>
      </c>
      <c r="M232" s="81">
        <v>402.21106007907503</v>
      </c>
      <c r="N232" s="86">
        <v>-1.6873519166116699</v>
      </c>
      <c r="O232" s="86">
        <v>-1.3688635646202501</v>
      </c>
      <c r="P232" s="46">
        <v>-1.6769151959358399</v>
      </c>
      <c r="Q232" s="46">
        <v>-1.5246490030234301</v>
      </c>
      <c r="R232" s="86">
        <v>0.51268380354458898</v>
      </c>
      <c r="S232" s="86">
        <v>-2.4203801847755102</v>
      </c>
      <c r="T232" s="46">
        <v>1.03543190431581</v>
      </c>
      <c r="U232" s="46">
        <v>0.43623219478166098</v>
      </c>
      <c r="V232" s="87">
        <v>0.126349285580583</v>
      </c>
      <c r="W232" s="87">
        <v>0.147167468570542</v>
      </c>
    </row>
    <row r="233" spans="1:23" x14ac:dyDescent="0.2">
      <c r="A233" s="85">
        <v>43374</v>
      </c>
      <c r="B233" s="45" t="s">
        <v>1077</v>
      </c>
      <c r="C233" s="46" t="s">
        <v>71</v>
      </c>
      <c r="D233" s="46">
        <v>101.44</v>
      </c>
      <c r="E233" s="46">
        <v>359.73</v>
      </c>
      <c r="F233" s="46">
        <v>319.87</v>
      </c>
      <c r="G233" s="46">
        <v>368.26</v>
      </c>
      <c r="H233" s="46">
        <v>321.26</v>
      </c>
      <c r="I233" s="46">
        <v>0.80509853409208199</v>
      </c>
      <c r="J233" s="81">
        <v>446.81487391561501</v>
      </c>
      <c r="K233" s="81">
        <v>397.30540605283898</v>
      </c>
      <c r="L233" s="81">
        <v>457.40985035489001</v>
      </c>
      <c r="M233" s="81">
        <v>399.03190279968499</v>
      </c>
      <c r="N233" s="86">
        <v>-0.87654567382799997</v>
      </c>
      <c r="O233" s="86">
        <v>-0.72352031661279104</v>
      </c>
      <c r="P233" s="46">
        <v>-0.86553174283817702</v>
      </c>
      <c r="Q233" s="46">
        <v>-0.790420153728566</v>
      </c>
      <c r="R233" s="86">
        <v>0.78020092912667305</v>
      </c>
      <c r="S233" s="86">
        <v>-2.23542428772492</v>
      </c>
      <c r="T233" s="46">
        <v>1.1747366402266699</v>
      </c>
      <c r="U233" s="46">
        <v>0.493194448261081</v>
      </c>
      <c r="V233" s="87">
        <v>0.12461312408165801</v>
      </c>
      <c r="W233" s="87">
        <v>0.146298947892673</v>
      </c>
    </row>
    <row r="234" spans="1:23" x14ac:dyDescent="0.2">
      <c r="A234" s="85">
        <v>43405</v>
      </c>
      <c r="B234" s="45" t="s">
        <v>1078</v>
      </c>
      <c r="C234" s="46" t="s">
        <v>72</v>
      </c>
      <c r="D234" s="46">
        <v>102.303</v>
      </c>
      <c r="E234" s="46">
        <v>362.73</v>
      </c>
      <c r="F234" s="46">
        <v>320.83999999999997</v>
      </c>
      <c r="G234" s="46">
        <v>370.66</v>
      </c>
      <c r="H234" s="46">
        <v>322.98</v>
      </c>
      <c r="I234" s="46">
        <v>0.81194790352151203</v>
      </c>
      <c r="J234" s="81">
        <v>446.740484736518</v>
      </c>
      <c r="K234" s="81">
        <v>395.14850473593202</v>
      </c>
      <c r="L234" s="81">
        <v>456.50712119879199</v>
      </c>
      <c r="M234" s="81">
        <v>397.78414181402297</v>
      </c>
      <c r="N234" s="86">
        <v>-1.6648769644844699E-2</v>
      </c>
      <c r="O234" s="86">
        <v>-0.54288244862713597</v>
      </c>
      <c r="P234" s="46">
        <v>-0.19735673715757199</v>
      </c>
      <c r="Q234" s="46">
        <v>-0.31269704926020198</v>
      </c>
      <c r="R234" s="86">
        <v>0.92427310969753795</v>
      </c>
      <c r="S234" s="86">
        <v>-2.62543897661986</v>
      </c>
      <c r="T234" s="46">
        <v>1.43720169123676</v>
      </c>
      <c r="U234" s="46">
        <v>0.77193733179827795</v>
      </c>
      <c r="V234" s="87">
        <v>0.13056352075801</v>
      </c>
      <c r="W234" s="87">
        <v>0.147625239952938</v>
      </c>
    </row>
    <row r="235" spans="1:23" x14ac:dyDescent="0.2">
      <c r="A235" s="85">
        <v>43435</v>
      </c>
      <c r="B235" s="45" t="s">
        <v>1079</v>
      </c>
      <c r="C235" s="46" t="s">
        <v>1174</v>
      </c>
      <c r="D235" s="46">
        <v>103.02</v>
      </c>
      <c r="E235" s="46">
        <v>363.8</v>
      </c>
      <c r="F235" s="46">
        <v>321.35000000000002</v>
      </c>
      <c r="G235" s="46">
        <v>372.79</v>
      </c>
      <c r="H235" s="46">
        <v>323.97000000000003</v>
      </c>
      <c r="I235" s="46">
        <v>0.817638515202743</v>
      </c>
      <c r="J235" s="81">
        <v>444.93990099009898</v>
      </c>
      <c r="K235" s="81">
        <v>393.02209231217199</v>
      </c>
      <c r="L235" s="81">
        <v>455.93497990681402</v>
      </c>
      <c r="M235" s="81">
        <v>396.22644234129302</v>
      </c>
      <c r="N235" s="86">
        <v>-0.40304915447297901</v>
      </c>
      <c r="O235" s="86">
        <v>-0.53812994311597295</v>
      </c>
      <c r="P235" s="46">
        <v>-0.125330200868534</v>
      </c>
      <c r="Q235" s="46">
        <v>-0.39159416100059702</v>
      </c>
      <c r="R235" s="86">
        <v>0.44464643937780501</v>
      </c>
      <c r="S235" s="86">
        <v>-3.0205539320364698</v>
      </c>
      <c r="T235" s="46">
        <v>0.862806857874721</v>
      </c>
      <c r="U235" s="46">
        <v>7.1757855750553795E-2</v>
      </c>
      <c r="V235" s="87">
        <v>0.13209895752295001</v>
      </c>
      <c r="W235" s="87">
        <v>0.15069296539803101</v>
      </c>
    </row>
    <row r="236" spans="1:23" x14ac:dyDescent="0.2">
      <c r="A236" s="85">
        <v>43466</v>
      </c>
      <c r="B236" s="45" t="s">
        <v>1140</v>
      </c>
      <c r="C236" s="46" t="s">
        <v>1175</v>
      </c>
      <c r="D236" s="46">
        <v>103.108</v>
      </c>
      <c r="E236" s="46">
        <v>377.95</v>
      </c>
      <c r="F236" s="46">
        <v>336.24</v>
      </c>
      <c r="G236" s="46">
        <v>390.89</v>
      </c>
      <c r="H236" s="46">
        <v>341.41</v>
      </c>
      <c r="I236" s="46">
        <v>0.81833694453042505</v>
      </c>
      <c r="J236" s="81">
        <v>461.85132239981402</v>
      </c>
      <c r="K236" s="81">
        <v>410.88209721845101</v>
      </c>
      <c r="L236" s="81">
        <v>477.663879912325</v>
      </c>
      <c r="M236" s="81">
        <v>417.19978828025</v>
      </c>
      <c r="N236" s="86">
        <v>3.8008327354059901</v>
      </c>
      <c r="O236" s="86">
        <v>4.5442750561951</v>
      </c>
      <c r="P236" s="46">
        <v>4.7657891943170698</v>
      </c>
      <c r="Q236" s="46">
        <v>5.2932726586912802</v>
      </c>
      <c r="R236" s="86">
        <v>1.8277973241155301</v>
      </c>
      <c r="S236" s="86">
        <v>0.42864860799749499</v>
      </c>
      <c r="T236" s="46">
        <v>2.70630957429676</v>
      </c>
      <c r="U236" s="46">
        <v>2.2117931580910102</v>
      </c>
      <c r="V236" s="87">
        <v>0.124048298834166</v>
      </c>
      <c r="W236" s="87">
        <v>0.14492838522597401</v>
      </c>
    </row>
    <row r="237" spans="1:23" x14ac:dyDescent="0.2">
      <c r="A237" s="85">
        <v>43497</v>
      </c>
      <c r="B237" s="45" t="s">
        <v>1080</v>
      </c>
      <c r="C237" s="46" t="s">
        <v>63</v>
      </c>
      <c r="D237" s="46">
        <v>103.07899999999999</v>
      </c>
      <c r="E237" s="46">
        <v>379.18</v>
      </c>
      <c r="F237" s="46">
        <v>337.78</v>
      </c>
      <c r="G237" s="46">
        <v>392.34</v>
      </c>
      <c r="H237" s="46">
        <v>342.54</v>
      </c>
      <c r="I237" s="46">
        <v>0.81810678032016604</v>
      </c>
      <c r="J237" s="81">
        <v>463.48472977037</v>
      </c>
      <c r="K237" s="81">
        <v>412.88008866985501</v>
      </c>
      <c r="L237" s="81">
        <v>479.57064950183798</v>
      </c>
      <c r="M237" s="81">
        <v>418.69840006208801</v>
      </c>
      <c r="N237" s="86">
        <v>0.35366519296065002</v>
      </c>
      <c r="O237" s="86">
        <v>0.48626880190947303</v>
      </c>
      <c r="P237" s="46">
        <v>0.399186471847846</v>
      </c>
      <c r="Q237" s="46">
        <v>0.35920722491638002</v>
      </c>
      <c r="R237" s="86">
        <v>2.2924744812086</v>
      </c>
      <c r="S237" s="86">
        <v>1.1690074812698901</v>
      </c>
      <c r="T237" s="46">
        <v>3.0738562106493501</v>
      </c>
      <c r="U237" s="46">
        <v>2.7033903079456598</v>
      </c>
      <c r="V237" s="87">
        <v>0.12256498312511099</v>
      </c>
      <c r="W237" s="87">
        <v>0.145384480644596</v>
      </c>
    </row>
    <row r="238" spans="1:23" x14ac:dyDescent="0.2">
      <c r="A238" s="85">
        <v>43525</v>
      </c>
      <c r="B238" s="45" t="s">
        <v>1081</v>
      </c>
      <c r="C238" s="46" t="s">
        <v>64</v>
      </c>
      <c r="D238" s="46">
        <v>103.476</v>
      </c>
      <c r="E238" s="46">
        <v>380.82</v>
      </c>
      <c r="F238" s="46">
        <v>343.43</v>
      </c>
      <c r="G238" s="46">
        <v>391.1</v>
      </c>
      <c r="H238" s="46">
        <v>342.69</v>
      </c>
      <c r="I238" s="46">
        <v>0.821257648991643</v>
      </c>
      <c r="J238" s="81">
        <v>463.70344369708903</v>
      </c>
      <c r="K238" s="81">
        <v>418.17570943986999</v>
      </c>
      <c r="L238" s="81">
        <v>476.220830917314</v>
      </c>
      <c r="M238" s="81">
        <v>417.27465238316103</v>
      </c>
      <c r="N238" s="86">
        <v>4.7189025370308897E-2</v>
      </c>
      <c r="O238" s="86">
        <v>1.2826050263347499</v>
      </c>
      <c r="P238" s="46">
        <v>-0.69850366948100995</v>
      </c>
      <c r="Q238" s="46">
        <v>-0.340041346877828</v>
      </c>
      <c r="R238" s="86">
        <v>1.77568095280458</v>
      </c>
      <c r="S238" s="86">
        <v>1.0057165403452</v>
      </c>
      <c r="T238" s="46">
        <v>2.8197264848611101</v>
      </c>
      <c r="U238" s="46">
        <v>2.4489704108604702</v>
      </c>
      <c r="V238" s="87">
        <v>0.10887225926680801</v>
      </c>
      <c r="W238" s="87">
        <v>0.141264699874522</v>
      </c>
    </row>
    <row r="239" spans="1:23" x14ac:dyDescent="0.2">
      <c r="A239" s="85">
        <v>43556</v>
      </c>
      <c r="B239" s="45" t="s">
        <v>1082</v>
      </c>
      <c r="C239" s="46" t="s">
        <v>1176</v>
      </c>
      <c r="D239" s="46">
        <v>103.53100000000001</v>
      </c>
      <c r="E239" s="46">
        <v>381.4</v>
      </c>
      <c r="F239" s="46">
        <v>344.09</v>
      </c>
      <c r="G239" s="46">
        <v>391.98</v>
      </c>
      <c r="H239" s="46">
        <v>343.61</v>
      </c>
      <c r="I239" s="46">
        <v>0.82169416732144396</v>
      </c>
      <c r="J239" s="81">
        <v>464.16296374998802</v>
      </c>
      <c r="K239" s="81">
        <v>418.75677555514801</v>
      </c>
      <c r="L239" s="81">
        <v>477.03880055249198</v>
      </c>
      <c r="M239" s="81">
        <v>418.17261660758601</v>
      </c>
      <c r="N239" s="86">
        <v>9.9097830551997404E-2</v>
      </c>
      <c r="O239" s="86">
        <v>0.13895262258438701</v>
      </c>
      <c r="P239" s="46">
        <v>0.171762674388209</v>
      </c>
      <c r="Q239" s="46">
        <v>0.21519740518536301</v>
      </c>
      <c r="R239" s="86">
        <v>1.3930492679686599</v>
      </c>
      <c r="S239" s="86">
        <v>0.71996579497153301</v>
      </c>
      <c r="T239" s="46">
        <v>2.6583699742541702</v>
      </c>
      <c r="U239" s="46">
        <v>2.2482352679000801</v>
      </c>
      <c r="V239" s="87">
        <v>0.108430933767328</v>
      </c>
      <c r="W239" s="87">
        <v>0.14077005907860701</v>
      </c>
    </row>
    <row r="240" spans="1:23" x14ac:dyDescent="0.2">
      <c r="A240" s="85">
        <v>43586</v>
      </c>
      <c r="B240" s="45" t="s">
        <v>1083</v>
      </c>
      <c r="C240" s="46" t="s">
        <v>66</v>
      </c>
      <c r="D240" s="46">
        <v>103.233</v>
      </c>
      <c r="E240" s="46">
        <v>384.38</v>
      </c>
      <c r="F240" s="46">
        <v>339.9</v>
      </c>
      <c r="G240" s="46">
        <v>397.05</v>
      </c>
      <c r="H240" s="46">
        <v>345.44</v>
      </c>
      <c r="I240" s="46">
        <v>0.81932903164361104</v>
      </c>
      <c r="J240" s="81">
        <v>469.13997326436299</v>
      </c>
      <c r="K240" s="81">
        <v>414.85164918194801</v>
      </c>
      <c r="L240" s="81">
        <v>484.60384615384601</v>
      </c>
      <c r="M240" s="81">
        <v>421.61327947458699</v>
      </c>
      <c r="N240" s="86">
        <v>1.0722547689211901</v>
      </c>
      <c r="O240" s="86">
        <v>-0.93255240300841302</v>
      </c>
      <c r="P240" s="46">
        <v>1.58583444210261</v>
      </c>
      <c r="Q240" s="46">
        <v>0.82278531170041402</v>
      </c>
      <c r="R240" s="86">
        <v>1.8251094278962401</v>
      </c>
      <c r="S240" s="86">
        <v>1.61906060563879</v>
      </c>
      <c r="T240" s="46">
        <v>2.4972305177219698</v>
      </c>
      <c r="U240" s="46">
        <v>2.1857837606055601</v>
      </c>
      <c r="V240" s="87">
        <v>0.13086201824065899</v>
      </c>
      <c r="W240" s="87">
        <v>0.14940365910143599</v>
      </c>
    </row>
    <row r="241" spans="1:23" x14ac:dyDescent="0.2">
      <c r="A241" s="85">
        <v>43617</v>
      </c>
      <c r="B241" s="45" t="s">
        <v>1084</v>
      </c>
      <c r="C241" s="46" t="s">
        <v>67</v>
      </c>
      <c r="D241" s="46">
        <v>103.29900000000001</v>
      </c>
      <c r="E241" s="46">
        <v>385.32</v>
      </c>
      <c r="F241" s="46">
        <v>339.25</v>
      </c>
      <c r="G241" s="46">
        <v>396.3</v>
      </c>
      <c r="H241" s="46">
        <v>344.48</v>
      </c>
      <c r="I241" s="46">
        <v>0.81985285363937199</v>
      </c>
      <c r="J241" s="81">
        <v>469.98677663869</v>
      </c>
      <c r="K241" s="81">
        <v>413.79376615456101</v>
      </c>
      <c r="L241" s="81">
        <v>483.379423808556</v>
      </c>
      <c r="M241" s="81">
        <v>420.17295966079098</v>
      </c>
      <c r="N241" s="86">
        <v>0.18050121980317499</v>
      </c>
      <c r="O241" s="86">
        <v>-0.25500272916176803</v>
      </c>
      <c r="P241" s="46">
        <v>-0.25266459501059901</v>
      </c>
      <c r="Q241" s="46">
        <v>-0.34162107407788</v>
      </c>
      <c r="R241" s="86">
        <v>2.38596460673199</v>
      </c>
      <c r="S241" s="86">
        <v>1.92622863340119</v>
      </c>
      <c r="T241" s="46">
        <v>2.6386984366164201</v>
      </c>
      <c r="U241" s="46">
        <v>2.4956506389541802</v>
      </c>
      <c r="V241" s="87">
        <v>0.135799557848195</v>
      </c>
      <c r="W241" s="87">
        <v>0.15042963307013499</v>
      </c>
    </row>
    <row r="242" spans="1:23" x14ac:dyDescent="0.2">
      <c r="A242" s="85">
        <v>43647</v>
      </c>
      <c r="B242" s="45" t="s">
        <v>1085</v>
      </c>
      <c r="C242" s="46" t="s">
        <v>68</v>
      </c>
      <c r="D242" s="46">
        <v>103.687</v>
      </c>
      <c r="E242" s="46">
        <v>389.26</v>
      </c>
      <c r="F242" s="46">
        <v>340.21</v>
      </c>
      <c r="G242" s="46">
        <v>401.27</v>
      </c>
      <c r="H242" s="46">
        <v>347.08</v>
      </c>
      <c r="I242" s="46">
        <v>0.822932292038699</v>
      </c>
      <c r="J242" s="81">
        <v>473.01582859953498</v>
      </c>
      <c r="K242" s="81">
        <v>413.41189705556098</v>
      </c>
      <c r="L242" s="81">
        <v>487.60998186850799</v>
      </c>
      <c r="M242" s="81">
        <v>421.760092972118</v>
      </c>
      <c r="N242" s="86">
        <v>0.64449727341460195</v>
      </c>
      <c r="O242" s="86">
        <v>-9.2284884460280797E-2</v>
      </c>
      <c r="P242" s="46">
        <v>0.87520441532651405</v>
      </c>
      <c r="Q242" s="46">
        <v>0.377733329771823</v>
      </c>
      <c r="R242" s="86">
        <v>2.1869139595565499</v>
      </c>
      <c r="S242" s="86">
        <v>1.04624721386701</v>
      </c>
      <c r="T242" s="46">
        <v>2.87334729381279</v>
      </c>
      <c r="U242" s="46">
        <v>2.4237175214905098</v>
      </c>
      <c r="V242" s="87">
        <v>0.14417565621233999</v>
      </c>
      <c r="W242" s="87">
        <v>0.15613115131958</v>
      </c>
    </row>
    <row r="243" spans="1:23" x14ac:dyDescent="0.2">
      <c r="A243" s="85">
        <v>43678</v>
      </c>
      <c r="B243" s="45" t="s">
        <v>1086</v>
      </c>
      <c r="C243" s="46" t="s">
        <v>1177</v>
      </c>
      <c r="D243" s="46">
        <v>103.67</v>
      </c>
      <c r="E243" s="46">
        <v>389.42</v>
      </c>
      <c r="F243" s="46">
        <v>340.25</v>
      </c>
      <c r="G243" s="46">
        <v>400.23</v>
      </c>
      <c r="H243" s="46">
        <v>346.16</v>
      </c>
      <c r="I243" s="46">
        <v>0.822797368191306</v>
      </c>
      <c r="J243" s="81">
        <v>473.28785318799999</v>
      </c>
      <c r="K243" s="81">
        <v>413.52830375229098</v>
      </c>
      <c r="L243" s="81">
        <v>486.42596035497297</v>
      </c>
      <c r="M243" s="81">
        <v>420.711117198804</v>
      </c>
      <c r="N243" s="86">
        <v>5.7508559337371402E-2</v>
      </c>
      <c r="O243" s="86">
        <v>2.8157558492769599E-2</v>
      </c>
      <c r="P243" s="46">
        <v>-0.24282142646021601</v>
      </c>
      <c r="Q243" s="46">
        <v>-0.24871385197257101</v>
      </c>
      <c r="R243" s="86">
        <v>3.2246833005872899</v>
      </c>
      <c r="S243" s="86">
        <v>1.9157187089450201</v>
      </c>
      <c r="T243" s="46">
        <v>3.6552752520491198</v>
      </c>
      <c r="U243" s="46">
        <v>3.0048127625761398</v>
      </c>
      <c r="V243" s="87">
        <v>0.14451138868479099</v>
      </c>
      <c r="W243" s="87">
        <v>0.15619944534319399</v>
      </c>
    </row>
    <row r="244" spans="1:23" x14ac:dyDescent="0.2">
      <c r="A244" s="85">
        <v>43709</v>
      </c>
      <c r="B244" s="45" t="s">
        <v>1087</v>
      </c>
      <c r="C244" s="46" t="s">
        <v>70</v>
      </c>
      <c r="D244" s="46">
        <v>103.94199999999999</v>
      </c>
      <c r="E244" s="46">
        <v>382.22</v>
      </c>
      <c r="F244" s="46">
        <v>335.52</v>
      </c>
      <c r="G244" s="46">
        <v>394.15</v>
      </c>
      <c r="H244" s="46">
        <v>342.47</v>
      </c>
      <c r="I244" s="46">
        <v>0.82495614974959697</v>
      </c>
      <c r="J244" s="81">
        <v>463.32159608243097</v>
      </c>
      <c r="K244" s="81">
        <v>406.71252660137401</v>
      </c>
      <c r="L244" s="81">
        <v>477.78297079140299</v>
      </c>
      <c r="M244" s="81">
        <v>415.13721681322301</v>
      </c>
      <c r="N244" s="86">
        <v>-2.1057496063840402</v>
      </c>
      <c r="O244" s="86">
        <v>-1.64820088227863</v>
      </c>
      <c r="P244" s="46">
        <v>-1.7768355860905201</v>
      </c>
      <c r="Q244" s="46">
        <v>-1.32487594401915</v>
      </c>
      <c r="R244" s="86">
        <v>2.7853810351878399</v>
      </c>
      <c r="S244" s="86">
        <v>1.62707899008674</v>
      </c>
      <c r="T244" s="46">
        <v>3.5499360474725301</v>
      </c>
      <c r="U244" s="46">
        <v>3.2137745619443399</v>
      </c>
      <c r="V244" s="87">
        <v>0.13918693371483101</v>
      </c>
      <c r="W244" s="87">
        <v>0.15090372879376299</v>
      </c>
    </row>
    <row r="245" spans="1:23" x14ac:dyDescent="0.2">
      <c r="A245" s="85">
        <v>43739</v>
      </c>
      <c r="B245" s="45" t="s">
        <v>1088</v>
      </c>
      <c r="C245" s="46" t="s">
        <v>71</v>
      </c>
      <c r="D245" s="46">
        <v>104.503</v>
      </c>
      <c r="E245" s="46">
        <v>380.56</v>
      </c>
      <c r="F245" s="46">
        <v>335.03</v>
      </c>
      <c r="G245" s="46">
        <v>392.68</v>
      </c>
      <c r="H245" s="46">
        <v>341.69</v>
      </c>
      <c r="I245" s="46">
        <v>0.82940863671357301</v>
      </c>
      <c r="J245" s="81">
        <v>458.83293608795901</v>
      </c>
      <c r="K245" s="81">
        <v>403.93840282097199</v>
      </c>
      <c r="L245" s="81">
        <v>473.44575715529697</v>
      </c>
      <c r="M245" s="81">
        <v>411.96822033817199</v>
      </c>
      <c r="N245" s="86">
        <v>-0.96880008020883102</v>
      </c>
      <c r="O245" s="86">
        <v>-0.68208466643104904</v>
      </c>
      <c r="P245" s="46">
        <v>-0.90777903384076097</v>
      </c>
      <c r="Q245" s="46">
        <v>-0.76336120846435296</v>
      </c>
      <c r="R245" s="86">
        <v>2.6897184659554698</v>
      </c>
      <c r="S245" s="86">
        <v>1.66949572471971</v>
      </c>
      <c r="T245" s="46">
        <v>3.5058070542131099</v>
      </c>
      <c r="U245" s="46">
        <v>3.2419256324429</v>
      </c>
      <c r="V245" s="87">
        <v>0.13589827776617</v>
      </c>
      <c r="W245" s="87">
        <v>0.14922883315285801</v>
      </c>
    </row>
    <row r="246" spans="1:23" x14ac:dyDescent="0.2">
      <c r="A246" s="85">
        <v>43770</v>
      </c>
      <c r="B246" s="45" t="s">
        <v>1089</v>
      </c>
      <c r="C246" s="46" t="s">
        <v>72</v>
      </c>
      <c r="D246" s="46">
        <v>105.346</v>
      </c>
      <c r="E246" s="46">
        <v>385.62</v>
      </c>
      <c r="F246" s="46">
        <v>339.7</v>
      </c>
      <c r="G246" s="46">
        <v>395.42</v>
      </c>
      <c r="H246" s="46">
        <v>344.07</v>
      </c>
      <c r="I246" s="46">
        <v>0.836099272204894</v>
      </c>
      <c r="J246" s="81">
        <v>461.21317506122699</v>
      </c>
      <c r="K246" s="81">
        <v>406.29146716534098</v>
      </c>
      <c r="L246" s="81">
        <v>472.93427125852003</v>
      </c>
      <c r="M246" s="81">
        <v>411.51811924515403</v>
      </c>
      <c r="N246" s="86">
        <v>0.51875939717007702</v>
      </c>
      <c r="O246" s="86">
        <v>0.58253048681091701</v>
      </c>
      <c r="P246" s="46">
        <v>-0.108034740843532</v>
      </c>
      <c r="Q246" s="46">
        <v>-0.109256265604318</v>
      </c>
      <c r="R246" s="86">
        <v>3.23961915680075</v>
      </c>
      <c r="S246" s="86">
        <v>2.8199429571056802</v>
      </c>
      <c r="T246" s="46">
        <v>3.5984433313087898</v>
      </c>
      <c r="U246" s="46">
        <v>3.4526206521204199</v>
      </c>
      <c r="V246" s="87">
        <v>0.135178098322049</v>
      </c>
      <c r="W246" s="87">
        <v>0.14924288662190799</v>
      </c>
    </row>
    <row r="247" spans="1:23" x14ac:dyDescent="0.2">
      <c r="A247" s="85">
        <v>43800</v>
      </c>
      <c r="B247" s="45" t="s">
        <v>1090</v>
      </c>
      <c r="C247" s="46" t="s">
        <v>1174</v>
      </c>
      <c r="D247" s="46">
        <v>105.934</v>
      </c>
      <c r="E247" s="46">
        <v>388</v>
      </c>
      <c r="F247" s="46">
        <v>341.83</v>
      </c>
      <c r="G247" s="46">
        <v>398.22</v>
      </c>
      <c r="H247" s="46">
        <v>345.87</v>
      </c>
      <c r="I247" s="46">
        <v>0.84076604998531701</v>
      </c>
      <c r="J247" s="81">
        <v>461.48390507297</v>
      </c>
      <c r="K247" s="81">
        <v>406.56969915230201</v>
      </c>
      <c r="L247" s="81">
        <v>473.63948628391302</v>
      </c>
      <c r="M247" s="81">
        <v>411.374840844299</v>
      </c>
      <c r="N247" s="86">
        <v>5.8699539905204802E-2</v>
      </c>
      <c r="O247" s="86">
        <v>6.8480883662824801E-2</v>
      </c>
      <c r="P247" s="46">
        <v>0.14911480690889001</v>
      </c>
      <c r="Q247" s="46">
        <v>-3.4817033358713903E-2</v>
      </c>
      <c r="R247" s="86">
        <v>3.7182558916510899</v>
      </c>
      <c r="S247" s="86">
        <v>3.4470344301584999</v>
      </c>
      <c r="T247" s="46">
        <v>3.8831208741029202</v>
      </c>
      <c r="U247" s="46">
        <v>3.8231669783305602</v>
      </c>
      <c r="V247" s="87">
        <v>0.13506713863616401</v>
      </c>
      <c r="W247" s="87">
        <v>0.15135744643941401</v>
      </c>
    </row>
    <row r="248" spans="1:23" x14ac:dyDescent="0.2">
      <c r="A248" s="85">
        <v>43831</v>
      </c>
      <c r="B248" s="45" t="s">
        <v>1141</v>
      </c>
      <c r="C248" s="46" t="s">
        <v>1175</v>
      </c>
      <c r="D248" s="46">
        <v>106.447</v>
      </c>
      <c r="E248" s="46">
        <v>404.42</v>
      </c>
      <c r="F248" s="46">
        <v>358.89</v>
      </c>
      <c r="G248" s="46">
        <v>416.4</v>
      </c>
      <c r="H248" s="46">
        <v>363.5</v>
      </c>
      <c r="I248" s="46">
        <v>0.84483757549782901</v>
      </c>
      <c r="J248" s="81">
        <v>478.69556436536499</v>
      </c>
      <c r="K248" s="81">
        <v>424.80354852649702</v>
      </c>
      <c r="L248" s="81">
        <v>492.87580486063501</v>
      </c>
      <c r="M248" s="81">
        <v>430.26021870038602</v>
      </c>
      <c r="N248" s="86">
        <v>3.7296337105566999</v>
      </c>
      <c r="O248" s="86">
        <v>4.4848028301695901</v>
      </c>
      <c r="P248" s="46">
        <v>4.0613840555496497</v>
      </c>
      <c r="Q248" s="46">
        <v>4.5907955424125504</v>
      </c>
      <c r="R248" s="86">
        <v>3.64711350787679</v>
      </c>
      <c r="S248" s="86">
        <v>3.38818639271223</v>
      </c>
      <c r="T248" s="46">
        <v>3.1846504598803</v>
      </c>
      <c r="U248" s="46">
        <v>3.13049785427097</v>
      </c>
      <c r="V248" s="87">
        <v>0.126863384323888</v>
      </c>
      <c r="W248" s="87">
        <v>0.145529573590096</v>
      </c>
    </row>
    <row r="249" spans="1:23" x14ac:dyDescent="0.2">
      <c r="A249" s="85">
        <v>43862</v>
      </c>
      <c r="B249" s="45" t="s">
        <v>1091</v>
      </c>
      <c r="C249" s="46" t="s">
        <v>63</v>
      </c>
      <c r="D249" s="46">
        <v>106.889</v>
      </c>
      <c r="E249" s="46">
        <v>405.08</v>
      </c>
      <c r="F249" s="46">
        <v>359.7</v>
      </c>
      <c r="G249" s="46">
        <v>417.77</v>
      </c>
      <c r="H249" s="46">
        <v>365.08</v>
      </c>
      <c r="I249" s="46">
        <v>0.84834559553005195</v>
      </c>
      <c r="J249" s="81">
        <v>477.49408040116401</v>
      </c>
      <c r="K249" s="81">
        <v>424.00172983188202</v>
      </c>
      <c r="L249" s="81">
        <v>492.45260681641702</v>
      </c>
      <c r="M249" s="81">
        <v>430.34348492361198</v>
      </c>
      <c r="N249" s="86">
        <v>-0.250991246554366</v>
      </c>
      <c r="O249" s="86">
        <v>-0.18875047004581799</v>
      </c>
      <c r="P249" s="46">
        <v>-8.5863018643705893E-2</v>
      </c>
      <c r="Q249" s="46">
        <v>1.93525265890893E-2</v>
      </c>
      <c r="R249" s="86">
        <v>3.0226132018921898</v>
      </c>
      <c r="S249" s="86">
        <v>2.6936734095984698</v>
      </c>
      <c r="T249" s="46">
        <v>2.6861438096680699</v>
      </c>
      <c r="U249" s="46">
        <v>2.7812585048801601</v>
      </c>
      <c r="V249" s="87">
        <v>0.126160689463442</v>
      </c>
      <c r="W249" s="87">
        <v>0.14432453160951</v>
      </c>
    </row>
    <row r="250" spans="1:23" x14ac:dyDescent="0.2">
      <c r="A250" s="85">
        <v>43891</v>
      </c>
      <c r="B250" s="45" t="s">
        <v>1092</v>
      </c>
      <c r="C250" s="46" t="s">
        <v>64</v>
      </c>
      <c r="D250" s="46">
        <v>106.83799999999999</v>
      </c>
      <c r="E250" s="46">
        <v>411.32</v>
      </c>
      <c r="F250" s="46">
        <v>368.1</v>
      </c>
      <c r="G250" s="46">
        <v>419.37</v>
      </c>
      <c r="H250" s="46">
        <v>366.95</v>
      </c>
      <c r="I250" s="46">
        <v>0.84794082398787296</v>
      </c>
      <c r="J250" s="81">
        <v>485.08102023624599</v>
      </c>
      <c r="K250" s="81">
        <v>434.11048222542502</v>
      </c>
      <c r="L250" s="81">
        <v>494.57460725584502</v>
      </c>
      <c r="M250" s="81">
        <v>432.75425550834001</v>
      </c>
      <c r="N250" s="86">
        <v>1.58890762136938</v>
      </c>
      <c r="O250" s="86">
        <v>2.3841299887035601</v>
      </c>
      <c r="P250" s="46">
        <v>0.43090449924645402</v>
      </c>
      <c r="Q250" s="46">
        <v>0.56019683559409605</v>
      </c>
      <c r="R250" s="86">
        <v>4.6101828290758204</v>
      </c>
      <c r="S250" s="86">
        <v>3.8105448082815099</v>
      </c>
      <c r="T250" s="46">
        <v>3.8540473551267098</v>
      </c>
      <c r="U250" s="46">
        <v>3.7096916950911201</v>
      </c>
      <c r="V250" s="87">
        <v>0.11741374626460201</v>
      </c>
      <c r="W250" s="87">
        <v>0.14285324976154801</v>
      </c>
    </row>
    <row r="251" spans="1:23" x14ac:dyDescent="0.2">
      <c r="A251" s="85">
        <v>43922</v>
      </c>
      <c r="B251" s="45" t="s">
        <v>1093</v>
      </c>
      <c r="C251" s="46" t="s">
        <v>1176</v>
      </c>
      <c r="D251" s="46">
        <v>105.755</v>
      </c>
      <c r="E251" s="46">
        <v>414.62</v>
      </c>
      <c r="F251" s="46">
        <v>370.67</v>
      </c>
      <c r="G251" s="46">
        <v>424.7</v>
      </c>
      <c r="H251" s="46">
        <v>370</v>
      </c>
      <c r="I251" s="46">
        <v>0.83934538123923597</v>
      </c>
      <c r="J251" s="81">
        <v>493.98020084156798</v>
      </c>
      <c r="K251" s="81">
        <v>441.61796595905599</v>
      </c>
      <c r="L251" s="81">
        <v>505.98955983168599</v>
      </c>
      <c r="M251" s="81">
        <v>440.81972483570502</v>
      </c>
      <c r="N251" s="86">
        <v>1.83457612936249</v>
      </c>
      <c r="O251" s="86">
        <v>1.7293947142544199</v>
      </c>
      <c r="P251" s="46">
        <v>2.3080345024539599</v>
      </c>
      <c r="Q251" s="46">
        <v>1.8637527475937199</v>
      </c>
      <c r="R251" s="86">
        <v>6.4238725232804903</v>
      </c>
      <c r="S251" s="86">
        <v>5.4593004193428198</v>
      </c>
      <c r="T251" s="46">
        <v>6.0688479104142203</v>
      </c>
      <c r="U251" s="46">
        <v>5.41573200365033</v>
      </c>
      <c r="V251" s="87">
        <v>0.118569077616208</v>
      </c>
      <c r="W251" s="87">
        <v>0.14783783783783799</v>
      </c>
    </row>
    <row r="252" spans="1:23" x14ac:dyDescent="0.2">
      <c r="A252" s="85">
        <v>43952</v>
      </c>
      <c r="B252" s="45" t="s">
        <v>1094</v>
      </c>
      <c r="C252" s="46" t="s">
        <v>66</v>
      </c>
      <c r="D252" s="46">
        <v>106.16200000000001</v>
      </c>
      <c r="E252" s="46">
        <v>413.74</v>
      </c>
      <c r="F252" s="46">
        <v>365.48</v>
      </c>
      <c r="G252" s="46">
        <v>429.74</v>
      </c>
      <c r="H252" s="46">
        <v>373.56</v>
      </c>
      <c r="I252" s="46">
        <v>0.84257561687976701</v>
      </c>
      <c r="J252" s="81">
        <v>491.041980934798</v>
      </c>
      <c r="K252" s="81">
        <v>433.76522258435199</v>
      </c>
      <c r="L252" s="81">
        <v>510.031374503118</v>
      </c>
      <c r="M252" s="81">
        <v>443.35486633635401</v>
      </c>
      <c r="N252" s="86">
        <v>-0.59480519700270096</v>
      </c>
      <c r="O252" s="86">
        <v>-1.77817570389158</v>
      </c>
      <c r="P252" s="46">
        <v>0.79879408436329702</v>
      </c>
      <c r="Q252" s="46">
        <v>0.57509711063712399</v>
      </c>
      <c r="R252" s="86">
        <v>4.6685443404100599</v>
      </c>
      <c r="S252" s="86">
        <v>4.5591173229516002</v>
      </c>
      <c r="T252" s="46">
        <v>5.2470752246566601</v>
      </c>
      <c r="U252" s="46">
        <v>5.1567604532906497</v>
      </c>
      <c r="V252" s="87">
        <v>0.132045529167123</v>
      </c>
      <c r="W252" s="87">
        <v>0.15039083413641699</v>
      </c>
    </row>
    <row r="253" spans="1:23" x14ac:dyDescent="0.2">
      <c r="A253" s="85">
        <v>43983</v>
      </c>
      <c r="B253" s="45" t="s">
        <v>1095</v>
      </c>
      <c r="C253" s="46" t="s">
        <v>67</v>
      </c>
      <c r="D253" s="46">
        <v>106.74299999999999</v>
      </c>
      <c r="E253" s="46">
        <v>414.79</v>
      </c>
      <c r="F253" s="46">
        <v>365.6</v>
      </c>
      <c r="G253" s="46">
        <v>428.11</v>
      </c>
      <c r="H253" s="46">
        <v>373.98</v>
      </c>
      <c r="I253" s="46">
        <v>0.847186837781852</v>
      </c>
      <c r="J253" s="81">
        <v>489.60864534442499</v>
      </c>
      <c r="K253" s="81">
        <v>431.54589247070101</v>
      </c>
      <c r="L253" s="81">
        <v>505.33126921671698</v>
      </c>
      <c r="M253" s="81">
        <v>441.43745313509999</v>
      </c>
      <c r="N253" s="86">
        <v>-0.29189675140274302</v>
      </c>
      <c r="O253" s="86">
        <v>-0.51164316503495799</v>
      </c>
      <c r="P253" s="46">
        <v>-0.92153258041820496</v>
      </c>
      <c r="Q253" s="46">
        <v>-0.43247821256549002</v>
      </c>
      <c r="R253" s="86">
        <v>4.1749831444344103</v>
      </c>
      <c r="S253" s="86">
        <v>4.2900903223150202</v>
      </c>
      <c r="T253" s="46">
        <v>4.5413280596848997</v>
      </c>
      <c r="U253" s="46">
        <v>5.0608905179135597</v>
      </c>
      <c r="V253" s="87">
        <v>0.13454595185995599</v>
      </c>
      <c r="W253" s="87">
        <v>0.14474036044708299</v>
      </c>
    </row>
    <row r="254" spans="1:23" x14ac:dyDescent="0.2">
      <c r="A254" s="85">
        <v>44013</v>
      </c>
      <c r="B254" s="45" t="s">
        <v>1096</v>
      </c>
      <c r="C254" s="46" t="s">
        <v>68</v>
      </c>
      <c r="D254" s="46">
        <v>107.444</v>
      </c>
      <c r="E254" s="46">
        <v>418.62</v>
      </c>
      <c r="F254" s="46">
        <v>366.28</v>
      </c>
      <c r="G254" s="46">
        <v>425.94</v>
      </c>
      <c r="H254" s="46">
        <v>371.96</v>
      </c>
      <c r="I254" s="46">
        <v>0.85275046231259499</v>
      </c>
      <c r="J254" s="81">
        <v>490.90562655895201</v>
      </c>
      <c r="K254" s="81">
        <v>429.52776478909902</v>
      </c>
      <c r="L254" s="81">
        <v>499.48961486914101</v>
      </c>
      <c r="M254" s="81">
        <v>436.18856446148698</v>
      </c>
      <c r="N254" s="86">
        <v>0.26490161619057201</v>
      </c>
      <c r="O254" s="86">
        <v>-0.46765076827567398</v>
      </c>
      <c r="P254" s="46">
        <v>-1.1560049225986999</v>
      </c>
      <c r="Q254" s="46">
        <v>-1.1890447075425199</v>
      </c>
      <c r="R254" s="86">
        <v>3.7820717358197302</v>
      </c>
      <c r="S254" s="86">
        <v>3.89825930224064</v>
      </c>
      <c r="T254" s="46">
        <v>2.4362981567995301</v>
      </c>
      <c r="U254" s="46">
        <v>3.4210139199496701</v>
      </c>
      <c r="V254" s="87">
        <v>0.142896145025664</v>
      </c>
      <c r="W254" s="87">
        <v>0.145123131519518</v>
      </c>
    </row>
    <row r="255" spans="1:23" x14ac:dyDescent="0.2">
      <c r="A255" s="85">
        <v>44044</v>
      </c>
      <c r="B255" s="45" t="s">
        <v>1097</v>
      </c>
      <c r="C255" s="46" t="s">
        <v>1177</v>
      </c>
      <c r="D255" s="46">
        <v>107.867</v>
      </c>
      <c r="E255" s="46">
        <v>417.3</v>
      </c>
      <c r="F255" s="46">
        <v>365.36</v>
      </c>
      <c r="G255" s="46">
        <v>424.45</v>
      </c>
      <c r="H255" s="46">
        <v>371.55</v>
      </c>
      <c r="I255" s="46">
        <v>0.85610768510361401</v>
      </c>
      <c r="J255" s="81">
        <v>487.438680041162</v>
      </c>
      <c r="K255" s="81">
        <v>426.76874224739697</v>
      </c>
      <c r="L255" s="81">
        <v>495.79043312597901</v>
      </c>
      <c r="M255" s="81">
        <v>433.99914107187601</v>
      </c>
      <c r="N255" s="86">
        <v>-0.70623483012237598</v>
      </c>
      <c r="O255" s="86">
        <v>-0.64233857922009197</v>
      </c>
      <c r="P255" s="46">
        <v>-0.74059232325200997</v>
      </c>
      <c r="Q255" s="46">
        <v>-0.50194424338344501</v>
      </c>
      <c r="R255" s="86">
        <v>2.9898985908561699</v>
      </c>
      <c r="S255" s="86">
        <v>3.2018215863254502</v>
      </c>
      <c r="T255" s="46">
        <v>1.92515892124114</v>
      </c>
      <c r="U255" s="46">
        <v>3.1584674922655802</v>
      </c>
      <c r="V255" s="87">
        <v>0.142161156119991</v>
      </c>
      <c r="W255" s="87">
        <v>0.142376530749563</v>
      </c>
    </row>
    <row r="256" spans="1:23" x14ac:dyDescent="0.2">
      <c r="A256" s="85">
        <v>44075</v>
      </c>
      <c r="B256" s="45" t="s">
        <v>1098</v>
      </c>
      <c r="C256" s="46" t="s">
        <v>70</v>
      </c>
      <c r="D256" s="46">
        <v>108.114</v>
      </c>
      <c r="E256" s="46">
        <v>411.69</v>
      </c>
      <c r="F256" s="46">
        <v>361.72</v>
      </c>
      <c r="G256" s="46">
        <v>423.14</v>
      </c>
      <c r="H256" s="46">
        <v>370.27</v>
      </c>
      <c r="I256" s="46">
        <v>0.85806804923926805</v>
      </c>
      <c r="J256" s="81">
        <v>479.78712220433999</v>
      </c>
      <c r="K256" s="81">
        <v>421.55164770520003</v>
      </c>
      <c r="L256" s="81">
        <v>493.13105222265398</v>
      </c>
      <c r="M256" s="81">
        <v>431.51589239136501</v>
      </c>
      <c r="N256" s="86">
        <v>-1.5697477754895901</v>
      </c>
      <c r="O256" s="86">
        <v>-1.2224640714602399</v>
      </c>
      <c r="P256" s="46">
        <v>-0.53639213781473405</v>
      </c>
      <c r="Q256" s="46">
        <v>-0.57217824772137804</v>
      </c>
      <c r="R256" s="86">
        <v>3.5538006993699001</v>
      </c>
      <c r="S256" s="86">
        <v>3.64855275735589</v>
      </c>
      <c r="T256" s="46">
        <v>3.2123542213797101</v>
      </c>
      <c r="U256" s="46">
        <v>3.9453643072215701</v>
      </c>
      <c r="V256" s="87">
        <v>0.13814552692690499</v>
      </c>
      <c r="W256" s="87">
        <v>0.14278769546547099</v>
      </c>
    </row>
    <row r="257" spans="1:23" x14ac:dyDescent="0.2">
      <c r="A257" s="85">
        <v>44105</v>
      </c>
      <c r="B257" s="45" t="s">
        <v>1099</v>
      </c>
      <c r="C257" s="46" t="s">
        <v>71</v>
      </c>
      <c r="D257" s="46">
        <v>108.774</v>
      </c>
      <c r="E257" s="46">
        <v>410.28</v>
      </c>
      <c r="F257" s="46">
        <v>360.57</v>
      </c>
      <c r="G257" s="46">
        <v>421.86</v>
      </c>
      <c r="H257" s="46">
        <v>369.83</v>
      </c>
      <c r="I257" s="46">
        <v>0.86330626919688602</v>
      </c>
      <c r="J257" s="81">
        <v>475.24269733576</v>
      </c>
      <c r="K257" s="81">
        <v>417.66174168459401</v>
      </c>
      <c r="L257" s="81">
        <v>488.65624524242901</v>
      </c>
      <c r="M257" s="81">
        <v>428.38794666004702</v>
      </c>
      <c r="N257" s="86">
        <v>-0.947175248827137</v>
      </c>
      <c r="O257" s="86">
        <v>-0.92275905972182304</v>
      </c>
      <c r="P257" s="46">
        <v>-0.90742754082422405</v>
      </c>
      <c r="Q257" s="46">
        <v>-0.72487381959048802</v>
      </c>
      <c r="R257" s="86">
        <v>3.5764131031463999</v>
      </c>
      <c r="S257" s="86">
        <v>3.3973840486031701</v>
      </c>
      <c r="T257" s="46">
        <v>3.2127203290456299</v>
      </c>
      <c r="U257" s="46">
        <v>3.9856779021442099</v>
      </c>
      <c r="V257" s="87">
        <v>0.13786504700890201</v>
      </c>
      <c r="W257" s="87">
        <v>0.140686261255171</v>
      </c>
    </row>
    <row r="258" spans="1:23" x14ac:dyDescent="0.2">
      <c r="A258" s="85">
        <v>44136</v>
      </c>
      <c r="B258" s="45" t="s">
        <v>1100</v>
      </c>
      <c r="C258" s="46" t="s">
        <v>72</v>
      </c>
      <c r="D258" s="46">
        <v>108.85599999999999</v>
      </c>
      <c r="E258" s="46">
        <v>415.97</v>
      </c>
      <c r="F258" s="46">
        <v>365.89</v>
      </c>
      <c r="G258" s="46">
        <v>426.06</v>
      </c>
      <c r="H258" s="46">
        <v>372.92</v>
      </c>
      <c r="I258" s="46">
        <v>0.86395707834313495</v>
      </c>
      <c r="J258" s="81">
        <v>481.47067768428002</v>
      </c>
      <c r="K258" s="81">
        <v>423.50483510325603</v>
      </c>
      <c r="L258" s="81">
        <v>493.14949860365999</v>
      </c>
      <c r="M258" s="81">
        <v>431.64181340486499</v>
      </c>
      <c r="N258" s="86">
        <v>1.3104841764922199</v>
      </c>
      <c r="O258" s="86">
        <v>1.3990013533665899</v>
      </c>
      <c r="P258" s="46">
        <v>0.91951211203726801</v>
      </c>
      <c r="Q258" s="46">
        <v>0.759560760331079</v>
      </c>
      <c r="R258" s="86">
        <v>4.3922211503095498</v>
      </c>
      <c r="S258" s="86">
        <v>4.2367042699692696</v>
      </c>
      <c r="T258" s="46">
        <v>4.2744263999616496</v>
      </c>
      <c r="U258" s="46">
        <v>4.8901113264767</v>
      </c>
      <c r="V258" s="87">
        <v>0.13687173740741801</v>
      </c>
      <c r="W258" s="87">
        <v>0.14249705030569501</v>
      </c>
    </row>
    <row r="259" spans="1:23" x14ac:dyDescent="0.2">
      <c r="A259" s="85">
        <v>44166</v>
      </c>
      <c r="B259" s="45" t="s">
        <v>1101</v>
      </c>
      <c r="C259" s="46" t="s">
        <v>1174</v>
      </c>
      <c r="D259" s="46">
        <v>109.271</v>
      </c>
      <c r="E259" s="46">
        <v>418.39</v>
      </c>
      <c r="F259" s="46">
        <v>367.66</v>
      </c>
      <c r="G259" s="46">
        <v>428.56</v>
      </c>
      <c r="H259" s="46">
        <v>375.24</v>
      </c>
      <c r="I259" s="46">
        <v>0.86725080755891004</v>
      </c>
      <c r="J259" s="81">
        <v>482.43252857574299</v>
      </c>
      <c r="K259" s="81">
        <v>423.93733945877699</v>
      </c>
      <c r="L259" s="81">
        <v>494.15924005454298</v>
      </c>
      <c r="M259" s="81">
        <v>432.67760229154999</v>
      </c>
      <c r="N259" s="86">
        <v>0.19977351395288301</v>
      </c>
      <c r="O259" s="86">
        <v>0.102125010075893</v>
      </c>
      <c r="P259" s="46">
        <v>0.204753620097442</v>
      </c>
      <c r="Q259" s="46">
        <v>0.23996490944997501</v>
      </c>
      <c r="R259" s="86">
        <v>4.5394050090350504</v>
      </c>
      <c r="S259" s="86">
        <v>4.2717497990347102</v>
      </c>
      <c r="T259" s="46">
        <v>4.33235707006288</v>
      </c>
      <c r="U259" s="46">
        <v>5.1784307964798399</v>
      </c>
      <c r="V259" s="87">
        <v>0.137980743077844</v>
      </c>
      <c r="W259" s="87">
        <v>0.142095725402409</v>
      </c>
    </row>
    <row r="260" spans="1:23" x14ac:dyDescent="0.2">
      <c r="A260" s="85">
        <v>44197</v>
      </c>
      <c r="B260" s="45" t="s">
        <v>1142</v>
      </c>
      <c r="C260" s="46" t="s">
        <v>1175</v>
      </c>
      <c r="D260" s="46">
        <v>110.21</v>
      </c>
      <c r="E260" s="46">
        <v>436.33</v>
      </c>
      <c r="F260" s="46">
        <v>383.91</v>
      </c>
      <c r="G260" s="46">
        <v>449.57</v>
      </c>
      <c r="H260" s="46">
        <v>395.48</v>
      </c>
      <c r="I260" s="46">
        <v>0.87470336595315801</v>
      </c>
      <c r="J260" s="81">
        <v>498.83196633699299</v>
      </c>
      <c r="K260" s="81">
        <v>438.90307839578998</v>
      </c>
      <c r="L260" s="81">
        <v>513.96852635876996</v>
      </c>
      <c r="M260" s="81">
        <v>452.13041974412499</v>
      </c>
      <c r="N260" s="86">
        <v>3.39932255597799</v>
      </c>
      <c r="O260" s="86">
        <v>3.5301771144101699</v>
      </c>
      <c r="P260" s="46">
        <v>4.0086847919791797</v>
      </c>
      <c r="Q260" s="46">
        <v>4.4959150530437197</v>
      </c>
      <c r="R260" s="86">
        <v>4.2065152615993204</v>
      </c>
      <c r="S260" s="86">
        <v>3.3190706429359702</v>
      </c>
      <c r="T260" s="46">
        <v>4.2795205790430204</v>
      </c>
      <c r="U260" s="46">
        <v>5.0830172284573196</v>
      </c>
      <c r="V260" s="87">
        <v>0.13654241879607201</v>
      </c>
      <c r="W260" s="87">
        <v>0.13677050672600399</v>
      </c>
    </row>
    <row r="261" spans="1:23" x14ac:dyDescent="0.2">
      <c r="A261" s="85">
        <v>44228</v>
      </c>
      <c r="B261" s="45" t="s">
        <v>1102</v>
      </c>
      <c r="C261" s="46" t="s">
        <v>63</v>
      </c>
      <c r="D261" s="46">
        <v>110.907</v>
      </c>
      <c r="E261" s="46">
        <v>436.85</v>
      </c>
      <c r="F261" s="46">
        <v>384.48</v>
      </c>
      <c r="G261" s="46">
        <v>450.48</v>
      </c>
      <c r="H261" s="46">
        <v>396.47</v>
      </c>
      <c r="I261" s="46">
        <v>0.88023524369627804</v>
      </c>
      <c r="J261" s="81">
        <v>496.28778571235398</v>
      </c>
      <c r="K261" s="81">
        <v>436.79232654386101</v>
      </c>
      <c r="L261" s="81">
        <v>511.77228272336299</v>
      </c>
      <c r="M261" s="81">
        <v>450.41368524980402</v>
      </c>
      <c r="N261" s="86">
        <v>-0.510027583701533</v>
      </c>
      <c r="O261" s="86">
        <v>-0.48091525346408698</v>
      </c>
      <c r="P261" s="46">
        <v>-0.42731091939932597</v>
      </c>
      <c r="Q261" s="46">
        <v>-0.37969895838738699</v>
      </c>
      <c r="R261" s="86">
        <v>3.9359033090840398</v>
      </c>
      <c r="S261" s="86">
        <v>3.01663786066415</v>
      </c>
      <c r="T261" s="46">
        <v>3.9231543583133202</v>
      </c>
      <c r="U261" s="46">
        <v>4.6637630240304704</v>
      </c>
      <c r="V261" s="87">
        <v>0.136209945900957</v>
      </c>
      <c r="W261" s="87">
        <v>0.13622720508487399</v>
      </c>
    </row>
    <row r="262" spans="1:23" x14ac:dyDescent="0.2">
      <c r="A262" s="85">
        <v>44256</v>
      </c>
      <c r="B262" s="45" t="s">
        <v>1103</v>
      </c>
      <c r="C262" s="46" t="s">
        <v>64</v>
      </c>
      <c r="D262" s="46">
        <v>111.824</v>
      </c>
      <c r="E262" s="46">
        <v>440.88</v>
      </c>
      <c r="F262" s="46">
        <v>391.39</v>
      </c>
      <c r="G262" s="46">
        <v>447.77</v>
      </c>
      <c r="H262" s="46">
        <v>395.01</v>
      </c>
      <c r="I262" s="46">
        <v>0.88751319475860502</v>
      </c>
      <c r="J262" s="81">
        <v>496.75881170410599</v>
      </c>
      <c r="K262" s="81">
        <v>440.99626046287</v>
      </c>
      <c r="L262" s="81">
        <v>504.52207656674801</v>
      </c>
      <c r="M262" s="81">
        <v>445.07507306123898</v>
      </c>
      <c r="N262" s="86">
        <v>9.4909849751134701E-2</v>
      </c>
      <c r="O262" s="86">
        <v>0.96245599190647502</v>
      </c>
      <c r="P262" s="46">
        <v>-1.41668597565182</v>
      </c>
      <c r="Q262" s="46">
        <v>-1.18526864600128</v>
      </c>
      <c r="R262" s="86">
        <v>2.4073898958515199</v>
      </c>
      <c r="S262" s="86">
        <v>1.58618105744543</v>
      </c>
      <c r="T262" s="46">
        <v>2.0113182450057598</v>
      </c>
      <c r="U262" s="46">
        <v>2.8470702242838799</v>
      </c>
      <c r="V262" s="87">
        <v>0.12644676665218799</v>
      </c>
      <c r="W262" s="87">
        <v>0.133566238829397</v>
      </c>
    </row>
    <row r="263" spans="1:23" x14ac:dyDescent="0.2">
      <c r="A263" s="85">
        <v>44287</v>
      </c>
      <c r="B263" s="45" t="s">
        <v>1104</v>
      </c>
      <c r="C263" s="46" t="s">
        <v>1176</v>
      </c>
      <c r="D263" s="46">
        <v>112.19</v>
      </c>
      <c r="E263" s="46">
        <v>441</v>
      </c>
      <c r="F263" s="46">
        <v>390.85</v>
      </c>
      <c r="G263" s="46">
        <v>448.13</v>
      </c>
      <c r="H263" s="46">
        <v>395.08</v>
      </c>
      <c r="I263" s="46">
        <v>0.89041802582601204</v>
      </c>
      <c r="J263" s="81">
        <v>495.27299224529798</v>
      </c>
      <c r="K263" s="81">
        <v>438.95113156252802</v>
      </c>
      <c r="L263" s="81">
        <v>503.28046715393498</v>
      </c>
      <c r="M263" s="81">
        <v>443.70170924324799</v>
      </c>
      <c r="N263" s="86">
        <v>-0.29910278867751899</v>
      </c>
      <c r="O263" s="86">
        <v>-0.463751982430816</v>
      </c>
      <c r="P263" s="46">
        <v>-0.246096151284703</v>
      </c>
      <c r="Q263" s="46">
        <v>-0.30856902601734698</v>
      </c>
      <c r="R263" s="86">
        <v>0.261709153834078</v>
      </c>
      <c r="S263" s="86">
        <v>-0.60387814855695798</v>
      </c>
      <c r="T263" s="46">
        <v>-0.53540485670342497</v>
      </c>
      <c r="U263" s="46">
        <v>0.653778459803944</v>
      </c>
      <c r="V263" s="87">
        <v>0.128310093386209</v>
      </c>
      <c r="W263" s="87">
        <v>0.13427660220714799</v>
      </c>
    </row>
    <row r="264" spans="1:23" x14ac:dyDescent="0.2">
      <c r="A264" s="85">
        <v>44317</v>
      </c>
      <c r="B264" s="45" t="s">
        <v>1105</v>
      </c>
      <c r="C264" s="46" t="s">
        <v>66</v>
      </c>
      <c r="D264" s="46">
        <v>112.419</v>
      </c>
      <c r="E264" s="46">
        <v>442.26</v>
      </c>
      <c r="F264" s="46">
        <v>384.54</v>
      </c>
      <c r="G264" s="46">
        <v>455.21</v>
      </c>
      <c r="H264" s="46">
        <v>398.11</v>
      </c>
      <c r="I264" s="46">
        <v>0.89223552941736695</v>
      </c>
      <c r="J264" s="81">
        <v>495.676293331198</v>
      </c>
      <c r="K264" s="81">
        <v>430.98485469538099</v>
      </c>
      <c r="L264" s="81">
        <v>510.19039815333701</v>
      </c>
      <c r="M264" s="81">
        <v>446.19384330051003</v>
      </c>
      <c r="N264" s="86">
        <v>8.1430058213349796E-2</v>
      </c>
      <c r="O264" s="86">
        <v>-1.8148436794751499</v>
      </c>
      <c r="P264" s="46">
        <v>1.3729781802337</v>
      </c>
      <c r="Q264" s="46">
        <v>0.561668798056281</v>
      </c>
      <c r="R264" s="86">
        <v>0.94377111862784502</v>
      </c>
      <c r="S264" s="86">
        <v>-0.64098451056223704</v>
      </c>
      <c r="T264" s="46">
        <v>3.1179189784968898E-2</v>
      </c>
      <c r="U264" s="46">
        <v>0.640339642060472</v>
      </c>
      <c r="V264" s="87">
        <v>0.15010141987829601</v>
      </c>
      <c r="W264" s="87">
        <v>0.14342769586295201</v>
      </c>
    </row>
    <row r="265" spans="1:23" x14ac:dyDescent="0.2">
      <c r="A265" s="85">
        <v>44348</v>
      </c>
      <c r="B265" s="45" t="s">
        <v>1106</v>
      </c>
      <c r="C265" s="46" t="s">
        <v>67</v>
      </c>
      <c r="D265" s="46">
        <v>113.018</v>
      </c>
      <c r="E265" s="46">
        <v>441.9</v>
      </c>
      <c r="F265" s="46">
        <v>383.07</v>
      </c>
      <c r="G265" s="46">
        <v>454.36</v>
      </c>
      <c r="H265" s="46">
        <v>396.51</v>
      </c>
      <c r="I265" s="46">
        <v>0.89698961086375095</v>
      </c>
      <c r="J265" s="81">
        <v>492.647846360757</v>
      </c>
      <c r="K265" s="81">
        <v>427.06180245624603</v>
      </c>
      <c r="L265" s="81">
        <v>506.53875418075</v>
      </c>
      <c r="M265" s="81">
        <v>442.04525358792398</v>
      </c>
      <c r="N265" s="86">
        <v>-0.61097272780368295</v>
      </c>
      <c r="O265" s="86">
        <v>-0.91025292336725006</v>
      </c>
      <c r="P265" s="46">
        <v>-0.71574141453943896</v>
      </c>
      <c r="Q265" s="46">
        <v>-0.92977296188097003</v>
      </c>
      <c r="R265" s="86">
        <v>0.62074088054413501</v>
      </c>
      <c r="S265" s="86">
        <v>-1.0390760502393701</v>
      </c>
      <c r="T265" s="46">
        <v>0.23894918790692299</v>
      </c>
      <c r="U265" s="46">
        <v>0.137686652663294</v>
      </c>
      <c r="V265" s="87">
        <v>0.15357506460960099</v>
      </c>
      <c r="W265" s="87">
        <v>0.145897959698368</v>
      </c>
    </row>
    <row r="266" spans="1:23" x14ac:dyDescent="0.2">
      <c r="A266" s="85">
        <v>44378</v>
      </c>
      <c r="B266" s="45" t="s">
        <v>1107</v>
      </c>
      <c r="C266" s="46" t="s">
        <v>68</v>
      </c>
      <c r="D266" s="46">
        <v>113.682</v>
      </c>
      <c r="E266" s="46">
        <v>447.66</v>
      </c>
      <c r="F266" s="46">
        <v>385.65</v>
      </c>
      <c r="G266" s="46">
        <v>458.73</v>
      </c>
      <c r="H266" s="46">
        <v>398.42</v>
      </c>
      <c r="I266" s="46">
        <v>0.902259577608991</v>
      </c>
      <c r="J266" s="81">
        <v>496.15433419538698</v>
      </c>
      <c r="K266" s="81">
        <v>427.42688420330398</v>
      </c>
      <c r="L266" s="81">
        <v>508.423530638096</v>
      </c>
      <c r="M266" s="81">
        <v>441.58023908798202</v>
      </c>
      <c r="N266" s="86">
        <v>0.71176355697752902</v>
      </c>
      <c r="O266" s="86">
        <v>8.5486865123085606E-2</v>
      </c>
      <c r="P266" s="46">
        <v>0.372089290659328</v>
      </c>
      <c r="Q266" s="46">
        <v>-0.10519613007206099</v>
      </c>
      <c r="R266" s="86">
        <v>1.0691887304748999</v>
      </c>
      <c r="S266" s="86">
        <v>-0.48911403592896102</v>
      </c>
      <c r="T266" s="46">
        <v>1.7886089125787299</v>
      </c>
      <c r="U266" s="46">
        <v>1.2360880283855999</v>
      </c>
      <c r="V266" s="87">
        <v>0.160793465577596</v>
      </c>
      <c r="W266" s="87">
        <v>0.151372923046032</v>
      </c>
    </row>
    <row r="267" spans="1:23" x14ac:dyDescent="0.2">
      <c r="A267" s="85">
        <v>44409</v>
      </c>
      <c r="B267" s="45" t="s">
        <v>1108</v>
      </c>
      <c r="C267" s="46" t="s">
        <v>1177</v>
      </c>
      <c r="D267" s="46">
        <v>113.899</v>
      </c>
      <c r="E267" s="46">
        <v>447.43</v>
      </c>
      <c r="F267" s="46">
        <v>385.56</v>
      </c>
      <c r="G267" s="46">
        <v>457.48</v>
      </c>
      <c r="H267" s="46">
        <v>397.51</v>
      </c>
      <c r="I267" s="46">
        <v>0.90398184083748001</v>
      </c>
      <c r="J267" s="81">
        <v>494.95463270090198</v>
      </c>
      <c r="K267" s="81">
        <v>426.51299238799299</v>
      </c>
      <c r="L267" s="81">
        <v>506.07211266121698</v>
      </c>
      <c r="M267" s="81">
        <v>439.73228448011002</v>
      </c>
      <c r="N267" s="86">
        <v>-0.241800063367581</v>
      </c>
      <c r="O267" s="86">
        <v>-0.213812431806781</v>
      </c>
      <c r="P267" s="46">
        <v>-0.46249196490319999</v>
      </c>
      <c r="Q267" s="46">
        <v>-0.41848670848346797</v>
      </c>
      <c r="R267" s="86">
        <v>1.5419278295898</v>
      </c>
      <c r="S267" s="86">
        <v>-5.9927036375151399E-2</v>
      </c>
      <c r="T267" s="46">
        <v>2.07379546846271</v>
      </c>
      <c r="U267" s="46">
        <v>1.32100339970131</v>
      </c>
      <c r="V267" s="87">
        <v>0.16046789086004801</v>
      </c>
      <c r="W267" s="87">
        <v>0.15086412920429701</v>
      </c>
    </row>
    <row r="268" spans="1:23" x14ac:dyDescent="0.2">
      <c r="A268" s="85">
        <v>44440</v>
      </c>
      <c r="B268" s="45" t="s">
        <v>1109</v>
      </c>
      <c r="C268" s="46" t="s">
        <v>70</v>
      </c>
      <c r="D268" s="46">
        <v>114.601</v>
      </c>
      <c r="E268" s="46">
        <v>445.97</v>
      </c>
      <c r="F268" s="46">
        <v>385.62</v>
      </c>
      <c r="G268" s="46">
        <v>454.53</v>
      </c>
      <c r="H268" s="46">
        <v>396.61</v>
      </c>
      <c r="I268" s="46">
        <v>0.90955340206512902</v>
      </c>
      <c r="J268" s="81">
        <v>490.31755473337898</v>
      </c>
      <c r="K268" s="81">
        <v>423.96631041613898</v>
      </c>
      <c r="L268" s="81">
        <v>499.728766851947</v>
      </c>
      <c r="M268" s="81">
        <v>436.04916335808599</v>
      </c>
      <c r="N268" s="86">
        <v>-0.93686929289226195</v>
      </c>
      <c r="O268" s="86">
        <v>-0.59709364481369498</v>
      </c>
      <c r="P268" s="46">
        <v>-1.2534470188276901</v>
      </c>
      <c r="Q268" s="46">
        <v>-0.83758260469280998</v>
      </c>
      <c r="R268" s="86">
        <v>2.1948134999243401</v>
      </c>
      <c r="S268" s="86">
        <v>0.57280352812853996</v>
      </c>
      <c r="T268" s="46">
        <v>1.33792317469279</v>
      </c>
      <c r="U268" s="46">
        <v>1.05054554111526</v>
      </c>
      <c r="V268" s="87">
        <v>0.15650121881645099</v>
      </c>
      <c r="W268" s="87">
        <v>0.14603766924686701</v>
      </c>
    </row>
    <row r="269" spans="1:23" x14ac:dyDescent="0.2">
      <c r="A269" s="85">
        <v>44470</v>
      </c>
      <c r="B269" s="45" t="s">
        <v>1110</v>
      </c>
      <c r="C269" s="46" t="s">
        <v>71</v>
      </c>
      <c r="D269" s="46">
        <v>115.56100000000001</v>
      </c>
      <c r="E269" s="46">
        <v>445.78</v>
      </c>
      <c r="F269" s="46">
        <v>385.66</v>
      </c>
      <c r="G269" s="46">
        <v>454.35</v>
      </c>
      <c r="H269" s="46">
        <v>396.8</v>
      </c>
      <c r="I269" s="46">
        <v>0.91717263109439096</v>
      </c>
      <c r="J269" s="81">
        <v>486.03718088282398</v>
      </c>
      <c r="K269" s="81">
        <v>420.48790699284399</v>
      </c>
      <c r="L269" s="81">
        <v>495.38111430326802</v>
      </c>
      <c r="M269" s="81">
        <v>432.633930132138</v>
      </c>
      <c r="N269" s="86">
        <v>-0.87297993091091097</v>
      </c>
      <c r="O269" s="86">
        <v>-0.82044335548304703</v>
      </c>
      <c r="P269" s="46">
        <v>-0.87000245674605503</v>
      </c>
      <c r="Q269" s="46">
        <v>-0.78322205680814205</v>
      </c>
      <c r="R269" s="86">
        <v>2.2713623181540599</v>
      </c>
      <c r="S269" s="86">
        <v>0.67666367928524995</v>
      </c>
      <c r="T269" s="46">
        <v>1.37619627832708</v>
      </c>
      <c r="U269" s="46">
        <v>0.99115381401242397</v>
      </c>
      <c r="V269" s="87">
        <v>0.155888606544625</v>
      </c>
      <c r="W269" s="87">
        <v>0.145035282258065</v>
      </c>
    </row>
    <row r="270" spans="1:23" x14ac:dyDescent="0.2">
      <c r="A270" s="85">
        <v>44501</v>
      </c>
      <c r="B270" s="45" t="s">
        <v>1111</v>
      </c>
      <c r="C270" s="46" t="s">
        <v>72</v>
      </c>
      <c r="D270" s="46">
        <v>116.884</v>
      </c>
      <c r="E270" s="46">
        <v>450.96</v>
      </c>
      <c r="F270" s="46">
        <v>389.02</v>
      </c>
      <c r="G270" s="46">
        <v>458.92</v>
      </c>
      <c r="H270" s="46">
        <v>399.32</v>
      </c>
      <c r="I270" s="46">
        <v>0.92767288110034396</v>
      </c>
      <c r="J270" s="81">
        <v>486.11963245611003</v>
      </c>
      <c r="K270" s="81">
        <v>419.35040672803802</v>
      </c>
      <c r="L270" s="81">
        <v>494.70024331816199</v>
      </c>
      <c r="M270" s="81">
        <v>430.45345847164702</v>
      </c>
      <c r="N270" s="86">
        <v>1.6964046482370598E-2</v>
      </c>
      <c r="O270" s="86">
        <v>-0.27051913881198703</v>
      </c>
      <c r="P270" s="46">
        <v>-0.13744387209115899</v>
      </c>
      <c r="Q270" s="46">
        <v>-0.50399922628002702</v>
      </c>
      <c r="R270" s="86">
        <v>0.96557381109687601</v>
      </c>
      <c r="S270" s="86">
        <v>-0.98096362328538</v>
      </c>
      <c r="T270" s="46">
        <v>0.31445732356874001</v>
      </c>
      <c r="U270" s="46">
        <v>-0.27531043015599499</v>
      </c>
      <c r="V270" s="87">
        <v>0.159220605624389</v>
      </c>
      <c r="W270" s="87">
        <v>0.14925373134328401</v>
      </c>
    </row>
    <row r="271" spans="1:23" x14ac:dyDescent="0.2">
      <c r="A271" s="85">
        <v>44531</v>
      </c>
      <c r="B271" s="45" t="s">
        <v>1112</v>
      </c>
      <c r="C271" s="46" t="s">
        <v>1174</v>
      </c>
      <c r="D271" s="46">
        <v>117.30800000000001</v>
      </c>
      <c r="E271" s="46">
        <v>454.14</v>
      </c>
      <c r="F271" s="46">
        <v>391.24</v>
      </c>
      <c r="G271" s="46">
        <v>461.99</v>
      </c>
      <c r="H271" s="46">
        <v>401.93</v>
      </c>
      <c r="I271" s="46">
        <v>0.931038040588268</v>
      </c>
      <c r="J271" s="81">
        <v>487.77813601800398</v>
      </c>
      <c r="K271" s="81">
        <v>420.219134926859</v>
      </c>
      <c r="L271" s="81">
        <v>496.20958527977598</v>
      </c>
      <c r="M271" s="81">
        <v>431.70094290244498</v>
      </c>
      <c r="N271" s="86">
        <v>0.34117189497449002</v>
      </c>
      <c r="O271" s="86">
        <v>0.20716045218589499</v>
      </c>
      <c r="P271" s="46">
        <v>0.305102328531492</v>
      </c>
      <c r="Q271" s="46">
        <v>0.28980704098116</v>
      </c>
      <c r="R271" s="86">
        <v>1.10805286244742</v>
      </c>
      <c r="S271" s="86">
        <v>-0.87706464749353097</v>
      </c>
      <c r="T271" s="46">
        <v>0.41491589330733297</v>
      </c>
      <c r="U271" s="46">
        <v>-0.22572450802466101</v>
      </c>
      <c r="V271" s="87">
        <v>0.16077088232287101</v>
      </c>
      <c r="W271" s="87">
        <v>0.149429005050631</v>
      </c>
    </row>
    <row r="272" spans="1:23" x14ac:dyDescent="0.2">
      <c r="A272" s="85">
        <v>44562</v>
      </c>
      <c r="B272" s="45" t="s">
        <v>1143</v>
      </c>
      <c r="C272" s="46" t="s">
        <v>1175</v>
      </c>
      <c r="D272" s="46">
        <v>118.002</v>
      </c>
      <c r="E272" s="46">
        <v>480.26</v>
      </c>
      <c r="F272" s="46">
        <v>413.1</v>
      </c>
      <c r="G272" s="46">
        <v>490.49</v>
      </c>
      <c r="H272" s="46">
        <v>429.48</v>
      </c>
      <c r="I272" s="46">
        <v>0.93654610824067197</v>
      </c>
      <c r="J272" s="81">
        <v>512.79909848985596</v>
      </c>
      <c r="K272" s="81">
        <v>441.08880103727103</v>
      </c>
      <c r="L272" s="81">
        <v>523.72221258961702</v>
      </c>
      <c r="M272" s="81">
        <v>458.57859663395499</v>
      </c>
      <c r="N272" s="86">
        <v>5.1295785161901399</v>
      </c>
      <c r="O272" s="86">
        <v>4.9663769152358501</v>
      </c>
      <c r="P272" s="46">
        <v>5.5445578090412004</v>
      </c>
      <c r="Q272" s="46">
        <v>6.2259891189499399</v>
      </c>
      <c r="R272" s="86">
        <v>2.7999673427960201</v>
      </c>
      <c r="S272" s="86">
        <v>0.497996653263311</v>
      </c>
      <c r="T272" s="46">
        <v>1.8977205277428</v>
      </c>
      <c r="U272" s="46">
        <v>1.4261762996349101</v>
      </c>
      <c r="V272" s="87">
        <v>0.16257564754296799</v>
      </c>
      <c r="W272" s="87">
        <v>0.14205550898761299</v>
      </c>
    </row>
    <row r="273" spans="1:23" x14ac:dyDescent="0.2">
      <c r="A273" s="85">
        <v>44593</v>
      </c>
      <c r="B273" s="45" t="s">
        <v>1144</v>
      </c>
      <c r="C273" s="46" t="s">
        <v>63</v>
      </c>
      <c r="D273" s="46">
        <v>118.98099999999999</v>
      </c>
      <c r="E273" s="46">
        <v>484.38</v>
      </c>
      <c r="F273" s="46">
        <v>415.56</v>
      </c>
      <c r="G273" s="46">
        <v>494.64</v>
      </c>
      <c r="H273" s="46">
        <v>432.46</v>
      </c>
      <c r="I273" s="46">
        <v>0.94431613451113905</v>
      </c>
      <c r="J273" s="81">
        <v>512.94262831880701</v>
      </c>
      <c r="K273" s="81">
        <v>440.06449197771099</v>
      </c>
      <c r="L273" s="81">
        <v>523.80763382388795</v>
      </c>
      <c r="M273" s="81">
        <v>457.96104100654702</v>
      </c>
      <c r="N273" s="86">
        <v>2.79894854288587E-2</v>
      </c>
      <c r="O273" s="86">
        <v>-0.23222286694903899</v>
      </c>
      <c r="P273" s="46">
        <v>1.6310408880371201E-2</v>
      </c>
      <c r="Q273" s="46">
        <v>-0.13466734643551301</v>
      </c>
      <c r="R273" s="86">
        <v>3.3558840426725101</v>
      </c>
      <c r="S273" s="86">
        <v>0.74913528352036396</v>
      </c>
      <c r="T273" s="46">
        <v>2.35170045483504</v>
      </c>
      <c r="U273" s="46">
        <v>1.6756497424268</v>
      </c>
      <c r="V273" s="87">
        <v>0.16560785446144999</v>
      </c>
      <c r="W273" s="87">
        <v>0.143782083892152</v>
      </c>
    </row>
    <row r="274" spans="1:23" x14ac:dyDescent="0.2">
      <c r="A274" s="85">
        <v>44621</v>
      </c>
      <c r="B274" s="45" t="s">
        <v>1161</v>
      </c>
      <c r="C274" s="46" t="s">
        <v>64</v>
      </c>
      <c r="D274" s="46">
        <v>120.15900000000001</v>
      </c>
      <c r="E274" s="46">
        <v>487.69</v>
      </c>
      <c r="F274" s="46">
        <v>420.2</v>
      </c>
      <c r="G274" s="46">
        <v>496.14</v>
      </c>
      <c r="H274" s="46">
        <v>435.51</v>
      </c>
      <c r="I274" s="46">
        <v>0.95366556346579701</v>
      </c>
      <c r="J274" s="81">
        <v>511.38472299203602</v>
      </c>
      <c r="K274" s="81">
        <v>440.61567922502701</v>
      </c>
      <c r="L274" s="81">
        <v>520.24527151524205</v>
      </c>
      <c r="M274" s="81">
        <v>456.66952512920398</v>
      </c>
      <c r="N274" s="86">
        <v>-0.303719215514964</v>
      </c>
      <c r="O274" s="86">
        <v>0.12525147049218299</v>
      </c>
      <c r="P274" s="46">
        <v>-0.68008980370134497</v>
      </c>
      <c r="Q274" s="46">
        <v>-0.28201435530518199</v>
      </c>
      <c r="R274" s="86">
        <v>2.9442681122767702</v>
      </c>
      <c r="S274" s="86">
        <v>-8.6300332216870904E-2</v>
      </c>
      <c r="T274" s="46">
        <v>3.11645330874126</v>
      </c>
      <c r="U274" s="46">
        <v>2.60505536475402</v>
      </c>
      <c r="V274" s="87">
        <v>0.160613993336506</v>
      </c>
      <c r="W274" s="87">
        <v>0.139216091478956</v>
      </c>
    </row>
    <row r="275" spans="1:23" x14ac:dyDescent="0.2">
      <c r="A275" s="85">
        <v>44652</v>
      </c>
      <c r="B275" s="45" t="s">
        <v>1214</v>
      </c>
      <c r="C275" s="46" t="s">
        <v>1176</v>
      </c>
      <c r="D275" s="46">
        <v>120.809</v>
      </c>
      <c r="E275" s="46">
        <v>489.96</v>
      </c>
      <c r="F275" s="46">
        <v>421.67</v>
      </c>
      <c r="G275" s="46">
        <v>497.83</v>
      </c>
      <c r="H275" s="46">
        <v>436.71</v>
      </c>
      <c r="I275" s="46">
        <v>0.95882441645436001</v>
      </c>
      <c r="J275" s="81">
        <v>511.00075424844198</v>
      </c>
      <c r="K275" s="81">
        <v>439.778120752593</v>
      </c>
      <c r="L275" s="81">
        <v>519.20872211507401</v>
      </c>
      <c r="M275" s="81">
        <v>455.46399581156999</v>
      </c>
      <c r="N275" s="9">
        <v>-7.5084124794966303E-2</v>
      </c>
      <c r="O275" s="9">
        <v>-0.19008821336248299</v>
      </c>
      <c r="P275" s="10">
        <v>-0.19924244523146201</v>
      </c>
      <c r="Q275" s="10">
        <v>-0.263982869733281</v>
      </c>
      <c r="R275" s="9">
        <v>3.1755743295919499</v>
      </c>
      <c r="S275" s="9">
        <v>0.18840119790128901</v>
      </c>
      <c r="T275" s="10">
        <v>3.1648863805928502</v>
      </c>
      <c r="U275" s="10">
        <v>2.6509446151071501</v>
      </c>
      <c r="V275" s="87">
        <v>0.16195128892261701</v>
      </c>
      <c r="W275" s="87">
        <v>0.13995557692748101</v>
      </c>
    </row>
    <row r="276" spans="1:23" x14ac:dyDescent="0.2">
      <c r="A276" s="85">
        <v>44682</v>
      </c>
      <c r="B276" s="45" t="s">
        <v>1232</v>
      </c>
      <c r="C276" s="46" t="s">
        <v>66</v>
      </c>
      <c r="D276" s="46">
        <v>121.02200000000001</v>
      </c>
      <c r="E276" s="46">
        <v>496.07</v>
      </c>
      <c r="F276" s="46">
        <v>425.16</v>
      </c>
      <c r="G276" s="46">
        <v>505.97</v>
      </c>
      <c r="H276" s="46">
        <v>440.78</v>
      </c>
      <c r="I276" s="46">
        <v>0.96051493289522805</v>
      </c>
      <c r="J276" s="81">
        <v>516.46255879096395</v>
      </c>
      <c r="K276" s="81">
        <v>442.63757432532901</v>
      </c>
      <c r="L276" s="81">
        <v>526.76953025069804</v>
      </c>
      <c r="M276" s="81">
        <v>458.899684850688</v>
      </c>
      <c r="N276" s="9">
        <v>1.06884471248088</v>
      </c>
      <c r="O276" s="9">
        <v>0.65020369086188401</v>
      </c>
      <c r="P276" s="10">
        <v>1.4562174735478099</v>
      </c>
      <c r="Q276" s="10">
        <v>0.75432725104780396</v>
      </c>
      <c r="R276" s="9">
        <v>4.1935161595223498</v>
      </c>
      <c r="S276" s="9">
        <v>2.7037422552086401</v>
      </c>
      <c r="T276" s="10">
        <v>3.2495970440389099</v>
      </c>
      <c r="U276" s="10">
        <v>2.84760575273584</v>
      </c>
      <c r="V276" s="87">
        <v>0.16678426945149999</v>
      </c>
      <c r="W276" s="87">
        <v>0.14789691002314101</v>
      </c>
    </row>
    <row r="277" spans="1:23" x14ac:dyDescent="0.2">
      <c r="A277" s="85">
        <v>44713</v>
      </c>
      <c r="B277" s="45" t="s">
        <v>1248</v>
      </c>
      <c r="C277" s="46" t="s">
        <v>67</v>
      </c>
      <c r="D277" s="46">
        <v>122.044</v>
      </c>
      <c r="E277" s="46">
        <v>496.27</v>
      </c>
      <c r="F277" s="46">
        <v>424.93</v>
      </c>
      <c r="G277" s="46">
        <v>505.61</v>
      </c>
      <c r="H277" s="46">
        <v>440.39</v>
      </c>
      <c r="I277" s="46">
        <v>0.96862623713262996</v>
      </c>
      <c r="J277" s="81">
        <v>512.34416431778698</v>
      </c>
      <c r="K277" s="81">
        <v>438.69346473402999</v>
      </c>
      <c r="L277" s="81">
        <v>521.98668652289302</v>
      </c>
      <c r="M277" s="81">
        <v>454.65421348038399</v>
      </c>
      <c r="N277" s="86">
        <v>-0.797423627923322</v>
      </c>
      <c r="O277" s="86">
        <v>-0.89104717269213896</v>
      </c>
      <c r="P277" s="46">
        <v>-0.90795755128975097</v>
      </c>
      <c r="Q277" s="46">
        <v>-0.92514148744412505</v>
      </c>
      <c r="R277" s="86">
        <v>3.9980521791639401</v>
      </c>
      <c r="S277" s="86">
        <v>2.7236484768445601</v>
      </c>
      <c r="T277" s="46">
        <v>3.0497039396577099</v>
      </c>
      <c r="U277" s="46">
        <v>2.8524138173903402</v>
      </c>
      <c r="V277" s="87">
        <v>0.16788647541948101</v>
      </c>
      <c r="W277" s="87">
        <v>0.14809600581302901</v>
      </c>
    </row>
    <row r="278" spans="1:23" x14ac:dyDescent="0.2">
      <c r="A278" s="85">
        <v>44743</v>
      </c>
      <c r="B278" s="45" t="s">
        <v>1265</v>
      </c>
      <c r="C278" s="46" t="s">
        <v>68</v>
      </c>
      <c r="D278" s="46">
        <v>122.94799999999999</v>
      </c>
      <c r="E278" s="46">
        <v>503.7</v>
      </c>
      <c r="F278" s="46">
        <v>429.13</v>
      </c>
      <c r="G278" s="46">
        <v>512.25</v>
      </c>
      <c r="H278" s="46">
        <v>443.71</v>
      </c>
      <c r="I278" s="46">
        <v>0.97580101113518602</v>
      </c>
      <c r="J278" s="81">
        <v>516.19130770732295</v>
      </c>
      <c r="K278" s="81">
        <v>439.77203866675302</v>
      </c>
      <c r="L278" s="81">
        <v>524.95334002993104</v>
      </c>
      <c r="M278" s="81">
        <v>454.71360957477998</v>
      </c>
      <c r="N278" s="86">
        <v>0.75089044776355296</v>
      </c>
      <c r="O278" s="86">
        <v>0.24586049700490201</v>
      </c>
      <c r="P278" s="46">
        <v>0.56833892197512004</v>
      </c>
      <c r="Q278" s="46">
        <v>1.30640149446304E-2</v>
      </c>
      <c r="R278" s="86">
        <v>4.0384558051740598</v>
      </c>
      <c r="S278" s="86">
        <v>2.8882494105302099</v>
      </c>
      <c r="T278" s="46">
        <v>3.2511888997525098</v>
      </c>
      <c r="U278" s="46">
        <v>2.9741753195121001</v>
      </c>
      <c r="V278" s="87">
        <v>0.173770186190665</v>
      </c>
      <c r="W278" s="87">
        <v>0.154470262108134</v>
      </c>
    </row>
    <row r="279" spans="1:23" x14ac:dyDescent="0.2">
      <c r="A279" s="85">
        <v>44774</v>
      </c>
      <c r="B279" s="45" t="s">
        <v>1284</v>
      </c>
      <c r="C279" s="46" t="s">
        <v>1177</v>
      </c>
      <c r="D279" s="46">
        <v>123.803</v>
      </c>
      <c r="E279" s="46">
        <v>502.77</v>
      </c>
      <c r="F279" s="46">
        <v>428.17</v>
      </c>
      <c r="G279" s="46">
        <v>511.13</v>
      </c>
      <c r="H279" s="46">
        <v>442.88</v>
      </c>
      <c r="I279" s="46">
        <v>0.98258688698937302</v>
      </c>
      <c r="J279" s="81">
        <v>511.679940631487</v>
      </c>
      <c r="K279" s="81">
        <v>435.75790158558402</v>
      </c>
      <c r="L279" s="81">
        <v>520.18809406880303</v>
      </c>
      <c r="M279" s="81">
        <v>450.72858783712798</v>
      </c>
      <c r="N279" s="86">
        <v>-0.873971918642658</v>
      </c>
      <c r="O279" s="86">
        <v>-0.91277678620482705</v>
      </c>
      <c r="P279" s="46">
        <v>-0.90774657436349904</v>
      </c>
      <c r="Q279" s="46">
        <v>-0.87638057312112705</v>
      </c>
      <c r="R279" s="86">
        <v>3.3791597907302502</v>
      </c>
      <c r="S279" s="86">
        <v>2.1675562908012802</v>
      </c>
      <c r="T279" s="46">
        <v>2.7893221251326299</v>
      </c>
      <c r="U279" s="46">
        <v>2.50068137935782</v>
      </c>
      <c r="V279" s="87">
        <v>0.174229861970712</v>
      </c>
      <c r="W279" s="87">
        <v>0.15410494942196501</v>
      </c>
    </row>
    <row r="280" spans="1:23" x14ac:dyDescent="0.2">
      <c r="A280" s="85">
        <v>44805</v>
      </c>
      <c r="B280" s="45" t="s">
        <v>1293</v>
      </c>
      <c r="C280" s="46" t="s">
        <v>70</v>
      </c>
      <c r="D280" s="46">
        <v>124.571</v>
      </c>
      <c r="E280" s="46">
        <v>501.49</v>
      </c>
      <c r="F280" s="46">
        <v>433.38</v>
      </c>
      <c r="G280" s="46">
        <v>506.58</v>
      </c>
      <c r="H280" s="46">
        <v>440.67</v>
      </c>
      <c r="I280" s="46">
        <v>0.98868227021278299</v>
      </c>
      <c r="J280" s="81">
        <v>507.23070000240801</v>
      </c>
      <c r="K280" s="81">
        <v>438.341025278757</v>
      </c>
      <c r="L280" s="81">
        <v>512.37896669369297</v>
      </c>
      <c r="M280" s="81">
        <v>445.71447600163799</v>
      </c>
      <c r="N280" s="86">
        <v>-0.86953587111268105</v>
      </c>
      <c r="O280" s="86">
        <v>0.59278872139183503</v>
      </c>
      <c r="P280" s="46">
        <v>-1.5012122469064599</v>
      </c>
      <c r="Q280" s="46">
        <v>-1.1124459310538699</v>
      </c>
      <c r="R280" s="86">
        <v>3.44942682670741</v>
      </c>
      <c r="S280" s="86">
        <v>3.3905323393521098</v>
      </c>
      <c r="T280" s="46">
        <v>2.53141317467791</v>
      </c>
      <c r="U280" s="46">
        <v>2.2165648866557999</v>
      </c>
      <c r="V280" s="87">
        <v>0.15715999815404499</v>
      </c>
      <c r="W280" s="87">
        <v>0.14956770372387501</v>
      </c>
    </row>
    <row r="281" spans="1:23" x14ac:dyDescent="0.2">
      <c r="A281" s="85">
        <v>44835</v>
      </c>
      <c r="B281" s="45" t="s">
        <v>1302</v>
      </c>
      <c r="C281" s="46" t="s">
        <v>71</v>
      </c>
      <c r="D281" s="46">
        <v>125.276</v>
      </c>
      <c r="E281" s="46">
        <v>500.05</v>
      </c>
      <c r="F281" s="46">
        <v>432.94</v>
      </c>
      <c r="G281" s="46">
        <v>505.48</v>
      </c>
      <c r="H281" s="46">
        <v>440.57</v>
      </c>
      <c r="I281" s="46">
        <v>0.99427764153114795</v>
      </c>
      <c r="J281" s="81">
        <v>502.92793392189998</v>
      </c>
      <c r="K281" s="81">
        <v>435.43169625466999</v>
      </c>
      <c r="L281" s="81">
        <v>508.38918515916902</v>
      </c>
      <c r="M281" s="81">
        <v>443.10560913503002</v>
      </c>
      <c r="N281" s="86">
        <v>-0.84828581560368899</v>
      </c>
      <c r="O281" s="86">
        <v>-0.66371360568789906</v>
      </c>
      <c r="P281" s="46">
        <v>-0.77867785250234101</v>
      </c>
      <c r="Q281" s="46">
        <v>-0.58532244454142501</v>
      </c>
      <c r="R281" s="86">
        <v>3.4751977221983101</v>
      </c>
      <c r="S281" s="86">
        <v>3.5539165367912702</v>
      </c>
      <c r="T281" s="46">
        <v>2.62587137061039</v>
      </c>
      <c r="U281" s="46">
        <v>2.4204479291981298</v>
      </c>
      <c r="V281" s="87">
        <v>0.15500993209220701</v>
      </c>
      <c r="W281" s="87">
        <v>0.14733186553782601</v>
      </c>
    </row>
    <row r="282" spans="1:23" x14ac:dyDescent="0.2">
      <c r="A282" s="85">
        <v>44866</v>
      </c>
      <c r="B282" s="45" t="s">
        <v>1399</v>
      </c>
      <c r="C282" s="46" t="s">
        <v>72</v>
      </c>
      <c r="D282" s="46">
        <v>125.997</v>
      </c>
      <c r="E282" s="46">
        <v>504.32</v>
      </c>
      <c r="F282" s="46">
        <v>437.18</v>
      </c>
      <c r="G282" s="46">
        <v>509.68</v>
      </c>
      <c r="H282" s="46">
        <v>443.58</v>
      </c>
      <c r="I282" s="46">
        <v>1</v>
      </c>
      <c r="J282" s="81">
        <v>504.32</v>
      </c>
      <c r="K282" s="81">
        <v>437.18</v>
      </c>
      <c r="L282" s="81">
        <v>509.68</v>
      </c>
      <c r="M282" s="81">
        <v>443.58</v>
      </c>
      <c r="N282" s="86">
        <v>0.276792356162048</v>
      </c>
      <c r="O282" s="86">
        <v>0.40151044592486901</v>
      </c>
      <c r="P282" s="46">
        <v>0.25390289142899197</v>
      </c>
      <c r="Q282" s="46">
        <v>0.107060451321339</v>
      </c>
      <c r="R282" s="86">
        <v>3.7440099779415799</v>
      </c>
      <c r="S282" s="86">
        <v>4.2517171763529502</v>
      </c>
      <c r="T282" s="46">
        <v>3.0280471627349299</v>
      </c>
      <c r="U282" s="46">
        <v>3.04946824564019</v>
      </c>
      <c r="V282" s="87">
        <v>0.15357518642206899</v>
      </c>
      <c r="W282" s="87">
        <v>0.149014833851842</v>
      </c>
    </row>
    <row r="283" spans="1:23" x14ac:dyDescent="0.2">
      <c r="A283" s="85"/>
      <c r="J283" s="81"/>
      <c r="K283" s="81"/>
      <c r="L283" s="81"/>
      <c r="M283" s="81"/>
      <c r="N283" s="86"/>
      <c r="O283" s="86"/>
      <c r="R283" s="86"/>
      <c r="S283" s="86"/>
      <c r="V283" s="87"/>
      <c r="W283" s="87"/>
    </row>
    <row r="284" spans="1:23" x14ac:dyDescent="0.2">
      <c r="A284" s="85"/>
      <c r="J284" s="81"/>
      <c r="K284" s="81"/>
      <c r="L284" s="81"/>
      <c r="M284" s="81"/>
      <c r="N284" s="86"/>
      <c r="O284" s="86"/>
      <c r="R284" s="86"/>
      <c r="S284" s="86"/>
      <c r="V284" s="87"/>
      <c r="W284" s="87"/>
    </row>
    <row r="285" spans="1:23" x14ac:dyDescent="0.2">
      <c r="A285" s="85"/>
      <c r="J285" s="81"/>
      <c r="K285" s="81"/>
      <c r="L285" s="81"/>
      <c r="M285" s="81"/>
      <c r="N285" s="86"/>
      <c r="O285" s="86"/>
      <c r="R285" s="86"/>
      <c r="S285" s="86"/>
      <c r="V285" s="87"/>
      <c r="W285" s="87"/>
    </row>
    <row r="286" spans="1:23" x14ac:dyDescent="0.2">
      <c r="A286" s="85"/>
      <c r="J286" s="81"/>
      <c r="K286" s="81"/>
      <c r="L286" s="81"/>
      <c r="M286" s="81"/>
      <c r="N286" s="86"/>
      <c r="O286" s="86"/>
      <c r="R286" s="86"/>
      <c r="S286" s="86"/>
      <c r="V286" s="87"/>
      <c r="W286" s="87"/>
    </row>
    <row r="287" spans="1:23" x14ac:dyDescent="0.2">
      <c r="A287" s="85"/>
      <c r="J287" s="81"/>
      <c r="K287" s="81"/>
      <c r="L287" s="81"/>
      <c r="M287" s="81"/>
      <c r="N287" s="86"/>
      <c r="O287" s="86"/>
      <c r="R287" s="86"/>
      <c r="S287" s="86"/>
      <c r="V287" s="87"/>
      <c r="W287" s="87"/>
    </row>
    <row r="288" spans="1:23" x14ac:dyDescent="0.2">
      <c r="A288" s="85"/>
      <c r="J288" s="81"/>
      <c r="K288" s="81"/>
      <c r="L288" s="81"/>
      <c r="M288" s="81"/>
      <c r="N288" s="86"/>
      <c r="O288" s="86"/>
      <c r="R288" s="86"/>
      <c r="S288" s="86"/>
      <c r="V288" s="87"/>
      <c r="W288" s="87"/>
    </row>
    <row r="289" spans="1:23" x14ac:dyDescent="0.2">
      <c r="A289" s="85"/>
      <c r="J289" s="81"/>
      <c r="K289" s="81"/>
      <c r="L289" s="81"/>
      <c r="M289" s="81"/>
      <c r="N289" s="86"/>
      <c r="O289" s="86"/>
      <c r="R289" s="86"/>
      <c r="S289" s="86"/>
      <c r="V289" s="87"/>
      <c r="W289" s="87"/>
    </row>
    <row r="290" spans="1:23" x14ac:dyDescent="0.2">
      <c r="A290" s="85"/>
      <c r="J290" s="81"/>
      <c r="K290" s="81"/>
      <c r="L290" s="81"/>
      <c r="M290" s="81"/>
      <c r="N290" s="86"/>
      <c r="O290" s="86"/>
      <c r="R290" s="86"/>
      <c r="S290" s="86"/>
      <c r="V290" s="87"/>
      <c r="W290" s="87"/>
    </row>
    <row r="291" spans="1:23" x14ac:dyDescent="0.2">
      <c r="A291" s="85"/>
      <c r="J291" s="81"/>
      <c r="K291" s="81"/>
      <c r="L291" s="81"/>
      <c r="M291" s="81"/>
      <c r="N291" s="86"/>
      <c r="O291" s="86"/>
      <c r="R291" s="86"/>
      <c r="S291" s="86"/>
      <c r="V291" s="87"/>
      <c r="W291" s="87"/>
    </row>
    <row r="292" spans="1:23" x14ac:dyDescent="0.2">
      <c r="A292" s="85"/>
      <c r="J292" s="81"/>
      <c r="K292" s="81"/>
      <c r="L292" s="81"/>
      <c r="M292" s="81"/>
      <c r="N292" s="86"/>
      <c r="O292" s="86"/>
      <c r="R292" s="86"/>
      <c r="S292" s="86"/>
      <c r="V292" s="87"/>
      <c r="W292" s="87"/>
    </row>
    <row r="293" spans="1:23" x14ac:dyDescent="0.2">
      <c r="A293" s="85"/>
      <c r="J293" s="81"/>
      <c r="K293" s="81"/>
      <c r="L293" s="81"/>
      <c r="M293" s="81"/>
      <c r="N293" s="86"/>
      <c r="O293" s="86"/>
      <c r="R293" s="86"/>
      <c r="S293" s="86"/>
      <c r="V293" s="87"/>
      <c r="W293" s="87"/>
    </row>
    <row r="294" spans="1:23" x14ac:dyDescent="0.2">
      <c r="A294" s="85"/>
      <c r="J294" s="81"/>
      <c r="K294" s="81"/>
      <c r="L294" s="81"/>
      <c r="M294" s="81"/>
      <c r="N294" s="86"/>
      <c r="O294" s="86"/>
      <c r="R294" s="86"/>
      <c r="S294" s="86"/>
      <c r="V294" s="87"/>
      <c r="W294" s="87"/>
    </row>
    <row r="295" spans="1:23" x14ac:dyDescent="0.2">
      <c r="A295" s="85"/>
      <c r="J295" s="81"/>
      <c r="K295" s="81"/>
      <c r="L295" s="81"/>
      <c r="M295" s="81"/>
      <c r="N295" s="86"/>
      <c r="O295" s="86"/>
      <c r="R295" s="86"/>
      <c r="S295" s="86"/>
      <c r="V295" s="87"/>
      <c r="W295" s="87"/>
    </row>
    <row r="296" spans="1:23" x14ac:dyDescent="0.2">
      <c r="A296" s="85"/>
      <c r="J296" s="81"/>
      <c r="K296" s="81"/>
      <c r="L296" s="81"/>
      <c r="M296" s="81"/>
      <c r="N296" s="86"/>
      <c r="O296" s="86"/>
      <c r="R296" s="86"/>
      <c r="S296" s="86"/>
      <c r="V296" s="87"/>
      <c r="W296" s="87"/>
    </row>
    <row r="297" spans="1:23" x14ac:dyDescent="0.2">
      <c r="A297" s="85"/>
      <c r="J297" s="81"/>
      <c r="K297" s="81"/>
      <c r="L297" s="81"/>
      <c r="M297" s="81"/>
      <c r="N297" s="86"/>
      <c r="O297" s="86"/>
      <c r="R297" s="86"/>
      <c r="S297" s="86"/>
      <c r="V297" s="87"/>
      <c r="W297" s="87"/>
    </row>
    <row r="298" spans="1:23" x14ac:dyDescent="0.2">
      <c r="A298" s="85"/>
      <c r="J298" s="81"/>
      <c r="K298" s="81"/>
      <c r="L298" s="81"/>
      <c r="M298" s="81"/>
      <c r="N298" s="86"/>
      <c r="O298" s="86"/>
      <c r="R298" s="86"/>
      <c r="S298" s="86"/>
      <c r="V298" s="87"/>
      <c r="W298" s="87"/>
    </row>
    <row r="299" spans="1:23" x14ac:dyDescent="0.2">
      <c r="A299" s="85"/>
      <c r="J299" s="81"/>
      <c r="K299" s="81"/>
      <c r="L299" s="81"/>
      <c r="M299" s="81"/>
      <c r="N299" s="86"/>
      <c r="O299" s="86"/>
      <c r="R299" s="86"/>
      <c r="S299" s="86"/>
      <c r="V299" s="87"/>
      <c r="W299" s="87"/>
    </row>
    <row r="300" spans="1:23" x14ac:dyDescent="0.2">
      <c r="A300" s="85"/>
      <c r="J300" s="81"/>
      <c r="K300" s="81"/>
      <c r="L300" s="81"/>
      <c r="M300" s="81"/>
      <c r="N300" s="86"/>
      <c r="O300" s="86"/>
      <c r="R300" s="86"/>
      <c r="S300" s="86"/>
      <c r="V300" s="87"/>
      <c r="W300" s="87"/>
    </row>
    <row r="301" spans="1:23" x14ac:dyDescent="0.2">
      <c r="A301" s="85"/>
      <c r="J301" s="81"/>
      <c r="K301" s="81"/>
      <c r="L301" s="81"/>
      <c r="M301" s="81"/>
      <c r="N301" s="86"/>
      <c r="O301" s="86"/>
      <c r="R301" s="86"/>
      <c r="S301" s="86"/>
      <c r="V301" s="87"/>
      <c r="W301" s="87"/>
    </row>
    <row r="302" spans="1:23" x14ac:dyDescent="0.2">
      <c r="A302" s="85"/>
      <c r="J302" s="81"/>
      <c r="K302" s="81"/>
      <c r="L302" s="81"/>
      <c r="M302" s="81"/>
      <c r="N302" s="86"/>
      <c r="O302" s="86"/>
      <c r="R302" s="86"/>
      <c r="S302" s="86"/>
      <c r="V302" s="87"/>
      <c r="W302" s="87"/>
    </row>
    <row r="303" spans="1:23" x14ac:dyDescent="0.2">
      <c r="A303" s="85"/>
      <c r="J303" s="81"/>
      <c r="K303" s="81"/>
      <c r="L303" s="81"/>
      <c r="M303" s="81"/>
      <c r="N303" s="86"/>
      <c r="O303" s="86"/>
      <c r="R303" s="86"/>
      <c r="S303" s="86"/>
      <c r="V303" s="87"/>
      <c r="W303" s="87"/>
    </row>
    <row r="304" spans="1:23" x14ac:dyDescent="0.2">
      <c r="A304" s="85"/>
      <c r="J304" s="81"/>
      <c r="K304" s="81"/>
      <c r="L304" s="81"/>
      <c r="M304" s="81"/>
      <c r="N304" s="86"/>
      <c r="O304" s="86"/>
      <c r="R304" s="86"/>
      <c r="S304" s="86"/>
      <c r="V304" s="87"/>
      <c r="W304" s="87"/>
    </row>
    <row r="305" spans="1:23" x14ac:dyDescent="0.2">
      <c r="A305" s="85"/>
      <c r="J305" s="81"/>
      <c r="K305" s="81"/>
      <c r="L305" s="81"/>
      <c r="M305" s="81"/>
      <c r="N305" s="86"/>
      <c r="O305" s="86"/>
      <c r="R305" s="86"/>
      <c r="S305" s="86"/>
      <c r="V305" s="87"/>
      <c r="W305" s="87"/>
    </row>
    <row r="306" spans="1:23" x14ac:dyDescent="0.2">
      <c r="A306" s="85"/>
      <c r="J306" s="81"/>
      <c r="K306" s="81"/>
      <c r="L306" s="81"/>
      <c r="M306" s="81"/>
      <c r="N306" s="86"/>
      <c r="O306" s="86"/>
      <c r="R306" s="86"/>
      <c r="S306" s="86"/>
      <c r="V306" s="87"/>
      <c r="W306" s="87"/>
    </row>
    <row r="307" spans="1:23" x14ac:dyDescent="0.2">
      <c r="A307" s="85"/>
      <c r="J307" s="81"/>
      <c r="K307" s="81"/>
      <c r="L307" s="81"/>
      <c r="M307" s="81"/>
      <c r="N307" s="86"/>
      <c r="O307" s="86"/>
      <c r="R307" s="86"/>
      <c r="S307" s="86"/>
      <c r="V307" s="87"/>
      <c r="W307" s="87"/>
    </row>
    <row r="308" spans="1:23" x14ac:dyDescent="0.2">
      <c r="A308" s="85"/>
      <c r="J308" s="81"/>
      <c r="K308" s="81"/>
      <c r="L308" s="81"/>
      <c r="M308" s="81"/>
      <c r="N308" s="86"/>
      <c r="O308" s="86"/>
      <c r="R308" s="86"/>
      <c r="S308" s="86"/>
      <c r="V308" s="87"/>
      <c r="W308" s="87"/>
    </row>
    <row r="309" spans="1:23" x14ac:dyDescent="0.2">
      <c r="A309" s="85"/>
      <c r="J309" s="81"/>
      <c r="K309" s="81"/>
      <c r="L309" s="81"/>
      <c r="M309" s="81"/>
      <c r="N309" s="86"/>
      <c r="O309" s="86"/>
      <c r="R309" s="86"/>
      <c r="S309" s="86"/>
      <c r="V309" s="87"/>
      <c r="W309" s="87"/>
    </row>
    <row r="310" spans="1:23" x14ac:dyDescent="0.2">
      <c r="A310" s="85"/>
      <c r="J310" s="81"/>
      <c r="K310" s="81"/>
      <c r="L310" s="81"/>
      <c r="M310" s="81"/>
      <c r="N310" s="86"/>
      <c r="O310" s="86"/>
      <c r="R310" s="86"/>
      <c r="S310" s="86"/>
      <c r="V310" s="87"/>
      <c r="W310" s="87"/>
    </row>
    <row r="311" spans="1:23" x14ac:dyDescent="0.2">
      <c r="A311" s="85"/>
      <c r="J311" s="81"/>
      <c r="K311" s="81"/>
      <c r="L311" s="81"/>
      <c r="M311" s="81"/>
      <c r="N311" s="86"/>
      <c r="O311" s="86"/>
      <c r="R311" s="86"/>
      <c r="S311" s="86"/>
      <c r="V311" s="87"/>
      <c r="W311" s="87"/>
    </row>
    <row r="312" spans="1:23" x14ac:dyDescent="0.2">
      <c r="A312" s="85"/>
      <c r="J312" s="81"/>
      <c r="K312" s="81"/>
      <c r="L312" s="81"/>
      <c r="M312" s="81"/>
      <c r="N312" s="86"/>
      <c r="O312" s="86"/>
      <c r="R312" s="86"/>
      <c r="S312" s="86"/>
      <c r="V312" s="87"/>
      <c r="W312" s="87"/>
    </row>
    <row r="313" spans="1:23" x14ac:dyDescent="0.2">
      <c r="A313" s="85"/>
      <c r="J313" s="81"/>
      <c r="K313" s="81"/>
      <c r="L313" s="81"/>
      <c r="M313" s="81"/>
      <c r="N313" s="86"/>
      <c r="O313" s="86"/>
      <c r="R313" s="86"/>
      <c r="S313" s="86"/>
      <c r="V313" s="87"/>
      <c r="W313" s="87"/>
    </row>
    <row r="314" spans="1:23" x14ac:dyDescent="0.2">
      <c r="A314" s="85"/>
      <c r="J314" s="81"/>
      <c r="K314" s="81"/>
      <c r="L314" s="81"/>
      <c r="M314" s="81"/>
      <c r="N314" s="86"/>
      <c r="O314" s="86"/>
      <c r="R314" s="86"/>
      <c r="S314" s="86"/>
      <c r="V314" s="87"/>
      <c r="W314" s="87"/>
    </row>
    <row r="315" spans="1:23" x14ac:dyDescent="0.2">
      <c r="A315" s="85"/>
      <c r="J315" s="81"/>
      <c r="K315" s="81"/>
      <c r="L315" s="81"/>
      <c r="M315" s="81"/>
      <c r="N315" s="86"/>
      <c r="O315" s="86"/>
      <c r="R315" s="86"/>
      <c r="S315" s="86"/>
      <c r="V315" s="87"/>
      <c r="W315" s="87"/>
    </row>
    <row r="316" spans="1:23" x14ac:dyDescent="0.2">
      <c r="A316" s="85"/>
      <c r="J316" s="81"/>
      <c r="K316" s="81"/>
      <c r="L316" s="81"/>
      <c r="M316" s="81"/>
      <c r="N316" s="86"/>
      <c r="O316" s="86"/>
      <c r="R316" s="86"/>
      <c r="S316" s="86"/>
      <c r="V316" s="87"/>
      <c r="W316" s="87"/>
    </row>
    <row r="317" spans="1:23" x14ac:dyDescent="0.2">
      <c r="A317" s="85"/>
      <c r="J317" s="81"/>
      <c r="K317" s="81"/>
      <c r="L317" s="81"/>
      <c r="M317" s="81"/>
      <c r="N317" s="86"/>
      <c r="O317" s="86"/>
      <c r="R317" s="86"/>
      <c r="S317" s="86"/>
      <c r="V317" s="87"/>
      <c r="W317" s="87"/>
    </row>
    <row r="318" spans="1:23" x14ac:dyDescent="0.2">
      <c r="A318" s="85"/>
      <c r="J318" s="81"/>
      <c r="K318" s="81"/>
      <c r="L318" s="81"/>
      <c r="M318" s="81"/>
      <c r="N318" s="86"/>
      <c r="O318" s="86"/>
      <c r="R318" s="86"/>
      <c r="S318" s="86"/>
      <c r="V318" s="87"/>
      <c r="W318" s="87"/>
    </row>
    <row r="319" spans="1:23" x14ac:dyDescent="0.2">
      <c r="A319" s="85"/>
      <c r="J319" s="81"/>
      <c r="K319" s="81"/>
      <c r="L319" s="81"/>
      <c r="M319" s="81"/>
      <c r="N319" s="86"/>
      <c r="O319" s="86"/>
      <c r="R319" s="86"/>
      <c r="S319" s="86"/>
      <c r="V319" s="87"/>
      <c r="W319" s="87"/>
    </row>
    <row r="320" spans="1:23" x14ac:dyDescent="0.2">
      <c r="A320" s="85"/>
      <c r="J320" s="81"/>
      <c r="K320" s="81"/>
      <c r="L320" s="81"/>
      <c r="M320" s="81"/>
      <c r="N320" s="86"/>
      <c r="O320" s="86"/>
      <c r="R320" s="86"/>
      <c r="S320" s="86"/>
      <c r="V320" s="87"/>
      <c r="W320" s="87"/>
    </row>
    <row r="321" spans="1:23" x14ac:dyDescent="0.2">
      <c r="A321" s="85"/>
      <c r="J321" s="81"/>
      <c r="K321" s="81"/>
      <c r="L321" s="81"/>
      <c r="M321" s="81"/>
      <c r="N321" s="86"/>
      <c r="O321" s="86"/>
      <c r="R321" s="86"/>
      <c r="S321" s="86"/>
      <c r="V321" s="87"/>
      <c r="W321" s="87"/>
    </row>
    <row r="322" spans="1:23" x14ac:dyDescent="0.2">
      <c r="A322" s="85"/>
      <c r="J322" s="81"/>
      <c r="K322" s="81"/>
      <c r="L322" s="81"/>
      <c r="M322" s="81"/>
      <c r="N322" s="86"/>
      <c r="O322" s="86"/>
      <c r="R322" s="86"/>
      <c r="S322" s="86"/>
      <c r="V322" s="87"/>
      <c r="W322" s="87"/>
    </row>
    <row r="323" spans="1:23" x14ac:dyDescent="0.2">
      <c r="A323" s="85"/>
      <c r="J323" s="81"/>
      <c r="K323" s="81"/>
      <c r="L323" s="81"/>
      <c r="M323" s="81"/>
      <c r="N323" s="86"/>
      <c r="O323" s="86"/>
      <c r="R323" s="86"/>
      <c r="S323" s="86"/>
      <c r="V323" s="87"/>
      <c r="W323" s="87"/>
    </row>
    <row r="324" spans="1:23" x14ac:dyDescent="0.2">
      <c r="A324" s="85"/>
      <c r="J324" s="81"/>
      <c r="K324" s="81"/>
      <c r="L324" s="81"/>
      <c r="M324" s="81"/>
      <c r="N324" s="86"/>
      <c r="O324" s="86"/>
      <c r="R324" s="86"/>
      <c r="S324" s="86"/>
      <c r="V324" s="87"/>
      <c r="W324" s="87"/>
    </row>
    <row r="325" spans="1:23" x14ac:dyDescent="0.2">
      <c r="A325" s="85"/>
      <c r="J325" s="81"/>
      <c r="K325" s="81"/>
      <c r="L325" s="81"/>
      <c r="M325" s="81"/>
      <c r="N325" s="86"/>
      <c r="O325" s="86"/>
      <c r="R325" s="86"/>
      <c r="S325" s="86"/>
      <c r="V325" s="87"/>
      <c r="W325" s="87"/>
    </row>
    <row r="326" spans="1:23" x14ac:dyDescent="0.2">
      <c r="A326" s="85"/>
      <c r="J326" s="81"/>
      <c r="K326" s="81"/>
      <c r="L326" s="81"/>
      <c r="M326" s="81"/>
      <c r="N326" s="86"/>
      <c r="O326" s="86"/>
      <c r="R326" s="86"/>
      <c r="S326" s="86"/>
      <c r="V326" s="87"/>
      <c r="W326" s="87"/>
    </row>
    <row r="327" spans="1:23" x14ac:dyDescent="0.2">
      <c r="A327" s="85"/>
      <c r="J327" s="81"/>
      <c r="K327" s="81"/>
      <c r="L327" s="81"/>
      <c r="M327" s="81"/>
      <c r="N327" s="86"/>
      <c r="O327" s="86"/>
      <c r="R327" s="86"/>
      <c r="S327" s="86"/>
      <c r="V327" s="87"/>
      <c r="W327" s="87"/>
    </row>
    <row r="328" spans="1:23" x14ac:dyDescent="0.2">
      <c r="A328" s="85"/>
      <c r="J328" s="81"/>
      <c r="K328" s="81"/>
      <c r="L328" s="81"/>
      <c r="M328" s="81"/>
      <c r="N328" s="86"/>
      <c r="O328" s="86"/>
      <c r="R328" s="86"/>
      <c r="S328" s="86"/>
      <c r="V328" s="87"/>
      <c r="W328" s="87"/>
    </row>
    <row r="329" spans="1:23" x14ac:dyDescent="0.2">
      <c r="A329" s="85"/>
      <c r="J329" s="81"/>
      <c r="K329" s="81"/>
      <c r="L329" s="81"/>
      <c r="M329" s="81"/>
      <c r="N329" s="86"/>
      <c r="O329" s="86"/>
      <c r="R329" s="86"/>
      <c r="S329" s="86"/>
      <c r="V329" s="87"/>
      <c r="W329" s="87"/>
    </row>
    <row r="330" spans="1:23" x14ac:dyDescent="0.2">
      <c r="A330" s="85"/>
      <c r="J330" s="81"/>
      <c r="K330" s="81"/>
      <c r="L330" s="81"/>
      <c r="M330" s="81"/>
      <c r="N330" s="86"/>
      <c r="O330" s="86"/>
      <c r="R330" s="86"/>
      <c r="S330" s="86"/>
      <c r="V330" s="87"/>
      <c r="W330" s="87"/>
    </row>
    <row r="331" spans="1:23" x14ac:dyDescent="0.2">
      <c r="A331" s="85"/>
      <c r="J331" s="81"/>
      <c r="K331" s="81"/>
      <c r="L331" s="81"/>
      <c r="M331" s="81"/>
      <c r="N331" s="86"/>
      <c r="O331" s="86"/>
      <c r="R331" s="86"/>
      <c r="S331" s="86"/>
      <c r="V331" s="87"/>
      <c r="W331" s="87"/>
    </row>
    <row r="332" spans="1:23" x14ac:dyDescent="0.2">
      <c r="A332" s="85"/>
      <c r="J332" s="81"/>
      <c r="K332" s="81"/>
      <c r="L332" s="81"/>
      <c r="M332" s="81"/>
      <c r="N332" s="86"/>
      <c r="O332" s="86"/>
      <c r="R332" s="86"/>
      <c r="S332" s="86"/>
      <c r="V332" s="87"/>
      <c r="W332" s="87"/>
    </row>
    <row r="333" spans="1:23" x14ac:dyDescent="0.2">
      <c r="A333" s="85"/>
      <c r="J333" s="81"/>
      <c r="K333" s="81"/>
      <c r="L333" s="81"/>
      <c r="M333" s="81"/>
      <c r="N333" s="86"/>
      <c r="O333" s="86"/>
      <c r="R333" s="86"/>
      <c r="S333" s="86"/>
      <c r="V333" s="87"/>
      <c r="W333" s="87"/>
    </row>
    <row r="334" spans="1:23" x14ac:dyDescent="0.2">
      <c r="A334" s="85"/>
      <c r="J334" s="81"/>
      <c r="K334" s="81"/>
      <c r="L334" s="81"/>
      <c r="M334" s="81"/>
      <c r="N334" s="86"/>
      <c r="O334" s="86"/>
      <c r="R334" s="86"/>
      <c r="S334" s="86"/>
      <c r="V334" s="87"/>
      <c r="W334" s="87"/>
    </row>
    <row r="335" spans="1:23" x14ac:dyDescent="0.2">
      <c r="A335" s="85"/>
      <c r="J335" s="81"/>
      <c r="K335" s="81"/>
      <c r="L335" s="81"/>
      <c r="M335" s="81"/>
      <c r="N335" s="86"/>
      <c r="O335" s="86"/>
      <c r="R335" s="86"/>
      <c r="S335" s="86"/>
      <c r="V335" s="87"/>
      <c r="W335" s="87"/>
    </row>
    <row r="336" spans="1:23" x14ac:dyDescent="0.2">
      <c r="A336" s="85"/>
      <c r="J336" s="81"/>
      <c r="K336" s="81"/>
      <c r="L336" s="81"/>
      <c r="M336" s="81"/>
      <c r="N336" s="86"/>
      <c r="O336" s="86"/>
      <c r="R336" s="86"/>
      <c r="S336" s="86"/>
      <c r="V336" s="87"/>
      <c r="W336" s="87"/>
    </row>
    <row r="337" spans="1:23" x14ac:dyDescent="0.2">
      <c r="A337" s="85"/>
      <c r="J337" s="81"/>
      <c r="K337" s="81"/>
      <c r="L337" s="81"/>
      <c r="M337" s="81"/>
      <c r="N337" s="86"/>
      <c r="O337" s="86"/>
      <c r="R337" s="86"/>
      <c r="S337" s="86"/>
      <c r="V337" s="87"/>
      <c r="W337" s="87"/>
    </row>
    <row r="338" spans="1:23" x14ac:dyDescent="0.2">
      <c r="A338" s="85"/>
      <c r="J338" s="81"/>
      <c r="K338" s="81"/>
      <c r="L338" s="81"/>
      <c r="M338" s="81"/>
      <c r="N338" s="86"/>
      <c r="O338" s="86"/>
      <c r="R338" s="86"/>
      <c r="S338" s="86"/>
      <c r="V338" s="87"/>
      <c r="W338" s="87"/>
    </row>
    <row r="339" spans="1:23" x14ac:dyDescent="0.2">
      <c r="A339" s="85"/>
      <c r="J339" s="81"/>
      <c r="K339" s="81"/>
      <c r="L339" s="81"/>
      <c r="M339" s="81"/>
      <c r="N339" s="86"/>
      <c r="O339" s="86"/>
      <c r="R339" s="86"/>
      <c r="S339" s="86"/>
      <c r="V339" s="87"/>
      <c r="W339" s="87"/>
    </row>
    <row r="340" spans="1:23" x14ac:dyDescent="0.2">
      <c r="A340" s="85"/>
      <c r="J340" s="81"/>
      <c r="K340" s="81"/>
      <c r="L340" s="81"/>
      <c r="M340" s="81"/>
      <c r="N340" s="86"/>
      <c r="O340" s="86"/>
      <c r="R340" s="86"/>
      <c r="S340" s="86"/>
      <c r="V340" s="87"/>
      <c r="W340" s="87"/>
    </row>
    <row r="341" spans="1:23" x14ac:dyDescent="0.2">
      <c r="A341" s="85"/>
      <c r="J341" s="81"/>
      <c r="K341" s="81"/>
      <c r="L341" s="81"/>
      <c r="M341" s="81"/>
      <c r="N341" s="86"/>
      <c r="O341" s="86"/>
      <c r="R341" s="86"/>
      <c r="S341" s="86"/>
      <c r="V341" s="87"/>
      <c r="W341" s="87"/>
    </row>
    <row r="342" spans="1:23" x14ac:dyDescent="0.2">
      <c r="A342" s="85"/>
      <c r="J342" s="81"/>
      <c r="K342" s="81"/>
      <c r="L342" s="81"/>
      <c r="M342" s="81"/>
      <c r="N342" s="86"/>
      <c r="O342" s="86"/>
      <c r="R342" s="86"/>
      <c r="S342" s="86"/>
      <c r="V342" s="87"/>
      <c r="W342" s="87"/>
    </row>
    <row r="343" spans="1:23" x14ac:dyDescent="0.2">
      <c r="A343" s="85"/>
      <c r="J343" s="81"/>
      <c r="K343" s="81"/>
      <c r="L343" s="81"/>
      <c r="M343" s="81"/>
      <c r="N343" s="86"/>
      <c r="O343" s="86"/>
      <c r="R343" s="86"/>
      <c r="S343" s="86"/>
      <c r="V343" s="87"/>
      <c r="W343" s="87"/>
    </row>
    <row r="344" spans="1:23" x14ac:dyDescent="0.2">
      <c r="A344" s="85"/>
      <c r="J344" s="81"/>
      <c r="K344" s="81"/>
      <c r="L344" s="81"/>
      <c r="M344" s="81"/>
      <c r="N344" s="86"/>
      <c r="O344" s="86"/>
      <c r="R344" s="86"/>
      <c r="S344" s="86"/>
      <c r="V344" s="87"/>
      <c r="W344" s="87"/>
    </row>
    <row r="345" spans="1:23" x14ac:dyDescent="0.2">
      <c r="A345" s="85"/>
      <c r="J345" s="81"/>
      <c r="K345" s="81"/>
      <c r="L345" s="81"/>
      <c r="M345" s="81"/>
      <c r="N345" s="86"/>
      <c r="O345" s="86"/>
      <c r="R345" s="86"/>
      <c r="S345" s="86"/>
      <c r="V345" s="87"/>
      <c r="W345" s="87"/>
    </row>
    <row r="346" spans="1:23" x14ac:dyDescent="0.2">
      <c r="A346" s="85"/>
      <c r="J346" s="81"/>
      <c r="K346" s="81"/>
      <c r="L346" s="81"/>
      <c r="M346" s="81"/>
      <c r="N346" s="86"/>
      <c r="O346" s="86"/>
      <c r="R346" s="86"/>
      <c r="S346" s="86"/>
      <c r="V346" s="87"/>
      <c r="W346" s="87"/>
    </row>
    <row r="347" spans="1:23" x14ac:dyDescent="0.2">
      <c r="A347" s="85"/>
      <c r="J347" s="81"/>
      <c r="K347" s="81"/>
      <c r="L347" s="81"/>
      <c r="M347" s="81"/>
      <c r="N347" s="86"/>
      <c r="O347" s="86"/>
      <c r="R347" s="86"/>
      <c r="S347" s="86"/>
      <c r="V347" s="87"/>
      <c r="W347" s="87"/>
    </row>
    <row r="348" spans="1:23" x14ac:dyDescent="0.2">
      <c r="A348" s="85"/>
      <c r="J348" s="81"/>
      <c r="K348" s="81"/>
      <c r="L348" s="81"/>
      <c r="M348" s="81"/>
      <c r="N348" s="86"/>
      <c r="O348" s="86"/>
      <c r="R348" s="86"/>
      <c r="S348" s="86"/>
      <c r="V348" s="87"/>
      <c r="W348" s="87"/>
    </row>
    <row r="349" spans="1:23" x14ac:dyDescent="0.2">
      <c r="A349" s="85"/>
      <c r="J349" s="81"/>
      <c r="K349" s="81"/>
      <c r="L349" s="81"/>
      <c r="M349" s="81"/>
      <c r="N349" s="86"/>
      <c r="O349" s="86"/>
      <c r="R349" s="86"/>
      <c r="S349" s="86"/>
      <c r="V349" s="87"/>
      <c r="W349" s="87"/>
    </row>
    <row r="350" spans="1:23" x14ac:dyDescent="0.2">
      <c r="A350" s="85"/>
      <c r="J350" s="81"/>
      <c r="K350" s="81"/>
      <c r="L350" s="81"/>
      <c r="M350" s="81"/>
      <c r="N350" s="86"/>
      <c r="O350" s="86"/>
      <c r="R350" s="86"/>
      <c r="S350" s="86"/>
      <c r="V350" s="87"/>
      <c r="W350" s="87"/>
    </row>
    <row r="351" spans="1:23" x14ac:dyDescent="0.2">
      <c r="A351" s="85"/>
      <c r="J351" s="81"/>
      <c r="K351" s="81"/>
      <c r="L351" s="81"/>
      <c r="M351" s="81"/>
      <c r="N351" s="86"/>
      <c r="O351" s="86"/>
      <c r="R351" s="86"/>
      <c r="S351" s="86"/>
      <c r="V351" s="87"/>
      <c r="W351" s="87"/>
    </row>
    <row r="352" spans="1:23" x14ac:dyDescent="0.2">
      <c r="A352" s="85"/>
      <c r="J352" s="81"/>
      <c r="K352" s="81"/>
      <c r="L352" s="81"/>
      <c r="M352" s="81"/>
      <c r="N352" s="86"/>
      <c r="O352" s="86"/>
      <c r="R352" s="86"/>
      <c r="S352" s="86"/>
      <c r="V352" s="87"/>
      <c r="W352" s="87"/>
    </row>
    <row r="353" spans="1:23" x14ac:dyDescent="0.2">
      <c r="A353" s="85"/>
      <c r="J353" s="81"/>
      <c r="K353" s="81"/>
      <c r="L353" s="81"/>
      <c r="M353" s="81"/>
      <c r="N353" s="86"/>
      <c r="O353" s="86"/>
      <c r="R353" s="86"/>
      <c r="S353" s="86"/>
      <c r="V353" s="87"/>
      <c r="W353" s="87"/>
    </row>
    <row r="354" spans="1:23" x14ac:dyDescent="0.2">
      <c r="A354" s="85"/>
      <c r="J354" s="81"/>
      <c r="K354" s="81"/>
      <c r="L354" s="81"/>
      <c r="M354" s="81"/>
      <c r="N354" s="86"/>
      <c r="O354" s="86"/>
      <c r="R354" s="86"/>
      <c r="S354" s="86"/>
      <c r="V354" s="87"/>
      <c r="W354" s="87"/>
    </row>
    <row r="355" spans="1:23" x14ac:dyDescent="0.2">
      <c r="A355" s="85"/>
      <c r="J355" s="81"/>
      <c r="K355" s="81"/>
      <c r="L355" s="81"/>
      <c r="M355" s="81"/>
      <c r="N355" s="86"/>
      <c r="O355" s="86"/>
      <c r="R355" s="86"/>
      <c r="S355" s="86"/>
      <c r="V355" s="87"/>
      <c r="W355" s="87"/>
    </row>
    <row r="356" spans="1:23" x14ac:dyDescent="0.2">
      <c r="A356" s="85"/>
      <c r="J356" s="81"/>
      <c r="K356" s="81"/>
      <c r="L356" s="81"/>
      <c r="M356" s="81"/>
      <c r="N356" s="86"/>
      <c r="O356" s="86"/>
      <c r="R356" s="86"/>
      <c r="S356" s="86"/>
      <c r="V356" s="87"/>
      <c r="W356" s="87"/>
    </row>
    <row r="357" spans="1:23" x14ac:dyDescent="0.2">
      <c r="A357" s="85"/>
      <c r="J357" s="81"/>
      <c r="K357" s="81"/>
      <c r="L357" s="81"/>
      <c r="M357" s="81"/>
      <c r="N357" s="86"/>
      <c r="O357" s="86"/>
      <c r="R357" s="86"/>
      <c r="S357" s="86"/>
      <c r="V357" s="87"/>
      <c r="W357" s="87"/>
    </row>
    <row r="358" spans="1:23" x14ac:dyDescent="0.2">
      <c r="A358" s="85"/>
      <c r="J358" s="81"/>
      <c r="K358" s="81"/>
      <c r="L358" s="81"/>
      <c r="M358" s="81"/>
      <c r="N358" s="86"/>
      <c r="O358" s="86"/>
      <c r="R358" s="86"/>
      <c r="S358" s="86"/>
      <c r="V358" s="87"/>
      <c r="W358" s="87"/>
    </row>
    <row r="359" spans="1:23" x14ac:dyDescent="0.2">
      <c r="A359" s="85"/>
      <c r="J359" s="81"/>
      <c r="K359" s="81"/>
      <c r="L359" s="81"/>
      <c r="M359" s="81"/>
      <c r="N359" s="86"/>
      <c r="O359" s="86"/>
      <c r="R359" s="86"/>
      <c r="S359" s="86"/>
      <c r="V359" s="87"/>
      <c r="W359" s="87"/>
    </row>
    <row r="360" spans="1:23" x14ac:dyDescent="0.2">
      <c r="A360" s="85"/>
      <c r="J360" s="81"/>
      <c r="K360" s="81"/>
      <c r="L360" s="81"/>
      <c r="M360" s="81"/>
      <c r="N360" s="86"/>
      <c r="O360" s="86"/>
      <c r="R360" s="86"/>
      <c r="S360" s="86"/>
      <c r="V360" s="87"/>
      <c r="W360" s="87"/>
    </row>
    <row r="361" spans="1:23" x14ac:dyDescent="0.2">
      <c r="A361" s="85"/>
      <c r="J361" s="81"/>
      <c r="K361" s="81"/>
      <c r="L361" s="81"/>
      <c r="M361" s="81"/>
      <c r="N361" s="86"/>
      <c r="O361" s="86"/>
      <c r="R361" s="86"/>
      <c r="S361" s="86"/>
      <c r="V361" s="87"/>
      <c r="W361" s="87"/>
    </row>
    <row r="362" spans="1:23" x14ac:dyDescent="0.2">
      <c r="A362" s="85"/>
      <c r="J362" s="81"/>
      <c r="K362" s="81"/>
      <c r="L362" s="81"/>
      <c r="M362" s="81"/>
      <c r="N362" s="86"/>
      <c r="O362" s="86"/>
      <c r="R362" s="86"/>
      <c r="S362" s="86"/>
      <c r="V362" s="87"/>
      <c r="W362" s="87"/>
    </row>
    <row r="363" spans="1:23" x14ac:dyDescent="0.2">
      <c r="A363" s="85"/>
      <c r="J363" s="81"/>
      <c r="K363" s="81"/>
      <c r="L363" s="81"/>
      <c r="M363" s="81"/>
      <c r="N363" s="86"/>
      <c r="O363" s="86"/>
      <c r="R363" s="86"/>
      <c r="S363" s="86"/>
      <c r="V363" s="87"/>
      <c r="W363" s="87"/>
    </row>
    <row r="364" spans="1:23" x14ac:dyDescent="0.2">
      <c r="A364" s="85"/>
      <c r="J364" s="81"/>
      <c r="K364" s="81"/>
      <c r="L364" s="81"/>
      <c r="M364" s="81"/>
      <c r="N364" s="86"/>
      <c r="O364" s="86"/>
      <c r="R364" s="86"/>
      <c r="S364" s="86"/>
      <c r="V364" s="87"/>
      <c r="W364" s="87"/>
    </row>
    <row r="365" spans="1:23" x14ac:dyDescent="0.2">
      <c r="A365" s="85"/>
      <c r="J365" s="81"/>
      <c r="K365" s="81"/>
      <c r="L365" s="81"/>
      <c r="M365" s="81"/>
      <c r="N365" s="86"/>
      <c r="O365" s="86"/>
      <c r="R365" s="86"/>
      <c r="S365" s="86"/>
      <c r="V365" s="87"/>
      <c r="W365" s="87"/>
    </row>
    <row r="366" spans="1:23" x14ac:dyDescent="0.2">
      <c r="A366" s="85"/>
      <c r="J366" s="81"/>
      <c r="K366" s="81"/>
      <c r="L366" s="81"/>
      <c r="M366" s="81"/>
      <c r="N366" s="86"/>
      <c r="O366" s="86"/>
      <c r="R366" s="86"/>
      <c r="S366" s="86"/>
      <c r="V366" s="87"/>
      <c r="W366" s="87"/>
    </row>
    <row r="367" spans="1:23" x14ac:dyDescent="0.2">
      <c r="A367" s="85"/>
      <c r="J367" s="81"/>
      <c r="K367" s="81"/>
      <c r="L367" s="81"/>
      <c r="M367" s="81"/>
      <c r="N367" s="86"/>
      <c r="O367" s="86"/>
      <c r="R367" s="86"/>
      <c r="S367" s="86"/>
      <c r="V367" s="87"/>
      <c r="W367" s="87"/>
    </row>
    <row r="368" spans="1:23" x14ac:dyDescent="0.2">
      <c r="A368" s="85"/>
      <c r="J368" s="81"/>
      <c r="K368" s="81"/>
      <c r="L368" s="81"/>
      <c r="M368" s="81"/>
      <c r="N368" s="86"/>
      <c r="O368" s="86"/>
      <c r="R368" s="86"/>
      <c r="S368" s="86"/>
      <c r="V368" s="87"/>
      <c r="W368" s="87"/>
    </row>
    <row r="369" spans="1:23" x14ac:dyDescent="0.2">
      <c r="A369" s="85"/>
      <c r="J369" s="81"/>
      <c r="K369" s="81"/>
      <c r="L369" s="81"/>
      <c r="M369" s="81"/>
      <c r="N369" s="86"/>
      <c r="O369" s="86"/>
      <c r="R369" s="86"/>
      <c r="S369" s="86"/>
      <c r="V369" s="87"/>
      <c r="W369" s="87"/>
    </row>
    <row r="370" spans="1:23" x14ac:dyDescent="0.2">
      <c r="A370" s="85"/>
      <c r="J370" s="81"/>
      <c r="K370" s="81"/>
      <c r="L370" s="81"/>
      <c r="M370" s="81"/>
      <c r="N370" s="86"/>
      <c r="O370" s="86"/>
      <c r="R370" s="86"/>
      <c r="S370" s="86"/>
      <c r="V370" s="87"/>
      <c r="W370" s="87"/>
    </row>
    <row r="371" spans="1:23" x14ac:dyDescent="0.2">
      <c r="A371" s="85"/>
      <c r="J371" s="81"/>
      <c r="K371" s="81"/>
      <c r="L371" s="81"/>
      <c r="M371" s="81"/>
      <c r="N371" s="86"/>
      <c r="O371" s="86"/>
      <c r="R371" s="86"/>
      <c r="S371" s="86"/>
      <c r="V371" s="87"/>
      <c r="W371" s="87"/>
    </row>
  </sheetData>
  <mergeCells count="1">
    <mergeCell ref="H1:I1"/>
  </mergeCells>
  <hyperlinks>
    <hyperlink ref="H1:I1" location="Index!A1" display="Regresar al Índice" xr:uid="{00000000-0004-0000-8E00-000000000000}"/>
  </hyperlinks>
  <pageMargins left="0.7" right="0.7" top="0.75" bottom="0.75" header="0.3" footer="0.3"/>
  <pageSetup paperSize="9" orientation="portrait" horizontalDpi="300" verticalDpi="300"/>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4FCA2-2677-427A-919B-7EA11D61B419}">
  <sheetPr codeName="Hoja90"/>
  <dimension ref="A1:AK282"/>
  <sheetViews>
    <sheetView zoomScale="96" zoomScaleNormal="96" workbookViewId="0">
      <selection activeCell="A2" sqref="A2"/>
    </sheetView>
  </sheetViews>
  <sheetFormatPr baseColWidth="10" defaultRowHeight="12.75" x14ac:dyDescent="0.2"/>
  <cols>
    <col min="1" max="1" width="40.7109375" style="354" customWidth="1"/>
    <col min="2" max="2" width="8.7109375" style="354" customWidth="1"/>
    <col min="3" max="3" width="14.7109375" style="354" customWidth="1"/>
    <col min="4" max="4" width="15.7109375" style="354" customWidth="1"/>
    <col min="5" max="5" width="19.7109375" style="354" customWidth="1"/>
    <col min="6" max="7" width="8.7109375" style="354" customWidth="1"/>
    <col min="8" max="8" width="6.7109375" style="354" customWidth="1"/>
    <col min="9" max="9" width="7.7109375" style="354" customWidth="1"/>
    <col min="10" max="10" width="9.7109375" style="354" customWidth="1"/>
    <col min="11" max="11" width="6.7109375" style="354" customWidth="1"/>
    <col min="12" max="12" width="7.7109375" style="354" customWidth="1"/>
    <col min="13" max="13" width="10.7109375" style="354" customWidth="1"/>
    <col min="14" max="14" width="8.7109375" style="354" customWidth="1"/>
    <col min="15" max="16" width="7.7109375" style="354" customWidth="1"/>
    <col min="17" max="17" width="17.7109375" style="354" customWidth="1"/>
    <col min="18" max="18" width="10.7109375" style="354" customWidth="1"/>
    <col min="19" max="20" width="7.7109375" style="354" customWidth="1"/>
    <col min="21" max="21" width="11.7109375" style="354" customWidth="1"/>
    <col min="22" max="23" width="6.7109375" style="354" customWidth="1"/>
    <col min="24" max="24" width="10.7109375" style="354" customWidth="1"/>
    <col min="25" max="25" width="12.7109375" style="354" customWidth="1"/>
    <col min="26" max="26" width="16.7109375" style="354" customWidth="1"/>
    <col min="27" max="27" width="7.7109375" style="354" customWidth="1"/>
    <col min="28" max="28" width="6.7109375" style="354" customWidth="1"/>
    <col min="29" max="29" width="7.7109375" style="354" customWidth="1"/>
    <col min="30" max="30" width="10.7109375" style="354" customWidth="1"/>
    <col min="31" max="33" width="8.7109375" style="354" customWidth="1"/>
    <col min="34" max="34" width="9.7109375" style="354" customWidth="1"/>
    <col min="35" max="35" width="8.7109375" style="354" customWidth="1"/>
    <col min="36" max="16384" width="11.42578125" style="354"/>
  </cols>
  <sheetData>
    <row r="1" spans="1:37" ht="15" x14ac:dyDescent="0.25">
      <c r="A1" s="333" t="s">
        <v>1701</v>
      </c>
      <c r="B1" s="354" t="s">
        <v>54</v>
      </c>
      <c r="C1" s="354" t="s">
        <v>54</v>
      </c>
      <c r="D1" s="354" t="s">
        <v>54</v>
      </c>
      <c r="E1" s="354" t="s">
        <v>54</v>
      </c>
      <c r="F1" s="354" t="s">
        <v>54</v>
      </c>
      <c r="G1" s="354" t="s">
        <v>54</v>
      </c>
      <c r="H1" s="233" t="s">
        <v>38</v>
      </c>
      <c r="I1" s="233"/>
    </row>
    <row r="2" spans="1:37" x14ac:dyDescent="0.2">
      <c r="A2" s="354" t="s">
        <v>152</v>
      </c>
      <c r="B2" s="354" t="s">
        <v>54</v>
      </c>
      <c r="C2" s="354" t="s">
        <v>54</v>
      </c>
      <c r="D2" s="354" t="s">
        <v>54</v>
      </c>
      <c r="E2" s="354" t="s">
        <v>54</v>
      </c>
      <c r="F2" s="354" t="s">
        <v>54</v>
      </c>
      <c r="G2" s="354" t="s">
        <v>54</v>
      </c>
      <c r="H2" s="354" t="s">
        <v>54</v>
      </c>
    </row>
    <row r="6" spans="1:37" x14ac:dyDescent="0.2">
      <c r="A6" s="354" t="s">
        <v>1246</v>
      </c>
      <c r="B6" s="354" t="s">
        <v>1571</v>
      </c>
      <c r="C6" s="354" t="s">
        <v>3</v>
      </c>
      <c r="D6" s="354" t="s">
        <v>4</v>
      </c>
      <c r="E6" s="354" t="s">
        <v>5</v>
      </c>
      <c r="F6" s="354" t="s">
        <v>6</v>
      </c>
      <c r="G6" s="354" t="s">
        <v>10</v>
      </c>
      <c r="H6" s="354" t="s">
        <v>11</v>
      </c>
      <c r="I6" s="354" t="s">
        <v>7</v>
      </c>
      <c r="J6" s="354" t="s">
        <v>8</v>
      </c>
      <c r="K6" s="354" t="s">
        <v>1247</v>
      </c>
      <c r="L6" s="354" t="s">
        <v>12</v>
      </c>
      <c r="M6" s="354" t="s">
        <v>14</v>
      </c>
      <c r="N6" s="354" t="s">
        <v>15</v>
      </c>
      <c r="O6" s="354" t="s">
        <v>16</v>
      </c>
      <c r="P6" s="354" t="s">
        <v>0</v>
      </c>
      <c r="Q6" s="354" t="s">
        <v>13</v>
      </c>
      <c r="R6" s="354" t="s">
        <v>17</v>
      </c>
      <c r="S6" s="354" t="s">
        <v>18</v>
      </c>
      <c r="T6" s="354" t="s">
        <v>19</v>
      </c>
      <c r="U6" s="354" t="s">
        <v>20</v>
      </c>
      <c r="V6" s="354" t="s">
        <v>21</v>
      </c>
      <c r="W6" s="354" t="s">
        <v>22</v>
      </c>
      <c r="X6" s="354" t="s">
        <v>23</v>
      </c>
      <c r="Y6" s="354" t="s">
        <v>24</v>
      </c>
      <c r="Z6" s="354" t="s">
        <v>25</v>
      </c>
      <c r="AA6" s="354" t="s">
        <v>26</v>
      </c>
      <c r="AB6" s="354" t="s">
        <v>27</v>
      </c>
      <c r="AC6" s="354" t="s">
        <v>28</v>
      </c>
      <c r="AD6" s="354" t="s">
        <v>29</v>
      </c>
      <c r="AE6" s="354" t="s">
        <v>30</v>
      </c>
      <c r="AF6" s="354" t="s">
        <v>31</v>
      </c>
      <c r="AG6" s="354" t="s">
        <v>32</v>
      </c>
      <c r="AH6" s="354" t="s">
        <v>33</v>
      </c>
      <c r="AI6" s="354" t="s">
        <v>1</v>
      </c>
      <c r="AJ6" s="354" t="s">
        <v>466</v>
      </c>
      <c r="AK6" s="354" t="s">
        <v>602</v>
      </c>
    </row>
    <row r="7" spans="1:37" x14ac:dyDescent="0.2">
      <c r="A7" s="358">
        <v>36495</v>
      </c>
      <c r="B7" s="354" t="s">
        <v>870</v>
      </c>
      <c r="C7" s="354">
        <v>10920</v>
      </c>
      <c r="D7" s="354">
        <v>33906</v>
      </c>
      <c r="E7" s="354">
        <v>8148</v>
      </c>
      <c r="F7" s="354">
        <v>4743</v>
      </c>
      <c r="G7" s="354">
        <v>27294</v>
      </c>
      <c r="H7" s="354">
        <v>6682</v>
      </c>
      <c r="I7" s="354">
        <v>11628</v>
      </c>
      <c r="J7" s="354">
        <v>33166</v>
      </c>
      <c r="K7" s="354">
        <v>103706</v>
      </c>
      <c r="L7" s="354">
        <v>11638</v>
      </c>
      <c r="M7" s="354">
        <v>37505</v>
      </c>
      <c r="N7" s="354">
        <v>11885</v>
      </c>
      <c r="O7" s="354">
        <v>10322</v>
      </c>
      <c r="P7" s="354">
        <v>64682</v>
      </c>
      <c r="Q7" s="354">
        <v>45726</v>
      </c>
      <c r="R7" s="354">
        <v>22341</v>
      </c>
      <c r="S7" s="354">
        <v>9580</v>
      </c>
      <c r="T7" s="354">
        <v>8759</v>
      </c>
      <c r="U7" s="354">
        <v>51730</v>
      </c>
      <c r="V7" s="354">
        <v>10762</v>
      </c>
      <c r="W7" s="354">
        <v>21231</v>
      </c>
      <c r="X7" s="354">
        <v>13596</v>
      </c>
      <c r="Y7" s="354">
        <v>9885</v>
      </c>
      <c r="Z7" s="354">
        <v>15459</v>
      </c>
      <c r="AA7" s="354">
        <v>29508</v>
      </c>
      <c r="AB7" s="354">
        <v>28480</v>
      </c>
      <c r="AC7" s="354">
        <v>8784</v>
      </c>
      <c r="AD7" s="354">
        <v>30935</v>
      </c>
      <c r="AE7" s="354">
        <v>3173</v>
      </c>
      <c r="AF7" s="354">
        <v>36415</v>
      </c>
      <c r="AG7" s="354">
        <v>13503</v>
      </c>
      <c r="AH7" s="354">
        <v>8470</v>
      </c>
      <c r="AI7" s="354">
        <v>744562</v>
      </c>
      <c r="AJ7" s="354">
        <v>1999</v>
      </c>
      <c r="AK7" s="354" t="s">
        <v>692</v>
      </c>
    </row>
    <row r="8" spans="1:37" x14ac:dyDescent="0.2">
      <c r="A8" s="358">
        <v>36526</v>
      </c>
      <c r="B8" s="354" t="s">
        <v>1121</v>
      </c>
      <c r="C8" s="354">
        <v>10920</v>
      </c>
      <c r="D8" s="354">
        <v>33971</v>
      </c>
      <c r="E8" s="354">
        <v>8217</v>
      </c>
      <c r="F8" s="354">
        <v>4706</v>
      </c>
      <c r="G8" s="354">
        <v>27376</v>
      </c>
      <c r="H8" s="354">
        <v>6686</v>
      </c>
      <c r="I8" s="354">
        <v>11613</v>
      </c>
      <c r="J8" s="354">
        <v>33169</v>
      </c>
      <c r="K8" s="354">
        <v>103485</v>
      </c>
      <c r="L8" s="354">
        <v>11674</v>
      </c>
      <c r="M8" s="354">
        <v>37455</v>
      </c>
      <c r="N8" s="354">
        <v>11921</v>
      </c>
      <c r="O8" s="354">
        <v>10332</v>
      </c>
      <c r="P8" s="354">
        <v>64742</v>
      </c>
      <c r="Q8" s="354">
        <v>45623</v>
      </c>
      <c r="R8" s="354">
        <v>22457</v>
      </c>
      <c r="S8" s="354">
        <v>9581</v>
      </c>
      <c r="T8" s="354">
        <v>8690</v>
      </c>
      <c r="U8" s="354">
        <v>51804</v>
      </c>
      <c r="V8" s="354">
        <v>10746</v>
      </c>
      <c r="W8" s="354">
        <v>21220</v>
      </c>
      <c r="X8" s="354">
        <v>13666</v>
      </c>
      <c r="Y8" s="354">
        <v>9932</v>
      </c>
      <c r="Z8" s="354">
        <v>15504</v>
      </c>
      <c r="AA8" s="354">
        <v>29560</v>
      </c>
      <c r="AB8" s="354">
        <v>28523</v>
      </c>
      <c r="AC8" s="354">
        <v>8721</v>
      </c>
      <c r="AD8" s="354">
        <v>31076</v>
      </c>
      <c r="AE8" s="354">
        <v>3177</v>
      </c>
      <c r="AF8" s="354">
        <v>36517</v>
      </c>
      <c r="AG8" s="354">
        <v>13449</v>
      </c>
      <c r="AH8" s="354">
        <v>8466</v>
      </c>
      <c r="AI8" s="354">
        <v>744979</v>
      </c>
      <c r="AJ8" s="354">
        <v>2000</v>
      </c>
      <c r="AK8" s="354" t="s">
        <v>684</v>
      </c>
    </row>
    <row r="9" spans="1:37" x14ac:dyDescent="0.2">
      <c r="A9" s="358">
        <v>36557</v>
      </c>
      <c r="B9" s="354" t="s">
        <v>871</v>
      </c>
      <c r="C9" s="354">
        <v>11006</v>
      </c>
      <c r="D9" s="354">
        <v>34201</v>
      </c>
      <c r="E9" s="354">
        <v>8324</v>
      </c>
      <c r="F9" s="354">
        <v>4734</v>
      </c>
      <c r="G9" s="354">
        <v>27570</v>
      </c>
      <c r="H9" s="354">
        <v>6749</v>
      </c>
      <c r="I9" s="354">
        <v>11622</v>
      </c>
      <c r="J9" s="354">
        <v>33376</v>
      </c>
      <c r="K9" s="354">
        <v>103737</v>
      </c>
      <c r="L9" s="354">
        <v>11760</v>
      </c>
      <c r="M9" s="354">
        <v>37641</v>
      </c>
      <c r="N9" s="354">
        <v>11930</v>
      </c>
      <c r="O9" s="354">
        <v>10394</v>
      </c>
      <c r="P9" s="354">
        <v>65193</v>
      </c>
      <c r="Q9" s="354">
        <v>46027</v>
      </c>
      <c r="R9" s="354">
        <v>22595</v>
      </c>
      <c r="S9" s="354">
        <v>9606</v>
      </c>
      <c r="T9" s="354">
        <v>8733</v>
      </c>
      <c r="U9" s="354">
        <v>52235</v>
      </c>
      <c r="V9" s="354">
        <v>10846</v>
      </c>
      <c r="W9" s="354">
        <v>21349</v>
      </c>
      <c r="X9" s="354">
        <v>13826</v>
      </c>
      <c r="Y9" s="354">
        <v>10047</v>
      </c>
      <c r="Z9" s="354">
        <v>15633</v>
      </c>
      <c r="AA9" s="354">
        <v>29925</v>
      </c>
      <c r="AB9" s="354">
        <v>28774</v>
      </c>
      <c r="AC9" s="354">
        <v>8800</v>
      </c>
      <c r="AD9" s="354">
        <v>31337</v>
      </c>
      <c r="AE9" s="354">
        <v>3181</v>
      </c>
      <c r="AF9" s="354">
        <v>36914</v>
      </c>
      <c r="AG9" s="354">
        <v>13489</v>
      </c>
      <c r="AH9" s="354">
        <v>8555</v>
      </c>
      <c r="AI9" s="354">
        <v>750109</v>
      </c>
      <c r="AK9" s="354" t="s">
        <v>685</v>
      </c>
    </row>
    <row r="10" spans="1:37" x14ac:dyDescent="0.2">
      <c r="A10" s="358">
        <v>36586</v>
      </c>
      <c r="B10" s="354" t="s">
        <v>872</v>
      </c>
      <c r="C10" s="354">
        <v>11110</v>
      </c>
      <c r="D10" s="354">
        <v>34513</v>
      </c>
      <c r="E10" s="354">
        <v>8348</v>
      </c>
      <c r="F10" s="354">
        <v>4726</v>
      </c>
      <c r="G10" s="354">
        <v>27835</v>
      </c>
      <c r="H10" s="354">
        <v>6853</v>
      </c>
      <c r="I10" s="354">
        <v>11737</v>
      </c>
      <c r="J10" s="354">
        <v>33656</v>
      </c>
      <c r="K10" s="354">
        <v>104255</v>
      </c>
      <c r="L10" s="354">
        <v>11858</v>
      </c>
      <c r="M10" s="354">
        <v>37902</v>
      </c>
      <c r="N10" s="354">
        <v>11947</v>
      </c>
      <c r="O10" s="354">
        <v>10487</v>
      </c>
      <c r="P10" s="354">
        <v>65617</v>
      </c>
      <c r="Q10" s="354">
        <v>46467</v>
      </c>
      <c r="R10" s="354">
        <v>22778</v>
      </c>
      <c r="S10" s="354">
        <v>9669</v>
      </c>
      <c r="T10" s="354">
        <v>8768</v>
      </c>
      <c r="U10" s="354">
        <v>52785</v>
      </c>
      <c r="V10" s="354">
        <v>10896</v>
      </c>
      <c r="W10" s="354">
        <v>21546</v>
      </c>
      <c r="X10" s="354">
        <v>13963</v>
      </c>
      <c r="Y10" s="354">
        <v>10154</v>
      </c>
      <c r="Z10" s="354">
        <v>15758</v>
      </c>
      <c r="AA10" s="354">
        <v>30148</v>
      </c>
      <c r="AB10" s="354">
        <v>29008</v>
      </c>
      <c r="AC10" s="354">
        <v>8953</v>
      </c>
      <c r="AD10" s="354">
        <v>31589</v>
      </c>
      <c r="AE10" s="354">
        <v>3230</v>
      </c>
      <c r="AF10" s="354">
        <v>37235</v>
      </c>
      <c r="AG10" s="354">
        <v>13574</v>
      </c>
      <c r="AH10" s="354">
        <v>8641</v>
      </c>
      <c r="AI10" s="354">
        <v>756006</v>
      </c>
      <c r="AK10" s="354" t="s">
        <v>624</v>
      </c>
    </row>
    <row r="11" spans="1:37" x14ac:dyDescent="0.2">
      <c r="A11" s="358">
        <v>36617</v>
      </c>
      <c r="B11" s="354" t="s">
        <v>873</v>
      </c>
      <c r="C11" s="354">
        <v>11138</v>
      </c>
      <c r="D11" s="354">
        <v>34615</v>
      </c>
      <c r="E11" s="354">
        <v>8307</v>
      </c>
      <c r="F11" s="354">
        <v>4728</v>
      </c>
      <c r="G11" s="354">
        <v>27869</v>
      </c>
      <c r="H11" s="354">
        <v>6916</v>
      </c>
      <c r="I11" s="354">
        <v>11806</v>
      </c>
      <c r="J11" s="354">
        <v>33699</v>
      </c>
      <c r="K11" s="354">
        <v>104281</v>
      </c>
      <c r="L11" s="354">
        <v>11764</v>
      </c>
      <c r="M11" s="354">
        <v>37782</v>
      </c>
      <c r="N11" s="354">
        <v>11890</v>
      </c>
      <c r="O11" s="354">
        <v>10498</v>
      </c>
      <c r="P11" s="354">
        <v>65537</v>
      </c>
      <c r="Q11" s="354">
        <v>46595</v>
      </c>
      <c r="R11" s="354">
        <v>22680</v>
      </c>
      <c r="S11" s="354">
        <v>9724</v>
      </c>
      <c r="T11" s="354">
        <v>8696</v>
      </c>
      <c r="U11" s="354">
        <v>52892</v>
      </c>
      <c r="V11" s="354">
        <v>10906</v>
      </c>
      <c r="W11" s="354">
        <v>21581</v>
      </c>
      <c r="X11" s="354">
        <v>13938</v>
      </c>
      <c r="Y11" s="354">
        <v>10177</v>
      </c>
      <c r="Z11" s="354">
        <v>15785</v>
      </c>
      <c r="AA11" s="354">
        <v>30198</v>
      </c>
      <c r="AB11" s="354">
        <v>29001</v>
      </c>
      <c r="AC11" s="354">
        <v>9024</v>
      </c>
      <c r="AD11" s="354">
        <v>31668</v>
      </c>
      <c r="AE11" s="354">
        <v>3242</v>
      </c>
      <c r="AF11" s="354">
        <v>37384</v>
      </c>
      <c r="AG11" s="354">
        <v>13623</v>
      </c>
      <c r="AH11" s="354">
        <v>8557</v>
      </c>
      <c r="AI11" s="354">
        <v>756501</v>
      </c>
      <c r="AK11" s="354" t="s">
        <v>679</v>
      </c>
    </row>
    <row r="12" spans="1:37" x14ac:dyDescent="0.2">
      <c r="A12" s="358">
        <v>36647</v>
      </c>
      <c r="B12" s="354" t="s">
        <v>874</v>
      </c>
      <c r="C12" s="354">
        <v>11137</v>
      </c>
      <c r="D12" s="354">
        <v>34940</v>
      </c>
      <c r="E12" s="354">
        <v>8331</v>
      </c>
      <c r="F12" s="354">
        <v>4741</v>
      </c>
      <c r="G12" s="354">
        <v>28045</v>
      </c>
      <c r="H12" s="354">
        <v>7008</v>
      </c>
      <c r="I12" s="354">
        <v>11897</v>
      </c>
      <c r="J12" s="354">
        <v>33931</v>
      </c>
      <c r="K12" s="354">
        <v>104639</v>
      </c>
      <c r="L12" s="354">
        <v>11765</v>
      </c>
      <c r="M12" s="354">
        <v>38032</v>
      </c>
      <c r="N12" s="354">
        <v>11927</v>
      </c>
      <c r="O12" s="354">
        <v>10582</v>
      </c>
      <c r="P12" s="354">
        <v>65847</v>
      </c>
      <c r="Q12" s="354">
        <v>46949</v>
      </c>
      <c r="R12" s="354">
        <v>22814</v>
      </c>
      <c r="S12" s="354">
        <v>9782</v>
      </c>
      <c r="T12" s="354">
        <v>8741</v>
      </c>
      <c r="U12" s="354">
        <v>53234</v>
      </c>
      <c r="V12" s="354">
        <v>10930</v>
      </c>
      <c r="W12" s="354">
        <v>21798</v>
      </c>
      <c r="X12" s="354">
        <v>14119</v>
      </c>
      <c r="Y12" s="354">
        <v>10242</v>
      </c>
      <c r="Z12" s="354">
        <v>15830</v>
      </c>
      <c r="AA12" s="354">
        <v>30395</v>
      </c>
      <c r="AB12" s="354">
        <v>29172</v>
      </c>
      <c r="AC12" s="354">
        <v>9153</v>
      </c>
      <c r="AD12" s="354">
        <v>31817</v>
      </c>
      <c r="AE12" s="354">
        <v>3279</v>
      </c>
      <c r="AF12" s="354">
        <v>37747</v>
      </c>
      <c r="AG12" s="354">
        <v>13723</v>
      </c>
      <c r="AH12" s="354">
        <v>8584</v>
      </c>
      <c r="AI12" s="354">
        <v>761131</v>
      </c>
      <c r="AK12" s="354" t="s">
        <v>683</v>
      </c>
    </row>
    <row r="13" spans="1:37" x14ac:dyDescent="0.2">
      <c r="A13" s="358">
        <v>36678</v>
      </c>
      <c r="B13" s="354" t="s">
        <v>875</v>
      </c>
      <c r="C13" s="354">
        <v>11197</v>
      </c>
      <c r="D13" s="354">
        <v>35153</v>
      </c>
      <c r="E13" s="354">
        <v>8396</v>
      </c>
      <c r="F13" s="354">
        <v>4743</v>
      </c>
      <c r="G13" s="354">
        <v>28198</v>
      </c>
      <c r="H13" s="354">
        <v>7077</v>
      </c>
      <c r="I13" s="354">
        <v>12007</v>
      </c>
      <c r="J13" s="354">
        <v>34111</v>
      </c>
      <c r="K13" s="354">
        <v>105030</v>
      </c>
      <c r="L13" s="354">
        <v>11801</v>
      </c>
      <c r="M13" s="354">
        <v>38319</v>
      </c>
      <c r="N13" s="354">
        <v>11997</v>
      </c>
      <c r="O13" s="354">
        <v>10715</v>
      </c>
      <c r="P13" s="354">
        <v>66315</v>
      </c>
      <c r="Q13" s="354">
        <v>47327</v>
      </c>
      <c r="R13" s="354">
        <v>23042</v>
      </c>
      <c r="S13" s="354">
        <v>9826</v>
      </c>
      <c r="T13" s="354">
        <v>8815</v>
      </c>
      <c r="U13" s="354">
        <v>53727</v>
      </c>
      <c r="V13" s="354">
        <v>11027</v>
      </c>
      <c r="W13" s="354">
        <v>22039</v>
      </c>
      <c r="X13" s="354">
        <v>14349</v>
      </c>
      <c r="Y13" s="354">
        <v>10357</v>
      </c>
      <c r="Z13" s="354">
        <v>15940</v>
      </c>
      <c r="AA13" s="354">
        <v>30618</v>
      </c>
      <c r="AB13" s="354">
        <v>29443</v>
      </c>
      <c r="AC13" s="354">
        <v>9372</v>
      </c>
      <c r="AD13" s="354">
        <v>31960</v>
      </c>
      <c r="AE13" s="354">
        <v>3321</v>
      </c>
      <c r="AF13" s="354">
        <v>38180</v>
      </c>
      <c r="AG13" s="354">
        <v>13807</v>
      </c>
      <c r="AH13" s="354">
        <v>8660</v>
      </c>
      <c r="AI13" s="354">
        <v>766869</v>
      </c>
      <c r="AK13" s="354" t="s">
        <v>686</v>
      </c>
    </row>
    <row r="14" spans="1:37" x14ac:dyDescent="0.2">
      <c r="A14" s="358">
        <v>36708</v>
      </c>
      <c r="B14" s="354" t="s">
        <v>876</v>
      </c>
      <c r="C14" s="354">
        <v>11243</v>
      </c>
      <c r="D14" s="354">
        <v>35204</v>
      </c>
      <c r="E14" s="354">
        <v>8394</v>
      </c>
      <c r="F14" s="354">
        <v>4789</v>
      </c>
      <c r="G14" s="354">
        <v>28430</v>
      </c>
      <c r="H14" s="354">
        <v>7156</v>
      </c>
      <c r="I14" s="354">
        <v>12002</v>
      </c>
      <c r="J14" s="354">
        <v>34216</v>
      </c>
      <c r="K14" s="354">
        <v>105231</v>
      </c>
      <c r="L14" s="354">
        <v>11780</v>
      </c>
      <c r="M14" s="354">
        <v>38428</v>
      </c>
      <c r="N14" s="354">
        <v>12108</v>
      </c>
      <c r="O14" s="354">
        <v>10806</v>
      </c>
      <c r="P14" s="354">
        <v>66604</v>
      </c>
      <c r="Q14" s="354">
        <v>47595</v>
      </c>
      <c r="R14" s="354">
        <v>23240</v>
      </c>
      <c r="S14" s="354">
        <v>9836</v>
      </c>
      <c r="T14" s="354">
        <v>8852</v>
      </c>
      <c r="U14" s="354">
        <v>54015</v>
      </c>
      <c r="V14" s="354">
        <v>11081</v>
      </c>
      <c r="W14" s="354">
        <v>22284</v>
      </c>
      <c r="X14" s="354">
        <v>14470</v>
      </c>
      <c r="Y14" s="354">
        <v>10432</v>
      </c>
      <c r="Z14" s="354">
        <v>16132</v>
      </c>
      <c r="AA14" s="354">
        <v>30778</v>
      </c>
      <c r="AB14" s="354">
        <v>29545</v>
      </c>
      <c r="AC14" s="354">
        <v>9529</v>
      </c>
      <c r="AD14" s="354">
        <v>32147</v>
      </c>
      <c r="AE14" s="354">
        <v>3363</v>
      </c>
      <c r="AF14" s="354">
        <v>38465</v>
      </c>
      <c r="AG14" s="354">
        <v>13889</v>
      </c>
      <c r="AH14" s="354">
        <v>8708</v>
      </c>
      <c r="AI14" s="354">
        <v>770752</v>
      </c>
      <c r="AK14" s="354" t="s">
        <v>687</v>
      </c>
    </row>
    <row r="15" spans="1:37" x14ac:dyDescent="0.2">
      <c r="A15" s="358">
        <v>36739</v>
      </c>
      <c r="B15" s="354" t="s">
        <v>877</v>
      </c>
      <c r="C15" s="354">
        <v>11314</v>
      </c>
      <c r="D15" s="354">
        <v>35488</v>
      </c>
      <c r="E15" s="354">
        <v>8425</v>
      </c>
      <c r="F15" s="354">
        <v>4814</v>
      </c>
      <c r="G15" s="354">
        <v>28589</v>
      </c>
      <c r="H15" s="354">
        <v>7254</v>
      </c>
      <c r="I15" s="354">
        <v>12044</v>
      </c>
      <c r="J15" s="354">
        <v>34386</v>
      </c>
      <c r="K15" s="354">
        <v>105681</v>
      </c>
      <c r="L15" s="354">
        <v>11818</v>
      </c>
      <c r="M15" s="354">
        <v>38702</v>
      </c>
      <c r="N15" s="354">
        <v>12246</v>
      </c>
      <c r="O15" s="354">
        <v>10973</v>
      </c>
      <c r="P15" s="354">
        <v>67092</v>
      </c>
      <c r="Q15" s="354">
        <v>48085</v>
      </c>
      <c r="R15" s="354">
        <v>23436</v>
      </c>
      <c r="S15" s="354">
        <v>9873</v>
      </c>
      <c r="T15" s="354">
        <v>8850</v>
      </c>
      <c r="U15" s="354">
        <v>54441</v>
      </c>
      <c r="V15" s="354">
        <v>11198</v>
      </c>
      <c r="W15" s="354">
        <v>22638</v>
      </c>
      <c r="X15" s="354">
        <v>14602</v>
      </c>
      <c r="Y15" s="354">
        <v>10574</v>
      </c>
      <c r="Z15" s="354">
        <v>16338</v>
      </c>
      <c r="AA15" s="354">
        <v>30958</v>
      </c>
      <c r="AB15" s="354">
        <v>29776</v>
      </c>
      <c r="AC15" s="354">
        <v>9563</v>
      </c>
      <c r="AD15" s="354">
        <v>32391</v>
      </c>
      <c r="AE15" s="354">
        <v>3432</v>
      </c>
      <c r="AF15" s="354">
        <v>38773</v>
      </c>
      <c r="AG15" s="354">
        <v>13997</v>
      </c>
      <c r="AH15" s="354">
        <v>8833</v>
      </c>
      <c r="AI15" s="354">
        <v>776584</v>
      </c>
      <c r="AK15" s="354" t="s">
        <v>688</v>
      </c>
    </row>
    <row r="16" spans="1:37" x14ac:dyDescent="0.2">
      <c r="A16" s="358">
        <v>36770</v>
      </c>
      <c r="B16" s="354" t="s">
        <v>878</v>
      </c>
      <c r="C16" s="354">
        <v>11382</v>
      </c>
      <c r="D16" s="354">
        <v>35560</v>
      </c>
      <c r="E16" s="354">
        <v>8473</v>
      </c>
      <c r="F16" s="354">
        <v>4848</v>
      </c>
      <c r="G16" s="354">
        <v>28723</v>
      </c>
      <c r="H16" s="354">
        <v>7293</v>
      </c>
      <c r="I16" s="354">
        <v>12118</v>
      </c>
      <c r="J16" s="354">
        <v>34561</v>
      </c>
      <c r="K16" s="354">
        <v>106008</v>
      </c>
      <c r="L16" s="354">
        <v>11793</v>
      </c>
      <c r="M16" s="354">
        <v>38815</v>
      </c>
      <c r="N16" s="354">
        <v>12317</v>
      </c>
      <c r="O16" s="354">
        <v>11028</v>
      </c>
      <c r="P16" s="354">
        <v>67390</v>
      </c>
      <c r="Q16" s="354">
        <v>48529</v>
      </c>
      <c r="R16" s="354">
        <v>23636</v>
      </c>
      <c r="S16" s="354">
        <v>9944</v>
      </c>
      <c r="T16" s="354">
        <v>8860</v>
      </c>
      <c r="U16" s="354">
        <v>54690</v>
      </c>
      <c r="V16" s="354">
        <v>11177</v>
      </c>
      <c r="W16" s="354">
        <v>22783</v>
      </c>
      <c r="X16" s="354">
        <v>14715</v>
      </c>
      <c r="Y16" s="354">
        <v>10674</v>
      </c>
      <c r="Z16" s="354">
        <v>16482</v>
      </c>
      <c r="AA16" s="354">
        <v>31102</v>
      </c>
      <c r="AB16" s="354">
        <v>29980</v>
      </c>
      <c r="AC16" s="354">
        <v>9569</v>
      </c>
      <c r="AD16" s="354">
        <v>32545</v>
      </c>
      <c r="AE16" s="354">
        <v>3493</v>
      </c>
      <c r="AF16" s="354">
        <v>38917</v>
      </c>
      <c r="AG16" s="354">
        <v>14076</v>
      </c>
      <c r="AH16" s="354">
        <v>8874</v>
      </c>
      <c r="AI16" s="354">
        <v>780355</v>
      </c>
      <c r="AK16" s="354" t="s">
        <v>689</v>
      </c>
    </row>
    <row r="17" spans="1:37" x14ac:dyDescent="0.2">
      <c r="A17" s="358">
        <v>36800</v>
      </c>
      <c r="B17" s="354" t="s">
        <v>879</v>
      </c>
      <c r="C17" s="354">
        <v>11464</v>
      </c>
      <c r="D17" s="354">
        <v>35806</v>
      </c>
      <c r="E17" s="354">
        <v>8528</v>
      </c>
      <c r="F17" s="354">
        <v>4875</v>
      </c>
      <c r="G17" s="354">
        <v>28918</v>
      </c>
      <c r="H17" s="354">
        <v>7297</v>
      </c>
      <c r="I17" s="354">
        <v>12178</v>
      </c>
      <c r="J17" s="354">
        <v>34764</v>
      </c>
      <c r="K17" s="354">
        <v>106285</v>
      </c>
      <c r="L17" s="354">
        <v>11890</v>
      </c>
      <c r="M17" s="354">
        <v>39054</v>
      </c>
      <c r="N17" s="354">
        <v>12351</v>
      </c>
      <c r="O17" s="354">
        <v>11093</v>
      </c>
      <c r="P17" s="354">
        <v>67683</v>
      </c>
      <c r="Q17" s="354">
        <v>48984</v>
      </c>
      <c r="R17" s="354">
        <v>23759</v>
      </c>
      <c r="S17" s="354">
        <v>9983</v>
      </c>
      <c r="T17" s="354">
        <v>8998</v>
      </c>
      <c r="U17" s="354">
        <v>55047</v>
      </c>
      <c r="V17" s="354">
        <v>11294</v>
      </c>
      <c r="W17" s="354">
        <v>22925</v>
      </c>
      <c r="X17" s="354">
        <v>14871</v>
      </c>
      <c r="Y17" s="354">
        <v>10693</v>
      </c>
      <c r="Z17" s="354">
        <v>16657</v>
      </c>
      <c r="AA17" s="354">
        <v>31291</v>
      </c>
      <c r="AB17" s="354">
        <v>30197</v>
      </c>
      <c r="AC17" s="354">
        <v>9601</v>
      </c>
      <c r="AD17" s="354">
        <v>32777</v>
      </c>
      <c r="AE17" s="354">
        <v>3558</v>
      </c>
      <c r="AF17" s="354">
        <v>39000</v>
      </c>
      <c r="AG17" s="354">
        <v>14176</v>
      </c>
      <c r="AH17" s="354">
        <v>8982</v>
      </c>
      <c r="AI17" s="354">
        <v>784979</v>
      </c>
      <c r="AK17" s="354" t="s">
        <v>690</v>
      </c>
    </row>
    <row r="18" spans="1:37" x14ac:dyDescent="0.2">
      <c r="A18" s="358">
        <v>36831</v>
      </c>
      <c r="B18" s="354" t="s">
        <v>880</v>
      </c>
      <c r="C18" s="354">
        <v>11516</v>
      </c>
      <c r="D18" s="354">
        <v>36075</v>
      </c>
      <c r="E18" s="354">
        <v>8598</v>
      </c>
      <c r="F18" s="354">
        <v>4882</v>
      </c>
      <c r="G18" s="354">
        <v>29060</v>
      </c>
      <c r="H18" s="354">
        <v>7314</v>
      </c>
      <c r="I18" s="354">
        <v>12189</v>
      </c>
      <c r="J18" s="354">
        <v>34830</v>
      </c>
      <c r="K18" s="354">
        <v>106562</v>
      </c>
      <c r="L18" s="354">
        <v>11913</v>
      </c>
      <c r="M18" s="354">
        <v>39170</v>
      </c>
      <c r="N18" s="354">
        <v>12416</v>
      </c>
      <c r="O18" s="354">
        <v>11128</v>
      </c>
      <c r="P18" s="354">
        <v>68114</v>
      </c>
      <c r="Q18" s="354">
        <v>49243</v>
      </c>
      <c r="R18" s="354">
        <v>23757</v>
      </c>
      <c r="S18" s="354">
        <v>9967</v>
      </c>
      <c r="T18" s="354">
        <v>9112</v>
      </c>
      <c r="U18" s="354">
        <v>55438</v>
      </c>
      <c r="V18" s="354">
        <v>11305</v>
      </c>
      <c r="W18" s="354">
        <v>23009</v>
      </c>
      <c r="X18" s="354">
        <v>15026</v>
      </c>
      <c r="Y18" s="354">
        <v>10776</v>
      </c>
      <c r="Z18" s="354">
        <v>16741</v>
      </c>
      <c r="AA18" s="354">
        <v>31443</v>
      </c>
      <c r="AB18" s="354">
        <v>30445</v>
      </c>
      <c r="AC18" s="354">
        <v>9602</v>
      </c>
      <c r="AD18" s="354">
        <v>32880</v>
      </c>
      <c r="AE18" s="354">
        <v>3547</v>
      </c>
      <c r="AF18" s="354">
        <v>39013</v>
      </c>
      <c r="AG18" s="354">
        <v>14243</v>
      </c>
      <c r="AH18" s="354">
        <v>9050</v>
      </c>
      <c r="AI18" s="354">
        <v>788364</v>
      </c>
      <c r="AK18" s="354" t="s">
        <v>691</v>
      </c>
    </row>
    <row r="19" spans="1:37" x14ac:dyDescent="0.2">
      <c r="A19" s="358">
        <v>36861</v>
      </c>
      <c r="B19" s="354" t="s">
        <v>881</v>
      </c>
      <c r="C19" s="354">
        <v>11419</v>
      </c>
      <c r="D19" s="354">
        <v>35731</v>
      </c>
      <c r="E19" s="354">
        <v>8494</v>
      </c>
      <c r="F19" s="354">
        <v>4851</v>
      </c>
      <c r="G19" s="354">
        <v>28886</v>
      </c>
      <c r="H19" s="354">
        <v>7249</v>
      </c>
      <c r="I19" s="354">
        <v>11982</v>
      </c>
      <c r="J19" s="354">
        <v>34634</v>
      </c>
      <c r="K19" s="354">
        <v>106242</v>
      </c>
      <c r="L19" s="354">
        <v>11819</v>
      </c>
      <c r="M19" s="354">
        <v>38872</v>
      </c>
      <c r="N19" s="354">
        <v>12275</v>
      </c>
      <c r="O19" s="354">
        <v>11023</v>
      </c>
      <c r="P19" s="354">
        <v>67754</v>
      </c>
      <c r="Q19" s="354">
        <v>49105</v>
      </c>
      <c r="R19" s="354">
        <v>23588</v>
      </c>
      <c r="S19" s="354">
        <v>9877</v>
      </c>
      <c r="T19" s="354">
        <v>8984</v>
      </c>
      <c r="U19" s="354">
        <v>55186</v>
      </c>
      <c r="V19" s="354">
        <v>11188</v>
      </c>
      <c r="W19" s="354">
        <v>22869</v>
      </c>
      <c r="X19" s="354">
        <v>14907</v>
      </c>
      <c r="Y19" s="354">
        <v>10679</v>
      </c>
      <c r="Z19" s="354">
        <v>16693</v>
      </c>
      <c r="AA19" s="354">
        <v>31276</v>
      </c>
      <c r="AB19" s="354">
        <v>30192</v>
      </c>
      <c r="AC19" s="354">
        <v>9472</v>
      </c>
      <c r="AD19" s="354">
        <v>32619</v>
      </c>
      <c r="AE19" s="354">
        <v>3533</v>
      </c>
      <c r="AF19" s="354">
        <v>38555</v>
      </c>
      <c r="AG19" s="354">
        <v>14160</v>
      </c>
      <c r="AH19" s="354">
        <v>8971</v>
      </c>
      <c r="AI19" s="354">
        <v>783085</v>
      </c>
      <c r="AK19" s="354" t="s">
        <v>692</v>
      </c>
    </row>
    <row r="20" spans="1:37" x14ac:dyDescent="0.2">
      <c r="A20" s="358">
        <v>36892</v>
      </c>
      <c r="B20" s="354" t="s">
        <v>1122</v>
      </c>
      <c r="C20" s="354">
        <v>11390</v>
      </c>
      <c r="D20" s="354">
        <v>35655</v>
      </c>
      <c r="E20" s="354">
        <v>8530</v>
      </c>
      <c r="F20" s="354">
        <v>4866</v>
      </c>
      <c r="G20" s="354">
        <v>28915</v>
      </c>
      <c r="H20" s="354">
        <v>7286</v>
      </c>
      <c r="I20" s="354">
        <v>11899</v>
      </c>
      <c r="J20" s="354">
        <v>34655</v>
      </c>
      <c r="K20" s="354">
        <v>105885</v>
      </c>
      <c r="L20" s="354">
        <v>11893</v>
      </c>
      <c r="M20" s="354">
        <v>38768</v>
      </c>
      <c r="N20" s="354">
        <v>12317</v>
      </c>
      <c r="O20" s="354">
        <v>11025</v>
      </c>
      <c r="P20" s="354">
        <v>67670</v>
      </c>
      <c r="Q20" s="354">
        <v>49054</v>
      </c>
      <c r="R20" s="354">
        <v>23591</v>
      </c>
      <c r="S20" s="354">
        <v>9857</v>
      </c>
      <c r="T20" s="354">
        <v>9019</v>
      </c>
      <c r="U20" s="354">
        <v>55159</v>
      </c>
      <c r="V20" s="354">
        <v>11219</v>
      </c>
      <c r="W20" s="354">
        <v>22757</v>
      </c>
      <c r="X20" s="354">
        <v>14945</v>
      </c>
      <c r="Y20" s="354">
        <v>10575</v>
      </c>
      <c r="Z20" s="354">
        <v>16720</v>
      </c>
      <c r="AA20" s="354">
        <v>31322</v>
      </c>
      <c r="AB20" s="354">
        <v>30173</v>
      </c>
      <c r="AC20" s="354">
        <v>9444</v>
      </c>
      <c r="AD20" s="354">
        <v>32671</v>
      </c>
      <c r="AE20" s="354">
        <v>3503</v>
      </c>
      <c r="AF20" s="354">
        <v>38652</v>
      </c>
      <c r="AG20" s="354">
        <v>14236</v>
      </c>
      <c r="AH20" s="354">
        <v>8971</v>
      </c>
      <c r="AI20" s="354">
        <v>782622</v>
      </c>
      <c r="AJ20" s="354">
        <v>2001</v>
      </c>
      <c r="AK20" s="354" t="s">
        <v>684</v>
      </c>
    </row>
    <row r="21" spans="1:37" x14ac:dyDescent="0.2">
      <c r="A21" s="358">
        <v>36923</v>
      </c>
      <c r="B21" s="354" t="s">
        <v>882</v>
      </c>
      <c r="C21" s="354">
        <v>11461</v>
      </c>
      <c r="D21" s="354">
        <v>35798</v>
      </c>
      <c r="E21" s="354">
        <v>8640</v>
      </c>
      <c r="F21" s="354">
        <v>4892</v>
      </c>
      <c r="G21" s="354">
        <v>29087</v>
      </c>
      <c r="H21" s="354">
        <v>7315</v>
      </c>
      <c r="I21" s="354">
        <v>11970</v>
      </c>
      <c r="J21" s="354">
        <v>34754</v>
      </c>
      <c r="K21" s="354">
        <v>105983</v>
      </c>
      <c r="L21" s="354">
        <v>11937</v>
      </c>
      <c r="M21" s="354">
        <v>38734</v>
      </c>
      <c r="N21" s="354">
        <v>12415</v>
      </c>
      <c r="O21" s="354">
        <v>11102</v>
      </c>
      <c r="P21" s="354">
        <v>68021</v>
      </c>
      <c r="Q21" s="354">
        <v>49314</v>
      </c>
      <c r="R21" s="354">
        <v>23812</v>
      </c>
      <c r="S21" s="354">
        <v>9928</v>
      </c>
      <c r="T21" s="354">
        <v>9106</v>
      </c>
      <c r="U21" s="354">
        <v>55495</v>
      </c>
      <c r="V21" s="354">
        <v>11282</v>
      </c>
      <c r="W21" s="354">
        <v>22859</v>
      </c>
      <c r="X21" s="354">
        <v>15079</v>
      </c>
      <c r="Y21" s="354">
        <v>10669</v>
      </c>
      <c r="Z21" s="354">
        <v>16827</v>
      </c>
      <c r="AA21" s="354">
        <v>31461</v>
      </c>
      <c r="AB21" s="354">
        <v>30416</v>
      </c>
      <c r="AC21" s="354">
        <v>9501</v>
      </c>
      <c r="AD21" s="354">
        <v>32684</v>
      </c>
      <c r="AE21" s="354">
        <v>3457</v>
      </c>
      <c r="AF21" s="354">
        <v>38912</v>
      </c>
      <c r="AG21" s="354">
        <v>14276</v>
      </c>
      <c r="AH21" s="354">
        <v>8994</v>
      </c>
      <c r="AI21" s="354">
        <v>786181</v>
      </c>
      <c r="AK21" s="354" t="s">
        <v>685</v>
      </c>
    </row>
    <row r="22" spans="1:37" x14ac:dyDescent="0.2">
      <c r="A22" s="358">
        <v>36951</v>
      </c>
      <c r="B22" s="354" t="s">
        <v>883</v>
      </c>
      <c r="C22" s="354">
        <v>11492</v>
      </c>
      <c r="D22" s="354">
        <v>35991</v>
      </c>
      <c r="E22" s="354">
        <v>8737</v>
      </c>
      <c r="F22" s="354">
        <v>4920</v>
      </c>
      <c r="G22" s="354">
        <v>29257</v>
      </c>
      <c r="H22" s="354">
        <v>7391</v>
      </c>
      <c r="I22" s="354">
        <v>11993</v>
      </c>
      <c r="J22" s="354">
        <v>34966</v>
      </c>
      <c r="K22" s="354">
        <v>106130</v>
      </c>
      <c r="L22" s="354">
        <v>11920</v>
      </c>
      <c r="M22" s="354">
        <v>38877</v>
      </c>
      <c r="N22" s="354">
        <v>12489</v>
      </c>
      <c r="O22" s="354">
        <v>11139</v>
      </c>
      <c r="P22" s="354">
        <v>68315</v>
      </c>
      <c r="Q22" s="354">
        <v>49602</v>
      </c>
      <c r="R22" s="354">
        <v>23922</v>
      </c>
      <c r="S22" s="354">
        <v>10008</v>
      </c>
      <c r="T22" s="354">
        <v>9100</v>
      </c>
      <c r="U22" s="354">
        <v>55802</v>
      </c>
      <c r="V22" s="354">
        <v>11289</v>
      </c>
      <c r="W22" s="354">
        <v>22889</v>
      </c>
      <c r="X22" s="354">
        <v>15143</v>
      </c>
      <c r="Y22" s="354">
        <v>10706</v>
      </c>
      <c r="Z22" s="354">
        <v>16850</v>
      </c>
      <c r="AA22" s="354">
        <v>31538</v>
      </c>
      <c r="AB22" s="354">
        <v>30674</v>
      </c>
      <c r="AC22" s="354">
        <v>9615</v>
      </c>
      <c r="AD22" s="354">
        <v>32877</v>
      </c>
      <c r="AE22" s="354">
        <v>3448</v>
      </c>
      <c r="AF22" s="354">
        <v>39112</v>
      </c>
      <c r="AG22" s="354">
        <v>14307</v>
      </c>
      <c r="AH22" s="354">
        <v>9053</v>
      </c>
      <c r="AI22" s="354">
        <v>789552</v>
      </c>
      <c r="AK22" s="354" t="s">
        <v>624</v>
      </c>
    </row>
    <row r="23" spans="1:37" x14ac:dyDescent="0.2">
      <c r="A23" s="358">
        <v>36982</v>
      </c>
      <c r="B23" s="354" t="s">
        <v>884</v>
      </c>
      <c r="C23" s="354">
        <v>11503</v>
      </c>
      <c r="D23" s="354">
        <v>36239</v>
      </c>
      <c r="E23" s="354">
        <v>8808</v>
      </c>
      <c r="F23" s="354">
        <v>4977</v>
      </c>
      <c r="G23" s="354">
        <v>29267</v>
      </c>
      <c r="H23" s="354">
        <v>7447</v>
      </c>
      <c r="I23" s="354">
        <v>12101</v>
      </c>
      <c r="J23" s="354">
        <v>35017</v>
      </c>
      <c r="K23" s="354">
        <v>106281</v>
      </c>
      <c r="L23" s="354">
        <v>11847</v>
      </c>
      <c r="M23" s="354">
        <v>38885</v>
      </c>
      <c r="N23" s="354">
        <v>12516</v>
      </c>
      <c r="O23" s="354">
        <v>11226</v>
      </c>
      <c r="P23" s="354">
        <v>68944</v>
      </c>
      <c r="Q23" s="354">
        <v>49799</v>
      </c>
      <c r="R23" s="354">
        <v>24131</v>
      </c>
      <c r="S23" s="354">
        <v>10042</v>
      </c>
      <c r="T23" s="354">
        <v>9054</v>
      </c>
      <c r="U23" s="354">
        <v>56022</v>
      </c>
      <c r="V23" s="354">
        <v>11336</v>
      </c>
      <c r="W23" s="354">
        <v>23001</v>
      </c>
      <c r="X23" s="354">
        <v>15161</v>
      </c>
      <c r="Y23" s="354">
        <v>10799</v>
      </c>
      <c r="Z23" s="354">
        <v>16970</v>
      </c>
      <c r="AA23" s="354">
        <v>31688</v>
      </c>
      <c r="AB23" s="354">
        <v>30904</v>
      </c>
      <c r="AC23" s="354">
        <v>9717</v>
      </c>
      <c r="AD23" s="354">
        <v>32987</v>
      </c>
      <c r="AE23" s="354">
        <v>3457</v>
      </c>
      <c r="AF23" s="354">
        <v>39555</v>
      </c>
      <c r="AG23" s="354">
        <v>14407</v>
      </c>
      <c r="AH23" s="354">
        <v>9101</v>
      </c>
      <c r="AI23" s="354">
        <v>793189</v>
      </c>
      <c r="AK23" s="354" t="s">
        <v>679</v>
      </c>
    </row>
    <row r="24" spans="1:37" x14ac:dyDescent="0.2">
      <c r="A24" s="358">
        <v>37012</v>
      </c>
      <c r="B24" s="354" t="s">
        <v>885</v>
      </c>
      <c r="C24" s="354">
        <v>11533</v>
      </c>
      <c r="D24" s="354">
        <v>36513</v>
      </c>
      <c r="E24" s="354">
        <v>8896</v>
      </c>
      <c r="F24" s="354">
        <v>5006</v>
      </c>
      <c r="G24" s="354">
        <v>29321</v>
      </c>
      <c r="H24" s="354">
        <v>7509</v>
      </c>
      <c r="I24" s="354">
        <v>12220</v>
      </c>
      <c r="J24" s="354">
        <v>35153</v>
      </c>
      <c r="K24" s="354">
        <v>106573</v>
      </c>
      <c r="L24" s="354">
        <v>11775</v>
      </c>
      <c r="M24" s="354">
        <v>38994</v>
      </c>
      <c r="N24" s="354">
        <v>12554</v>
      </c>
      <c r="O24" s="354">
        <v>11241</v>
      </c>
      <c r="P24" s="354">
        <v>69277</v>
      </c>
      <c r="Q24" s="354">
        <v>50092</v>
      </c>
      <c r="R24" s="354">
        <v>24260</v>
      </c>
      <c r="S24" s="354">
        <v>10119</v>
      </c>
      <c r="T24" s="354">
        <v>9160</v>
      </c>
      <c r="U24" s="354">
        <v>56273</v>
      </c>
      <c r="V24" s="354">
        <v>11326</v>
      </c>
      <c r="W24" s="354">
        <v>23125</v>
      </c>
      <c r="X24" s="354">
        <v>15252</v>
      </c>
      <c r="Y24" s="354">
        <v>10882</v>
      </c>
      <c r="Z24" s="354">
        <v>17132</v>
      </c>
      <c r="AA24" s="354">
        <v>31909</v>
      </c>
      <c r="AB24" s="354">
        <v>30988</v>
      </c>
      <c r="AC24" s="354">
        <v>9787</v>
      </c>
      <c r="AD24" s="354">
        <v>33221</v>
      </c>
      <c r="AE24" s="354">
        <v>3472</v>
      </c>
      <c r="AF24" s="354">
        <v>39870</v>
      </c>
      <c r="AG24" s="354">
        <v>14510</v>
      </c>
      <c r="AH24" s="354">
        <v>9160</v>
      </c>
      <c r="AI24" s="354">
        <v>797103</v>
      </c>
      <c r="AK24" s="354" t="s">
        <v>683</v>
      </c>
    </row>
    <row r="25" spans="1:37" x14ac:dyDescent="0.2">
      <c r="A25" s="358">
        <v>37043</v>
      </c>
      <c r="B25" s="354" t="s">
        <v>886</v>
      </c>
      <c r="C25" s="354">
        <v>11545</v>
      </c>
      <c r="D25" s="354">
        <v>36786</v>
      </c>
      <c r="E25" s="354">
        <v>8951</v>
      </c>
      <c r="F25" s="354">
        <v>5041</v>
      </c>
      <c r="G25" s="354">
        <v>29378</v>
      </c>
      <c r="H25" s="354">
        <v>7591</v>
      </c>
      <c r="I25" s="354">
        <v>12370</v>
      </c>
      <c r="J25" s="354">
        <v>35114</v>
      </c>
      <c r="K25" s="354">
        <v>106774</v>
      </c>
      <c r="L25" s="354">
        <v>11754</v>
      </c>
      <c r="M25" s="354">
        <v>39203</v>
      </c>
      <c r="N25" s="354">
        <v>12574</v>
      </c>
      <c r="O25" s="354">
        <v>11287</v>
      </c>
      <c r="P25" s="354">
        <v>69555</v>
      </c>
      <c r="Q25" s="354">
        <v>50473</v>
      </c>
      <c r="R25" s="354">
        <v>24408</v>
      </c>
      <c r="S25" s="354">
        <v>10174</v>
      </c>
      <c r="T25" s="354">
        <v>9229</v>
      </c>
      <c r="U25" s="354">
        <v>56462</v>
      </c>
      <c r="V25" s="354">
        <v>11376</v>
      </c>
      <c r="W25" s="354">
        <v>23166</v>
      </c>
      <c r="X25" s="354">
        <v>15331</v>
      </c>
      <c r="Y25" s="354">
        <v>10964</v>
      </c>
      <c r="Z25" s="354">
        <v>17230</v>
      </c>
      <c r="AA25" s="354">
        <v>32092</v>
      </c>
      <c r="AB25" s="354">
        <v>31029</v>
      </c>
      <c r="AC25" s="354">
        <v>9883</v>
      </c>
      <c r="AD25" s="354">
        <v>33288</v>
      </c>
      <c r="AE25" s="354">
        <v>3517</v>
      </c>
      <c r="AF25" s="354">
        <v>40096</v>
      </c>
      <c r="AG25" s="354">
        <v>14581</v>
      </c>
      <c r="AH25" s="354">
        <v>9165</v>
      </c>
      <c r="AI25" s="354">
        <v>800387</v>
      </c>
      <c r="AK25" s="354" t="s">
        <v>686</v>
      </c>
    </row>
    <row r="26" spans="1:37" x14ac:dyDescent="0.2">
      <c r="A26" s="358">
        <v>37073</v>
      </c>
      <c r="B26" s="354" t="s">
        <v>887</v>
      </c>
      <c r="C26" s="354">
        <v>11549</v>
      </c>
      <c r="D26" s="354">
        <v>36822</v>
      </c>
      <c r="E26" s="354">
        <v>8972</v>
      </c>
      <c r="F26" s="354">
        <v>5078</v>
      </c>
      <c r="G26" s="354">
        <v>29364</v>
      </c>
      <c r="H26" s="354">
        <v>7620</v>
      </c>
      <c r="I26" s="354">
        <v>12385</v>
      </c>
      <c r="J26" s="354">
        <v>35116</v>
      </c>
      <c r="K26" s="354">
        <v>106986</v>
      </c>
      <c r="L26" s="354">
        <v>11708</v>
      </c>
      <c r="M26" s="354">
        <v>39262</v>
      </c>
      <c r="N26" s="354">
        <v>12564</v>
      </c>
      <c r="O26" s="354">
        <v>11349</v>
      </c>
      <c r="P26" s="354">
        <v>69751</v>
      </c>
      <c r="Q26" s="354">
        <v>50584</v>
      </c>
      <c r="R26" s="354">
        <v>24329</v>
      </c>
      <c r="S26" s="354">
        <v>10174</v>
      </c>
      <c r="T26" s="354">
        <v>9213</v>
      </c>
      <c r="U26" s="354">
        <v>56638</v>
      </c>
      <c r="V26" s="354">
        <v>11391</v>
      </c>
      <c r="W26" s="354">
        <v>23306</v>
      </c>
      <c r="X26" s="354">
        <v>15326</v>
      </c>
      <c r="Y26" s="354">
        <v>11064</v>
      </c>
      <c r="Z26" s="354">
        <v>17294</v>
      </c>
      <c r="AA26" s="354">
        <v>32166</v>
      </c>
      <c r="AB26" s="354">
        <v>31002</v>
      </c>
      <c r="AC26" s="354">
        <v>9943</v>
      </c>
      <c r="AD26" s="354">
        <v>33303</v>
      </c>
      <c r="AE26" s="354">
        <v>3568</v>
      </c>
      <c r="AF26" s="354">
        <v>40162</v>
      </c>
      <c r="AG26" s="354">
        <v>14653</v>
      </c>
      <c r="AH26" s="354">
        <v>9246</v>
      </c>
      <c r="AI26" s="354">
        <v>801888</v>
      </c>
      <c r="AK26" s="354" t="s">
        <v>687</v>
      </c>
    </row>
    <row r="27" spans="1:37" x14ac:dyDescent="0.2">
      <c r="A27" s="358">
        <v>37104</v>
      </c>
      <c r="B27" s="354" t="s">
        <v>888</v>
      </c>
      <c r="C27" s="354">
        <v>11653</v>
      </c>
      <c r="D27" s="354">
        <v>37110</v>
      </c>
      <c r="E27" s="354">
        <v>8984</v>
      </c>
      <c r="F27" s="354">
        <v>5119</v>
      </c>
      <c r="G27" s="354">
        <v>29412</v>
      </c>
      <c r="H27" s="354">
        <v>7703</v>
      </c>
      <c r="I27" s="354">
        <v>12425</v>
      </c>
      <c r="J27" s="354">
        <v>35144</v>
      </c>
      <c r="K27" s="354">
        <v>107278</v>
      </c>
      <c r="L27" s="354">
        <v>11736</v>
      </c>
      <c r="M27" s="354">
        <v>39351</v>
      </c>
      <c r="N27" s="354">
        <v>12597</v>
      </c>
      <c r="O27" s="354">
        <v>11431</v>
      </c>
      <c r="P27" s="354">
        <v>70430</v>
      </c>
      <c r="Q27" s="354">
        <v>50954</v>
      </c>
      <c r="R27" s="354">
        <v>24520</v>
      </c>
      <c r="S27" s="354">
        <v>10199</v>
      </c>
      <c r="T27" s="354">
        <v>9247</v>
      </c>
      <c r="U27" s="354">
        <v>56931</v>
      </c>
      <c r="V27" s="354">
        <v>11450</v>
      </c>
      <c r="W27" s="354">
        <v>23436</v>
      </c>
      <c r="X27" s="354">
        <v>15393</v>
      </c>
      <c r="Y27" s="354">
        <v>11178</v>
      </c>
      <c r="Z27" s="354">
        <v>17433</v>
      </c>
      <c r="AA27" s="354">
        <v>32234</v>
      </c>
      <c r="AB27" s="354">
        <v>31090</v>
      </c>
      <c r="AC27" s="354">
        <v>10085</v>
      </c>
      <c r="AD27" s="354">
        <v>33504</v>
      </c>
      <c r="AE27" s="354">
        <v>3607</v>
      </c>
      <c r="AF27" s="354">
        <v>40286</v>
      </c>
      <c r="AG27" s="354">
        <v>14769</v>
      </c>
      <c r="AH27" s="354">
        <v>9318</v>
      </c>
      <c r="AI27" s="354">
        <v>806007</v>
      </c>
      <c r="AK27" s="354" t="s">
        <v>688</v>
      </c>
    </row>
    <row r="28" spans="1:37" x14ac:dyDescent="0.2">
      <c r="A28" s="358">
        <v>37135</v>
      </c>
      <c r="B28" s="354" t="s">
        <v>889</v>
      </c>
      <c r="C28" s="354">
        <v>11611</v>
      </c>
      <c r="D28" s="354">
        <v>37084</v>
      </c>
      <c r="E28" s="354">
        <v>8967</v>
      </c>
      <c r="F28" s="354">
        <v>5142</v>
      </c>
      <c r="G28" s="354">
        <v>29346</v>
      </c>
      <c r="H28" s="354">
        <v>7699</v>
      </c>
      <c r="I28" s="354">
        <v>12449</v>
      </c>
      <c r="J28" s="354">
        <v>35085</v>
      </c>
      <c r="K28" s="354">
        <v>107359</v>
      </c>
      <c r="L28" s="354">
        <v>11746</v>
      </c>
      <c r="M28" s="354">
        <v>39298</v>
      </c>
      <c r="N28" s="354">
        <v>12546</v>
      </c>
      <c r="O28" s="354">
        <v>11448</v>
      </c>
      <c r="P28" s="354">
        <v>70666</v>
      </c>
      <c r="Q28" s="354">
        <v>51133</v>
      </c>
      <c r="R28" s="354">
        <v>24591</v>
      </c>
      <c r="S28" s="354">
        <v>10201</v>
      </c>
      <c r="T28" s="354">
        <v>9240</v>
      </c>
      <c r="U28" s="354">
        <v>56886</v>
      </c>
      <c r="V28" s="354">
        <v>11427</v>
      </c>
      <c r="W28" s="354">
        <v>23391</v>
      </c>
      <c r="X28" s="354">
        <v>15394</v>
      </c>
      <c r="Y28" s="354">
        <v>11072</v>
      </c>
      <c r="Z28" s="354">
        <v>17516</v>
      </c>
      <c r="AA28" s="354">
        <v>32286</v>
      </c>
      <c r="AB28" s="354">
        <v>31092</v>
      </c>
      <c r="AC28" s="354">
        <v>10127</v>
      </c>
      <c r="AD28" s="354">
        <v>33521</v>
      </c>
      <c r="AE28" s="354">
        <v>3630</v>
      </c>
      <c r="AF28" s="354">
        <v>40173</v>
      </c>
      <c r="AG28" s="354">
        <v>14855</v>
      </c>
      <c r="AH28" s="354">
        <v>9314</v>
      </c>
      <c r="AI28" s="354">
        <v>806295</v>
      </c>
      <c r="AK28" s="354" t="s">
        <v>689</v>
      </c>
    </row>
    <row r="29" spans="1:37" x14ac:dyDescent="0.2">
      <c r="A29" s="358">
        <v>37165</v>
      </c>
      <c r="B29" s="354" t="s">
        <v>890</v>
      </c>
      <c r="C29" s="354">
        <v>11629</v>
      </c>
      <c r="D29" s="354">
        <v>37081</v>
      </c>
      <c r="E29" s="354">
        <v>8925</v>
      </c>
      <c r="F29" s="354">
        <v>5164</v>
      </c>
      <c r="G29" s="354">
        <v>29420</v>
      </c>
      <c r="H29" s="354">
        <v>7725</v>
      </c>
      <c r="I29" s="354">
        <v>12536</v>
      </c>
      <c r="J29" s="354">
        <v>35108</v>
      </c>
      <c r="K29" s="354">
        <v>107723</v>
      </c>
      <c r="L29" s="354">
        <v>11791</v>
      </c>
      <c r="M29" s="354">
        <v>39346</v>
      </c>
      <c r="N29" s="354">
        <v>12556</v>
      </c>
      <c r="O29" s="354">
        <v>11512</v>
      </c>
      <c r="P29" s="354">
        <v>70967</v>
      </c>
      <c r="Q29" s="354">
        <v>51495</v>
      </c>
      <c r="R29" s="354">
        <v>24693</v>
      </c>
      <c r="S29" s="354">
        <v>10256</v>
      </c>
      <c r="T29" s="354">
        <v>9319</v>
      </c>
      <c r="U29" s="354">
        <v>57172</v>
      </c>
      <c r="V29" s="354">
        <v>11481</v>
      </c>
      <c r="W29" s="354">
        <v>23485</v>
      </c>
      <c r="X29" s="354">
        <v>15626</v>
      </c>
      <c r="Y29" s="354">
        <v>11082</v>
      </c>
      <c r="Z29" s="354">
        <v>17675</v>
      </c>
      <c r="AA29" s="354">
        <v>32435</v>
      </c>
      <c r="AB29" s="354">
        <v>31177</v>
      </c>
      <c r="AC29" s="354">
        <v>10134</v>
      </c>
      <c r="AD29" s="354">
        <v>33689</v>
      </c>
      <c r="AE29" s="354">
        <v>3655</v>
      </c>
      <c r="AF29" s="354">
        <v>40265</v>
      </c>
      <c r="AG29" s="354">
        <v>14966</v>
      </c>
      <c r="AH29" s="354">
        <v>9357</v>
      </c>
      <c r="AI29" s="354">
        <v>809445</v>
      </c>
      <c r="AK29" s="354" t="s">
        <v>690</v>
      </c>
    </row>
    <row r="30" spans="1:37" x14ac:dyDescent="0.2">
      <c r="A30" s="358">
        <v>37196</v>
      </c>
      <c r="B30" s="354" t="s">
        <v>891</v>
      </c>
      <c r="C30" s="354">
        <v>11664</v>
      </c>
      <c r="D30" s="354">
        <v>36868</v>
      </c>
      <c r="E30" s="354">
        <v>8878</v>
      </c>
      <c r="F30" s="354">
        <v>5175</v>
      </c>
      <c r="G30" s="354">
        <v>29458</v>
      </c>
      <c r="H30" s="354">
        <v>7818</v>
      </c>
      <c r="I30" s="354">
        <v>12550</v>
      </c>
      <c r="J30" s="354">
        <v>35154</v>
      </c>
      <c r="K30" s="354">
        <v>107747</v>
      </c>
      <c r="L30" s="354">
        <v>11809</v>
      </c>
      <c r="M30" s="354">
        <v>39503</v>
      </c>
      <c r="N30" s="354">
        <v>12562</v>
      </c>
      <c r="O30" s="354">
        <v>11496</v>
      </c>
      <c r="P30" s="354">
        <v>71309</v>
      </c>
      <c r="Q30" s="354">
        <v>51853</v>
      </c>
      <c r="R30" s="354">
        <v>24709</v>
      </c>
      <c r="S30" s="354">
        <v>10232</v>
      </c>
      <c r="T30" s="354">
        <v>9442</v>
      </c>
      <c r="U30" s="354">
        <v>57332</v>
      </c>
      <c r="V30" s="354">
        <v>11475</v>
      </c>
      <c r="W30" s="354">
        <v>23631</v>
      </c>
      <c r="X30" s="354">
        <v>15673</v>
      </c>
      <c r="Y30" s="354">
        <v>11114</v>
      </c>
      <c r="Z30" s="354">
        <v>17718</v>
      </c>
      <c r="AA30" s="354">
        <v>32600</v>
      </c>
      <c r="AB30" s="354">
        <v>31294</v>
      </c>
      <c r="AC30" s="354">
        <v>10139</v>
      </c>
      <c r="AD30" s="354">
        <v>33645</v>
      </c>
      <c r="AE30" s="354">
        <v>3670</v>
      </c>
      <c r="AF30" s="354">
        <v>40169</v>
      </c>
      <c r="AG30" s="354">
        <v>15052</v>
      </c>
      <c r="AH30" s="354">
        <v>9396</v>
      </c>
      <c r="AI30" s="354">
        <v>811135</v>
      </c>
      <c r="AK30" s="354" t="s">
        <v>691</v>
      </c>
    </row>
    <row r="31" spans="1:37" x14ac:dyDescent="0.2">
      <c r="A31" s="358">
        <v>37226</v>
      </c>
      <c r="B31" s="354" t="s">
        <v>892</v>
      </c>
      <c r="C31" s="354">
        <v>11659</v>
      </c>
      <c r="D31" s="354">
        <v>36553</v>
      </c>
      <c r="E31" s="354">
        <v>8789</v>
      </c>
      <c r="F31" s="354">
        <v>5147</v>
      </c>
      <c r="G31" s="354">
        <v>29233</v>
      </c>
      <c r="H31" s="354">
        <v>7760</v>
      </c>
      <c r="I31" s="354">
        <v>12393</v>
      </c>
      <c r="J31" s="354">
        <v>34891</v>
      </c>
      <c r="K31" s="354">
        <v>107537</v>
      </c>
      <c r="L31" s="354">
        <v>11695</v>
      </c>
      <c r="M31" s="354">
        <v>39251</v>
      </c>
      <c r="N31" s="354">
        <v>12461</v>
      </c>
      <c r="O31" s="354">
        <v>11406</v>
      </c>
      <c r="P31" s="354">
        <v>70983</v>
      </c>
      <c r="Q31" s="354">
        <v>51657</v>
      </c>
      <c r="R31" s="354">
        <v>24555</v>
      </c>
      <c r="S31" s="354">
        <v>10128</v>
      </c>
      <c r="T31" s="354">
        <v>9434</v>
      </c>
      <c r="U31" s="354">
        <v>57119</v>
      </c>
      <c r="V31" s="354">
        <v>11372</v>
      </c>
      <c r="W31" s="354">
        <v>23508</v>
      </c>
      <c r="X31" s="354">
        <v>15519</v>
      </c>
      <c r="Y31" s="354">
        <v>11011</v>
      </c>
      <c r="Z31" s="354">
        <v>17618</v>
      </c>
      <c r="AA31" s="354">
        <v>32447</v>
      </c>
      <c r="AB31" s="354">
        <v>31096</v>
      </c>
      <c r="AC31" s="354">
        <v>10004</v>
      </c>
      <c r="AD31" s="354">
        <v>33504</v>
      </c>
      <c r="AE31" s="354">
        <v>3602</v>
      </c>
      <c r="AF31" s="354">
        <v>39809</v>
      </c>
      <c r="AG31" s="354">
        <v>15022</v>
      </c>
      <c r="AH31" s="354">
        <v>9301</v>
      </c>
      <c r="AI31" s="354">
        <v>806464</v>
      </c>
      <c r="AK31" s="354" t="s">
        <v>692</v>
      </c>
    </row>
    <row r="32" spans="1:37" x14ac:dyDescent="0.2">
      <c r="A32" s="358">
        <v>37257</v>
      </c>
      <c r="B32" s="354" t="s">
        <v>1123</v>
      </c>
      <c r="C32" s="354">
        <v>11630</v>
      </c>
      <c r="D32" s="354">
        <v>36284</v>
      </c>
      <c r="E32" s="354">
        <v>8822</v>
      </c>
      <c r="F32" s="354">
        <v>5115</v>
      </c>
      <c r="G32" s="354">
        <v>29261</v>
      </c>
      <c r="H32" s="354">
        <v>7753</v>
      </c>
      <c r="I32" s="354">
        <v>12331</v>
      </c>
      <c r="J32" s="354">
        <v>34742</v>
      </c>
      <c r="K32" s="354">
        <v>107156</v>
      </c>
      <c r="L32" s="354">
        <v>11698</v>
      </c>
      <c r="M32" s="354">
        <v>39118</v>
      </c>
      <c r="N32" s="354">
        <v>12359</v>
      </c>
      <c r="O32" s="354">
        <v>11376</v>
      </c>
      <c r="P32" s="354">
        <v>70868</v>
      </c>
      <c r="Q32" s="354">
        <v>51413</v>
      </c>
      <c r="R32" s="354">
        <v>24501</v>
      </c>
      <c r="S32" s="354">
        <v>10090</v>
      </c>
      <c r="T32" s="354">
        <v>9438</v>
      </c>
      <c r="U32" s="354">
        <v>57029</v>
      </c>
      <c r="V32" s="354">
        <v>11336</v>
      </c>
      <c r="W32" s="354">
        <v>23381</v>
      </c>
      <c r="X32" s="354">
        <v>15451</v>
      </c>
      <c r="Y32" s="354">
        <v>11018</v>
      </c>
      <c r="Z32" s="354">
        <v>17605</v>
      </c>
      <c r="AA32" s="354">
        <v>32266</v>
      </c>
      <c r="AB32" s="354">
        <v>31065</v>
      </c>
      <c r="AC32" s="354">
        <v>9964</v>
      </c>
      <c r="AD32" s="354">
        <v>33538</v>
      </c>
      <c r="AE32" s="354">
        <v>3550</v>
      </c>
      <c r="AF32" s="354">
        <v>39645</v>
      </c>
      <c r="AG32" s="354">
        <v>14974</v>
      </c>
      <c r="AH32" s="354">
        <v>9287</v>
      </c>
      <c r="AI32" s="354">
        <v>804064</v>
      </c>
      <c r="AJ32" s="354">
        <v>2002</v>
      </c>
      <c r="AK32" s="354" t="s">
        <v>684</v>
      </c>
    </row>
    <row r="33" spans="1:37" x14ac:dyDescent="0.2">
      <c r="A33" s="358">
        <v>37288</v>
      </c>
      <c r="B33" s="354" t="s">
        <v>893</v>
      </c>
      <c r="C33" s="354">
        <v>11657</v>
      </c>
      <c r="D33" s="354">
        <v>36364</v>
      </c>
      <c r="E33" s="354">
        <v>8880</v>
      </c>
      <c r="F33" s="354">
        <v>5113</v>
      </c>
      <c r="G33" s="354">
        <v>29415</v>
      </c>
      <c r="H33" s="354">
        <v>7846</v>
      </c>
      <c r="I33" s="354">
        <v>12366</v>
      </c>
      <c r="J33" s="354">
        <v>34886</v>
      </c>
      <c r="K33" s="354">
        <v>107096</v>
      </c>
      <c r="L33" s="354">
        <v>11767</v>
      </c>
      <c r="M33" s="354">
        <v>39190</v>
      </c>
      <c r="N33" s="354">
        <v>12360</v>
      </c>
      <c r="O33" s="354">
        <v>11419</v>
      </c>
      <c r="P33" s="354">
        <v>71197</v>
      </c>
      <c r="Q33" s="354">
        <v>51455</v>
      </c>
      <c r="R33" s="354">
        <v>24492</v>
      </c>
      <c r="S33" s="354">
        <v>10145</v>
      </c>
      <c r="T33" s="354">
        <v>9423</v>
      </c>
      <c r="U33" s="354">
        <v>57200</v>
      </c>
      <c r="V33" s="354">
        <v>11329</v>
      </c>
      <c r="W33" s="354">
        <v>23475</v>
      </c>
      <c r="X33" s="354">
        <v>15583</v>
      </c>
      <c r="Y33" s="354">
        <v>11121</v>
      </c>
      <c r="Z33" s="354">
        <v>17728</v>
      </c>
      <c r="AA33" s="354">
        <v>32451</v>
      </c>
      <c r="AB33" s="354">
        <v>31334</v>
      </c>
      <c r="AC33" s="354">
        <v>10080</v>
      </c>
      <c r="AD33" s="354">
        <v>33710</v>
      </c>
      <c r="AE33" s="354">
        <v>3568</v>
      </c>
      <c r="AF33" s="354">
        <v>39673</v>
      </c>
      <c r="AG33" s="354">
        <v>14941</v>
      </c>
      <c r="AH33" s="354">
        <v>9284</v>
      </c>
      <c r="AI33" s="354">
        <v>806548</v>
      </c>
      <c r="AK33" s="354" t="s">
        <v>685</v>
      </c>
    </row>
    <row r="34" spans="1:37" x14ac:dyDescent="0.2">
      <c r="A34" s="358">
        <v>37316</v>
      </c>
      <c r="B34" s="354" t="s">
        <v>894</v>
      </c>
      <c r="C34" s="354">
        <v>11731</v>
      </c>
      <c r="D34" s="354">
        <v>36387</v>
      </c>
      <c r="E34" s="354">
        <v>8967</v>
      </c>
      <c r="F34" s="354">
        <v>5140</v>
      </c>
      <c r="G34" s="354">
        <v>29368</v>
      </c>
      <c r="H34" s="354">
        <v>7842</v>
      </c>
      <c r="I34" s="354">
        <v>12383</v>
      </c>
      <c r="J34" s="354">
        <v>34942</v>
      </c>
      <c r="K34" s="354">
        <v>106981</v>
      </c>
      <c r="L34" s="354">
        <v>11716</v>
      </c>
      <c r="M34" s="354">
        <v>39217</v>
      </c>
      <c r="N34" s="354">
        <v>12389</v>
      </c>
      <c r="O34" s="354">
        <v>11451</v>
      </c>
      <c r="P34" s="354">
        <v>71284</v>
      </c>
      <c r="Q34" s="354">
        <v>51475</v>
      </c>
      <c r="R34" s="354">
        <v>24472</v>
      </c>
      <c r="S34" s="354">
        <v>10136</v>
      </c>
      <c r="T34" s="354">
        <v>9360</v>
      </c>
      <c r="U34" s="354">
        <v>57281</v>
      </c>
      <c r="V34" s="354">
        <v>11292</v>
      </c>
      <c r="W34" s="354">
        <v>23463</v>
      </c>
      <c r="X34" s="354">
        <v>15496</v>
      </c>
      <c r="Y34" s="354">
        <v>11160</v>
      </c>
      <c r="Z34" s="354">
        <v>17778</v>
      </c>
      <c r="AA34" s="354">
        <v>32503</v>
      </c>
      <c r="AB34" s="354">
        <v>31422</v>
      </c>
      <c r="AC34" s="354">
        <v>10158</v>
      </c>
      <c r="AD34" s="354">
        <v>33811</v>
      </c>
      <c r="AE34" s="354">
        <v>3610</v>
      </c>
      <c r="AF34" s="354">
        <v>39722</v>
      </c>
      <c r="AG34" s="354">
        <v>15015</v>
      </c>
      <c r="AH34" s="354">
        <v>9267</v>
      </c>
      <c r="AI34" s="354">
        <v>807219</v>
      </c>
      <c r="AK34" s="354" t="s">
        <v>624</v>
      </c>
    </row>
    <row r="35" spans="1:37" x14ac:dyDescent="0.2">
      <c r="A35" s="358">
        <v>37347</v>
      </c>
      <c r="B35" s="354" t="s">
        <v>895</v>
      </c>
      <c r="C35" s="354">
        <v>11814</v>
      </c>
      <c r="D35" s="354">
        <v>36593</v>
      </c>
      <c r="E35" s="354">
        <v>9023</v>
      </c>
      <c r="F35" s="354">
        <v>5183</v>
      </c>
      <c r="G35" s="354">
        <v>29459</v>
      </c>
      <c r="H35" s="354">
        <v>7909</v>
      </c>
      <c r="I35" s="354">
        <v>12516</v>
      </c>
      <c r="J35" s="354">
        <v>35067</v>
      </c>
      <c r="K35" s="354">
        <v>107173</v>
      </c>
      <c r="L35" s="354">
        <v>11797</v>
      </c>
      <c r="M35" s="354">
        <v>39479</v>
      </c>
      <c r="N35" s="354">
        <v>12447</v>
      </c>
      <c r="O35" s="354">
        <v>11486</v>
      </c>
      <c r="P35" s="354">
        <v>71641</v>
      </c>
      <c r="Q35" s="354">
        <v>51622</v>
      </c>
      <c r="R35" s="354">
        <v>24656</v>
      </c>
      <c r="S35" s="354">
        <v>10228</v>
      </c>
      <c r="T35" s="354">
        <v>9480</v>
      </c>
      <c r="U35" s="354">
        <v>57707</v>
      </c>
      <c r="V35" s="354">
        <v>11453</v>
      </c>
      <c r="W35" s="354">
        <v>23624</v>
      </c>
      <c r="X35" s="354">
        <v>15638</v>
      </c>
      <c r="Y35" s="354">
        <v>11278</v>
      </c>
      <c r="Z35" s="354">
        <v>17925</v>
      </c>
      <c r="AA35" s="354">
        <v>32723</v>
      </c>
      <c r="AB35" s="354">
        <v>31573</v>
      </c>
      <c r="AC35" s="354">
        <v>10206</v>
      </c>
      <c r="AD35" s="354">
        <v>34026</v>
      </c>
      <c r="AE35" s="354">
        <v>3655</v>
      </c>
      <c r="AF35" s="354">
        <v>40146</v>
      </c>
      <c r="AG35" s="354">
        <v>15133</v>
      </c>
      <c r="AH35" s="354">
        <v>9331</v>
      </c>
      <c r="AI35" s="354">
        <v>811991</v>
      </c>
      <c r="AK35" s="354" t="s">
        <v>679</v>
      </c>
    </row>
    <row r="36" spans="1:37" x14ac:dyDescent="0.2">
      <c r="A36" s="358">
        <v>37377</v>
      </c>
      <c r="B36" s="354" t="s">
        <v>896</v>
      </c>
      <c r="C36" s="354">
        <v>11821</v>
      </c>
      <c r="D36" s="354">
        <v>36733</v>
      </c>
      <c r="E36" s="354">
        <v>9076</v>
      </c>
      <c r="F36" s="354">
        <v>5201</v>
      </c>
      <c r="G36" s="354">
        <v>29493</v>
      </c>
      <c r="H36" s="354">
        <v>8008</v>
      </c>
      <c r="I36" s="354">
        <v>12584</v>
      </c>
      <c r="J36" s="354">
        <v>35080</v>
      </c>
      <c r="K36" s="354">
        <v>107243</v>
      </c>
      <c r="L36" s="354">
        <v>11736</v>
      </c>
      <c r="M36" s="354">
        <v>39443</v>
      </c>
      <c r="N36" s="354">
        <v>12407</v>
      </c>
      <c r="O36" s="354">
        <v>11548</v>
      </c>
      <c r="P36" s="354">
        <v>71793</v>
      </c>
      <c r="Q36" s="354">
        <v>51645</v>
      </c>
      <c r="R36" s="354">
        <v>24697</v>
      </c>
      <c r="S36" s="354">
        <v>10275</v>
      </c>
      <c r="T36" s="354">
        <v>9557</v>
      </c>
      <c r="U36" s="354">
        <v>57841</v>
      </c>
      <c r="V36" s="354">
        <v>11469</v>
      </c>
      <c r="W36" s="354">
        <v>23649</v>
      </c>
      <c r="X36" s="354">
        <v>15607</v>
      </c>
      <c r="Y36" s="354">
        <v>11268</v>
      </c>
      <c r="Z36" s="354">
        <v>18011</v>
      </c>
      <c r="AA36" s="354">
        <v>32771</v>
      </c>
      <c r="AB36" s="354">
        <v>31625</v>
      </c>
      <c r="AC36" s="354">
        <v>10229</v>
      </c>
      <c r="AD36" s="354">
        <v>34102</v>
      </c>
      <c r="AE36" s="354">
        <v>3637</v>
      </c>
      <c r="AF36" s="354">
        <v>40186</v>
      </c>
      <c r="AG36" s="354">
        <v>15192</v>
      </c>
      <c r="AH36" s="354">
        <v>9296</v>
      </c>
      <c r="AI36" s="354">
        <v>813223</v>
      </c>
      <c r="AK36" s="354" t="s">
        <v>683</v>
      </c>
    </row>
    <row r="37" spans="1:37" x14ac:dyDescent="0.2">
      <c r="A37" s="358">
        <v>37408</v>
      </c>
      <c r="B37" s="354" t="s">
        <v>897</v>
      </c>
      <c r="C37" s="354">
        <v>11866</v>
      </c>
      <c r="D37" s="354">
        <v>36730</v>
      </c>
      <c r="E37" s="354">
        <v>9094</v>
      </c>
      <c r="F37" s="354">
        <v>5215</v>
      </c>
      <c r="G37" s="354">
        <v>29473</v>
      </c>
      <c r="H37" s="354">
        <v>8001</v>
      </c>
      <c r="I37" s="354">
        <v>12615</v>
      </c>
      <c r="J37" s="354">
        <v>35132</v>
      </c>
      <c r="K37" s="354">
        <v>107163</v>
      </c>
      <c r="L37" s="354">
        <v>11703</v>
      </c>
      <c r="M37" s="354">
        <v>39472</v>
      </c>
      <c r="N37" s="354">
        <v>12367</v>
      </c>
      <c r="O37" s="354">
        <v>11531</v>
      </c>
      <c r="P37" s="354">
        <v>71896</v>
      </c>
      <c r="Q37" s="354">
        <v>51832</v>
      </c>
      <c r="R37" s="354">
        <v>24738</v>
      </c>
      <c r="S37" s="354">
        <v>10248</v>
      </c>
      <c r="T37" s="354">
        <v>9589</v>
      </c>
      <c r="U37" s="354">
        <v>57829</v>
      </c>
      <c r="V37" s="354">
        <v>11524</v>
      </c>
      <c r="W37" s="354">
        <v>23748</v>
      </c>
      <c r="X37" s="354">
        <v>15584</v>
      </c>
      <c r="Y37" s="354">
        <v>11358</v>
      </c>
      <c r="Z37" s="354">
        <v>18019</v>
      </c>
      <c r="AA37" s="354">
        <v>32823</v>
      </c>
      <c r="AB37" s="354">
        <v>31703</v>
      </c>
      <c r="AC37" s="354">
        <v>10299</v>
      </c>
      <c r="AD37" s="354">
        <v>33939</v>
      </c>
      <c r="AE37" s="354">
        <v>3619</v>
      </c>
      <c r="AF37" s="354">
        <v>40236</v>
      </c>
      <c r="AG37" s="354">
        <v>15253</v>
      </c>
      <c r="AH37" s="354">
        <v>9290</v>
      </c>
      <c r="AI37" s="354">
        <v>813889</v>
      </c>
      <c r="AK37" s="354" t="s">
        <v>686</v>
      </c>
    </row>
    <row r="38" spans="1:37" x14ac:dyDescent="0.2">
      <c r="A38" s="358">
        <v>37438</v>
      </c>
      <c r="B38" s="354" t="s">
        <v>898</v>
      </c>
      <c r="C38" s="354">
        <v>11882</v>
      </c>
      <c r="D38" s="354">
        <v>36758</v>
      </c>
      <c r="E38" s="354">
        <v>9147</v>
      </c>
      <c r="F38" s="354">
        <v>5224</v>
      </c>
      <c r="G38" s="354">
        <v>29608</v>
      </c>
      <c r="H38" s="354">
        <v>8044</v>
      </c>
      <c r="I38" s="354">
        <v>12687</v>
      </c>
      <c r="J38" s="354">
        <v>35099</v>
      </c>
      <c r="K38" s="354">
        <v>107148</v>
      </c>
      <c r="L38" s="354">
        <v>11662</v>
      </c>
      <c r="M38" s="354">
        <v>39428</v>
      </c>
      <c r="N38" s="354">
        <v>12393</v>
      </c>
      <c r="O38" s="354">
        <v>11581</v>
      </c>
      <c r="P38" s="354">
        <v>71960</v>
      </c>
      <c r="Q38" s="354">
        <v>51997</v>
      </c>
      <c r="R38" s="354">
        <v>24698</v>
      </c>
      <c r="S38" s="354">
        <v>10279</v>
      </c>
      <c r="T38" s="354">
        <v>9604</v>
      </c>
      <c r="U38" s="354">
        <v>57831</v>
      </c>
      <c r="V38" s="354">
        <v>11734</v>
      </c>
      <c r="W38" s="354">
        <v>23816</v>
      </c>
      <c r="X38" s="354">
        <v>15720</v>
      </c>
      <c r="Y38" s="354">
        <v>11375</v>
      </c>
      <c r="Z38" s="354">
        <v>18093</v>
      </c>
      <c r="AA38" s="354">
        <v>32854</v>
      </c>
      <c r="AB38" s="354">
        <v>31694</v>
      </c>
      <c r="AC38" s="354">
        <v>10363</v>
      </c>
      <c r="AD38" s="354">
        <v>33853</v>
      </c>
      <c r="AE38" s="354">
        <v>3628</v>
      </c>
      <c r="AF38" s="354">
        <v>40428</v>
      </c>
      <c r="AG38" s="354">
        <v>15407</v>
      </c>
      <c r="AH38" s="354">
        <v>9319</v>
      </c>
      <c r="AI38" s="354">
        <v>815314</v>
      </c>
      <c r="AK38" s="354" t="s">
        <v>687</v>
      </c>
    </row>
    <row r="39" spans="1:37" x14ac:dyDescent="0.2">
      <c r="A39" s="358">
        <v>37469</v>
      </c>
      <c r="B39" s="354" t="s">
        <v>899</v>
      </c>
      <c r="C39" s="354">
        <v>11913</v>
      </c>
      <c r="D39" s="354">
        <v>36756</v>
      </c>
      <c r="E39" s="354">
        <v>9189</v>
      </c>
      <c r="F39" s="354">
        <v>5226</v>
      </c>
      <c r="G39" s="354">
        <v>29641</v>
      </c>
      <c r="H39" s="354">
        <v>8026</v>
      </c>
      <c r="I39" s="354">
        <v>12696</v>
      </c>
      <c r="J39" s="354">
        <v>35052</v>
      </c>
      <c r="K39" s="354">
        <v>107144</v>
      </c>
      <c r="L39" s="354">
        <v>11631</v>
      </c>
      <c r="M39" s="354">
        <v>39506</v>
      </c>
      <c r="N39" s="354">
        <v>12461</v>
      </c>
      <c r="O39" s="354">
        <v>11646</v>
      </c>
      <c r="P39" s="354">
        <v>71973</v>
      </c>
      <c r="Q39" s="354">
        <v>52250</v>
      </c>
      <c r="R39" s="354">
        <v>24665</v>
      </c>
      <c r="S39" s="354">
        <v>10295</v>
      </c>
      <c r="T39" s="354">
        <v>9621</v>
      </c>
      <c r="U39" s="354">
        <v>57912</v>
      </c>
      <c r="V39" s="354">
        <v>11782</v>
      </c>
      <c r="W39" s="354">
        <v>23857</v>
      </c>
      <c r="X39" s="354">
        <v>15768</v>
      </c>
      <c r="Y39" s="354">
        <v>11411</v>
      </c>
      <c r="Z39" s="354">
        <v>18168</v>
      </c>
      <c r="AA39" s="354">
        <v>32891</v>
      </c>
      <c r="AB39" s="354">
        <v>31667</v>
      </c>
      <c r="AC39" s="354">
        <v>10364</v>
      </c>
      <c r="AD39" s="354">
        <v>33826</v>
      </c>
      <c r="AE39" s="354">
        <v>3640</v>
      </c>
      <c r="AF39" s="354">
        <v>40589</v>
      </c>
      <c r="AG39" s="354">
        <v>15450</v>
      </c>
      <c r="AH39" s="354">
        <v>9333</v>
      </c>
      <c r="AI39" s="354">
        <v>816349</v>
      </c>
      <c r="AK39" s="354" t="s">
        <v>688</v>
      </c>
    </row>
    <row r="40" spans="1:37" x14ac:dyDescent="0.2">
      <c r="A40" s="358">
        <v>37500</v>
      </c>
      <c r="B40" s="354" t="s">
        <v>900</v>
      </c>
      <c r="C40" s="354">
        <v>11864</v>
      </c>
      <c r="D40" s="354">
        <v>36812</v>
      </c>
      <c r="E40" s="354">
        <v>9227</v>
      </c>
      <c r="F40" s="354">
        <v>5214</v>
      </c>
      <c r="G40" s="354">
        <v>29657</v>
      </c>
      <c r="H40" s="354">
        <v>7999</v>
      </c>
      <c r="I40" s="354">
        <v>12717</v>
      </c>
      <c r="J40" s="354">
        <v>35007</v>
      </c>
      <c r="K40" s="354">
        <v>107066</v>
      </c>
      <c r="L40" s="354">
        <v>11592</v>
      </c>
      <c r="M40" s="354">
        <v>39560</v>
      </c>
      <c r="N40" s="354">
        <v>12461</v>
      </c>
      <c r="O40" s="354">
        <v>11662</v>
      </c>
      <c r="P40" s="354">
        <v>71963</v>
      </c>
      <c r="Q40" s="354">
        <v>52348</v>
      </c>
      <c r="R40" s="354">
        <v>24654</v>
      </c>
      <c r="S40" s="354">
        <v>10313</v>
      </c>
      <c r="T40" s="354">
        <v>9597</v>
      </c>
      <c r="U40" s="354">
        <v>57898</v>
      </c>
      <c r="V40" s="354">
        <v>11850</v>
      </c>
      <c r="W40" s="354">
        <v>23858</v>
      </c>
      <c r="X40" s="354">
        <v>15770</v>
      </c>
      <c r="Y40" s="354">
        <v>11411</v>
      </c>
      <c r="Z40" s="354">
        <v>18197</v>
      </c>
      <c r="AA40" s="354">
        <v>32901</v>
      </c>
      <c r="AB40" s="354">
        <v>31672</v>
      </c>
      <c r="AC40" s="354">
        <v>10298</v>
      </c>
      <c r="AD40" s="354">
        <v>33817</v>
      </c>
      <c r="AE40" s="354">
        <v>3637</v>
      </c>
      <c r="AF40" s="354">
        <v>40722</v>
      </c>
      <c r="AG40" s="354">
        <v>15446</v>
      </c>
      <c r="AH40" s="354">
        <v>9351</v>
      </c>
      <c r="AI40" s="354">
        <v>816541</v>
      </c>
      <c r="AK40" s="354" t="s">
        <v>689</v>
      </c>
    </row>
    <row r="41" spans="1:37" x14ac:dyDescent="0.2">
      <c r="A41" s="358">
        <v>37530</v>
      </c>
      <c r="B41" s="354" t="s">
        <v>901</v>
      </c>
      <c r="C41" s="354">
        <v>11919</v>
      </c>
      <c r="D41" s="354">
        <v>36962</v>
      </c>
      <c r="E41" s="354">
        <v>9196</v>
      </c>
      <c r="F41" s="354">
        <v>5206</v>
      </c>
      <c r="G41" s="354">
        <v>29658</v>
      </c>
      <c r="H41" s="354">
        <v>7949</v>
      </c>
      <c r="I41" s="354">
        <v>12740</v>
      </c>
      <c r="J41" s="354">
        <v>34905</v>
      </c>
      <c r="K41" s="354">
        <v>107026</v>
      </c>
      <c r="L41" s="354">
        <v>11634</v>
      </c>
      <c r="M41" s="354">
        <v>39710</v>
      </c>
      <c r="N41" s="354">
        <v>12450</v>
      </c>
      <c r="O41" s="354">
        <v>11675</v>
      </c>
      <c r="P41" s="354">
        <v>72171</v>
      </c>
      <c r="Q41" s="354">
        <v>52437</v>
      </c>
      <c r="R41" s="354">
        <v>24653</v>
      </c>
      <c r="S41" s="354">
        <v>10329</v>
      </c>
      <c r="T41" s="354">
        <v>9662</v>
      </c>
      <c r="U41" s="354">
        <v>58074</v>
      </c>
      <c r="V41" s="354">
        <v>11848</v>
      </c>
      <c r="W41" s="354">
        <v>23963</v>
      </c>
      <c r="X41" s="354">
        <v>15908</v>
      </c>
      <c r="Y41" s="354">
        <v>11417</v>
      </c>
      <c r="Z41" s="354">
        <v>18201</v>
      </c>
      <c r="AA41" s="354">
        <v>32984</v>
      </c>
      <c r="AB41" s="354">
        <v>31722</v>
      </c>
      <c r="AC41" s="354">
        <v>10329</v>
      </c>
      <c r="AD41" s="354">
        <v>33740</v>
      </c>
      <c r="AE41" s="354">
        <v>3650</v>
      </c>
      <c r="AF41" s="354">
        <v>40731</v>
      </c>
      <c r="AG41" s="354">
        <v>15448</v>
      </c>
      <c r="AH41" s="354">
        <v>9367</v>
      </c>
      <c r="AI41" s="354">
        <v>817664</v>
      </c>
      <c r="AK41" s="354" t="s">
        <v>690</v>
      </c>
    </row>
    <row r="42" spans="1:37" x14ac:dyDescent="0.2">
      <c r="A42" s="358">
        <v>37561</v>
      </c>
      <c r="B42" s="354" t="s">
        <v>902</v>
      </c>
      <c r="C42" s="354">
        <v>11885</v>
      </c>
      <c r="D42" s="354">
        <v>36872</v>
      </c>
      <c r="E42" s="354">
        <v>9210</v>
      </c>
      <c r="F42" s="354">
        <v>5209</v>
      </c>
      <c r="G42" s="354">
        <v>29679</v>
      </c>
      <c r="H42" s="354">
        <v>7841</v>
      </c>
      <c r="I42" s="354">
        <v>12712</v>
      </c>
      <c r="J42" s="354">
        <v>34819</v>
      </c>
      <c r="K42" s="354">
        <v>106854</v>
      </c>
      <c r="L42" s="354">
        <v>11622</v>
      </c>
      <c r="M42" s="354">
        <v>39676</v>
      </c>
      <c r="N42" s="354">
        <v>12382</v>
      </c>
      <c r="O42" s="354">
        <v>11666</v>
      </c>
      <c r="P42" s="354">
        <v>72154</v>
      </c>
      <c r="Q42" s="354">
        <v>52350</v>
      </c>
      <c r="R42" s="354">
        <v>24593</v>
      </c>
      <c r="S42" s="354">
        <v>10331</v>
      </c>
      <c r="T42" s="354">
        <v>9635</v>
      </c>
      <c r="U42" s="354">
        <v>58019</v>
      </c>
      <c r="V42" s="354">
        <v>11808</v>
      </c>
      <c r="W42" s="354">
        <v>23975</v>
      </c>
      <c r="X42" s="354">
        <v>15947</v>
      </c>
      <c r="Y42" s="354">
        <v>11448</v>
      </c>
      <c r="Z42" s="354">
        <v>18160</v>
      </c>
      <c r="AA42" s="354">
        <v>32952</v>
      </c>
      <c r="AB42" s="354">
        <v>31690</v>
      </c>
      <c r="AC42" s="354">
        <v>10268</v>
      </c>
      <c r="AD42" s="354">
        <v>33547</v>
      </c>
      <c r="AE42" s="354">
        <v>3624</v>
      </c>
      <c r="AF42" s="354">
        <v>40522</v>
      </c>
      <c r="AG42" s="354">
        <v>15524</v>
      </c>
      <c r="AH42" s="354">
        <v>9361</v>
      </c>
      <c r="AI42" s="354">
        <v>816335</v>
      </c>
      <c r="AK42" s="354" t="s">
        <v>691</v>
      </c>
    </row>
    <row r="43" spans="1:37" x14ac:dyDescent="0.2">
      <c r="A43" s="358">
        <v>37591</v>
      </c>
      <c r="B43" s="354" t="s">
        <v>903</v>
      </c>
      <c r="C43" s="354">
        <v>11772</v>
      </c>
      <c r="D43" s="354">
        <v>36710</v>
      </c>
      <c r="E43" s="354">
        <v>9138</v>
      </c>
      <c r="F43" s="354">
        <v>5175</v>
      </c>
      <c r="G43" s="354">
        <v>29485</v>
      </c>
      <c r="H43" s="354">
        <v>7781</v>
      </c>
      <c r="I43" s="354">
        <v>12621</v>
      </c>
      <c r="J43" s="354">
        <v>34597</v>
      </c>
      <c r="K43" s="354">
        <v>106515</v>
      </c>
      <c r="L43" s="354">
        <v>11509</v>
      </c>
      <c r="M43" s="354">
        <v>39402</v>
      </c>
      <c r="N43" s="354">
        <v>12251</v>
      </c>
      <c r="O43" s="354">
        <v>11580</v>
      </c>
      <c r="P43" s="354">
        <v>71718</v>
      </c>
      <c r="Q43" s="354">
        <v>52135</v>
      </c>
      <c r="R43" s="354">
        <v>24408</v>
      </c>
      <c r="S43" s="354">
        <v>10249</v>
      </c>
      <c r="T43" s="354">
        <v>9558</v>
      </c>
      <c r="U43" s="354">
        <v>57775</v>
      </c>
      <c r="V43" s="354">
        <v>11684</v>
      </c>
      <c r="W43" s="354">
        <v>23820</v>
      </c>
      <c r="X43" s="354">
        <v>15778</v>
      </c>
      <c r="Y43" s="354">
        <v>11350</v>
      </c>
      <c r="Z43" s="354">
        <v>18029</v>
      </c>
      <c r="AA43" s="354">
        <v>32726</v>
      </c>
      <c r="AB43" s="354">
        <v>31539</v>
      </c>
      <c r="AC43" s="354">
        <v>10178</v>
      </c>
      <c r="AD43" s="354">
        <v>33219</v>
      </c>
      <c r="AE43" s="354">
        <v>3572</v>
      </c>
      <c r="AF43" s="354">
        <v>40178</v>
      </c>
      <c r="AG43" s="354">
        <v>15543</v>
      </c>
      <c r="AH43" s="354">
        <v>9312</v>
      </c>
      <c r="AI43" s="354">
        <v>811307</v>
      </c>
      <c r="AK43" s="354" t="s">
        <v>692</v>
      </c>
    </row>
    <row r="44" spans="1:37" x14ac:dyDescent="0.2">
      <c r="A44" s="358">
        <v>37622</v>
      </c>
      <c r="B44" s="354" t="s">
        <v>1124</v>
      </c>
      <c r="C44" s="354">
        <v>11800</v>
      </c>
      <c r="D44" s="354">
        <v>36565</v>
      </c>
      <c r="E44" s="354">
        <v>9155</v>
      </c>
      <c r="F44" s="354">
        <v>5162</v>
      </c>
      <c r="G44" s="354">
        <v>29349</v>
      </c>
      <c r="H44" s="354">
        <v>7716</v>
      </c>
      <c r="I44" s="354">
        <v>12525</v>
      </c>
      <c r="J44" s="354">
        <v>34520</v>
      </c>
      <c r="K44" s="354">
        <v>106142</v>
      </c>
      <c r="L44" s="354">
        <v>11556</v>
      </c>
      <c r="M44" s="354">
        <v>39221</v>
      </c>
      <c r="N44" s="354">
        <v>12185</v>
      </c>
      <c r="O44" s="354">
        <v>11549</v>
      </c>
      <c r="P44" s="354">
        <v>71421</v>
      </c>
      <c r="Q44" s="354">
        <v>52056</v>
      </c>
      <c r="R44" s="354">
        <v>24372</v>
      </c>
      <c r="S44" s="354">
        <v>10231</v>
      </c>
      <c r="T44" s="354">
        <v>9581</v>
      </c>
      <c r="U44" s="354">
        <v>57572</v>
      </c>
      <c r="V44" s="354">
        <v>11609</v>
      </c>
      <c r="W44" s="354">
        <v>23734</v>
      </c>
      <c r="X44" s="354">
        <v>15740</v>
      </c>
      <c r="Y44" s="354">
        <v>11291</v>
      </c>
      <c r="Z44" s="354">
        <v>17973</v>
      </c>
      <c r="AA44" s="354">
        <v>32645</v>
      </c>
      <c r="AB44" s="354">
        <v>31458</v>
      </c>
      <c r="AC44" s="354">
        <v>10158</v>
      </c>
      <c r="AD44" s="354">
        <v>33073</v>
      </c>
      <c r="AE44" s="354">
        <v>3573</v>
      </c>
      <c r="AF44" s="354">
        <v>39995</v>
      </c>
      <c r="AG44" s="354">
        <v>15539</v>
      </c>
      <c r="AH44" s="354">
        <v>9321</v>
      </c>
      <c r="AI44" s="354">
        <v>808787</v>
      </c>
      <c r="AJ44" s="354">
        <v>2003</v>
      </c>
      <c r="AK44" s="354" t="s">
        <v>684</v>
      </c>
    </row>
    <row r="45" spans="1:37" x14ac:dyDescent="0.2">
      <c r="A45" s="358">
        <v>37653</v>
      </c>
      <c r="B45" s="354" t="s">
        <v>904</v>
      </c>
      <c r="C45" s="354">
        <v>11804</v>
      </c>
      <c r="D45" s="354">
        <v>36533</v>
      </c>
      <c r="E45" s="354">
        <v>9225</v>
      </c>
      <c r="F45" s="354">
        <v>5211</v>
      </c>
      <c r="G45" s="354">
        <v>29238</v>
      </c>
      <c r="H45" s="354">
        <v>7686</v>
      </c>
      <c r="I45" s="354">
        <v>12566</v>
      </c>
      <c r="J45" s="354">
        <v>34637</v>
      </c>
      <c r="K45" s="354">
        <v>106003</v>
      </c>
      <c r="L45" s="354">
        <v>11623</v>
      </c>
      <c r="M45" s="354">
        <v>39271</v>
      </c>
      <c r="N45" s="354">
        <v>12228</v>
      </c>
      <c r="O45" s="354">
        <v>11603</v>
      </c>
      <c r="P45" s="354">
        <v>71535</v>
      </c>
      <c r="Q45" s="354">
        <v>52041</v>
      </c>
      <c r="R45" s="354">
        <v>24407</v>
      </c>
      <c r="S45" s="354">
        <v>10264</v>
      </c>
      <c r="T45" s="354">
        <v>9592</v>
      </c>
      <c r="U45" s="354">
        <v>57647</v>
      </c>
      <c r="V45" s="354">
        <v>11573</v>
      </c>
      <c r="W45" s="354">
        <v>23800</v>
      </c>
      <c r="X45" s="354">
        <v>15820</v>
      </c>
      <c r="Y45" s="354">
        <v>11347</v>
      </c>
      <c r="Z45" s="354">
        <v>18048</v>
      </c>
      <c r="AA45" s="354">
        <v>32606</v>
      </c>
      <c r="AB45" s="354">
        <v>31484</v>
      </c>
      <c r="AC45" s="354">
        <v>10219</v>
      </c>
      <c r="AD45" s="354">
        <v>33166</v>
      </c>
      <c r="AE45" s="354">
        <v>3577</v>
      </c>
      <c r="AF45" s="354">
        <v>40047</v>
      </c>
      <c r="AG45" s="354">
        <v>15652</v>
      </c>
      <c r="AH45" s="354">
        <v>9379</v>
      </c>
      <c r="AI45" s="354">
        <v>809832</v>
      </c>
      <c r="AK45" s="354" t="s">
        <v>685</v>
      </c>
    </row>
    <row r="46" spans="1:37" x14ac:dyDescent="0.2">
      <c r="A46" s="358">
        <v>37681</v>
      </c>
      <c r="B46" s="354" t="s">
        <v>905</v>
      </c>
      <c r="C46" s="354">
        <v>11858</v>
      </c>
      <c r="D46" s="354">
        <v>36716</v>
      </c>
      <c r="E46" s="354">
        <v>9252</v>
      </c>
      <c r="F46" s="354">
        <v>5213</v>
      </c>
      <c r="G46" s="354">
        <v>29178</v>
      </c>
      <c r="H46" s="354">
        <v>7655</v>
      </c>
      <c r="I46" s="354">
        <v>12597</v>
      </c>
      <c r="J46" s="354">
        <v>34713</v>
      </c>
      <c r="K46" s="354">
        <v>105819</v>
      </c>
      <c r="L46" s="354">
        <v>11638</v>
      </c>
      <c r="M46" s="354">
        <v>39442</v>
      </c>
      <c r="N46" s="354">
        <v>12268</v>
      </c>
      <c r="O46" s="354">
        <v>11663</v>
      </c>
      <c r="P46" s="354">
        <v>71599</v>
      </c>
      <c r="Q46" s="354">
        <v>52066</v>
      </c>
      <c r="R46" s="354">
        <v>24594</v>
      </c>
      <c r="S46" s="354">
        <v>10296</v>
      </c>
      <c r="T46" s="354">
        <v>9674</v>
      </c>
      <c r="U46" s="354">
        <v>57869</v>
      </c>
      <c r="V46" s="354">
        <v>11546</v>
      </c>
      <c r="W46" s="354">
        <v>23838</v>
      </c>
      <c r="X46" s="354">
        <v>15847</v>
      </c>
      <c r="Y46" s="354">
        <v>11406</v>
      </c>
      <c r="Z46" s="354">
        <v>18121</v>
      </c>
      <c r="AA46" s="354">
        <v>32444</v>
      </c>
      <c r="AB46" s="354">
        <v>31499</v>
      </c>
      <c r="AC46" s="354">
        <v>10255</v>
      </c>
      <c r="AD46" s="354">
        <v>33437</v>
      </c>
      <c r="AE46" s="354">
        <v>3585</v>
      </c>
      <c r="AF46" s="354">
        <v>40098</v>
      </c>
      <c r="AG46" s="354">
        <v>15633</v>
      </c>
      <c r="AH46" s="354">
        <v>9418</v>
      </c>
      <c r="AI46" s="354">
        <v>811237</v>
      </c>
      <c r="AK46" s="354" t="s">
        <v>624</v>
      </c>
    </row>
    <row r="47" spans="1:37" x14ac:dyDescent="0.2">
      <c r="A47" s="358">
        <v>37712</v>
      </c>
      <c r="B47" s="354" t="s">
        <v>906</v>
      </c>
      <c r="C47" s="354">
        <v>11913</v>
      </c>
      <c r="D47" s="354">
        <v>36763</v>
      </c>
      <c r="E47" s="354">
        <v>9274</v>
      </c>
      <c r="F47" s="354">
        <v>5244</v>
      </c>
      <c r="G47" s="354">
        <v>29124</v>
      </c>
      <c r="H47" s="354">
        <v>7687</v>
      </c>
      <c r="I47" s="354">
        <v>12550</v>
      </c>
      <c r="J47" s="354">
        <v>34594</v>
      </c>
      <c r="K47" s="354">
        <v>105637</v>
      </c>
      <c r="L47" s="354">
        <v>11539</v>
      </c>
      <c r="M47" s="354">
        <v>39476</v>
      </c>
      <c r="N47" s="354">
        <v>12309</v>
      </c>
      <c r="O47" s="354">
        <v>11722</v>
      </c>
      <c r="P47" s="354">
        <v>71753</v>
      </c>
      <c r="Q47" s="354">
        <v>51931</v>
      </c>
      <c r="R47" s="354">
        <v>24761</v>
      </c>
      <c r="S47" s="354">
        <v>10327</v>
      </c>
      <c r="T47" s="354">
        <v>9781</v>
      </c>
      <c r="U47" s="354">
        <v>57892</v>
      </c>
      <c r="V47" s="354">
        <v>11560</v>
      </c>
      <c r="W47" s="354">
        <v>23932</v>
      </c>
      <c r="X47" s="354">
        <v>15958</v>
      </c>
      <c r="Y47" s="354">
        <v>11458</v>
      </c>
      <c r="Z47" s="354">
        <v>18166</v>
      </c>
      <c r="AA47" s="354">
        <v>32303</v>
      </c>
      <c r="AB47" s="354">
        <v>31464</v>
      </c>
      <c r="AC47" s="354">
        <v>10278</v>
      </c>
      <c r="AD47" s="354">
        <v>33392</v>
      </c>
      <c r="AE47" s="354">
        <v>3591</v>
      </c>
      <c r="AF47" s="354">
        <v>40286</v>
      </c>
      <c r="AG47" s="354">
        <v>15660</v>
      </c>
      <c r="AH47" s="354">
        <v>9383</v>
      </c>
      <c r="AI47" s="354">
        <v>811708</v>
      </c>
      <c r="AK47" s="354" t="s">
        <v>679</v>
      </c>
    </row>
    <row r="48" spans="1:37" x14ac:dyDescent="0.2">
      <c r="A48" s="358">
        <v>37742</v>
      </c>
      <c r="B48" s="354" t="s">
        <v>907</v>
      </c>
      <c r="C48" s="354">
        <v>11891</v>
      </c>
      <c r="D48" s="354">
        <v>36703</v>
      </c>
      <c r="E48" s="354">
        <v>9294</v>
      </c>
      <c r="F48" s="354">
        <v>5225</v>
      </c>
      <c r="G48" s="354">
        <v>28993</v>
      </c>
      <c r="H48" s="354">
        <v>7702</v>
      </c>
      <c r="I48" s="354">
        <v>12635</v>
      </c>
      <c r="J48" s="354">
        <v>34514</v>
      </c>
      <c r="K48" s="354">
        <v>105319</v>
      </c>
      <c r="L48" s="354">
        <v>11476</v>
      </c>
      <c r="M48" s="354">
        <v>39443</v>
      </c>
      <c r="N48" s="354">
        <v>12329</v>
      </c>
      <c r="O48" s="354">
        <v>11736</v>
      </c>
      <c r="P48" s="354">
        <v>71625</v>
      </c>
      <c r="Q48" s="354">
        <v>51807</v>
      </c>
      <c r="R48" s="354">
        <v>24874</v>
      </c>
      <c r="S48" s="354">
        <v>10313</v>
      </c>
      <c r="T48" s="354">
        <v>9881</v>
      </c>
      <c r="U48" s="354">
        <v>57963</v>
      </c>
      <c r="V48" s="354">
        <v>11546</v>
      </c>
      <c r="W48" s="354">
        <v>23912</v>
      </c>
      <c r="X48" s="354">
        <v>15817</v>
      </c>
      <c r="Y48" s="354">
        <v>11502</v>
      </c>
      <c r="Z48" s="354">
        <v>18169</v>
      </c>
      <c r="AA48" s="354">
        <v>32217</v>
      </c>
      <c r="AB48" s="354">
        <v>31453</v>
      </c>
      <c r="AC48" s="354">
        <v>10267</v>
      </c>
      <c r="AD48" s="354">
        <v>33280</v>
      </c>
      <c r="AE48" s="354">
        <v>3637</v>
      </c>
      <c r="AF48" s="354">
        <v>40276</v>
      </c>
      <c r="AG48" s="354">
        <v>15655</v>
      </c>
      <c r="AH48" s="354">
        <v>9347</v>
      </c>
      <c r="AI48" s="354">
        <v>810801</v>
      </c>
      <c r="AK48" s="354" t="s">
        <v>683</v>
      </c>
    </row>
    <row r="49" spans="1:37" x14ac:dyDescent="0.2">
      <c r="A49" s="358">
        <v>37773</v>
      </c>
      <c r="B49" s="354" t="s">
        <v>908</v>
      </c>
      <c r="C49" s="354">
        <v>11917</v>
      </c>
      <c r="D49" s="354">
        <v>36750</v>
      </c>
      <c r="E49" s="354">
        <v>9253</v>
      </c>
      <c r="F49" s="354">
        <v>5240</v>
      </c>
      <c r="G49" s="354">
        <v>28877</v>
      </c>
      <c r="H49" s="354">
        <v>7713</v>
      </c>
      <c r="I49" s="354">
        <v>12748</v>
      </c>
      <c r="J49" s="354">
        <v>34458</v>
      </c>
      <c r="K49" s="354">
        <v>105104</v>
      </c>
      <c r="L49" s="354">
        <v>11474</v>
      </c>
      <c r="M49" s="354">
        <v>39466</v>
      </c>
      <c r="N49" s="354">
        <v>12289</v>
      </c>
      <c r="O49" s="354">
        <v>11733</v>
      </c>
      <c r="P49" s="354">
        <v>71727</v>
      </c>
      <c r="Q49" s="354">
        <v>51889</v>
      </c>
      <c r="R49" s="354">
        <v>25020</v>
      </c>
      <c r="S49" s="354">
        <v>10321</v>
      </c>
      <c r="T49" s="354">
        <v>9901</v>
      </c>
      <c r="U49" s="354">
        <v>57829</v>
      </c>
      <c r="V49" s="354">
        <v>11611</v>
      </c>
      <c r="W49" s="354">
        <v>24003</v>
      </c>
      <c r="X49" s="354">
        <v>15855</v>
      </c>
      <c r="Y49" s="354">
        <v>11563</v>
      </c>
      <c r="Z49" s="354">
        <v>18213</v>
      </c>
      <c r="AA49" s="354">
        <v>32259</v>
      </c>
      <c r="AB49" s="354">
        <v>31405</v>
      </c>
      <c r="AC49" s="354">
        <v>10327</v>
      </c>
      <c r="AD49" s="354">
        <v>33273</v>
      </c>
      <c r="AE49" s="354">
        <v>3634</v>
      </c>
      <c r="AF49" s="354">
        <v>40439</v>
      </c>
      <c r="AG49" s="354">
        <v>15669</v>
      </c>
      <c r="AH49" s="354">
        <v>9388</v>
      </c>
      <c r="AI49" s="354">
        <v>811348</v>
      </c>
      <c r="AK49" s="354" t="s">
        <v>686</v>
      </c>
    </row>
    <row r="50" spans="1:37" x14ac:dyDescent="0.2">
      <c r="A50" s="358">
        <v>37803</v>
      </c>
      <c r="B50" s="354" t="s">
        <v>909</v>
      </c>
      <c r="C50" s="354">
        <v>11914</v>
      </c>
      <c r="D50" s="354">
        <v>36818</v>
      </c>
      <c r="E50" s="354">
        <v>9196</v>
      </c>
      <c r="F50" s="354">
        <v>5280</v>
      </c>
      <c r="G50" s="354">
        <v>28676</v>
      </c>
      <c r="H50" s="354">
        <v>7722</v>
      </c>
      <c r="I50" s="354">
        <v>12804</v>
      </c>
      <c r="J50" s="354">
        <v>34410</v>
      </c>
      <c r="K50" s="354">
        <v>104987</v>
      </c>
      <c r="L50" s="354">
        <v>11468</v>
      </c>
      <c r="M50" s="354">
        <v>39470</v>
      </c>
      <c r="N50" s="354">
        <v>12297</v>
      </c>
      <c r="O50" s="354">
        <v>11684</v>
      </c>
      <c r="P50" s="354">
        <v>71568</v>
      </c>
      <c r="Q50" s="354">
        <v>51848</v>
      </c>
      <c r="R50" s="354">
        <v>25051</v>
      </c>
      <c r="S50" s="354">
        <v>10291</v>
      </c>
      <c r="T50" s="354">
        <v>9773</v>
      </c>
      <c r="U50" s="354">
        <v>57674</v>
      </c>
      <c r="V50" s="354">
        <v>11603</v>
      </c>
      <c r="W50" s="354">
        <v>24077</v>
      </c>
      <c r="X50" s="354">
        <v>15905</v>
      </c>
      <c r="Y50" s="354">
        <v>11562</v>
      </c>
      <c r="Z50" s="354">
        <v>18121</v>
      </c>
      <c r="AA50" s="354">
        <v>32132</v>
      </c>
      <c r="AB50" s="354">
        <v>31368</v>
      </c>
      <c r="AC50" s="354">
        <v>10338</v>
      </c>
      <c r="AD50" s="354">
        <v>33212</v>
      </c>
      <c r="AE50" s="354">
        <v>3658</v>
      </c>
      <c r="AF50" s="354">
        <v>40557</v>
      </c>
      <c r="AG50" s="354">
        <v>15666</v>
      </c>
      <c r="AH50" s="354">
        <v>9370</v>
      </c>
      <c r="AI50" s="354">
        <v>810500</v>
      </c>
      <c r="AK50" s="354" t="s">
        <v>687</v>
      </c>
    </row>
    <row r="51" spans="1:37" x14ac:dyDescent="0.2">
      <c r="A51" s="358">
        <v>37834</v>
      </c>
      <c r="B51" s="354" t="s">
        <v>910</v>
      </c>
      <c r="C51" s="354">
        <v>11927</v>
      </c>
      <c r="D51" s="354">
        <v>36813</v>
      </c>
      <c r="E51" s="354">
        <v>9156</v>
      </c>
      <c r="F51" s="354">
        <v>5282</v>
      </c>
      <c r="G51" s="354">
        <v>28570</v>
      </c>
      <c r="H51" s="354">
        <v>7746</v>
      </c>
      <c r="I51" s="354">
        <v>12846</v>
      </c>
      <c r="J51" s="354">
        <v>34334</v>
      </c>
      <c r="K51" s="354">
        <v>104834</v>
      </c>
      <c r="L51" s="354">
        <v>11439</v>
      </c>
      <c r="M51" s="354">
        <v>39505</v>
      </c>
      <c r="N51" s="354">
        <v>12289</v>
      </c>
      <c r="O51" s="354">
        <v>11692</v>
      </c>
      <c r="P51" s="354">
        <v>71557</v>
      </c>
      <c r="Q51" s="354">
        <v>51835</v>
      </c>
      <c r="R51" s="354">
        <v>25071</v>
      </c>
      <c r="S51" s="354">
        <v>10287</v>
      </c>
      <c r="T51" s="354">
        <v>9778</v>
      </c>
      <c r="U51" s="354">
        <v>57543</v>
      </c>
      <c r="V51" s="354">
        <v>11570</v>
      </c>
      <c r="W51" s="354">
        <v>24080</v>
      </c>
      <c r="X51" s="354">
        <v>15889</v>
      </c>
      <c r="Y51" s="354">
        <v>11516</v>
      </c>
      <c r="Z51" s="354">
        <v>18049</v>
      </c>
      <c r="AA51" s="354">
        <v>32041</v>
      </c>
      <c r="AB51" s="354">
        <v>31244</v>
      </c>
      <c r="AC51" s="354">
        <v>10328</v>
      </c>
      <c r="AD51" s="354">
        <v>33130</v>
      </c>
      <c r="AE51" s="354">
        <v>3654</v>
      </c>
      <c r="AF51" s="354">
        <v>40520</v>
      </c>
      <c r="AG51" s="354">
        <v>15696</v>
      </c>
      <c r="AH51" s="354">
        <v>9325</v>
      </c>
      <c r="AI51" s="354">
        <v>809546</v>
      </c>
      <c r="AK51" s="354" t="s">
        <v>688</v>
      </c>
    </row>
    <row r="52" spans="1:37" x14ac:dyDescent="0.2">
      <c r="A52" s="358">
        <v>37865</v>
      </c>
      <c r="B52" s="354" t="s">
        <v>911</v>
      </c>
      <c r="C52" s="354">
        <v>11910</v>
      </c>
      <c r="D52" s="354">
        <v>36853</v>
      </c>
      <c r="E52" s="354">
        <v>9195</v>
      </c>
      <c r="F52" s="354">
        <v>5283</v>
      </c>
      <c r="G52" s="354">
        <v>28580</v>
      </c>
      <c r="H52" s="354">
        <v>7776</v>
      </c>
      <c r="I52" s="354">
        <v>12943</v>
      </c>
      <c r="J52" s="354">
        <v>34423</v>
      </c>
      <c r="K52" s="354">
        <v>104830</v>
      </c>
      <c r="L52" s="354">
        <v>11392</v>
      </c>
      <c r="M52" s="354">
        <v>39499</v>
      </c>
      <c r="N52" s="354">
        <v>12290</v>
      </c>
      <c r="O52" s="354">
        <v>11696</v>
      </c>
      <c r="P52" s="354">
        <v>71553</v>
      </c>
      <c r="Q52" s="354">
        <v>52058</v>
      </c>
      <c r="R52" s="354">
        <v>25028</v>
      </c>
      <c r="S52" s="354">
        <v>10290</v>
      </c>
      <c r="T52" s="354">
        <v>9790</v>
      </c>
      <c r="U52" s="354">
        <v>57444</v>
      </c>
      <c r="V52" s="354">
        <v>11647</v>
      </c>
      <c r="W52" s="354">
        <v>24164</v>
      </c>
      <c r="X52" s="354">
        <v>15859</v>
      </c>
      <c r="Y52" s="354">
        <v>11521</v>
      </c>
      <c r="Z52" s="354">
        <v>18122</v>
      </c>
      <c r="AA52" s="354">
        <v>31984</v>
      </c>
      <c r="AB52" s="354">
        <v>31259</v>
      </c>
      <c r="AC52" s="354">
        <v>10343</v>
      </c>
      <c r="AD52" s="354">
        <v>33012</v>
      </c>
      <c r="AE52" s="354">
        <v>3684</v>
      </c>
      <c r="AF52" s="354">
        <v>40549</v>
      </c>
      <c r="AG52" s="354">
        <v>15744</v>
      </c>
      <c r="AH52" s="354">
        <v>9364</v>
      </c>
      <c r="AI52" s="354">
        <v>810085</v>
      </c>
      <c r="AK52" s="354" t="s">
        <v>689</v>
      </c>
    </row>
    <row r="53" spans="1:37" x14ac:dyDescent="0.2">
      <c r="A53" s="358">
        <v>37895</v>
      </c>
      <c r="B53" s="354" t="s">
        <v>912</v>
      </c>
      <c r="C53" s="354">
        <v>11972</v>
      </c>
      <c r="D53" s="354">
        <v>36949</v>
      </c>
      <c r="E53" s="354">
        <v>9195</v>
      </c>
      <c r="F53" s="354">
        <v>5300</v>
      </c>
      <c r="G53" s="354">
        <v>28649</v>
      </c>
      <c r="H53" s="354">
        <v>7769</v>
      </c>
      <c r="I53" s="354">
        <v>12977</v>
      </c>
      <c r="J53" s="354">
        <v>34397</v>
      </c>
      <c r="K53" s="354">
        <v>104886</v>
      </c>
      <c r="L53" s="354">
        <v>11459</v>
      </c>
      <c r="M53" s="354">
        <v>39480</v>
      </c>
      <c r="N53" s="354">
        <v>12349</v>
      </c>
      <c r="O53" s="354">
        <v>11713</v>
      </c>
      <c r="P53" s="354">
        <v>71683</v>
      </c>
      <c r="Q53" s="354">
        <v>52189</v>
      </c>
      <c r="R53" s="354">
        <v>25085</v>
      </c>
      <c r="S53" s="354">
        <v>10272</v>
      </c>
      <c r="T53" s="354">
        <v>9828</v>
      </c>
      <c r="U53" s="354">
        <v>57579</v>
      </c>
      <c r="V53" s="354">
        <v>11748</v>
      </c>
      <c r="W53" s="354">
        <v>24290</v>
      </c>
      <c r="X53" s="354">
        <v>15845</v>
      </c>
      <c r="Y53" s="354">
        <v>11587</v>
      </c>
      <c r="Z53" s="354">
        <v>18227</v>
      </c>
      <c r="AA53" s="354">
        <v>32054</v>
      </c>
      <c r="AB53" s="354">
        <v>31310</v>
      </c>
      <c r="AC53" s="354">
        <v>10307</v>
      </c>
      <c r="AD53" s="354">
        <v>32992</v>
      </c>
      <c r="AE53" s="354">
        <v>3703</v>
      </c>
      <c r="AF53" s="354">
        <v>40552</v>
      </c>
      <c r="AG53" s="354">
        <v>15789</v>
      </c>
      <c r="AH53" s="354">
        <v>9427</v>
      </c>
      <c r="AI53" s="354">
        <v>811562</v>
      </c>
      <c r="AK53" s="354" t="s">
        <v>690</v>
      </c>
    </row>
    <row r="54" spans="1:37" x14ac:dyDescent="0.2">
      <c r="A54" s="358">
        <v>37926</v>
      </c>
      <c r="B54" s="354" t="s">
        <v>913</v>
      </c>
      <c r="C54" s="354">
        <v>11900</v>
      </c>
      <c r="D54" s="354">
        <v>36982</v>
      </c>
      <c r="E54" s="354">
        <v>9168</v>
      </c>
      <c r="F54" s="354">
        <v>5276</v>
      </c>
      <c r="G54" s="354">
        <v>28472</v>
      </c>
      <c r="H54" s="354">
        <v>7716</v>
      </c>
      <c r="I54" s="354">
        <v>12956</v>
      </c>
      <c r="J54" s="354">
        <v>34301</v>
      </c>
      <c r="K54" s="354">
        <v>104722</v>
      </c>
      <c r="L54" s="354">
        <v>11464</v>
      </c>
      <c r="M54" s="354">
        <v>39356</v>
      </c>
      <c r="N54" s="354">
        <v>12333</v>
      </c>
      <c r="O54" s="354">
        <v>11685</v>
      </c>
      <c r="P54" s="354">
        <v>71467</v>
      </c>
      <c r="Q54" s="354">
        <v>52103</v>
      </c>
      <c r="R54" s="354">
        <v>25001</v>
      </c>
      <c r="S54" s="354">
        <v>10238</v>
      </c>
      <c r="T54" s="354">
        <v>9876</v>
      </c>
      <c r="U54" s="354">
        <v>57468</v>
      </c>
      <c r="V54" s="354">
        <v>11678</v>
      </c>
      <c r="W54" s="354">
        <v>24308</v>
      </c>
      <c r="X54" s="354">
        <v>15796</v>
      </c>
      <c r="Y54" s="354">
        <v>11578</v>
      </c>
      <c r="Z54" s="354">
        <v>18358</v>
      </c>
      <c r="AA54" s="354">
        <v>32013</v>
      </c>
      <c r="AB54" s="354">
        <v>31234</v>
      </c>
      <c r="AC54" s="354">
        <v>10254</v>
      </c>
      <c r="AD54" s="354">
        <v>32833</v>
      </c>
      <c r="AE54" s="354">
        <v>3664</v>
      </c>
      <c r="AF54" s="354">
        <v>40264</v>
      </c>
      <c r="AG54" s="354">
        <v>15763</v>
      </c>
      <c r="AH54" s="354">
        <v>9423</v>
      </c>
      <c r="AI54" s="354">
        <v>809650</v>
      </c>
      <c r="AK54" s="354" t="s">
        <v>691</v>
      </c>
    </row>
    <row r="55" spans="1:37" x14ac:dyDescent="0.2">
      <c r="A55" s="358">
        <v>37956</v>
      </c>
      <c r="B55" s="354" t="s">
        <v>914</v>
      </c>
      <c r="C55" s="354">
        <v>11807</v>
      </c>
      <c r="D55" s="354">
        <v>36841</v>
      </c>
      <c r="E55" s="354">
        <v>9114</v>
      </c>
      <c r="F55" s="354">
        <v>5280</v>
      </c>
      <c r="G55" s="354">
        <v>28343</v>
      </c>
      <c r="H55" s="354">
        <v>7660</v>
      </c>
      <c r="I55" s="354">
        <v>12820</v>
      </c>
      <c r="J55" s="354">
        <v>34014</v>
      </c>
      <c r="K55" s="354">
        <v>104516</v>
      </c>
      <c r="L55" s="354">
        <v>11397</v>
      </c>
      <c r="M55" s="354">
        <v>39214</v>
      </c>
      <c r="N55" s="354">
        <v>12306</v>
      </c>
      <c r="O55" s="354">
        <v>11625</v>
      </c>
      <c r="P55" s="354">
        <v>71354</v>
      </c>
      <c r="Q55" s="354">
        <v>51943</v>
      </c>
      <c r="R55" s="354">
        <v>24849</v>
      </c>
      <c r="S55" s="354">
        <v>10160</v>
      </c>
      <c r="T55" s="354">
        <v>9793</v>
      </c>
      <c r="U55" s="354">
        <v>57243</v>
      </c>
      <c r="V55" s="354">
        <v>11611</v>
      </c>
      <c r="W55" s="354">
        <v>24207</v>
      </c>
      <c r="X55" s="354">
        <v>15752</v>
      </c>
      <c r="Y55" s="354">
        <v>11504</v>
      </c>
      <c r="Z55" s="354">
        <v>18251</v>
      </c>
      <c r="AA55" s="354">
        <v>31755</v>
      </c>
      <c r="AB55" s="354">
        <v>31079</v>
      </c>
      <c r="AC55" s="354">
        <v>10197</v>
      </c>
      <c r="AD55" s="354">
        <v>32730</v>
      </c>
      <c r="AE55" s="354">
        <v>3632</v>
      </c>
      <c r="AF55" s="354">
        <v>39933</v>
      </c>
      <c r="AG55" s="354">
        <v>15656</v>
      </c>
      <c r="AH55" s="354">
        <v>9378</v>
      </c>
      <c r="AI55" s="354">
        <v>805964</v>
      </c>
      <c r="AK55" s="354" t="s">
        <v>692</v>
      </c>
    </row>
    <row r="56" spans="1:37" x14ac:dyDescent="0.2">
      <c r="A56" s="358">
        <v>37987</v>
      </c>
      <c r="B56" s="354" t="s">
        <v>1125</v>
      </c>
      <c r="C56" s="354">
        <v>11758</v>
      </c>
      <c r="D56" s="354">
        <v>36710</v>
      </c>
      <c r="E56" s="354">
        <v>9112</v>
      </c>
      <c r="F56" s="354">
        <v>5277</v>
      </c>
      <c r="G56" s="354">
        <v>28255</v>
      </c>
      <c r="H56" s="354">
        <v>7602</v>
      </c>
      <c r="I56" s="354">
        <v>12624</v>
      </c>
      <c r="J56" s="354">
        <v>33915</v>
      </c>
      <c r="K56" s="354">
        <v>103988</v>
      </c>
      <c r="L56" s="354">
        <v>11387</v>
      </c>
      <c r="M56" s="354">
        <v>38897</v>
      </c>
      <c r="N56" s="354">
        <v>12214</v>
      </c>
      <c r="O56" s="354">
        <v>11519</v>
      </c>
      <c r="P56" s="354">
        <v>71061</v>
      </c>
      <c r="Q56" s="354">
        <v>51723</v>
      </c>
      <c r="R56" s="354">
        <v>24717</v>
      </c>
      <c r="S56" s="354">
        <v>10116</v>
      </c>
      <c r="T56" s="354">
        <v>9749</v>
      </c>
      <c r="U56" s="354">
        <v>57025</v>
      </c>
      <c r="V56" s="354">
        <v>11532</v>
      </c>
      <c r="W56" s="354">
        <v>24110</v>
      </c>
      <c r="X56" s="354">
        <v>15629</v>
      </c>
      <c r="Y56" s="354">
        <v>11495</v>
      </c>
      <c r="Z56" s="354">
        <v>18186</v>
      </c>
      <c r="AA56" s="354">
        <v>31494</v>
      </c>
      <c r="AB56" s="354">
        <v>30900</v>
      </c>
      <c r="AC56" s="354">
        <v>10164</v>
      </c>
      <c r="AD56" s="354">
        <v>32573</v>
      </c>
      <c r="AE56" s="354">
        <v>3587</v>
      </c>
      <c r="AF56" s="354">
        <v>39772</v>
      </c>
      <c r="AG56" s="354">
        <v>15546</v>
      </c>
      <c r="AH56" s="354">
        <v>9323</v>
      </c>
      <c r="AI56" s="354">
        <v>801960</v>
      </c>
      <c r="AJ56" s="354">
        <v>2004</v>
      </c>
      <c r="AK56" s="354" t="s">
        <v>684</v>
      </c>
    </row>
    <row r="57" spans="1:37" x14ac:dyDescent="0.2">
      <c r="A57" s="358">
        <v>38018</v>
      </c>
      <c r="B57" s="354" t="s">
        <v>915</v>
      </c>
      <c r="C57" s="354">
        <v>11817</v>
      </c>
      <c r="D57" s="354">
        <v>36793</v>
      </c>
      <c r="E57" s="354">
        <v>9148</v>
      </c>
      <c r="F57" s="354">
        <v>5282</v>
      </c>
      <c r="G57" s="354">
        <v>28301</v>
      </c>
      <c r="H57" s="354">
        <v>7587</v>
      </c>
      <c r="I57" s="354">
        <v>12594</v>
      </c>
      <c r="J57" s="354">
        <v>33867</v>
      </c>
      <c r="K57" s="354">
        <v>103619</v>
      </c>
      <c r="L57" s="354">
        <v>11474</v>
      </c>
      <c r="M57" s="354">
        <v>38814</v>
      </c>
      <c r="N57" s="354">
        <v>12238</v>
      </c>
      <c r="O57" s="354">
        <v>11487</v>
      </c>
      <c r="P57" s="354">
        <v>71186</v>
      </c>
      <c r="Q57" s="354">
        <v>51672</v>
      </c>
      <c r="R57" s="354">
        <v>24790</v>
      </c>
      <c r="S57" s="354">
        <v>10125</v>
      </c>
      <c r="T57" s="354">
        <v>9746</v>
      </c>
      <c r="U57" s="354">
        <v>57036</v>
      </c>
      <c r="V57" s="354">
        <v>11548</v>
      </c>
      <c r="W57" s="354">
        <v>24067</v>
      </c>
      <c r="X57" s="354">
        <v>15644</v>
      </c>
      <c r="Y57" s="354">
        <v>11587</v>
      </c>
      <c r="Z57" s="354">
        <v>18179</v>
      </c>
      <c r="AA57" s="354">
        <v>31459</v>
      </c>
      <c r="AB57" s="354">
        <v>31013</v>
      </c>
      <c r="AC57" s="354">
        <v>10224</v>
      </c>
      <c r="AD57" s="354">
        <v>32631</v>
      </c>
      <c r="AE57" s="354">
        <v>3616</v>
      </c>
      <c r="AF57" s="354">
        <v>39815</v>
      </c>
      <c r="AG57" s="354">
        <v>15530</v>
      </c>
      <c r="AH57" s="354">
        <v>9329</v>
      </c>
      <c r="AI57" s="354">
        <v>802218</v>
      </c>
      <c r="AK57" s="354" t="s">
        <v>685</v>
      </c>
    </row>
    <row r="58" spans="1:37" x14ac:dyDescent="0.2">
      <c r="A58" s="358">
        <v>38047</v>
      </c>
      <c r="B58" s="354" t="s">
        <v>916</v>
      </c>
      <c r="C58" s="354">
        <v>11927</v>
      </c>
      <c r="D58" s="354">
        <v>37084</v>
      </c>
      <c r="E58" s="354">
        <v>9188</v>
      </c>
      <c r="F58" s="354">
        <v>5297</v>
      </c>
      <c r="G58" s="354">
        <v>28353</v>
      </c>
      <c r="H58" s="354">
        <v>7649</v>
      </c>
      <c r="I58" s="354">
        <v>12665</v>
      </c>
      <c r="J58" s="354">
        <v>33933</v>
      </c>
      <c r="K58" s="354">
        <v>103640</v>
      </c>
      <c r="L58" s="354">
        <v>11411</v>
      </c>
      <c r="M58" s="354">
        <v>39067</v>
      </c>
      <c r="N58" s="354">
        <v>12296</v>
      </c>
      <c r="O58" s="354">
        <v>11501</v>
      </c>
      <c r="P58" s="354">
        <v>71481</v>
      </c>
      <c r="Q58" s="354">
        <v>51936</v>
      </c>
      <c r="R58" s="354">
        <v>24843</v>
      </c>
      <c r="S58" s="354">
        <v>10192</v>
      </c>
      <c r="T58" s="354">
        <v>9788</v>
      </c>
      <c r="U58" s="354">
        <v>57184</v>
      </c>
      <c r="V58" s="354">
        <v>11595</v>
      </c>
      <c r="W58" s="354">
        <v>24259</v>
      </c>
      <c r="X58" s="354">
        <v>15686</v>
      </c>
      <c r="Y58" s="354">
        <v>11708</v>
      </c>
      <c r="Z58" s="354">
        <v>18306</v>
      </c>
      <c r="AA58" s="354">
        <v>31541</v>
      </c>
      <c r="AB58" s="354">
        <v>31248</v>
      </c>
      <c r="AC58" s="354">
        <v>10292</v>
      </c>
      <c r="AD58" s="354">
        <v>32797</v>
      </c>
      <c r="AE58" s="354">
        <v>3688</v>
      </c>
      <c r="AF58" s="354">
        <v>40123</v>
      </c>
      <c r="AG58" s="354">
        <v>15571</v>
      </c>
      <c r="AH58" s="354">
        <v>9350</v>
      </c>
      <c r="AI58" s="354">
        <v>805599</v>
      </c>
      <c r="AK58" s="354" t="s">
        <v>624</v>
      </c>
    </row>
    <row r="59" spans="1:37" x14ac:dyDescent="0.2">
      <c r="A59" s="358">
        <v>38078</v>
      </c>
      <c r="B59" s="354" t="s">
        <v>917</v>
      </c>
      <c r="C59" s="354">
        <v>11939</v>
      </c>
      <c r="D59" s="354">
        <v>37148</v>
      </c>
      <c r="E59" s="354">
        <v>9176</v>
      </c>
      <c r="F59" s="354">
        <v>5299</v>
      </c>
      <c r="G59" s="354">
        <v>28346</v>
      </c>
      <c r="H59" s="354">
        <v>7649</v>
      </c>
      <c r="I59" s="354">
        <v>12729</v>
      </c>
      <c r="J59" s="354">
        <v>33911</v>
      </c>
      <c r="K59" s="354">
        <v>103561</v>
      </c>
      <c r="L59" s="354">
        <v>11382</v>
      </c>
      <c r="M59" s="354">
        <v>39117</v>
      </c>
      <c r="N59" s="354">
        <v>12305</v>
      </c>
      <c r="O59" s="354">
        <v>11545</v>
      </c>
      <c r="P59" s="354">
        <v>71573</v>
      </c>
      <c r="Q59" s="354">
        <v>51932</v>
      </c>
      <c r="R59" s="354">
        <v>24825</v>
      </c>
      <c r="S59" s="354">
        <v>10212</v>
      </c>
      <c r="T59" s="354">
        <v>9832</v>
      </c>
      <c r="U59" s="354">
        <v>57160</v>
      </c>
      <c r="V59" s="354">
        <v>11644</v>
      </c>
      <c r="W59" s="354">
        <v>24318</v>
      </c>
      <c r="X59" s="354">
        <v>15702</v>
      </c>
      <c r="Y59" s="354">
        <v>11768</v>
      </c>
      <c r="Z59" s="354">
        <v>18338</v>
      </c>
      <c r="AA59" s="354">
        <v>31488</v>
      </c>
      <c r="AB59" s="354">
        <v>31277</v>
      </c>
      <c r="AC59" s="354">
        <v>10253</v>
      </c>
      <c r="AD59" s="354">
        <v>32740</v>
      </c>
      <c r="AE59" s="354">
        <v>3720</v>
      </c>
      <c r="AF59" s="354">
        <v>40161</v>
      </c>
      <c r="AG59" s="354">
        <v>15645</v>
      </c>
      <c r="AH59" s="354">
        <v>9374</v>
      </c>
      <c r="AI59" s="354">
        <v>806069</v>
      </c>
      <c r="AK59" s="354" t="s">
        <v>679</v>
      </c>
    </row>
    <row r="60" spans="1:37" x14ac:dyDescent="0.2">
      <c r="A60" s="358">
        <v>38108</v>
      </c>
      <c r="B60" s="354" t="s">
        <v>918</v>
      </c>
      <c r="C60" s="354">
        <v>11892</v>
      </c>
      <c r="D60" s="354">
        <v>37177</v>
      </c>
      <c r="E60" s="354">
        <v>9202</v>
      </c>
      <c r="F60" s="354">
        <v>5342</v>
      </c>
      <c r="G60" s="354">
        <v>28282</v>
      </c>
      <c r="H60" s="354">
        <v>7625</v>
      </c>
      <c r="I60" s="354">
        <v>12771</v>
      </c>
      <c r="J60" s="354">
        <v>33910</v>
      </c>
      <c r="K60" s="354">
        <v>103440</v>
      </c>
      <c r="L60" s="354">
        <v>11351</v>
      </c>
      <c r="M60" s="354">
        <v>38969</v>
      </c>
      <c r="N60" s="354">
        <v>12303</v>
      </c>
      <c r="O60" s="354">
        <v>11537</v>
      </c>
      <c r="P60" s="354">
        <v>71606</v>
      </c>
      <c r="Q60" s="354">
        <v>52008</v>
      </c>
      <c r="R60" s="354">
        <v>24805</v>
      </c>
      <c r="S60" s="354">
        <v>10203</v>
      </c>
      <c r="T60" s="354">
        <v>9824</v>
      </c>
      <c r="U60" s="354">
        <v>57117</v>
      </c>
      <c r="V60" s="354">
        <v>11624</v>
      </c>
      <c r="W60" s="354">
        <v>24407</v>
      </c>
      <c r="X60" s="354">
        <v>15700</v>
      </c>
      <c r="Y60" s="354">
        <v>11828</v>
      </c>
      <c r="Z60" s="354">
        <v>18394</v>
      </c>
      <c r="AA60" s="354">
        <v>31395</v>
      </c>
      <c r="AB60" s="354">
        <v>31338</v>
      </c>
      <c r="AC60" s="354">
        <v>10232</v>
      </c>
      <c r="AD60" s="354">
        <v>32712</v>
      </c>
      <c r="AE60" s="354">
        <v>3714</v>
      </c>
      <c r="AF60" s="354">
        <v>40175</v>
      </c>
      <c r="AG60" s="354">
        <v>15639</v>
      </c>
      <c r="AH60" s="354">
        <v>9357</v>
      </c>
      <c r="AI60" s="354">
        <v>805879</v>
      </c>
      <c r="AK60" s="354" t="s">
        <v>683</v>
      </c>
    </row>
    <row r="61" spans="1:37" x14ac:dyDescent="0.2">
      <c r="A61" s="358">
        <v>38139</v>
      </c>
      <c r="B61" s="354" t="s">
        <v>919</v>
      </c>
      <c r="C61" s="354">
        <v>11917</v>
      </c>
      <c r="D61" s="354">
        <v>37392</v>
      </c>
      <c r="E61" s="354">
        <v>9275</v>
      </c>
      <c r="F61" s="354">
        <v>5359</v>
      </c>
      <c r="G61" s="354">
        <v>28263</v>
      </c>
      <c r="H61" s="354">
        <v>7600</v>
      </c>
      <c r="I61" s="354">
        <v>12816</v>
      </c>
      <c r="J61" s="354">
        <v>33919</v>
      </c>
      <c r="K61" s="354">
        <v>103343</v>
      </c>
      <c r="L61" s="354">
        <v>11353</v>
      </c>
      <c r="M61" s="354">
        <v>39051</v>
      </c>
      <c r="N61" s="354">
        <v>12327</v>
      </c>
      <c r="O61" s="354">
        <v>11580</v>
      </c>
      <c r="P61" s="354">
        <v>71781</v>
      </c>
      <c r="Q61" s="354">
        <v>52044</v>
      </c>
      <c r="R61" s="354">
        <v>24836</v>
      </c>
      <c r="S61" s="354">
        <v>10255</v>
      </c>
      <c r="T61" s="354">
        <v>9902</v>
      </c>
      <c r="U61" s="354">
        <v>57256</v>
      </c>
      <c r="V61" s="354">
        <v>11657</v>
      </c>
      <c r="W61" s="354">
        <v>24487</v>
      </c>
      <c r="X61" s="354">
        <v>15716</v>
      </c>
      <c r="Y61" s="354">
        <v>11858</v>
      </c>
      <c r="Z61" s="354">
        <v>18519</v>
      </c>
      <c r="AA61" s="354">
        <v>31433</v>
      </c>
      <c r="AB61" s="354">
        <v>31413</v>
      </c>
      <c r="AC61" s="354">
        <v>10277</v>
      </c>
      <c r="AD61" s="354">
        <v>32739</v>
      </c>
      <c r="AE61" s="354">
        <v>3744</v>
      </c>
      <c r="AF61" s="354">
        <v>40173</v>
      </c>
      <c r="AG61" s="354">
        <v>15655</v>
      </c>
      <c r="AH61" s="354">
        <v>9444</v>
      </c>
      <c r="AI61" s="354">
        <v>807384</v>
      </c>
      <c r="AK61" s="354" t="s">
        <v>686</v>
      </c>
    </row>
    <row r="62" spans="1:37" x14ac:dyDescent="0.2">
      <c r="A62" s="358">
        <v>38169</v>
      </c>
      <c r="B62" s="354" t="s">
        <v>920</v>
      </c>
      <c r="C62" s="354">
        <v>11913</v>
      </c>
      <c r="D62" s="354">
        <v>37410</v>
      </c>
      <c r="E62" s="354">
        <v>9257</v>
      </c>
      <c r="F62" s="354">
        <v>5357</v>
      </c>
      <c r="G62" s="354">
        <v>28135</v>
      </c>
      <c r="H62" s="354">
        <v>7580</v>
      </c>
      <c r="I62" s="354">
        <v>12739</v>
      </c>
      <c r="J62" s="354">
        <v>33823</v>
      </c>
      <c r="K62" s="354">
        <v>103217</v>
      </c>
      <c r="L62" s="354">
        <v>11280</v>
      </c>
      <c r="M62" s="354">
        <v>39305</v>
      </c>
      <c r="N62" s="354">
        <v>12368</v>
      </c>
      <c r="O62" s="354">
        <v>11545</v>
      </c>
      <c r="P62" s="354">
        <v>71741</v>
      </c>
      <c r="Q62" s="354">
        <v>52017</v>
      </c>
      <c r="R62" s="354">
        <v>24844</v>
      </c>
      <c r="S62" s="354">
        <v>10216</v>
      </c>
      <c r="T62" s="354">
        <v>9977</v>
      </c>
      <c r="U62" s="354">
        <v>57174</v>
      </c>
      <c r="V62" s="354">
        <v>11658</v>
      </c>
      <c r="W62" s="354">
        <v>24514</v>
      </c>
      <c r="X62" s="354">
        <v>15751</v>
      </c>
      <c r="Y62" s="354">
        <v>11841</v>
      </c>
      <c r="Z62" s="354">
        <v>18536</v>
      </c>
      <c r="AA62" s="354">
        <v>31383</v>
      </c>
      <c r="AB62" s="354">
        <v>31354</v>
      </c>
      <c r="AC62" s="354">
        <v>10215</v>
      </c>
      <c r="AD62" s="354">
        <v>32600</v>
      </c>
      <c r="AE62" s="354">
        <v>3715</v>
      </c>
      <c r="AF62" s="354">
        <v>40102</v>
      </c>
      <c r="AG62" s="354">
        <v>15593</v>
      </c>
      <c r="AH62" s="354">
        <v>9424</v>
      </c>
      <c r="AI62" s="354">
        <v>806584</v>
      </c>
      <c r="AK62" s="354" t="s">
        <v>687</v>
      </c>
    </row>
    <row r="63" spans="1:37" x14ac:dyDescent="0.2">
      <c r="A63" s="358">
        <v>38200</v>
      </c>
      <c r="B63" s="354" t="s">
        <v>921</v>
      </c>
      <c r="C63" s="354">
        <v>11921</v>
      </c>
      <c r="D63" s="354">
        <v>37581</v>
      </c>
      <c r="E63" s="354">
        <v>9227</v>
      </c>
      <c r="F63" s="354">
        <v>5363</v>
      </c>
      <c r="G63" s="354">
        <v>28097</v>
      </c>
      <c r="H63" s="354">
        <v>7580</v>
      </c>
      <c r="I63" s="354">
        <v>12721</v>
      </c>
      <c r="J63" s="354">
        <v>33817</v>
      </c>
      <c r="K63" s="354">
        <v>103321</v>
      </c>
      <c r="L63" s="354">
        <v>11298</v>
      </c>
      <c r="M63" s="354">
        <v>39452</v>
      </c>
      <c r="N63" s="354">
        <v>12387</v>
      </c>
      <c r="O63" s="354">
        <v>11551</v>
      </c>
      <c r="P63" s="354">
        <v>71752</v>
      </c>
      <c r="Q63" s="354">
        <v>52086</v>
      </c>
      <c r="R63" s="354">
        <v>24904</v>
      </c>
      <c r="S63" s="354">
        <v>10249</v>
      </c>
      <c r="T63" s="354">
        <v>10013</v>
      </c>
      <c r="U63" s="354">
        <v>57224</v>
      </c>
      <c r="V63" s="354">
        <v>11628</v>
      </c>
      <c r="W63" s="354">
        <v>24586</v>
      </c>
      <c r="X63" s="354">
        <v>15774</v>
      </c>
      <c r="Y63" s="354">
        <v>11908</v>
      </c>
      <c r="Z63" s="354">
        <v>18535</v>
      </c>
      <c r="AA63" s="354">
        <v>31343</v>
      </c>
      <c r="AB63" s="354">
        <v>31316</v>
      </c>
      <c r="AC63" s="354">
        <v>10232</v>
      </c>
      <c r="AD63" s="354">
        <v>32584</v>
      </c>
      <c r="AE63" s="354">
        <v>3743</v>
      </c>
      <c r="AF63" s="354">
        <v>40123</v>
      </c>
      <c r="AG63" s="354">
        <v>15604</v>
      </c>
      <c r="AH63" s="354">
        <v>9438</v>
      </c>
      <c r="AI63" s="354">
        <v>807358</v>
      </c>
      <c r="AK63" s="354" t="s">
        <v>688</v>
      </c>
    </row>
    <row r="64" spans="1:37" x14ac:dyDescent="0.2">
      <c r="A64" s="358">
        <v>38231</v>
      </c>
      <c r="B64" s="354" t="s">
        <v>922</v>
      </c>
      <c r="C64" s="354">
        <v>11941</v>
      </c>
      <c r="D64" s="354">
        <v>37667</v>
      </c>
      <c r="E64" s="354">
        <v>9282</v>
      </c>
      <c r="F64" s="354">
        <v>5372</v>
      </c>
      <c r="G64" s="354">
        <v>28076</v>
      </c>
      <c r="H64" s="354">
        <v>7594</v>
      </c>
      <c r="I64" s="354">
        <v>12755</v>
      </c>
      <c r="J64" s="354">
        <v>33725</v>
      </c>
      <c r="K64" s="354">
        <v>103196</v>
      </c>
      <c r="L64" s="354">
        <v>11251</v>
      </c>
      <c r="M64" s="354">
        <v>39382</v>
      </c>
      <c r="N64" s="354">
        <v>12382</v>
      </c>
      <c r="O64" s="354">
        <v>11552</v>
      </c>
      <c r="P64" s="354">
        <v>71757</v>
      </c>
      <c r="Q64" s="354">
        <v>52254</v>
      </c>
      <c r="R64" s="354">
        <v>24963</v>
      </c>
      <c r="S64" s="354">
        <v>10245</v>
      </c>
      <c r="T64" s="354">
        <v>10033</v>
      </c>
      <c r="U64" s="354">
        <v>57132</v>
      </c>
      <c r="V64" s="354">
        <v>11620</v>
      </c>
      <c r="W64" s="354">
        <v>24674</v>
      </c>
      <c r="X64" s="354">
        <v>15818</v>
      </c>
      <c r="Y64" s="354">
        <v>11950</v>
      </c>
      <c r="Z64" s="354">
        <v>18532</v>
      </c>
      <c r="AA64" s="354">
        <v>31314</v>
      </c>
      <c r="AB64" s="354">
        <v>31422</v>
      </c>
      <c r="AC64" s="354">
        <v>10260</v>
      </c>
      <c r="AD64" s="354">
        <v>32574</v>
      </c>
      <c r="AE64" s="354">
        <v>3761</v>
      </c>
      <c r="AF64" s="354">
        <v>40035</v>
      </c>
      <c r="AG64" s="354">
        <v>15573</v>
      </c>
      <c r="AH64" s="354">
        <v>9372</v>
      </c>
      <c r="AI64" s="354">
        <v>807464</v>
      </c>
      <c r="AK64" s="354" t="s">
        <v>689</v>
      </c>
    </row>
    <row r="65" spans="1:37" x14ac:dyDescent="0.2">
      <c r="A65" s="358">
        <v>38261</v>
      </c>
      <c r="B65" s="354" t="s">
        <v>923</v>
      </c>
      <c r="C65" s="354">
        <v>11972</v>
      </c>
      <c r="D65" s="354">
        <v>37644</v>
      </c>
      <c r="E65" s="354">
        <v>9310</v>
      </c>
      <c r="F65" s="354">
        <v>5397</v>
      </c>
      <c r="G65" s="354">
        <v>28066</v>
      </c>
      <c r="H65" s="354">
        <v>7593</v>
      </c>
      <c r="I65" s="354">
        <v>12683</v>
      </c>
      <c r="J65" s="354">
        <v>33582</v>
      </c>
      <c r="K65" s="354">
        <v>103098</v>
      </c>
      <c r="L65" s="354">
        <v>11271</v>
      </c>
      <c r="M65" s="354">
        <v>39286</v>
      </c>
      <c r="N65" s="354">
        <v>12387</v>
      </c>
      <c r="O65" s="354">
        <v>11529</v>
      </c>
      <c r="P65" s="354">
        <v>71642</v>
      </c>
      <c r="Q65" s="354">
        <v>52303</v>
      </c>
      <c r="R65" s="354">
        <v>24967</v>
      </c>
      <c r="S65" s="354">
        <v>10276</v>
      </c>
      <c r="T65" s="354">
        <v>10045</v>
      </c>
      <c r="U65" s="354">
        <v>56992</v>
      </c>
      <c r="V65" s="354">
        <v>11604</v>
      </c>
      <c r="W65" s="354">
        <v>24654</v>
      </c>
      <c r="X65" s="354">
        <v>15826</v>
      </c>
      <c r="Y65" s="354">
        <v>11932</v>
      </c>
      <c r="Z65" s="354">
        <v>18523</v>
      </c>
      <c r="AA65" s="354">
        <v>31244</v>
      </c>
      <c r="AB65" s="354">
        <v>31400</v>
      </c>
      <c r="AC65" s="354">
        <v>10300</v>
      </c>
      <c r="AD65" s="354">
        <v>32487</v>
      </c>
      <c r="AE65" s="354">
        <v>3744</v>
      </c>
      <c r="AF65" s="354">
        <v>39942</v>
      </c>
      <c r="AG65" s="354">
        <v>15568</v>
      </c>
      <c r="AH65" s="354">
        <v>9365</v>
      </c>
      <c r="AI65" s="354">
        <v>806632</v>
      </c>
      <c r="AK65" s="354" t="s">
        <v>690</v>
      </c>
    </row>
    <row r="66" spans="1:37" x14ac:dyDescent="0.2">
      <c r="A66" s="358">
        <v>38292</v>
      </c>
      <c r="B66" s="354" t="s">
        <v>924</v>
      </c>
      <c r="C66" s="354">
        <v>11971</v>
      </c>
      <c r="D66" s="354">
        <v>37681</v>
      </c>
      <c r="E66" s="354">
        <v>9289</v>
      </c>
      <c r="F66" s="354">
        <v>5435</v>
      </c>
      <c r="G66" s="354">
        <v>28075</v>
      </c>
      <c r="H66" s="354">
        <v>7613</v>
      </c>
      <c r="I66" s="354">
        <v>12642</v>
      </c>
      <c r="J66" s="354">
        <v>33570</v>
      </c>
      <c r="K66" s="354">
        <v>103120</v>
      </c>
      <c r="L66" s="354">
        <v>11297</v>
      </c>
      <c r="M66" s="354">
        <v>39242</v>
      </c>
      <c r="N66" s="354">
        <v>12417</v>
      </c>
      <c r="O66" s="354">
        <v>11493</v>
      </c>
      <c r="P66" s="354">
        <v>71726</v>
      </c>
      <c r="Q66" s="354">
        <v>52399</v>
      </c>
      <c r="R66" s="354">
        <v>25021</v>
      </c>
      <c r="S66" s="354">
        <v>10272</v>
      </c>
      <c r="T66" s="354">
        <v>10096</v>
      </c>
      <c r="U66" s="354">
        <v>57033</v>
      </c>
      <c r="V66" s="354">
        <v>11583</v>
      </c>
      <c r="W66" s="354">
        <v>24596</v>
      </c>
      <c r="X66" s="354">
        <v>15825</v>
      </c>
      <c r="Y66" s="354">
        <v>11986</v>
      </c>
      <c r="Z66" s="354">
        <v>18607</v>
      </c>
      <c r="AA66" s="354">
        <v>31194</v>
      </c>
      <c r="AB66" s="354">
        <v>31402</v>
      </c>
      <c r="AC66" s="354">
        <v>10272</v>
      </c>
      <c r="AD66" s="354">
        <v>32436</v>
      </c>
      <c r="AE66" s="354">
        <v>3746</v>
      </c>
      <c r="AF66" s="354">
        <v>39947</v>
      </c>
      <c r="AG66" s="354">
        <v>15653</v>
      </c>
      <c r="AH66" s="354">
        <v>9414</v>
      </c>
      <c r="AI66" s="354">
        <v>807053</v>
      </c>
      <c r="AK66" s="354" t="s">
        <v>691</v>
      </c>
    </row>
    <row r="67" spans="1:37" x14ac:dyDescent="0.2">
      <c r="A67" s="358">
        <v>38322</v>
      </c>
      <c r="B67" s="354" t="s">
        <v>925</v>
      </c>
      <c r="C67" s="354">
        <v>11912</v>
      </c>
      <c r="D67" s="354">
        <v>37438</v>
      </c>
      <c r="E67" s="354">
        <v>9259</v>
      </c>
      <c r="F67" s="354">
        <v>5415</v>
      </c>
      <c r="G67" s="354">
        <v>27980</v>
      </c>
      <c r="H67" s="354">
        <v>7539</v>
      </c>
      <c r="I67" s="354">
        <v>12475</v>
      </c>
      <c r="J67" s="354">
        <v>33263</v>
      </c>
      <c r="K67" s="354">
        <v>102484</v>
      </c>
      <c r="L67" s="354">
        <v>11252</v>
      </c>
      <c r="M67" s="354">
        <v>39070</v>
      </c>
      <c r="N67" s="354">
        <v>12302</v>
      </c>
      <c r="O67" s="354">
        <v>11393</v>
      </c>
      <c r="P67" s="354">
        <v>71373</v>
      </c>
      <c r="Q67" s="354">
        <v>52281</v>
      </c>
      <c r="R67" s="354">
        <v>24841</v>
      </c>
      <c r="S67" s="354">
        <v>10218</v>
      </c>
      <c r="T67" s="354">
        <v>10043</v>
      </c>
      <c r="U67" s="354">
        <v>56792</v>
      </c>
      <c r="V67" s="354">
        <v>11465</v>
      </c>
      <c r="W67" s="354">
        <v>24460</v>
      </c>
      <c r="X67" s="354">
        <v>15639</v>
      </c>
      <c r="Y67" s="354">
        <v>11925</v>
      </c>
      <c r="Z67" s="354">
        <v>18511</v>
      </c>
      <c r="AA67" s="354">
        <v>31029</v>
      </c>
      <c r="AB67" s="354">
        <v>31157</v>
      </c>
      <c r="AC67" s="354">
        <v>10156</v>
      </c>
      <c r="AD67" s="354">
        <v>32234</v>
      </c>
      <c r="AE67" s="354">
        <v>3698</v>
      </c>
      <c r="AF67" s="354">
        <v>39508</v>
      </c>
      <c r="AG67" s="354">
        <v>15553</v>
      </c>
      <c r="AH67" s="354">
        <v>9347</v>
      </c>
      <c r="AI67" s="354">
        <v>802012</v>
      </c>
      <c r="AK67" s="354" t="s">
        <v>692</v>
      </c>
    </row>
    <row r="68" spans="1:37" x14ac:dyDescent="0.2">
      <c r="A68" s="358">
        <v>38353</v>
      </c>
      <c r="B68" s="354" t="s">
        <v>1126</v>
      </c>
      <c r="C68" s="354">
        <v>11866</v>
      </c>
      <c r="D68" s="354">
        <v>37315</v>
      </c>
      <c r="E68" s="354">
        <v>9311</v>
      </c>
      <c r="F68" s="354">
        <v>5436</v>
      </c>
      <c r="G68" s="354">
        <v>27954</v>
      </c>
      <c r="H68" s="354">
        <v>7499</v>
      </c>
      <c r="I68" s="354">
        <v>12376</v>
      </c>
      <c r="J68" s="354">
        <v>33102</v>
      </c>
      <c r="K68" s="354">
        <v>102235</v>
      </c>
      <c r="L68" s="354">
        <v>11223</v>
      </c>
      <c r="M68" s="354">
        <v>38767</v>
      </c>
      <c r="N68" s="354">
        <v>12309</v>
      </c>
      <c r="O68" s="354">
        <v>11381</v>
      </c>
      <c r="P68" s="354">
        <v>71035</v>
      </c>
      <c r="Q68" s="354">
        <v>52088</v>
      </c>
      <c r="R68" s="354">
        <v>24815</v>
      </c>
      <c r="S68" s="354">
        <v>10227</v>
      </c>
      <c r="T68" s="354">
        <v>10056</v>
      </c>
      <c r="U68" s="354">
        <v>56600</v>
      </c>
      <c r="V68" s="354">
        <v>11423</v>
      </c>
      <c r="W68" s="354">
        <v>24322</v>
      </c>
      <c r="X68" s="354">
        <v>15588</v>
      </c>
      <c r="Y68" s="354">
        <v>11941</v>
      </c>
      <c r="Z68" s="354">
        <v>18449</v>
      </c>
      <c r="AA68" s="354">
        <v>30854</v>
      </c>
      <c r="AB68" s="354">
        <v>31100</v>
      </c>
      <c r="AC68" s="354">
        <v>10075</v>
      </c>
      <c r="AD68" s="354">
        <v>32115</v>
      </c>
      <c r="AE68" s="354">
        <v>3653</v>
      </c>
      <c r="AF68" s="354">
        <v>39387</v>
      </c>
      <c r="AG68" s="354">
        <v>15513</v>
      </c>
      <c r="AH68" s="354">
        <v>9313</v>
      </c>
      <c r="AI68" s="354">
        <v>799328</v>
      </c>
      <c r="AJ68" s="354">
        <v>2005</v>
      </c>
      <c r="AK68" s="354" t="s">
        <v>684</v>
      </c>
    </row>
    <row r="69" spans="1:37" x14ac:dyDescent="0.2">
      <c r="A69" s="358">
        <v>38384</v>
      </c>
      <c r="B69" s="354" t="s">
        <v>926</v>
      </c>
      <c r="C69" s="354">
        <v>11914</v>
      </c>
      <c r="D69" s="354">
        <v>37297</v>
      </c>
      <c r="E69" s="354">
        <v>9353</v>
      </c>
      <c r="F69" s="354">
        <v>5457</v>
      </c>
      <c r="G69" s="354">
        <v>27956</v>
      </c>
      <c r="H69" s="354">
        <v>7514</v>
      </c>
      <c r="I69" s="354">
        <v>12421</v>
      </c>
      <c r="J69" s="354">
        <v>33126</v>
      </c>
      <c r="K69" s="354">
        <v>102074</v>
      </c>
      <c r="L69" s="354">
        <v>11247</v>
      </c>
      <c r="M69" s="354">
        <v>38703</v>
      </c>
      <c r="N69" s="354">
        <v>12284</v>
      </c>
      <c r="O69" s="354">
        <v>11399</v>
      </c>
      <c r="P69" s="354">
        <v>71219</v>
      </c>
      <c r="Q69" s="354">
        <v>52164</v>
      </c>
      <c r="R69" s="354">
        <v>24923</v>
      </c>
      <c r="S69" s="354">
        <v>10270</v>
      </c>
      <c r="T69" s="354">
        <v>10062</v>
      </c>
      <c r="U69" s="354">
        <v>56574</v>
      </c>
      <c r="V69" s="354">
        <v>11435</v>
      </c>
      <c r="W69" s="354">
        <v>24347</v>
      </c>
      <c r="X69" s="354">
        <v>15581</v>
      </c>
      <c r="Y69" s="354">
        <v>11987</v>
      </c>
      <c r="Z69" s="354">
        <v>18544</v>
      </c>
      <c r="AA69" s="354">
        <v>30831</v>
      </c>
      <c r="AB69" s="354">
        <v>31210</v>
      </c>
      <c r="AC69" s="354">
        <v>10140</v>
      </c>
      <c r="AD69" s="354">
        <v>32249</v>
      </c>
      <c r="AE69" s="354">
        <v>3641</v>
      </c>
      <c r="AF69" s="354">
        <v>39584</v>
      </c>
      <c r="AG69" s="354">
        <v>15590</v>
      </c>
      <c r="AH69" s="354">
        <v>9349</v>
      </c>
      <c r="AI69" s="354">
        <v>800445</v>
      </c>
      <c r="AK69" s="354" t="s">
        <v>685</v>
      </c>
    </row>
    <row r="70" spans="1:37" x14ac:dyDescent="0.2">
      <c r="A70" s="358">
        <v>38412</v>
      </c>
      <c r="B70" s="354" t="s">
        <v>927</v>
      </c>
      <c r="C70" s="354">
        <v>11878</v>
      </c>
      <c r="D70" s="354">
        <v>37339</v>
      </c>
      <c r="E70" s="354">
        <v>9381</v>
      </c>
      <c r="F70" s="354">
        <v>5478</v>
      </c>
      <c r="G70" s="354">
        <v>27975</v>
      </c>
      <c r="H70" s="354">
        <v>7477</v>
      </c>
      <c r="I70" s="354">
        <v>12517</v>
      </c>
      <c r="J70" s="354">
        <v>33124</v>
      </c>
      <c r="K70" s="354">
        <v>101979</v>
      </c>
      <c r="L70" s="354">
        <v>11229</v>
      </c>
      <c r="M70" s="354">
        <v>38578</v>
      </c>
      <c r="N70" s="354">
        <v>12299</v>
      </c>
      <c r="O70" s="354">
        <v>11344</v>
      </c>
      <c r="P70" s="354">
        <v>71205</v>
      </c>
      <c r="Q70" s="354">
        <v>52131</v>
      </c>
      <c r="R70" s="354">
        <v>24983</v>
      </c>
      <c r="S70" s="354">
        <v>10252</v>
      </c>
      <c r="T70" s="354">
        <v>10039</v>
      </c>
      <c r="U70" s="354">
        <v>56544</v>
      </c>
      <c r="V70" s="354">
        <v>11418</v>
      </c>
      <c r="W70" s="354">
        <v>24393</v>
      </c>
      <c r="X70" s="354">
        <v>15552</v>
      </c>
      <c r="Y70" s="354">
        <v>12069</v>
      </c>
      <c r="Z70" s="354">
        <v>18578</v>
      </c>
      <c r="AA70" s="354">
        <v>30742</v>
      </c>
      <c r="AB70" s="354">
        <v>31347</v>
      </c>
      <c r="AC70" s="354">
        <v>10151</v>
      </c>
      <c r="AD70" s="354">
        <v>32253</v>
      </c>
      <c r="AE70" s="354">
        <v>3615</v>
      </c>
      <c r="AF70" s="354">
        <v>39764</v>
      </c>
      <c r="AG70" s="354">
        <v>15618</v>
      </c>
      <c r="AH70" s="354">
        <v>9304</v>
      </c>
      <c r="AI70" s="354">
        <v>800556</v>
      </c>
      <c r="AK70" s="354" t="s">
        <v>624</v>
      </c>
    </row>
    <row r="71" spans="1:37" x14ac:dyDescent="0.2">
      <c r="A71" s="358">
        <v>38443</v>
      </c>
      <c r="B71" s="354" t="s">
        <v>928</v>
      </c>
      <c r="C71" s="354">
        <v>11881</v>
      </c>
      <c r="D71" s="354">
        <v>37508</v>
      </c>
      <c r="E71" s="354">
        <v>9421</v>
      </c>
      <c r="F71" s="354">
        <v>5482</v>
      </c>
      <c r="G71" s="354">
        <v>28040</v>
      </c>
      <c r="H71" s="354">
        <v>7488</v>
      </c>
      <c r="I71" s="354">
        <v>12542</v>
      </c>
      <c r="J71" s="354">
        <v>33181</v>
      </c>
      <c r="K71" s="354">
        <v>101903</v>
      </c>
      <c r="L71" s="354">
        <v>11266</v>
      </c>
      <c r="M71" s="354">
        <v>38722</v>
      </c>
      <c r="N71" s="354">
        <v>12294</v>
      </c>
      <c r="O71" s="354">
        <v>11389</v>
      </c>
      <c r="P71" s="354">
        <v>71242</v>
      </c>
      <c r="Q71" s="354">
        <v>52227</v>
      </c>
      <c r="R71" s="354">
        <v>25016</v>
      </c>
      <c r="S71" s="354">
        <v>10279</v>
      </c>
      <c r="T71" s="354">
        <v>10038</v>
      </c>
      <c r="U71" s="354">
        <v>56629</v>
      </c>
      <c r="V71" s="354">
        <v>11509</v>
      </c>
      <c r="W71" s="354">
        <v>24423</v>
      </c>
      <c r="X71" s="354">
        <v>15666</v>
      </c>
      <c r="Y71" s="354">
        <v>12162</v>
      </c>
      <c r="Z71" s="354">
        <v>18547</v>
      </c>
      <c r="AA71" s="354">
        <v>30845</v>
      </c>
      <c r="AB71" s="354">
        <v>31392</v>
      </c>
      <c r="AC71" s="354">
        <v>10177</v>
      </c>
      <c r="AD71" s="354">
        <v>32302</v>
      </c>
      <c r="AE71" s="354">
        <v>3651</v>
      </c>
      <c r="AF71" s="354">
        <v>40003</v>
      </c>
      <c r="AG71" s="354">
        <v>15639</v>
      </c>
      <c r="AH71" s="354">
        <v>9319</v>
      </c>
      <c r="AI71" s="354">
        <v>802183</v>
      </c>
      <c r="AK71" s="354" t="s">
        <v>679</v>
      </c>
    </row>
    <row r="72" spans="1:37" x14ac:dyDescent="0.2">
      <c r="A72" s="358">
        <v>38473</v>
      </c>
      <c r="B72" s="354" t="s">
        <v>929</v>
      </c>
      <c r="C72" s="354">
        <v>11888</v>
      </c>
      <c r="D72" s="354">
        <v>37500</v>
      </c>
      <c r="E72" s="354">
        <v>9489</v>
      </c>
      <c r="F72" s="354">
        <v>5461</v>
      </c>
      <c r="G72" s="354">
        <v>28045</v>
      </c>
      <c r="H72" s="354">
        <v>7496</v>
      </c>
      <c r="I72" s="354">
        <v>12551</v>
      </c>
      <c r="J72" s="354">
        <v>33202</v>
      </c>
      <c r="K72" s="354">
        <v>101822</v>
      </c>
      <c r="L72" s="354">
        <v>11234</v>
      </c>
      <c r="M72" s="354">
        <v>38806</v>
      </c>
      <c r="N72" s="354">
        <v>12284</v>
      </c>
      <c r="O72" s="354">
        <v>11390</v>
      </c>
      <c r="P72" s="354">
        <v>71398</v>
      </c>
      <c r="Q72" s="354">
        <v>52457</v>
      </c>
      <c r="R72" s="354">
        <v>24975</v>
      </c>
      <c r="S72" s="354">
        <v>10253</v>
      </c>
      <c r="T72" s="354">
        <v>10071</v>
      </c>
      <c r="U72" s="354">
        <v>56674</v>
      </c>
      <c r="V72" s="354">
        <v>11519</v>
      </c>
      <c r="W72" s="354">
        <v>24560</v>
      </c>
      <c r="X72" s="354">
        <v>15676</v>
      </c>
      <c r="Y72" s="354">
        <v>12214</v>
      </c>
      <c r="Z72" s="354">
        <v>18643</v>
      </c>
      <c r="AA72" s="354">
        <v>30810</v>
      </c>
      <c r="AB72" s="354">
        <v>31475</v>
      </c>
      <c r="AC72" s="354">
        <v>10168</v>
      </c>
      <c r="AD72" s="354">
        <v>32399</v>
      </c>
      <c r="AE72" s="354">
        <v>3665</v>
      </c>
      <c r="AF72" s="354">
        <v>40124</v>
      </c>
      <c r="AG72" s="354">
        <v>15644</v>
      </c>
      <c r="AH72" s="354">
        <v>9339</v>
      </c>
      <c r="AI72" s="354">
        <v>803232</v>
      </c>
      <c r="AK72" s="354" t="s">
        <v>683</v>
      </c>
    </row>
    <row r="73" spans="1:37" x14ac:dyDescent="0.2">
      <c r="A73" s="358">
        <v>38504</v>
      </c>
      <c r="B73" s="354" t="s">
        <v>930</v>
      </c>
      <c r="C73" s="354">
        <v>11881</v>
      </c>
      <c r="D73" s="354">
        <v>37728</v>
      </c>
      <c r="E73" s="354">
        <v>9566</v>
      </c>
      <c r="F73" s="354">
        <v>5471</v>
      </c>
      <c r="G73" s="354">
        <v>27963</v>
      </c>
      <c r="H73" s="354">
        <v>7528</v>
      </c>
      <c r="I73" s="354">
        <v>12607</v>
      </c>
      <c r="J73" s="354">
        <v>33199</v>
      </c>
      <c r="K73" s="354">
        <v>101993</v>
      </c>
      <c r="L73" s="354">
        <v>11235</v>
      </c>
      <c r="M73" s="354">
        <v>38850</v>
      </c>
      <c r="N73" s="354">
        <v>12251</v>
      </c>
      <c r="O73" s="354">
        <v>11405</v>
      </c>
      <c r="P73" s="354">
        <v>71695</v>
      </c>
      <c r="Q73" s="354">
        <v>52568</v>
      </c>
      <c r="R73" s="354">
        <v>25066</v>
      </c>
      <c r="S73" s="354">
        <v>10295</v>
      </c>
      <c r="T73" s="354">
        <v>10119</v>
      </c>
      <c r="U73" s="354">
        <v>56707</v>
      </c>
      <c r="V73" s="354">
        <v>11522</v>
      </c>
      <c r="W73" s="354">
        <v>24599</v>
      </c>
      <c r="X73" s="354">
        <v>15735</v>
      </c>
      <c r="Y73" s="354">
        <v>12261</v>
      </c>
      <c r="Z73" s="354">
        <v>18653</v>
      </c>
      <c r="AA73" s="354">
        <v>30858</v>
      </c>
      <c r="AB73" s="354">
        <v>31493</v>
      </c>
      <c r="AC73" s="354">
        <v>10237</v>
      </c>
      <c r="AD73" s="354">
        <v>32409</v>
      </c>
      <c r="AE73" s="354">
        <v>3669</v>
      </c>
      <c r="AF73" s="354">
        <v>40140</v>
      </c>
      <c r="AG73" s="354">
        <v>15696</v>
      </c>
      <c r="AH73" s="354">
        <v>9369</v>
      </c>
      <c r="AI73" s="354">
        <v>804768</v>
      </c>
      <c r="AK73" s="354" t="s">
        <v>686</v>
      </c>
    </row>
    <row r="74" spans="1:37" x14ac:dyDescent="0.2">
      <c r="A74" s="358">
        <v>38534</v>
      </c>
      <c r="B74" s="354" t="s">
        <v>931</v>
      </c>
      <c r="C74" s="354">
        <v>11815</v>
      </c>
      <c r="D74" s="354">
        <v>37716</v>
      </c>
      <c r="E74" s="354">
        <v>9546</v>
      </c>
      <c r="F74" s="354">
        <v>5480</v>
      </c>
      <c r="G74" s="354">
        <v>27947</v>
      </c>
      <c r="H74" s="354">
        <v>7499</v>
      </c>
      <c r="I74" s="354">
        <v>12669</v>
      </c>
      <c r="J74" s="354">
        <v>33111</v>
      </c>
      <c r="K74" s="354">
        <v>101959</v>
      </c>
      <c r="L74" s="354">
        <v>11213</v>
      </c>
      <c r="M74" s="354">
        <v>38730</v>
      </c>
      <c r="N74" s="354">
        <v>12228</v>
      </c>
      <c r="O74" s="354">
        <v>11409</v>
      </c>
      <c r="P74" s="354">
        <v>71419</v>
      </c>
      <c r="Q74" s="354">
        <v>52552</v>
      </c>
      <c r="R74" s="354">
        <v>24972</v>
      </c>
      <c r="S74" s="354">
        <v>10277</v>
      </c>
      <c r="T74" s="354">
        <v>10067</v>
      </c>
      <c r="U74" s="354">
        <v>56593</v>
      </c>
      <c r="V74" s="354">
        <v>11541</v>
      </c>
      <c r="W74" s="354">
        <v>24566</v>
      </c>
      <c r="X74" s="354">
        <v>15692</v>
      </c>
      <c r="Y74" s="354">
        <v>12282</v>
      </c>
      <c r="Z74" s="354">
        <v>18641</v>
      </c>
      <c r="AA74" s="354">
        <v>30676</v>
      </c>
      <c r="AB74" s="354">
        <v>31395</v>
      </c>
      <c r="AC74" s="354">
        <v>10254</v>
      </c>
      <c r="AD74" s="354">
        <v>32343</v>
      </c>
      <c r="AE74" s="354">
        <v>3662</v>
      </c>
      <c r="AF74" s="354">
        <v>40084</v>
      </c>
      <c r="AG74" s="354">
        <v>15686</v>
      </c>
      <c r="AH74" s="354">
        <v>9414</v>
      </c>
      <c r="AI74" s="354">
        <v>803438</v>
      </c>
      <c r="AK74" s="354" t="s">
        <v>687</v>
      </c>
    </row>
    <row r="75" spans="1:37" x14ac:dyDescent="0.2">
      <c r="A75" s="358">
        <v>38565</v>
      </c>
      <c r="B75" s="354" t="s">
        <v>932</v>
      </c>
      <c r="C75" s="354">
        <v>11828</v>
      </c>
      <c r="D75" s="354">
        <v>37854</v>
      </c>
      <c r="E75" s="354">
        <v>9581</v>
      </c>
      <c r="F75" s="354">
        <v>5507</v>
      </c>
      <c r="G75" s="354">
        <v>28040</v>
      </c>
      <c r="H75" s="354">
        <v>7520</v>
      </c>
      <c r="I75" s="354">
        <v>12742</v>
      </c>
      <c r="J75" s="354">
        <v>33160</v>
      </c>
      <c r="K75" s="354">
        <v>101976</v>
      </c>
      <c r="L75" s="354">
        <v>11215</v>
      </c>
      <c r="M75" s="354">
        <v>38765</v>
      </c>
      <c r="N75" s="354">
        <v>12243</v>
      </c>
      <c r="O75" s="354">
        <v>11419</v>
      </c>
      <c r="P75" s="354">
        <v>71621</v>
      </c>
      <c r="Q75" s="354">
        <v>52734</v>
      </c>
      <c r="R75" s="354">
        <v>24996</v>
      </c>
      <c r="S75" s="354">
        <v>10303</v>
      </c>
      <c r="T75" s="354">
        <v>10101</v>
      </c>
      <c r="U75" s="354">
        <v>56813</v>
      </c>
      <c r="V75" s="354">
        <v>11642</v>
      </c>
      <c r="W75" s="354">
        <v>24680</v>
      </c>
      <c r="X75" s="354">
        <v>15768</v>
      </c>
      <c r="Y75" s="354">
        <v>12345</v>
      </c>
      <c r="Z75" s="354">
        <v>18720</v>
      </c>
      <c r="AA75" s="354">
        <v>30615</v>
      </c>
      <c r="AB75" s="354">
        <v>31403</v>
      </c>
      <c r="AC75" s="354">
        <v>10293</v>
      </c>
      <c r="AD75" s="354">
        <v>32442</v>
      </c>
      <c r="AE75" s="354">
        <v>3700</v>
      </c>
      <c r="AF75" s="354">
        <v>40132</v>
      </c>
      <c r="AG75" s="354">
        <v>15710</v>
      </c>
      <c r="AH75" s="354">
        <v>9469</v>
      </c>
      <c r="AI75" s="354">
        <v>805337</v>
      </c>
      <c r="AK75" s="354" t="s">
        <v>688</v>
      </c>
    </row>
    <row r="76" spans="1:37" x14ac:dyDescent="0.2">
      <c r="A76" s="358">
        <v>38596</v>
      </c>
      <c r="B76" s="354" t="s">
        <v>933</v>
      </c>
      <c r="C76" s="354">
        <v>11837</v>
      </c>
      <c r="D76" s="354">
        <v>37977</v>
      </c>
      <c r="E76" s="354">
        <v>9591</v>
      </c>
      <c r="F76" s="354">
        <v>5509</v>
      </c>
      <c r="G76" s="354">
        <v>28042</v>
      </c>
      <c r="H76" s="354">
        <v>7524</v>
      </c>
      <c r="I76" s="354">
        <v>12738</v>
      </c>
      <c r="J76" s="354">
        <v>33107</v>
      </c>
      <c r="K76" s="354">
        <v>101996</v>
      </c>
      <c r="L76" s="354">
        <v>11237</v>
      </c>
      <c r="M76" s="354">
        <v>38749</v>
      </c>
      <c r="N76" s="354">
        <v>12294</v>
      </c>
      <c r="O76" s="354">
        <v>11451</v>
      </c>
      <c r="P76" s="354">
        <v>71594</v>
      </c>
      <c r="Q76" s="354">
        <v>52886</v>
      </c>
      <c r="R76" s="354">
        <v>25012</v>
      </c>
      <c r="S76" s="354">
        <v>10353</v>
      </c>
      <c r="T76" s="354">
        <v>10081</v>
      </c>
      <c r="U76" s="354">
        <v>56898</v>
      </c>
      <c r="V76" s="354">
        <v>11706</v>
      </c>
      <c r="W76" s="354">
        <v>24680</v>
      </c>
      <c r="X76" s="354">
        <v>15808</v>
      </c>
      <c r="Y76" s="354">
        <v>12430</v>
      </c>
      <c r="Z76" s="354">
        <v>18756</v>
      </c>
      <c r="AA76" s="354">
        <v>30541</v>
      </c>
      <c r="AB76" s="354">
        <v>31426</v>
      </c>
      <c r="AC76" s="354">
        <v>10312</v>
      </c>
      <c r="AD76" s="354">
        <v>32632</v>
      </c>
      <c r="AE76" s="354">
        <v>3743</v>
      </c>
      <c r="AF76" s="354">
        <v>40182</v>
      </c>
      <c r="AG76" s="354">
        <v>15669</v>
      </c>
      <c r="AH76" s="354">
        <v>9476</v>
      </c>
      <c r="AI76" s="354">
        <v>806237</v>
      </c>
      <c r="AK76" s="354" t="s">
        <v>689</v>
      </c>
    </row>
    <row r="77" spans="1:37" x14ac:dyDescent="0.2">
      <c r="A77" s="358">
        <v>38626</v>
      </c>
      <c r="B77" s="354" t="s">
        <v>934</v>
      </c>
      <c r="C77" s="354">
        <v>11818</v>
      </c>
      <c r="D77" s="354">
        <v>37998</v>
      </c>
      <c r="E77" s="354">
        <v>9606</v>
      </c>
      <c r="F77" s="354">
        <v>5543</v>
      </c>
      <c r="G77" s="354">
        <v>28064</v>
      </c>
      <c r="H77" s="354">
        <v>7537</v>
      </c>
      <c r="I77" s="354">
        <v>12695</v>
      </c>
      <c r="J77" s="354">
        <v>33134</v>
      </c>
      <c r="K77" s="354">
        <v>101980</v>
      </c>
      <c r="L77" s="354">
        <v>11317</v>
      </c>
      <c r="M77" s="354">
        <v>38779</v>
      </c>
      <c r="N77" s="354">
        <v>12261</v>
      </c>
      <c r="O77" s="354">
        <v>11464</v>
      </c>
      <c r="P77" s="354">
        <v>71856</v>
      </c>
      <c r="Q77" s="354">
        <v>53044</v>
      </c>
      <c r="R77" s="354">
        <v>25010</v>
      </c>
      <c r="S77" s="354">
        <v>10363</v>
      </c>
      <c r="T77" s="354">
        <v>10080</v>
      </c>
      <c r="U77" s="354">
        <v>56924</v>
      </c>
      <c r="V77" s="354">
        <v>11704</v>
      </c>
      <c r="W77" s="354">
        <v>24799</v>
      </c>
      <c r="X77" s="354">
        <v>15838</v>
      </c>
      <c r="Y77" s="354">
        <v>12407</v>
      </c>
      <c r="Z77" s="354">
        <v>18796</v>
      </c>
      <c r="AA77" s="354">
        <v>30554</v>
      </c>
      <c r="AB77" s="354">
        <v>31386</v>
      </c>
      <c r="AC77" s="354">
        <v>10324</v>
      </c>
      <c r="AD77" s="354">
        <v>32785</v>
      </c>
      <c r="AE77" s="354">
        <v>3811</v>
      </c>
      <c r="AF77" s="354">
        <v>40189</v>
      </c>
      <c r="AG77" s="354">
        <v>15682</v>
      </c>
      <c r="AH77" s="354">
        <v>9512</v>
      </c>
      <c r="AI77" s="354">
        <v>807260</v>
      </c>
      <c r="AK77" s="354" t="s">
        <v>690</v>
      </c>
    </row>
    <row r="78" spans="1:37" x14ac:dyDescent="0.2">
      <c r="A78" s="358">
        <v>38657</v>
      </c>
      <c r="B78" s="354" t="s">
        <v>935</v>
      </c>
      <c r="C78" s="354">
        <v>11820</v>
      </c>
      <c r="D78" s="354">
        <v>38058</v>
      </c>
      <c r="E78" s="354">
        <v>9633</v>
      </c>
      <c r="F78" s="354">
        <v>5579</v>
      </c>
      <c r="G78" s="354">
        <v>28072</v>
      </c>
      <c r="H78" s="354">
        <v>7520</v>
      </c>
      <c r="I78" s="354">
        <v>12629</v>
      </c>
      <c r="J78" s="354">
        <v>33151</v>
      </c>
      <c r="K78" s="354">
        <v>101805</v>
      </c>
      <c r="L78" s="354">
        <v>11352</v>
      </c>
      <c r="M78" s="354">
        <v>38793</v>
      </c>
      <c r="N78" s="354">
        <v>12287</v>
      </c>
      <c r="O78" s="354">
        <v>11463</v>
      </c>
      <c r="P78" s="354">
        <v>71972</v>
      </c>
      <c r="Q78" s="354">
        <v>53170</v>
      </c>
      <c r="R78" s="354">
        <v>25053</v>
      </c>
      <c r="S78" s="354">
        <v>10337</v>
      </c>
      <c r="T78" s="354">
        <v>10070</v>
      </c>
      <c r="U78" s="354">
        <v>56892</v>
      </c>
      <c r="V78" s="354">
        <v>11719</v>
      </c>
      <c r="W78" s="354">
        <v>24923</v>
      </c>
      <c r="X78" s="354">
        <v>15862</v>
      </c>
      <c r="Y78" s="354">
        <v>12229</v>
      </c>
      <c r="Z78" s="354">
        <v>18852</v>
      </c>
      <c r="AA78" s="354">
        <v>30544</v>
      </c>
      <c r="AB78" s="354">
        <v>31379</v>
      </c>
      <c r="AC78" s="354">
        <v>10360</v>
      </c>
      <c r="AD78" s="354">
        <v>32820</v>
      </c>
      <c r="AE78" s="354">
        <v>3841</v>
      </c>
      <c r="AF78" s="354">
        <v>40311</v>
      </c>
      <c r="AG78" s="354">
        <v>15684</v>
      </c>
      <c r="AH78" s="354">
        <v>9528</v>
      </c>
      <c r="AI78" s="354">
        <v>807708</v>
      </c>
      <c r="AK78" s="354" t="s">
        <v>691</v>
      </c>
    </row>
    <row r="79" spans="1:37" x14ac:dyDescent="0.2">
      <c r="A79" s="358">
        <v>38687</v>
      </c>
      <c r="B79" s="354" t="s">
        <v>936</v>
      </c>
      <c r="C79" s="354">
        <v>11789</v>
      </c>
      <c r="D79" s="354">
        <v>37920</v>
      </c>
      <c r="E79" s="354">
        <v>9595</v>
      </c>
      <c r="F79" s="354">
        <v>5518</v>
      </c>
      <c r="G79" s="354">
        <v>27974</v>
      </c>
      <c r="H79" s="354">
        <v>7476</v>
      </c>
      <c r="I79" s="354">
        <v>12514</v>
      </c>
      <c r="J79" s="354">
        <v>32941</v>
      </c>
      <c r="K79" s="354">
        <v>101379</v>
      </c>
      <c r="L79" s="354">
        <v>11266</v>
      </c>
      <c r="M79" s="354">
        <v>38504</v>
      </c>
      <c r="N79" s="354">
        <v>12261</v>
      </c>
      <c r="O79" s="354">
        <v>11387</v>
      </c>
      <c r="P79" s="354">
        <v>71703</v>
      </c>
      <c r="Q79" s="354">
        <v>53044</v>
      </c>
      <c r="R79" s="354">
        <v>24954</v>
      </c>
      <c r="S79" s="354">
        <v>10279</v>
      </c>
      <c r="T79" s="354">
        <v>10010</v>
      </c>
      <c r="U79" s="354">
        <v>56634</v>
      </c>
      <c r="V79" s="354">
        <v>11659</v>
      </c>
      <c r="W79" s="354">
        <v>24813</v>
      </c>
      <c r="X79" s="354">
        <v>15772</v>
      </c>
      <c r="Y79" s="354">
        <v>12139</v>
      </c>
      <c r="Z79" s="354">
        <v>18799</v>
      </c>
      <c r="AA79" s="354">
        <v>30379</v>
      </c>
      <c r="AB79" s="354">
        <v>31206</v>
      </c>
      <c r="AC79" s="354">
        <v>10261</v>
      </c>
      <c r="AD79" s="354">
        <v>32658</v>
      </c>
      <c r="AE79" s="354">
        <v>3830</v>
      </c>
      <c r="AF79" s="354">
        <v>40115</v>
      </c>
      <c r="AG79" s="354">
        <v>15608</v>
      </c>
      <c r="AH79" s="354">
        <v>9461</v>
      </c>
      <c r="AI79" s="354">
        <v>803848</v>
      </c>
      <c r="AK79" s="354" t="s">
        <v>692</v>
      </c>
    </row>
    <row r="80" spans="1:37" x14ac:dyDescent="0.2">
      <c r="A80" s="358">
        <v>38718</v>
      </c>
      <c r="B80" s="354" t="s">
        <v>1127</v>
      </c>
      <c r="C80" s="354">
        <v>11762</v>
      </c>
      <c r="D80" s="354">
        <v>37827</v>
      </c>
      <c r="E80" s="354">
        <v>9641</v>
      </c>
      <c r="F80" s="354">
        <v>5525</v>
      </c>
      <c r="G80" s="354">
        <v>28011</v>
      </c>
      <c r="H80" s="354">
        <v>7456</v>
      </c>
      <c r="I80" s="354">
        <v>12504</v>
      </c>
      <c r="J80" s="354">
        <v>32853</v>
      </c>
      <c r="K80" s="354">
        <v>101184</v>
      </c>
      <c r="L80" s="354">
        <v>11324</v>
      </c>
      <c r="M80" s="354">
        <v>38367</v>
      </c>
      <c r="N80" s="354">
        <v>12215</v>
      </c>
      <c r="O80" s="354">
        <v>11366</v>
      </c>
      <c r="P80" s="354">
        <v>71670</v>
      </c>
      <c r="Q80" s="354">
        <v>53010</v>
      </c>
      <c r="R80" s="354">
        <v>24880</v>
      </c>
      <c r="S80" s="354">
        <v>10264</v>
      </c>
      <c r="T80" s="354">
        <v>10082</v>
      </c>
      <c r="U80" s="354">
        <v>56593</v>
      </c>
      <c r="V80" s="354">
        <v>11615</v>
      </c>
      <c r="W80" s="354">
        <v>24727</v>
      </c>
      <c r="X80" s="354">
        <v>15759</v>
      </c>
      <c r="Y80" s="354">
        <v>12203</v>
      </c>
      <c r="Z80" s="354">
        <v>18842</v>
      </c>
      <c r="AA80" s="354">
        <v>30334</v>
      </c>
      <c r="AB80" s="354">
        <v>31202</v>
      </c>
      <c r="AC80" s="354">
        <v>10140</v>
      </c>
      <c r="AD80" s="354">
        <v>32585</v>
      </c>
      <c r="AE80" s="354">
        <v>3810</v>
      </c>
      <c r="AF80" s="354">
        <v>40198</v>
      </c>
      <c r="AG80" s="354">
        <v>15586</v>
      </c>
      <c r="AH80" s="354">
        <v>9453</v>
      </c>
      <c r="AI80" s="354">
        <v>802988</v>
      </c>
      <c r="AJ80" s="354">
        <v>2006</v>
      </c>
      <c r="AK80" s="354" t="s">
        <v>684</v>
      </c>
    </row>
    <row r="81" spans="1:37" x14ac:dyDescent="0.2">
      <c r="A81" s="358">
        <v>38749</v>
      </c>
      <c r="B81" s="354" t="s">
        <v>937</v>
      </c>
      <c r="C81" s="354">
        <v>11755</v>
      </c>
      <c r="D81" s="354">
        <v>38007</v>
      </c>
      <c r="E81" s="354">
        <v>9691</v>
      </c>
      <c r="F81" s="354">
        <v>5531</v>
      </c>
      <c r="G81" s="354">
        <v>28047</v>
      </c>
      <c r="H81" s="354">
        <v>7426</v>
      </c>
      <c r="I81" s="354">
        <v>12509</v>
      </c>
      <c r="J81" s="354">
        <v>32980</v>
      </c>
      <c r="K81" s="354">
        <v>101091</v>
      </c>
      <c r="L81" s="354">
        <v>11336</v>
      </c>
      <c r="M81" s="354">
        <v>38365</v>
      </c>
      <c r="N81" s="354">
        <v>12250</v>
      </c>
      <c r="O81" s="354">
        <v>11426</v>
      </c>
      <c r="P81" s="354">
        <v>71807</v>
      </c>
      <c r="Q81" s="354">
        <v>53092</v>
      </c>
      <c r="R81" s="354">
        <v>25039</v>
      </c>
      <c r="S81" s="354">
        <v>10271</v>
      </c>
      <c r="T81" s="354">
        <v>10076</v>
      </c>
      <c r="U81" s="354">
        <v>56688</v>
      </c>
      <c r="V81" s="354">
        <v>11626</v>
      </c>
      <c r="W81" s="354">
        <v>24731</v>
      </c>
      <c r="X81" s="354">
        <v>15793</v>
      </c>
      <c r="Y81" s="354">
        <v>12333</v>
      </c>
      <c r="Z81" s="354">
        <v>18970</v>
      </c>
      <c r="AA81" s="354">
        <v>30458</v>
      </c>
      <c r="AB81" s="354">
        <v>31362</v>
      </c>
      <c r="AC81" s="354">
        <v>10213</v>
      </c>
      <c r="AD81" s="354">
        <v>32729</v>
      </c>
      <c r="AE81" s="354">
        <v>3803</v>
      </c>
      <c r="AF81" s="354">
        <v>40378</v>
      </c>
      <c r="AG81" s="354">
        <v>15683</v>
      </c>
      <c r="AH81" s="354">
        <v>9476</v>
      </c>
      <c r="AI81" s="354">
        <v>804942</v>
      </c>
      <c r="AK81" s="354" t="s">
        <v>685</v>
      </c>
    </row>
    <row r="82" spans="1:37" x14ac:dyDescent="0.2">
      <c r="A82" s="358">
        <v>38777</v>
      </c>
      <c r="B82" s="354" t="s">
        <v>938</v>
      </c>
      <c r="C82" s="354">
        <v>11772</v>
      </c>
      <c r="D82" s="354">
        <v>38240</v>
      </c>
      <c r="E82" s="354">
        <v>9791</v>
      </c>
      <c r="F82" s="354">
        <v>5558</v>
      </c>
      <c r="G82" s="354">
        <v>28265</v>
      </c>
      <c r="H82" s="354">
        <v>7457</v>
      </c>
      <c r="I82" s="354">
        <v>12619</v>
      </c>
      <c r="J82" s="354">
        <v>33130</v>
      </c>
      <c r="K82" s="354">
        <v>101026</v>
      </c>
      <c r="L82" s="354">
        <v>11354</v>
      </c>
      <c r="M82" s="354">
        <v>38557</v>
      </c>
      <c r="N82" s="354">
        <v>12311</v>
      </c>
      <c r="O82" s="354">
        <v>11445</v>
      </c>
      <c r="P82" s="354">
        <v>72117</v>
      </c>
      <c r="Q82" s="354">
        <v>53195</v>
      </c>
      <c r="R82" s="354">
        <v>25212</v>
      </c>
      <c r="S82" s="354">
        <v>10314</v>
      </c>
      <c r="T82" s="354">
        <v>10109</v>
      </c>
      <c r="U82" s="354">
        <v>56765</v>
      </c>
      <c r="V82" s="354">
        <v>11653</v>
      </c>
      <c r="W82" s="354">
        <v>24824</v>
      </c>
      <c r="X82" s="354">
        <v>15862</v>
      </c>
      <c r="Y82" s="354">
        <v>12422</v>
      </c>
      <c r="Z82" s="354">
        <v>19088</v>
      </c>
      <c r="AA82" s="354">
        <v>30605</v>
      </c>
      <c r="AB82" s="354">
        <v>31548</v>
      </c>
      <c r="AC82" s="354">
        <v>10287</v>
      </c>
      <c r="AD82" s="354">
        <v>32843</v>
      </c>
      <c r="AE82" s="354">
        <v>3817</v>
      </c>
      <c r="AF82" s="354">
        <v>40474</v>
      </c>
      <c r="AG82" s="354">
        <v>15793</v>
      </c>
      <c r="AH82" s="354">
        <v>9458</v>
      </c>
      <c r="AI82" s="354">
        <v>807911</v>
      </c>
      <c r="AK82" s="354" t="s">
        <v>624</v>
      </c>
    </row>
    <row r="83" spans="1:37" x14ac:dyDescent="0.2">
      <c r="A83" s="358">
        <v>38808</v>
      </c>
      <c r="B83" s="354" t="s">
        <v>939</v>
      </c>
      <c r="C83" s="354">
        <v>11792</v>
      </c>
      <c r="D83" s="354">
        <v>38330</v>
      </c>
      <c r="E83" s="354">
        <v>9812</v>
      </c>
      <c r="F83" s="354">
        <v>5596</v>
      </c>
      <c r="G83" s="354">
        <v>28287</v>
      </c>
      <c r="H83" s="354">
        <v>7464</v>
      </c>
      <c r="I83" s="354">
        <v>12694</v>
      </c>
      <c r="J83" s="354">
        <v>33109</v>
      </c>
      <c r="K83" s="354">
        <v>100998</v>
      </c>
      <c r="L83" s="354">
        <v>11366</v>
      </c>
      <c r="M83" s="354">
        <v>38596</v>
      </c>
      <c r="N83" s="354">
        <v>12415</v>
      </c>
      <c r="O83" s="354">
        <v>11451</v>
      </c>
      <c r="P83" s="354">
        <v>72086</v>
      </c>
      <c r="Q83" s="354">
        <v>53151</v>
      </c>
      <c r="R83" s="354">
        <v>25299</v>
      </c>
      <c r="S83" s="354">
        <v>10363</v>
      </c>
      <c r="T83" s="354">
        <v>10073</v>
      </c>
      <c r="U83" s="354">
        <v>56646</v>
      </c>
      <c r="V83" s="354">
        <v>11637</v>
      </c>
      <c r="W83" s="354">
        <v>24882</v>
      </c>
      <c r="X83" s="354">
        <v>15816</v>
      </c>
      <c r="Y83" s="354">
        <v>12464</v>
      </c>
      <c r="Z83" s="354">
        <v>19133</v>
      </c>
      <c r="AA83" s="354">
        <v>30611</v>
      </c>
      <c r="AB83" s="354">
        <v>31553</v>
      </c>
      <c r="AC83" s="354">
        <v>10309</v>
      </c>
      <c r="AD83" s="354">
        <v>32878</v>
      </c>
      <c r="AE83" s="354">
        <v>3797</v>
      </c>
      <c r="AF83" s="354">
        <v>40574</v>
      </c>
      <c r="AG83" s="354">
        <v>15834</v>
      </c>
      <c r="AH83" s="354">
        <v>9475</v>
      </c>
      <c r="AI83" s="354">
        <v>808491</v>
      </c>
      <c r="AK83" s="354" t="s">
        <v>679</v>
      </c>
    </row>
    <row r="84" spans="1:37" x14ac:dyDescent="0.2">
      <c r="A84" s="358">
        <v>38838</v>
      </c>
      <c r="B84" s="354" t="s">
        <v>940</v>
      </c>
      <c r="C84" s="354">
        <v>11750</v>
      </c>
      <c r="D84" s="354">
        <v>38434</v>
      </c>
      <c r="E84" s="354">
        <v>9896</v>
      </c>
      <c r="F84" s="354">
        <v>5640</v>
      </c>
      <c r="G84" s="354">
        <v>28336</v>
      </c>
      <c r="H84" s="354">
        <v>7522</v>
      </c>
      <c r="I84" s="354">
        <v>12759</v>
      </c>
      <c r="J84" s="354">
        <v>33139</v>
      </c>
      <c r="K84" s="354">
        <v>101122</v>
      </c>
      <c r="L84" s="354">
        <v>11432</v>
      </c>
      <c r="M84" s="354">
        <v>38790</v>
      </c>
      <c r="N84" s="354">
        <v>12449</v>
      </c>
      <c r="O84" s="354">
        <v>11449</v>
      </c>
      <c r="P84" s="354">
        <v>72195</v>
      </c>
      <c r="Q84" s="354">
        <v>53144</v>
      </c>
      <c r="R84" s="354">
        <v>25406</v>
      </c>
      <c r="S84" s="354">
        <v>10382</v>
      </c>
      <c r="T84" s="354">
        <v>10129</v>
      </c>
      <c r="U84" s="354">
        <v>56657</v>
      </c>
      <c r="V84" s="354">
        <v>11709</v>
      </c>
      <c r="W84" s="354">
        <v>24966</v>
      </c>
      <c r="X84" s="354">
        <v>15850</v>
      </c>
      <c r="Y84" s="354">
        <v>12547</v>
      </c>
      <c r="Z84" s="354">
        <v>19132</v>
      </c>
      <c r="AA84" s="354">
        <v>30662</v>
      </c>
      <c r="AB84" s="354">
        <v>31662</v>
      </c>
      <c r="AC84" s="354">
        <v>10350</v>
      </c>
      <c r="AD84" s="354">
        <v>32859</v>
      </c>
      <c r="AE84" s="354">
        <v>3758</v>
      </c>
      <c r="AF84" s="354">
        <v>40556</v>
      </c>
      <c r="AG84" s="354">
        <v>15901</v>
      </c>
      <c r="AH84" s="354">
        <v>9559</v>
      </c>
      <c r="AI84" s="354">
        <v>810142</v>
      </c>
      <c r="AK84" s="354" t="s">
        <v>683</v>
      </c>
    </row>
    <row r="85" spans="1:37" x14ac:dyDescent="0.2">
      <c r="A85" s="358">
        <v>38869</v>
      </c>
      <c r="B85" s="354" t="s">
        <v>941</v>
      </c>
      <c r="C85" s="354">
        <v>11800</v>
      </c>
      <c r="D85" s="354">
        <v>38557</v>
      </c>
      <c r="E85" s="354">
        <v>9928</v>
      </c>
      <c r="F85" s="354">
        <v>5701</v>
      </c>
      <c r="G85" s="354">
        <v>28427</v>
      </c>
      <c r="H85" s="354">
        <v>7533</v>
      </c>
      <c r="I85" s="354">
        <v>12892</v>
      </c>
      <c r="J85" s="354">
        <v>33238</v>
      </c>
      <c r="K85" s="354">
        <v>101306</v>
      </c>
      <c r="L85" s="354">
        <v>11481</v>
      </c>
      <c r="M85" s="354">
        <v>39055</v>
      </c>
      <c r="N85" s="354">
        <v>12476</v>
      </c>
      <c r="O85" s="354">
        <v>11432</v>
      </c>
      <c r="P85" s="354">
        <v>72517</v>
      </c>
      <c r="Q85" s="354">
        <v>53262</v>
      </c>
      <c r="R85" s="354">
        <v>25474</v>
      </c>
      <c r="S85" s="354">
        <v>10446</v>
      </c>
      <c r="T85" s="354">
        <v>10182</v>
      </c>
      <c r="U85" s="354">
        <v>56932</v>
      </c>
      <c r="V85" s="354">
        <v>11792</v>
      </c>
      <c r="W85" s="354">
        <v>25188</v>
      </c>
      <c r="X85" s="354">
        <v>15973</v>
      </c>
      <c r="Y85" s="354">
        <v>12636</v>
      </c>
      <c r="Z85" s="354">
        <v>19238</v>
      </c>
      <c r="AA85" s="354">
        <v>30745</v>
      </c>
      <c r="AB85" s="354">
        <v>31790</v>
      </c>
      <c r="AC85" s="354">
        <v>10403</v>
      </c>
      <c r="AD85" s="354">
        <v>32881</v>
      </c>
      <c r="AE85" s="354">
        <v>3785</v>
      </c>
      <c r="AF85" s="354">
        <v>40807</v>
      </c>
      <c r="AG85" s="354">
        <v>15923</v>
      </c>
      <c r="AH85" s="354">
        <v>9559</v>
      </c>
      <c r="AI85" s="354">
        <v>813359</v>
      </c>
      <c r="AK85" s="354" t="s">
        <v>686</v>
      </c>
    </row>
    <row r="86" spans="1:37" x14ac:dyDescent="0.2">
      <c r="A86" s="358">
        <v>38899</v>
      </c>
      <c r="B86" s="354" t="s">
        <v>942</v>
      </c>
      <c r="C86" s="354">
        <v>11804</v>
      </c>
      <c r="D86" s="354">
        <v>38561</v>
      </c>
      <c r="E86" s="354">
        <v>9961</v>
      </c>
      <c r="F86" s="354">
        <v>5711</v>
      </c>
      <c r="G86" s="354">
        <v>28505</v>
      </c>
      <c r="H86" s="354">
        <v>7548</v>
      </c>
      <c r="I86" s="354">
        <v>12871</v>
      </c>
      <c r="J86" s="354">
        <v>33239</v>
      </c>
      <c r="K86" s="354">
        <v>101219</v>
      </c>
      <c r="L86" s="354">
        <v>11484</v>
      </c>
      <c r="M86" s="354">
        <v>39120</v>
      </c>
      <c r="N86" s="354">
        <v>12472</v>
      </c>
      <c r="O86" s="354">
        <v>11411</v>
      </c>
      <c r="P86" s="354">
        <v>72512</v>
      </c>
      <c r="Q86" s="354">
        <v>53366</v>
      </c>
      <c r="R86" s="354">
        <v>25525</v>
      </c>
      <c r="S86" s="354">
        <v>10437</v>
      </c>
      <c r="T86" s="354">
        <v>10161</v>
      </c>
      <c r="U86" s="354">
        <v>56987</v>
      </c>
      <c r="V86" s="354">
        <v>11752</v>
      </c>
      <c r="W86" s="354">
        <v>25101</v>
      </c>
      <c r="X86" s="354">
        <v>15956</v>
      </c>
      <c r="Y86" s="354">
        <v>12711</v>
      </c>
      <c r="Z86" s="354">
        <v>19212</v>
      </c>
      <c r="AA86" s="354">
        <v>30727</v>
      </c>
      <c r="AB86" s="354">
        <v>31758</v>
      </c>
      <c r="AC86" s="354">
        <v>10393</v>
      </c>
      <c r="AD86" s="354">
        <v>32905</v>
      </c>
      <c r="AE86" s="354">
        <v>3805</v>
      </c>
      <c r="AF86" s="354">
        <v>40643</v>
      </c>
      <c r="AG86" s="354">
        <v>15917</v>
      </c>
      <c r="AH86" s="354">
        <v>9611</v>
      </c>
      <c r="AI86" s="354">
        <v>813385</v>
      </c>
      <c r="AK86" s="354" t="s">
        <v>687</v>
      </c>
    </row>
    <row r="87" spans="1:37" x14ac:dyDescent="0.2">
      <c r="A87" s="358">
        <v>38930</v>
      </c>
      <c r="B87" s="354" t="s">
        <v>943</v>
      </c>
      <c r="C87" s="354">
        <v>11806</v>
      </c>
      <c r="D87" s="354">
        <v>38450</v>
      </c>
      <c r="E87" s="354">
        <v>9983</v>
      </c>
      <c r="F87" s="354">
        <v>5729</v>
      </c>
      <c r="G87" s="354">
        <v>28615</v>
      </c>
      <c r="H87" s="354">
        <v>7593</v>
      </c>
      <c r="I87" s="354">
        <v>12931</v>
      </c>
      <c r="J87" s="354">
        <v>33275</v>
      </c>
      <c r="K87" s="354">
        <v>101382</v>
      </c>
      <c r="L87" s="354">
        <v>11492</v>
      </c>
      <c r="M87" s="354">
        <v>39312</v>
      </c>
      <c r="N87" s="354">
        <v>12562</v>
      </c>
      <c r="O87" s="354">
        <v>11487</v>
      </c>
      <c r="P87" s="354">
        <v>72680</v>
      </c>
      <c r="Q87" s="354">
        <v>53585</v>
      </c>
      <c r="R87" s="354">
        <v>25674</v>
      </c>
      <c r="S87" s="354">
        <v>10476</v>
      </c>
      <c r="T87" s="354">
        <v>10218</v>
      </c>
      <c r="U87" s="354">
        <v>57267</v>
      </c>
      <c r="V87" s="354">
        <v>11742</v>
      </c>
      <c r="W87" s="354">
        <v>25264</v>
      </c>
      <c r="X87" s="354">
        <v>16059</v>
      </c>
      <c r="Y87" s="354">
        <v>12835</v>
      </c>
      <c r="Z87" s="354">
        <v>19295</v>
      </c>
      <c r="AA87" s="354">
        <v>30797</v>
      </c>
      <c r="AB87" s="354">
        <v>31885</v>
      </c>
      <c r="AC87" s="354">
        <v>10478</v>
      </c>
      <c r="AD87" s="354">
        <v>32992</v>
      </c>
      <c r="AE87" s="354">
        <v>3843</v>
      </c>
      <c r="AF87" s="354">
        <v>40846</v>
      </c>
      <c r="AG87" s="354">
        <v>15952</v>
      </c>
      <c r="AH87" s="354">
        <v>9679</v>
      </c>
      <c r="AI87" s="354">
        <v>816184</v>
      </c>
      <c r="AK87" s="354" t="s">
        <v>688</v>
      </c>
    </row>
    <row r="88" spans="1:37" x14ac:dyDescent="0.2">
      <c r="A88" s="358">
        <v>38961</v>
      </c>
      <c r="B88" s="354" t="s">
        <v>944</v>
      </c>
      <c r="C88" s="354">
        <v>11827</v>
      </c>
      <c r="D88" s="354">
        <v>38431</v>
      </c>
      <c r="E88" s="354">
        <v>10018</v>
      </c>
      <c r="F88" s="354">
        <v>5764</v>
      </c>
      <c r="G88" s="354">
        <v>28668</v>
      </c>
      <c r="H88" s="354">
        <v>7586</v>
      </c>
      <c r="I88" s="354">
        <v>12923</v>
      </c>
      <c r="J88" s="354">
        <v>33322</v>
      </c>
      <c r="K88" s="354">
        <v>101359</v>
      </c>
      <c r="L88" s="354">
        <v>11491</v>
      </c>
      <c r="M88" s="354">
        <v>39415</v>
      </c>
      <c r="N88" s="354">
        <v>12576</v>
      </c>
      <c r="O88" s="354">
        <v>11502</v>
      </c>
      <c r="P88" s="354">
        <v>72841</v>
      </c>
      <c r="Q88" s="354">
        <v>53718</v>
      </c>
      <c r="R88" s="354">
        <v>25734</v>
      </c>
      <c r="S88" s="354">
        <v>10493</v>
      </c>
      <c r="T88" s="354">
        <v>10220</v>
      </c>
      <c r="U88" s="354">
        <v>57261</v>
      </c>
      <c r="V88" s="354">
        <v>11651</v>
      </c>
      <c r="W88" s="354">
        <v>25297</v>
      </c>
      <c r="X88" s="354">
        <v>16085</v>
      </c>
      <c r="Y88" s="354">
        <v>12816</v>
      </c>
      <c r="Z88" s="354">
        <v>19312</v>
      </c>
      <c r="AA88" s="354">
        <v>30845</v>
      </c>
      <c r="AB88" s="354">
        <v>31915</v>
      </c>
      <c r="AC88" s="354">
        <v>10524</v>
      </c>
      <c r="AD88" s="354">
        <v>32981</v>
      </c>
      <c r="AE88" s="354">
        <v>3871</v>
      </c>
      <c r="AF88" s="354">
        <v>40902</v>
      </c>
      <c r="AG88" s="354">
        <v>15983</v>
      </c>
      <c r="AH88" s="354">
        <v>9675</v>
      </c>
      <c r="AI88" s="354">
        <v>817006</v>
      </c>
      <c r="AK88" s="354" t="s">
        <v>689</v>
      </c>
    </row>
    <row r="89" spans="1:37" x14ac:dyDescent="0.2">
      <c r="A89" s="358">
        <v>38991</v>
      </c>
      <c r="B89" s="354" t="s">
        <v>945</v>
      </c>
      <c r="C89" s="354">
        <v>11891</v>
      </c>
      <c r="D89" s="354">
        <v>38497</v>
      </c>
      <c r="E89" s="354">
        <v>10066</v>
      </c>
      <c r="F89" s="354">
        <v>5788</v>
      </c>
      <c r="G89" s="354">
        <v>28813</v>
      </c>
      <c r="H89" s="354">
        <v>7614</v>
      </c>
      <c r="I89" s="354">
        <v>12977</v>
      </c>
      <c r="J89" s="354">
        <v>33483</v>
      </c>
      <c r="K89" s="354">
        <v>101465</v>
      </c>
      <c r="L89" s="354">
        <v>11608</v>
      </c>
      <c r="M89" s="354">
        <v>39659</v>
      </c>
      <c r="N89" s="354">
        <v>12702</v>
      </c>
      <c r="O89" s="354">
        <v>11551</v>
      </c>
      <c r="P89" s="354">
        <v>72942</v>
      </c>
      <c r="Q89" s="354">
        <v>53928</v>
      </c>
      <c r="R89" s="354">
        <v>25872</v>
      </c>
      <c r="S89" s="354">
        <v>10531</v>
      </c>
      <c r="T89" s="354">
        <v>10321</v>
      </c>
      <c r="U89" s="354">
        <v>57482</v>
      </c>
      <c r="V89" s="354">
        <v>11637</v>
      </c>
      <c r="W89" s="354">
        <v>25493</v>
      </c>
      <c r="X89" s="354">
        <v>16194</v>
      </c>
      <c r="Y89" s="354">
        <v>12824</v>
      </c>
      <c r="Z89" s="354">
        <v>19362</v>
      </c>
      <c r="AA89" s="354">
        <v>30938</v>
      </c>
      <c r="AB89" s="354">
        <v>31967</v>
      </c>
      <c r="AC89" s="354">
        <v>10503</v>
      </c>
      <c r="AD89" s="354">
        <v>33058</v>
      </c>
      <c r="AE89" s="354">
        <v>3939</v>
      </c>
      <c r="AF89" s="354">
        <v>41034</v>
      </c>
      <c r="AG89" s="354">
        <v>16123</v>
      </c>
      <c r="AH89" s="354">
        <v>9729</v>
      </c>
      <c r="AI89" s="354">
        <v>819991</v>
      </c>
      <c r="AK89" s="354" t="s">
        <v>690</v>
      </c>
    </row>
    <row r="90" spans="1:37" x14ac:dyDescent="0.2">
      <c r="A90" s="358">
        <v>39022</v>
      </c>
      <c r="B90" s="354" t="s">
        <v>946</v>
      </c>
      <c r="C90" s="354">
        <v>11893</v>
      </c>
      <c r="D90" s="354">
        <v>38299</v>
      </c>
      <c r="E90" s="354">
        <v>10099</v>
      </c>
      <c r="F90" s="354">
        <v>5802</v>
      </c>
      <c r="G90" s="354">
        <v>28923</v>
      </c>
      <c r="H90" s="354">
        <v>7603</v>
      </c>
      <c r="I90" s="354">
        <v>12936</v>
      </c>
      <c r="J90" s="354">
        <v>33462</v>
      </c>
      <c r="K90" s="354">
        <v>101407</v>
      </c>
      <c r="L90" s="354">
        <v>11651</v>
      </c>
      <c r="M90" s="354">
        <v>39674</v>
      </c>
      <c r="N90" s="354">
        <v>12706</v>
      </c>
      <c r="O90" s="354">
        <v>11575</v>
      </c>
      <c r="P90" s="354">
        <v>73048</v>
      </c>
      <c r="Q90" s="354">
        <v>53973</v>
      </c>
      <c r="R90" s="354">
        <v>25982</v>
      </c>
      <c r="S90" s="354">
        <v>10546</v>
      </c>
      <c r="T90" s="354">
        <v>10360</v>
      </c>
      <c r="U90" s="354">
        <v>57497</v>
      </c>
      <c r="V90" s="354">
        <v>11659</v>
      </c>
      <c r="W90" s="354">
        <v>25476</v>
      </c>
      <c r="X90" s="354">
        <v>16218</v>
      </c>
      <c r="Y90" s="354">
        <v>12880</v>
      </c>
      <c r="Z90" s="354">
        <v>19336</v>
      </c>
      <c r="AA90" s="354">
        <v>30918</v>
      </c>
      <c r="AB90" s="354">
        <v>31962</v>
      </c>
      <c r="AC90" s="354">
        <v>10481</v>
      </c>
      <c r="AD90" s="354">
        <v>33145</v>
      </c>
      <c r="AE90" s="354">
        <v>3976</v>
      </c>
      <c r="AF90" s="354">
        <v>41006</v>
      </c>
      <c r="AG90" s="354">
        <v>16151</v>
      </c>
      <c r="AH90" s="354">
        <v>9729</v>
      </c>
      <c r="AI90" s="354">
        <v>820373</v>
      </c>
      <c r="AK90" s="354" t="s">
        <v>691</v>
      </c>
    </row>
    <row r="91" spans="1:37" x14ac:dyDescent="0.2">
      <c r="A91" s="358">
        <v>39052</v>
      </c>
      <c r="B91" s="354" t="s">
        <v>947</v>
      </c>
      <c r="C91" s="354">
        <v>11821</v>
      </c>
      <c r="D91" s="354">
        <v>38113</v>
      </c>
      <c r="E91" s="354">
        <v>10048</v>
      </c>
      <c r="F91" s="354">
        <v>5771</v>
      </c>
      <c r="G91" s="354">
        <v>28833</v>
      </c>
      <c r="H91" s="354">
        <v>7536</v>
      </c>
      <c r="I91" s="354">
        <v>12788</v>
      </c>
      <c r="J91" s="354">
        <v>33214</v>
      </c>
      <c r="K91" s="354">
        <v>101213</v>
      </c>
      <c r="L91" s="354">
        <v>11555</v>
      </c>
      <c r="M91" s="354">
        <v>39445</v>
      </c>
      <c r="N91" s="354">
        <v>12656</v>
      </c>
      <c r="O91" s="354">
        <v>11512</v>
      </c>
      <c r="P91" s="354">
        <v>72651</v>
      </c>
      <c r="Q91" s="354">
        <v>53850</v>
      </c>
      <c r="R91" s="354">
        <v>25871</v>
      </c>
      <c r="S91" s="354">
        <v>10492</v>
      </c>
      <c r="T91" s="354">
        <v>10336</v>
      </c>
      <c r="U91" s="354">
        <v>57255</v>
      </c>
      <c r="V91" s="354">
        <v>11573</v>
      </c>
      <c r="W91" s="354">
        <v>25348</v>
      </c>
      <c r="X91" s="354">
        <v>16145</v>
      </c>
      <c r="Y91" s="354">
        <v>12839</v>
      </c>
      <c r="Z91" s="354">
        <v>19244</v>
      </c>
      <c r="AA91" s="354">
        <v>30748</v>
      </c>
      <c r="AB91" s="354">
        <v>31818</v>
      </c>
      <c r="AC91" s="354">
        <v>10411</v>
      </c>
      <c r="AD91" s="354">
        <v>33027</v>
      </c>
      <c r="AE91" s="354">
        <v>3923</v>
      </c>
      <c r="AF91" s="354">
        <v>40565</v>
      </c>
      <c r="AG91" s="354">
        <v>16069</v>
      </c>
      <c r="AH91" s="354">
        <v>9649</v>
      </c>
      <c r="AI91" s="354">
        <v>816319</v>
      </c>
      <c r="AK91" s="354" t="s">
        <v>692</v>
      </c>
    </row>
    <row r="92" spans="1:37" x14ac:dyDescent="0.2">
      <c r="A92" s="358">
        <v>39083</v>
      </c>
      <c r="B92" s="354" t="s">
        <v>1128</v>
      </c>
      <c r="C92" s="354">
        <v>11801</v>
      </c>
      <c r="D92" s="354">
        <v>38113</v>
      </c>
      <c r="E92" s="354">
        <v>10126</v>
      </c>
      <c r="F92" s="354">
        <v>5758</v>
      </c>
      <c r="G92" s="354">
        <v>28813</v>
      </c>
      <c r="H92" s="354">
        <v>7557</v>
      </c>
      <c r="I92" s="354">
        <v>12587</v>
      </c>
      <c r="J92" s="354">
        <v>33171</v>
      </c>
      <c r="K92" s="354">
        <v>100993</v>
      </c>
      <c r="L92" s="354">
        <v>11572</v>
      </c>
      <c r="M92" s="354">
        <v>39335</v>
      </c>
      <c r="N92" s="354">
        <v>12694</v>
      </c>
      <c r="O92" s="354">
        <v>11537</v>
      </c>
      <c r="P92" s="354">
        <v>72730</v>
      </c>
      <c r="Q92" s="354">
        <v>53921</v>
      </c>
      <c r="R92" s="354">
        <v>25945</v>
      </c>
      <c r="S92" s="354">
        <v>10473</v>
      </c>
      <c r="T92" s="354">
        <v>10319</v>
      </c>
      <c r="U92" s="354">
        <v>57335</v>
      </c>
      <c r="V92" s="354">
        <v>11583</v>
      </c>
      <c r="W92" s="354">
        <v>25363</v>
      </c>
      <c r="X92" s="354">
        <v>16176</v>
      </c>
      <c r="Y92" s="354">
        <v>12792</v>
      </c>
      <c r="Z92" s="354">
        <v>19230</v>
      </c>
      <c r="AA92" s="354">
        <v>30712</v>
      </c>
      <c r="AB92" s="354">
        <v>31846</v>
      </c>
      <c r="AC92" s="354">
        <v>10405</v>
      </c>
      <c r="AD92" s="354">
        <v>33044</v>
      </c>
      <c r="AE92" s="354">
        <v>3917</v>
      </c>
      <c r="AF92" s="354">
        <v>40589</v>
      </c>
      <c r="AG92" s="354">
        <v>16012</v>
      </c>
      <c r="AH92" s="354">
        <v>9663</v>
      </c>
      <c r="AI92" s="354">
        <v>816112</v>
      </c>
      <c r="AJ92" s="354">
        <v>2007</v>
      </c>
      <c r="AK92" s="354" t="s">
        <v>684</v>
      </c>
    </row>
    <row r="93" spans="1:37" x14ac:dyDescent="0.2">
      <c r="A93" s="358">
        <v>39114</v>
      </c>
      <c r="B93" s="354" t="s">
        <v>948</v>
      </c>
      <c r="C93" s="354">
        <v>11849</v>
      </c>
      <c r="D93" s="354">
        <v>38170</v>
      </c>
      <c r="E93" s="354">
        <v>10223</v>
      </c>
      <c r="F93" s="354">
        <v>5761</v>
      </c>
      <c r="G93" s="354">
        <v>28969</v>
      </c>
      <c r="H93" s="354">
        <v>7585</v>
      </c>
      <c r="I93" s="354">
        <v>12614</v>
      </c>
      <c r="J93" s="354">
        <v>33243</v>
      </c>
      <c r="K93" s="354">
        <v>101027</v>
      </c>
      <c r="L93" s="354">
        <v>11627</v>
      </c>
      <c r="M93" s="354">
        <v>39447</v>
      </c>
      <c r="N93" s="354">
        <v>12757</v>
      </c>
      <c r="O93" s="354">
        <v>11605</v>
      </c>
      <c r="P93" s="354">
        <v>73077</v>
      </c>
      <c r="Q93" s="354">
        <v>54160</v>
      </c>
      <c r="R93" s="354">
        <v>26145</v>
      </c>
      <c r="S93" s="354">
        <v>10501</v>
      </c>
      <c r="T93" s="354">
        <v>10419</v>
      </c>
      <c r="U93" s="354">
        <v>57510</v>
      </c>
      <c r="V93" s="354">
        <v>11679</v>
      </c>
      <c r="W93" s="354">
        <v>25501</v>
      </c>
      <c r="X93" s="354">
        <v>16290</v>
      </c>
      <c r="Y93" s="354">
        <v>12853</v>
      </c>
      <c r="Z93" s="354">
        <v>19306</v>
      </c>
      <c r="AA93" s="354">
        <v>30878</v>
      </c>
      <c r="AB93" s="354">
        <v>31967</v>
      </c>
      <c r="AC93" s="354">
        <v>10492</v>
      </c>
      <c r="AD93" s="354">
        <v>33206</v>
      </c>
      <c r="AE93" s="354">
        <v>3902</v>
      </c>
      <c r="AF93" s="354">
        <v>40831</v>
      </c>
      <c r="AG93" s="354">
        <v>16082</v>
      </c>
      <c r="AH93" s="354">
        <v>9779</v>
      </c>
      <c r="AI93" s="354">
        <v>819455</v>
      </c>
      <c r="AK93" s="354" t="s">
        <v>685</v>
      </c>
    </row>
    <row r="94" spans="1:37" x14ac:dyDescent="0.2">
      <c r="A94" s="358">
        <v>39142</v>
      </c>
      <c r="B94" s="354" t="s">
        <v>949</v>
      </c>
      <c r="C94" s="354">
        <v>11856</v>
      </c>
      <c r="D94" s="354">
        <v>38215</v>
      </c>
      <c r="E94" s="354">
        <v>10312</v>
      </c>
      <c r="F94" s="354">
        <v>5801</v>
      </c>
      <c r="G94" s="354">
        <v>29041</v>
      </c>
      <c r="H94" s="354">
        <v>7586</v>
      </c>
      <c r="I94" s="354">
        <v>12731</v>
      </c>
      <c r="J94" s="354">
        <v>33453</v>
      </c>
      <c r="K94" s="354">
        <v>100973</v>
      </c>
      <c r="L94" s="354">
        <v>11668</v>
      </c>
      <c r="M94" s="354">
        <v>39567</v>
      </c>
      <c r="N94" s="354">
        <v>12744</v>
      </c>
      <c r="O94" s="354">
        <v>11574</v>
      </c>
      <c r="P94" s="354">
        <v>73348</v>
      </c>
      <c r="Q94" s="354">
        <v>54233</v>
      </c>
      <c r="R94" s="354">
        <v>26288</v>
      </c>
      <c r="S94" s="354">
        <v>10502</v>
      </c>
      <c r="T94" s="354">
        <v>10450</v>
      </c>
      <c r="U94" s="354">
        <v>57631</v>
      </c>
      <c r="V94" s="354">
        <v>11702</v>
      </c>
      <c r="W94" s="354">
        <v>25556</v>
      </c>
      <c r="X94" s="354">
        <v>16338</v>
      </c>
      <c r="Y94" s="354">
        <v>12898</v>
      </c>
      <c r="Z94" s="354">
        <v>19392</v>
      </c>
      <c r="AA94" s="354">
        <v>30965</v>
      </c>
      <c r="AB94" s="354">
        <v>32048</v>
      </c>
      <c r="AC94" s="354">
        <v>10532</v>
      </c>
      <c r="AD94" s="354">
        <v>33255</v>
      </c>
      <c r="AE94" s="354">
        <v>3905</v>
      </c>
      <c r="AF94" s="354">
        <v>41011</v>
      </c>
      <c r="AG94" s="354">
        <v>16168</v>
      </c>
      <c r="AH94" s="354">
        <v>9843</v>
      </c>
      <c r="AI94" s="354">
        <v>821586</v>
      </c>
      <c r="AK94" s="354" t="s">
        <v>624</v>
      </c>
    </row>
    <row r="95" spans="1:37" x14ac:dyDescent="0.2">
      <c r="A95" s="358">
        <v>39173</v>
      </c>
      <c r="B95" s="354" t="s">
        <v>950</v>
      </c>
      <c r="C95" s="354">
        <v>11886</v>
      </c>
      <c r="D95" s="354">
        <v>38148</v>
      </c>
      <c r="E95" s="354">
        <v>10364</v>
      </c>
      <c r="F95" s="354">
        <v>5840</v>
      </c>
      <c r="G95" s="354">
        <v>29054</v>
      </c>
      <c r="H95" s="354">
        <v>7626</v>
      </c>
      <c r="I95" s="354">
        <v>12788</v>
      </c>
      <c r="J95" s="354">
        <v>33564</v>
      </c>
      <c r="K95" s="354">
        <v>101061</v>
      </c>
      <c r="L95" s="354">
        <v>11712</v>
      </c>
      <c r="M95" s="354">
        <v>39638</v>
      </c>
      <c r="N95" s="354">
        <v>12837</v>
      </c>
      <c r="O95" s="354">
        <v>11631</v>
      </c>
      <c r="P95" s="354">
        <v>73417</v>
      </c>
      <c r="Q95" s="354">
        <v>54351</v>
      </c>
      <c r="R95" s="354">
        <v>26400</v>
      </c>
      <c r="S95" s="354">
        <v>10563</v>
      </c>
      <c r="T95" s="354">
        <v>10511</v>
      </c>
      <c r="U95" s="354">
        <v>57705</v>
      </c>
      <c r="V95" s="354">
        <v>11706</v>
      </c>
      <c r="W95" s="354">
        <v>25639</v>
      </c>
      <c r="X95" s="354">
        <v>16389</v>
      </c>
      <c r="Y95" s="354">
        <v>12974</v>
      </c>
      <c r="Z95" s="354">
        <v>19382</v>
      </c>
      <c r="AA95" s="354">
        <v>31029</v>
      </c>
      <c r="AB95" s="354">
        <v>32021</v>
      </c>
      <c r="AC95" s="354">
        <v>10564</v>
      </c>
      <c r="AD95" s="354">
        <v>33398</v>
      </c>
      <c r="AE95" s="354">
        <v>3892</v>
      </c>
      <c r="AF95" s="354">
        <v>41181</v>
      </c>
      <c r="AG95" s="354">
        <v>16296</v>
      </c>
      <c r="AH95" s="354">
        <v>9905</v>
      </c>
      <c r="AI95" s="354">
        <v>823472</v>
      </c>
      <c r="AK95" s="354" t="s">
        <v>679</v>
      </c>
    </row>
    <row r="96" spans="1:37" x14ac:dyDescent="0.2">
      <c r="A96" s="358">
        <v>39203</v>
      </c>
      <c r="B96" s="354" t="s">
        <v>951</v>
      </c>
      <c r="C96" s="354">
        <v>11870</v>
      </c>
      <c r="D96" s="354">
        <v>38106</v>
      </c>
      <c r="E96" s="354">
        <v>10410</v>
      </c>
      <c r="F96" s="354">
        <v>5845</v>
      </c>
      <c r="G96" s="354">
        <v>29125</v>
      </c>
      <c r="H96" s="354">
        <v>7646</v>
      </c>
      <c r="I96" s="354">
        <v>12805</v>
      </c>
      <c r="J96" s="354">
        <v>33650</v>
      </c>
      <c r="K96" s="354">
        <v>101057</v>
      </c>
      <c r="L96" s="354">
        <v>11754</v>
      </c>
      <c r="M96" s="354">
        <v>39732</v>
      </c>
      <c r="N96" s="354">
        <v>12834</v>
      </c>
      <c r="O96" s="354">
        <v>11655</v>
      </c>
      <c r="P96" s="354">
        <v>73601</v>
      </c>
      <c r="Q96" s="354">
        <v>54380</v>
      </c>
      <c r="R96" s="354">
        <v>26513</v>
      </c>
      <c r="S96" s="354">
        <v>10612</v>
      </c>
      <c r="T96" s="354">
        <v>10483</v>
      </c>
      <c r="U96" s="354">
        <v>57827</v>
      </c>
      <c r="V96" s="354">
        <v>11736</v>
      </c>
      <c r="W96" s="354">
        <v>25775</v>
      </c>
      <c r="X96" s="354">
        <v>16462</v>
      </c>
      <c r="Y96" s="354">
        <v>13001</v>
      </c>
      <c r="Z96" s="354">
        <v>19471</v>
      </c>
      <c r="AA96" s="354">
        <v>31096</v>
      </c>
      <c r="AB96" s="354">
        <v>32161</v>
      </c>
      <c r="AC96" s="354">
        <v>10560</v>
      </c>
      <c r="AD96" s="354">
        <v>33461</v>
      </c>
      <c r="AE96" s="354">
        <v>3873</v>
      </c>
      <c r="AF96" s="354">
        <v>41261</v>
      </c>
      <c r="AG96" s="354">
        <v>16346</v>
      </c>
      <c r="AH96" s="354">
        <v>9928</v>
      </c>
      <c r="AI96" s="354">
        <v>825036</v>
      </c>
      <c r="AK96" s="354" t="s">
        <v>683</v>
      </c>
    </row>
    <row r="97" spans="1:37" x14ac:dyDescent="0.2">
      <c r="A97" s="358">
        <v>39234</v>
      </c>
      <c r="B97" s="354" t="s">
        <v>952</v>
      </c>
      <c r="C97" s="354">
        <v>11879</v>
      </c>
      <c r="D97" s="354">
        <v>38206</v>
      </c>
      <c r="E97" s="354">
        <v>10446</v>
      </c>
      <c r="F97" s="354">
        <v>5860</v>
      </c>
      <c r="G97" s="354">
        <v>29190</v>
      </c>
      <c r="H97" s="354">
        <v>7692</v>
      </c>
      <c r="I97" s="354">
        <v>12870</v>
      </c>
      <c r="J97" s="354">
        <v>33743</v>
      </c>
      <c r="K97" s="354">
        <v>101294</v>
      </c>
      <c r="L97" s="354">
        <v>11826</v>
      </c>
      <c r="M97" s="354">
        <v>39819</v>
      </c>
      <c r="N97" s="354">
        <v>12887</v>
      </c>
      <c r="O97" s="354">
        <v>11693</v>
      </c>
      <c r="P97" s="354">
        <v>73755</v>
      </c>
      <c r="Q97" s="354">
        <v>54446</v>
      </c>
      <c r="R97" s="354">
        <v>26590</v>
      </c>
      <c r="S97" s="354">
        <v>10637</v>
      </c>
      <c r="T97" s="354">
        <v>10509</v>
      </c>
      <c r="U97" s="354">
        <v>57987</v>
      </c>
      <c r="V97" s="354">
        <v>11784</v>
      </c>
      <c r="W97" s="354">
        <v>25983</v>
      </c>
      <c r="X97" s="354">
        <v>16575</v>
      </c>
      <c r="Y97" s="354">
        <v>13058</v>
      </c>
      <c r="Z97" s="354">
        <v>19551</v>
      </c>
      <c r="AA97" s="354">
        <v>31186</v>
      </c>
      <c r="AB97" s="354">
        <v>32223</v>
      </c>
      <c r="AC97" s="354">
        <v>10634</v>
      </c>
      <c r="AD97" s="354">
        <v>33583</v>
      </c>
      <c r="AE97" s="354">
        <v>3898</v>
      </c>
      <c r="AF97" s="354">
        <v>41284</v>
      </c>
      <c r="AG97" s="354">
        <v>16356</v>
      </c>
      <c r="AH97" s="354">
        <v>9943</v>
      </c>
      <c r="AI97" s="354">
        <v>827387</v>
      </c>
      <c r="AK97" s="354" t="s">
        <v>686</v>
      </c>
    </row>
    <row r="98" spans="1:37" x14ac:dyDescent="0.2">
      <c r="A98" s="358">
        <v>39264</v>
      </c>
      <c r="B98" s="354" t="s">
        <v>953</v>
      </c>
      <c r="C98" s="354">
        <v>11908</v>
      </c>
      <c r="D98" s="354">
        <v>38191</v>
      </c>
      <c r="E98" s="354">
        <v>10490</v>
      </c>
      <c r="F98" s="354">
        <v>5836</v>
      </c>
      <c r="G98" s="354">
        <v>29236</v>
      </c>
      <c r="H98" s="354">
        <v>7723</v>
      </c>
      <c r="I98" s="354">
        <v>12882</v>
      </c>
      <c r="J98" s="354">
        <v>33748</v>
      </c>
      <c r="K98" s="354">
        <v>101389</v>
      </c>
      <c r="L98" s="354">
        <v>11795</v>
      </c>
      <c r="M98" s="354">
        <v>39925</v>
      </c>
      <c r="N98" s="354">
        <v>12953</v>
      </c>
      <c r="O98" s="354">
        <v>11679</v>
      </c>
      <c r="P98" s="354">
        <v>73868</v>
      </c>
      <c r="Q98" s="354">
        <v>54576</v>
      </c>
      <c r="R98" s="354">
        <v>26646</v>
      </c>
      <c r="S98" s="354">
        <v>10601</v>
      </c>
      <c r="T98" s="354">
        <v>10533</v>
      </c>
      <c r="U98" s="354">
        <v>58030</v>
      </c>
      <c r="V98" s="354">
        <v>11770</v>
      </c>
      <c r="W98" s="354">
        <v>26105</v>
      </c>
      <c r="X98" s="354">
        <v>16638</v>
      </c>
      <c r="Y98" s="354">
        <v>13067</v>
      </c>
      <c r="Z98" s="354">
        <v>19636</v>
      </c>
      <c r="AA98" s="354">
        <v>31202</v>
      </c>
      <c r="AB98" s="354">
        <v>32228</v>
      </c>
      <c r="AC98" s="354">
        <v>10692</v>
      </c>
      <c r="AD98" s="354">
        <v>33551</v>
      </c>
      <c r="AE98" s="354">
        <v>3883</v>
      </c>
      <c r="AF98" s="354">
        <v>41316</v>
      </c>
      <c r="AG98" s="354">
        <v>16362</v>
      </c>
      <c r="AH98" s="354">
        <v>9917</v>
      </c>
      <c r="AI98" s="354">
        <v>828376</v>
      </c>
      <c r="AK98" s="354" t="s">
        <v>687</v>
      </c>
    </row>
    <row r="99" spans="1:37" x14ac:dyDescent="0.2">
      <c r="A99" s="358">
        <v>39295</v>
      </c>
      <c r="B99" s="354" t="s">
        <v>954</v>
      </c>
      <c r="C99" s="354">
        <v>11937</v>
      </c>
      <c r="D99" s="354">
        <v>38214</v>
      </c>
      <c r="E99" s="354">
        <v>10557</v>
      </c>
      <c r="F99" s="354">
        <v>5857</v>
      </c>
      <c r="G99" s="354">
        <v>29319</v>
      </c>
      <c r="H99" s="354">
        <v>7802</v>
      </c>
      <c r="I99" s="354">
        <v>12928</v>
      </c>
      <c r="J99" s="354">
        <v>33775</v>
      </c>
      <c r="K99" s="354">
        <v>101403</v>
      </c>
      <c r="L99" s="354">
        <v>11821</v>
      </c>
      <c r="M99" s="354">
        <v>39988</v>
      </c>
      <c r="N99" s="354">
        <v>13068</v>
      </c>
      <c r="O99" s="354">
        <v>11747</v>
      </c>
      <c r="P99" s="354">
        <v>73971</v>
      </c>
      <c r="Q99" s="354">
        <v>54682</v>
      </c>
      <c r="R99" s="354">
        <v>26690</v>
      </c>
      <c r="S99" s="354">
        <v>10639</v>
      </c>
      <c r="T99" s="354">
        <v>10513</v>
      </c>
      <c r="U99" s="354">
        <v>58108</v>
      </c>
      <c r="V99" s="354">
        <v>11841</v>
      </c>
      <c r="W99" s="354">
        <v>26191</v>
      </c>
      <c r="X99" s="354">
        <v>16663</v>
      </c>
      <c r="Y99" s="354">
        <v>13062</v>
      </c>
      <c r="Z99" s="354">
        <v>19677</v>
      </c>
      <c r="AA99" s="354">
        <v>31267</v>
      </c>
      <c r="AB99" s="354">
        <v>32305</v>
      </c>
      <c r="AC99" s="354">
        <v>10673</v>
      </c>
      <c r="AD99" s="354">
        <v>33632</v>
      </c>
      <c r="AE99" s="354">
        <v>3907</v>
      </c>
      <c r="AF99" s="354">
        <v>41374</v>
      </c>
      <c r="AG99" s="354">
        <v>16380</v>
      </c>
      <c r="AH99" s="354">
        <v>10038</v>
      </c>
      <c r="AI99" s="354">
        <v>830029</v>
      </c>
      <c r="AK99" s="354" t="s">
        <v>688</v>
      </c>
    </row>
    <row r="100" spans="1:37" x14ac:dyDescent="0.2">
      <c r="A100" s="358">
        <v>39326</v>
      </c>
      <c r="B100" s="354" t="s">
        <v>955</v>
      </c>
      <c r="C100" s="354">
        <v>11901</v>
      </c>
      <c r="D100" s="354">
        <v>38273</v>
      </c>
      <c r="E100" s="354">
        <v>10567</v>
      </c>
      <c r="F100" s="354">
        <v>5886</v>
      </c>
      <c r="G100" s="354">
        <v>29360</v>
      </c>
      <c r="H100" s="354">
        <v>7791</v>
      </c>
      <c r="I100" s="354">
        <v>12838</v>
      </c>
      <c r="J100" s="354">
        <v>33682</v>
      </c>
      <c r="K100" s="354">
        <v>101360</v>
      </c>
      <c r="L100" s="354">
        <v>11826</v>
      </c>
      <c r="M100" s="354">
        <v>39970</v>
      </c>
      <c r="N100" s="354">
        <v>13024</v>
      </c>
      <c r="O100" s="354">
        <v>11771</v>
      </c>
      <c r="P100" s="354">
        <v>74036</v>
      </c>
      <c r="Q100" s="354">
        <v>54747</v>
      </c>
      <c r="R100" s="354">
        <v>26725</v>
      </c>
      <c r="S100" s="354">
        <v>10651</v>
      </c>
      <c r="T100" s="354">
        <v>10468</v>
      </c>
      <c r="U100" s="354">
        <v>57991</v>
      </c>
      <c r="V100" s="354">
        <v>11924</v>
      </c>
      <c r="W100" s="354">
        <v>26142</v>
      </c>
      <c r="X100" s="354">
        <v>16672</v>
      </c>
      <c r="Y100" s="354">
        <v>12976</v>
      </c>
      <c r="Z100" s="354">
        <v>19669</v>
      </c>
      <c r="AA100" s="354">
        <v>31288</v>
      </c>
      <c r="AB100" s="354">
        <v>32264</v>
      </c>
      <c r="AC100" s="354">
        <v>10685</v>
      </c>
      <c r="AD100" s="354">
        <v>33579</v>
      </c>
      <c r="AE100" s="354">
        <v>3922</v>
      </c>
      <c r="AF100" s="354">
        <v>41197</v>
      </c>
      <c r="AG100" s="354">
        <v>16318</v>
      </c>
      <c r="AH100" s="354">
        <v>10011</v>
      </c>
      <c r="AI100" s="354">
        <v>829514</v>
      </c>
      <c r="AK100" s="354" t="s">
        <v>689</v>
      </c>
    </row>
    <row r="101" spans="1:37" x14ac:dyDescent="0.2">
      <c r="A101" s="358">
        <v>39356</v>
      </c>
      <c r="B101" s="354" t="s">
        <v>956</v>
      </c>
      <c r="C101" s="354">
        <v>11948</v>
      </c>
      <c r="D101" s="354">
        <v>38311</v>
      </c>
      <c r="E101" s="354">
        <v>10600</v>
      </c>
      <c r="F101" s="354">
        <v>5877</v>
      </c>
      <c r="G101" s="354">
        <v>29512</v>
      </c>
      <c r="H101" s="354">
        <v>7816</v>
      </c>
      <c r="I101" s="354">
        <v>12932</v>
      </c>
      <c r="J101" s="354">
        <v>33691</v>
      </c>
      <c r="K101" s="354">
        <v>101472</v>
      </c>
      <c r="L101" s="354">
        <v>11965</v>
      </c>
      <c r="M101" s="354">
        <v>40008</v>
      </c>
      <c r="N101" s="354">
        <v>13016</v>
      </c>
      <c r="O101" s="354">
        <v>11824</v>
      </c>
      <c r="P101" s="354">
        <v>74264</v>
      </c>
      <c r="Q101" s="354">
        <v>54917</v>
      </c>
      <c r="R101" s="354">
        <v>26863</v>
      </c>
      <c r="S101" s="354">
        <v>10708</v>
      </c>
      <c r="T101" s="354">
        <v>10515</v>
      </c>
      <c r="U101" s="354">
        <v>58144</v>
      </c>
      <c r="V101" s="354">
        <v>12012</v>
      </c>
      <c r="W101" s="354">
        <v>26239</v>
      </c>
      <c r="X101" s="354">
        <v>16791</v>
      </c>
      <c r="Y101" s="354">
        <v>13020</v>
      </c>
      <c r="Z101" s="354">
        <v>19689</v>
      </c>
      <c r="AA101" s="354">
        <v>31357</v>
      </c>
      <c r="AB101" s="354">
        <v>32394</v>
      </c>
      <c r="AC101" s="354">
        <v>10745</v>
      </c>
      <c r="AD101" s="354">
        <v>33606</v>
      </c>
      <c r="AE101" s="354">
        <v>3938</v>
      </c>
      <c r="AF101" s="354">
        <v>41381</v>
      </c>
      <c r="AG101" s="354">
        <v>16422</v>
      </c>
      <c r="AH101" s="354">
        <v>10085</v>
      </c>
      <c r="AI101" s="354">
        <v>832062</v>
      </c>
      <c r="AK101" s="354" t="s">
        <v>690</v>
      </c>
    </row>
    <row r="102" spans="1:37" x14ac:dyDescent="0.2">
      <c r="A102" s="358">
        <v>39387</v>
      </c>
      <c r="B102" s="354" t="s">
        <v>957</v>
      </c>
      <c r="C102" s="354">
        <v>11978</v>
      </c>
      <c r="D102" s="354">
        <v>38270</v>
      </c>
      <c r="E102" s="354">
        <v>10602</v>
      </c>
      <c r="F102" s="354">
        <v>5879</v>
      </c>
      <c r="G102" s="354">
        <v>29548</v>
      </c>
      <c r="H102" s="354">
        <v>7776</v>
      </c>
      <c r="I102" s="354">
        <v>12903</v>
      </c>
      <c r="J102" s="354">
        <v>33672</v>
      </c>
      <c r="K102" s="354">
        <v>101328</v>
      </c>
      <c r="L102" s="354">
        <v>11984</v>
      </c>
      <c r="M102" s="354">
        <v>39955</v>
      </c>
      <c r="N102" s="354">
        <v>13013</v>
      </c>
      <c r="O102" s="354">
        <v>11812</v>
      </c>
      <c r="P102" s="354">
        <v>74212</v>
      </c>
      <c r="Q102" s="354">
        <v>54968</v>
      </c>
      <c r="R102" s="354">
        <v>26903</v>
      </c>
      <c r="S102" s="354">
        <v>10716</v>
      </c>
      <c r="T102" s="354">
        <v>10517</v>
      </c>
      <c r="U102" s="354">
        <v>58118</v>
      </c>
      <c r="V102" s="354">
        <v>12021</v>
      </c>
      <c r="W102" s="354">
        <v>26260</v>
      </c>
      <c r="X102" s="354">
        <v>16817</v>
      </c>
      <c r="Y102" s="354">
        <v>13069</v>
      </c>
      <c r="Z102" s="354">
        <v>19765</v>
      </c>
      <c r="AA102" s="354">
        <v>31406</v>
      </c>
      <c r="AB102" s="354">
        <v>32324</v>
      </c>
      <c r="AC102" s="354">
        <v>10694</v>
      </c>
      <c r="AD102" s="354">
        <v>33605</v>
      </c>
      <c r="AE102" s="354">
        <v>3949</v>
      </c>
      <c r="AF102" s="354">
        <v>41460</v>
      </c>
      <c r="AG102" s="354">
        <v>16375</v>
      </c>
      <c r="AH102" s="354">
        <v>10057</v>
      </c>
      <c r="AI102" s="354">
        <v>831956</v>
      </c>
      <c r="AK102" s="354" t="s">
        <v>691</v>
      </c>
    </row>
    <row r="103" spans="1:37" x14ac:dyDescent="0.2">
      <c r="A103" s="358">
        <v>39417</v>
      </c>
      <c r="B103" s="354" t="s">
        <v>958</v>
      </c>
      <c r="C103" s="354">
        <v>11890</v>
      </c>
      <c r="D103" s="354">
        <v>38090</v>
      </c>
      <c r="E103" s="354">
        <v>10511</v>
      </c>
      <c r="F103" s="354">
        <v>5864</v>
      </c>
      <c r="G103" s="354">
        <v>29454</v>
      </c>
      <c r="H103" s="354">
        <v>7728</v>
      </c>
      <c r="I103" s="354">
        <v>12824</v>
      </c>
      <c r="J103" s="354">
        <v>33560</v>
      </c>
      <c r="K103" s="354">
        <v>100998</v>
      </c>
      <c r="L103" s="354">
        <v>11901</v>
      </c>
      <c r="M103" s="354">
        <v>39680</v>
      </c>
      <c r="N103" s="354">
        <v>12948</v>
      </c>
      <c r="O103" s="354">
        <v>11782</v>
      </c>
      <c r="P103" s="354">
        <v>73894</v>
      </c>
      <c r="Q103" s="354">
        <v>54698</v>
      </c>
      <c r="R103" s="354">
        <v>26772</v>
      </c>
      <c r="S103" s="354">
        <v>10632</v>
      </c>
      <c r="T103" s="354">
        <v>10421</v>
      </c>
      <c r="U103" s="354">
        <v>57924</v>
      </c>
      <c r="V103" s="354">
        <v>11924</v>
      </c>
      <c r="W103" s="354">
        <v>26022</v>
      </c>
      <c r="X103" s="354">
        <v>16702</v>
      </c>
      <c r="Y103" s="354">
        <v>13019</v>
      </c>
      <c r="Z103" s="354">
        <v>19654</v>
      </c>
      <c r="AA103" s="354">
        <v>31291</v>
      </c>
      <c r="AB103" s="354">
        <v>32189</v>
      </c>
      <c r="AC103" s="354">
        <v>10657</v>
      </c>
      <c r="AD103" s="354">
        <v>33501</v>
      </c>
      <c r="AE103" s="354">
        <v>3920</v>
      </c>
      <c r="AF103" s="354">
        <v>41101</v>
      </c>
      <c r="AG103" s="354">
        <v>16309</v>
      </c>
      <c r="AH103" s="354">
        <v>9973</v>
      </c>
      <c r="AI103" s="354">
        <v>827833</v>
      </c>
      <c r="AK103" s="354" t="s">
        <v>692</v>
      </c>
    </row>
    <row r="104" spans="1:37" x14ac:dyDescent="0.2">
      <c r="A104" s="358">
        <v>39448</v>
      </c>
      <c r="B104" s="354" t="s">
        <v>1129</v>
      </c>
      <c r="C104" s="354">
        <v>11857</v>
      </c>
      <c r="D104" s="354">
        <v>38005</v>
      </c>
      <c r="E104" s="354">
        <v>10558</v>
      </c>
      <c r="F104" s="354">
        <v>5843</v>
      </c>
      <c r="G104" s="354">
        <v>29431</v>
      </c>
      <c r="H104" s="354">
        <v>7756</v>
      </c>
      <c r="I104" s="354">
        <v>12822</v>
      </c>
      <c r="J104" s="354">
        <v>33494</v>
      </c>
      <c r="K104" s="354">
        <v>100611</v>
      </c>
      <c r="L104" s="354">
        <v>11893</v>
      </c>
      <c r="M104" s="354">
        <v>39531</v>
      </c>
      <c r="N104" s="354">
        <v>12887</v>
      </c>
      <c r="O104" s="354">
        <v>11733</v>
      </c>
      <c r="P104" s="354">
        <v>73677</v>
      </c>
      <c r="Q104" s="354">
        <v>54577</v>
      </c>
      <c r="R104" s="354">
        <v>26666</v>
      </c>
      <c r="S104" s="354">
        <v>10597</v>
      </c>
      <c r="T104" s="354">
        <v>10472</v>
      </c>
      <c r="U104" s="354">
        <v>57748</v>
      </c>
      <c r="V104" s="354">
        <v>11840</v>
      </c>
      <c r="W104" s="354">
        <v>25917</v>
      </c>
      <c r="X104" s="354">
        <v>16716</v>
      </c>
      <c r="Y104" s="354">
        <v>12951</v>
      </c>
      <c r="Z104" s="354">
        <v>19664</v>
      </c>
      <c r="AA104" s="354">
        <v>31245</v>
      </c>
      <c r="AB104" s="354">
        <v>32067</v>
      </c>
      <c r="AC104" s="354">
        <v>10639</v>
      </c>
      <c r="AD104" s="354">
        <v>33443</v>
      </c>
      <c r="AE104" s="354">
        <v>3859</v>
      </c>
      <c r="AF104" s="354">
        <v>41073</v>
      </c>
      <c r="AG104" s="354">
        <v>16293</v>
      </c>
      <c r="AH104" s="354">
        <v>9985</v>
      </c>
      <c r="AI104" s="354">
        <v>825850</v>
      </c>
      <c r="AJ104" s="354">
        <v>2008</v>
      </c>
      <c r="AK104" s="354" t="s">
        <v>684</v>
      </c>
    </row>
    <row r="105" spans="1:37" x14ac:dyDescent="0.2">
      <c r="A105" s="358">
        <v>39479</v>
      </c>
      <c r="B105" s="354" t="s">
        <v>959</v>
      </c>
      <c r="C105" s="354">
        <v>11899</v>
      </c>
      <c r="D105" s="354">
        <v>37791</v>
      </c>
      <c r="E105" s="354">
        <v>10581</v>
      </c>
      <c r="F105" s="354">
        <v>5860</v>
      </c>
      <c r="G105" s="354">
        <v>29450</v>
      </c>
      <c r="H105" s="354">
        <v>7750</v>
      </c>
      <c r="I105" s="354">
        <v>12892</v>
      </c>
      <c r="J105" s="354">
        <v>33578</v>
      </c>
      <c r="K105" s="354">
        <v>100417</v>
      </c>
      <c r="L105" s="354">
        <v>11942</v>
      </c>
      <c r="M105" s="354">
        <v>39609</v>
      </c>
      <c r="N105" s="354">
        <v>12893</v>
      </c>
      <c r="O105" s="354">
        <v>11770</v>
      </c>
      <c r="P105" s="354">
        <v>73804</v>
      </c>
      <c r="Q105" s="354">
        <v>54579</v>
      </c>
      <c r="R105" s="354">
        <v>26887</v>
      </c>
      <c r="S105" s="354">
        <v>10621</v>
      </c>
      <c r="T105" s="354">
        <v>10492</v>
      </c>
      <c r="U105" s="354">
        <v>57725</v>
      </c>
      <c r="V105" s="354">
        <v>11880</v>
      </c>
      <c r="W105" s="354">
        <v>25962</v>
      </c>
      <c r="X105" s="354">
        <v>16801</v>
      </c>
      <c r="Y105" s="354">
        <v>12961</v>
      </c>
      <c r="Z105" s="354">
        <v>19698</v>
      </c>
      <c r="AA105" s="354">
        <v>31273</v>
      </c>
      <c r="AB105" s="354">
        <v>32097</v>
      </c>
      <c r="AC105" s="354">
        <v>10701</v>
      </c>
      <c r="AD105" s="354">
        <v>33462</v>
      </c>
      <c r="AE105" s="354">
        <v>3855</v>
      </c>
      <c r="AF105" s="354">
        <v>41327</v>
      </c>
      <c r="AG105" s="354">
        <v>16333</v>
      </c>
      <c r="AH105" s="354">
        <v>9993</v>
      </c>
      <c r="AI105" s="354">
        <v>826883</v>
      </c>
      <c r="AK105" s="354" t="s">
        <v>685</v>
      </c>
    </row>
    <row r="106" spans="1:37" x14ac:dyDescent="0.2">
      <c r="A106" s="358">
        <v>39508</v>
      </c>
      <c r="B106" s="354" t="s">
        <v>960</v>
      </c>
      <c r="C106" s="354">
        <v>11908</v>
      </c>
      <c r="D106" s="354">
        <v>37566</v>
      </c>
      <c r="E106" s="354">
        <v>10633</v>
      </c>
      <c r="F106" s="354">
        <v>5836</v>
      </c>
      <c r="G106" s="354">
        <v>29443</v>
      </c>
      <c r="H106" s="354">
        <v>7739</v>
      </c>
      <c r="I106" s="354">
        <v>12887</v>
      </c>
      <c r="J106" s="354">
        <v>33642</v>
      </c>
      <c r="K106" s="354">
        <v>100365</v>
      </c>
      <c r="L106" s="354">
        <v>11969</v>
      </c>
      <c r="M106" s="354">
        <v>39545</v>
      </c>
      <c r="N106" s="354">
        <v>12870</v>
      </c>
      <c r="O106" s="354">
        <v>11791</v>
      </c>
      <c r="P106" s="354">
        <v>73710</v>
      </c>
      <c r="Q106" s="354">
        <v>54425</v>
      </c>
      <c r="R106" s="354">
        <v>26961</v>
      </c>
      <c r="S106" s="354">
        <v>10582</v>
      </c>
      <c r="T106" s="354">
        <v>10452</v>
      </c>
      <c r="U106" s="354">
        <v>57617</v>
      </c>
      <c r="V106" s="354">
        <v>11847</v>
      </c>
      <c r="W106" s="354">
        <v>25860</v>
      </c>
      <c r="X106" s="354">
        <v>16792</v>
      </c>
      <c r="Y106" s="354">
        <v>12932</v>
      </c>
      <c r="Z106" s="354">
        <v>19620</v>
      </c>
      <c r="AA106" s="354">
        <v>31281</v>
      </c>
      <c r="AB106" s="354">
        <v>32114</v>
      </c>
      <c r="AC106" s="354">
        <v>10661</v>
      </c>
      <c r="AD106" s="354">
        <v>33524</v>
      </c>
      <c r="AE106" s="354">
        <v>3833</v>
      </c>
      <c r="AF106" s="354">
        <v>41203</v>
      </c>
      <c r="AG106" s="354">
        <v>16361</v>
      </c>
      <c r="AH106" s="354">
        <v>9931</v>
      </c>
      <c r="AI106" s="354">
        <v>825900</v>
      </c>
      <c r="AK106" s="354" t="s">
        <v>624</v>
      </c>
    </row>
    <row r="107" spans="1:37" x14ac:dyDescent="0.2">
      <c r="A107" s="358">
        <v>39539</v>
      </c>
      <c r="B107" s="354" t="s">
        <v>961</v>
      </c>
      <c r="C107" s="354">
        <v>11928</v>
      </c>
      <c r="D107" s="354">
        <v>37473</v>
      </c>
      <c r="E107" s="354">
        <v>10653</v>
      </c>
      <c r="F107" s="354">
        <v>5840</v>
      </c>
      <c r="G107" s="354">
        <v>29487</v>
      </c>
      <c r="H107" s="354">
        <v>7755</v>
      </c>
      <c r="I107" s="354">
        <v>12949</v>
      </c>
      <c r="J107" s="354">
        <v>33623</v>
      </c>
      <c r="K107" s="354">
        <v>100230</v>
      </c>
      <c r="L107" s="354">
        <v>11998</v>
      </c>
      <c r="M107" s="354">
        <v>39636</v>
      </c>
      <c r="N107" s="354">
        <v>12911</v>
      </c>
      <c r="O107" s="354">
        <v>11784</v>
      </c>
      <c r="P107" s="354">
        <v>73891</v>
      </c>
      <c r="Q107" s="354">
        <v>54550</v>
      </c>
      <c r="R107" s="354">
        <v>27096</v>
      </c>
      <c r="S107" s="354">
        <v>10604</v>
      </c>
      <c r="T107" s="354">
        <v>10495</v>
      </c>
      <c r="U107" s="354">
        <v>57706</v>
      </c>
      <c r="V107" s="354">
        <v>11795</v>
      </c>
      <c r="W107" s="354">
        <v>25900</v>
      </c>
      <c r="X107" s="354">
        <v>16863</v>
      </c>
      <c r="Y107" s="354">
        <v>12932</v>
      </c>
      <c r="Z107" s="354">
        <v>19636</v>
      </c>
      <c r="AA107" s="354">
        <v>31441</v>
      </c>
      <c r="AB107" s="354">
        <v>32234</v>
      </c>
      <c r="AC107" s="354">
        <v>10651</v>
      </c>
      <c r="AD107" s="354">
        <v>33603</v>
      </c>
      <c r="AE107" s="354">
        <v>3863</v>
      </c>
      <c r="AF107" s="354">
        <v>41283</v>
      </c>
      <c r="AG107" s="354">
        <v>16482</v>
      </c>
      <c r="AH107" s="354">
        <v>9954</v>
      </c>
      <c r="AI107" s="354">
        <v>827246</v>
      </c>
      <c r="AK107" s="354" t="s">
        <v>679</v>
      </c>
    </row>
    <row r="108" spans="1:37" x14ac:dyDescent="0.2">
      <c r="A108" s="358">
        <v>39569</v>
      </c>
      <c r="B108" s="354" t="s">
        <v>962</v>
      </c>
      <c r="C108" s="354">
        <v>11905</v>
      </c>
      <c r="D108" s="354">
        <v>37523</v>
      </c>
      <c r="E108" s="354">
        <v>10707</v>
      </c>
      <c r="F108" s="354">
        <v>5888</v>
      </c>
      <c r="G108" s="354">
        <v>29631</v>
      </c>
      <c r="H108" s="354">
        <v>7768</v>
      </c>
      <c r="I108" s="354">
        <v>12947</v>
      </c>
      <c r="J108" s="354">
        <v>33602</v>
      </c>
      <c r="K108" s="354">
        <v>100145</v>
      </c>
      <c r="L108" s="354">
        <v>12037</v>
      </c>
      <c r="M108" s="354">
        <v>39768</v>
      </c>
      <c r="N108" s="354">
        <v>12953</v>
      </c>
      <c r="O108" s="354">
        <v>11817</v>
      </c>
      <c r="P108" s="354">
        <v>73983</v>
      </c>
      <c r="Q108" s="354">
        <v>54748</v>
      </c>
      <c r="R108" s="354">
        <v>27171</v>
      </c>
      <c r="S108" s="354">
        <v>10631</v>
      </c>
      <c r="T108" s="354">
        <v>10521</v>
      </c>
      <c r="U108" s="354">
        <v>57848</v>
      </c>
      <c r="V108" s="354">
        <v>11792</v>
      </c>
      <c r="W108" s="354">
        <v>26034</v>
      </c>
      <c r="X108" s="354">
        <v>16942</v>
      </c>
      <c r="Y108" s="354">
        <v>12990</v>
      </c>
      <c r="Z108" s="354">
        <v>19650</v>
      </c>
      <c r="AA108" s="354">
        <v>31439</v>
      </c>
      <c r="AB108" s="354">
        <v>32334</v>
      </c>
      <c r="AC108" s="354">
        <v>10627</v>
      </c>
      <c r="AD108" s="354">
        <v>33540</v>
      </c>
      <c r="AE108" s="354">
        <v>3860</v>
      </c>
      <c r="AF108" s="354">
        <v>41341</v>
      </c>
      <c r="AG108" s="354">
        <v>16538</v>
      </c>
      <c r="AH108" s="354">
        <v>9958</v>
      </c>
      <c r="AI108" s="354">
        <v>828638</v>
      </c>
      <c r="AK108" s="354" t="s">
        <v>683</v>
      </c>
    </row>
    <row r="109" spans="1:37" x14ac:dyDescent="0.2">
      <c r="A109" s="358">
        <v>39600</v>
      </c>
      <c r="B109" s="354" t="s">
        <v>963</v>
      </c>
      <c r="C109" s="354">
        <v>11940</v>
      </c>
      <c r="D109" s="354">
        <v>37555</v>
      </c>
      <c r="E109" s="354">
        <v>10741</v>
      </c>
      <c r="F109" s="354">
        <v>5907</v>
      </c>
      <c r="G109" s="354">
        <v>29715</v>
      </c>
      <c r="H109" s="354">
        <v>7781</v>
      </c>
      <c r="I109" s="354">
        <v>13012</v>
      </c>
      <c r="J109" s="354">
        <v>33628</v>
      </c>
      <c r="K109" s="354">
        <v>100116</v>
      </c>
      <c r="L109" s="354">
        <v>12057</v>
      </c>
      <c r="M109" s="354">
        <v>39791</v>
      </c>
      <c r="N109" s="354">
        <v>12933</v>
      </c>
      <c r="O109" s="354">
        <v>11853</v>
      </c>
      <c r="P109" s="354">
        <v>74327</v>
      </c>
      <c r="Q109" s="354">
        <v>54853</v>
      </c>
      <c r="R109" s="354">
        <v>27198</v>
      </c>
      <c r="S109" s="354">
        <v>10631</v>
      </c>
      <c r="T109" s="354">
        <v>10588</v>
      </c>
      <c r="U109" s="354">
        <v>57976</v>
      </c>
      <c r="V109" s="354">
        <v>11821</v>
      </c>
      <c r="W109" s="354">
        <v>26110</v>
      </c>
      <c r="X109" s="354">
        <v>17001</v>
      </c>
      <c r="Y109" s="354">
        <v>13048</v>
      </c>
      <c r="Z109" s="354">
        <v>19684</v>
      </c>
      <c r="AA109" s="354">
        <v>31500</v>
      </c>
      <c r="AB109" s="354">
        <v>32478</v>
      </c>
      <c r="AC109" s="354">
        <v>10667</v>
      </c>
      <c r="AD109" s="354">
        <v>33663</v>
      </c>
      <c r="AE109" s="354">
        <v>3856</v>
      </c>
      <c r="AF109" s="354">
        <v>41441</v>
      </c>
      <c r="AG109" s="354">
        <v>16621</v>
      </c>
      <c r="AH109" s="354">
        <v>9987</v>
      </c>
      <c r="AI109" s="354">
        <v>830479</v>
      </c>
      <c r="AK109" s="354" t="s">
        <v>686</v>
      </c>
    </row>
    <row r="110" spans="1:37" x14ac:dyDescent="0.2">
      <c r="A110" s="358">
        <v>39630</v>
      </c>
      <c r="B110" s="354" t="s">
        <v>964</v>
      </c>
      <c r="C110" s="354">
        <v>11927</v>
      </c>
      <c r="D110" s="354">
        <v>37708</v>
      </c>
      <c r="E110" s="354">
        <v>10808</v>
      </c>
      <c r="F110" s="354">
        <v>5924</v>
      </c>
      <c r="G110" s="354">
        <v>29771</v>
      </c>
      <c r="H110" s="354">
        <v>7802</v>
      </c>
      <c r="I110" s="354">
        <v>13043</v>
      </c>
      <c r="J110" s="354">
        <v>33658</v>
      </c>
      <c r="K110" s="354">
        <v>100160</v>
      </c>
      <c r="L110" s="354">
        <v>12023</v>
      </c>
      <c r="M110" s="354">
        <v>39726</v>
      </c>
      <c r="N110" s="354">
        <v>12937</v>
      </c>
      <c r="O110" s="354">
        <v>11875</v>
      </c>
      <c r="P110" s="354">
        <v>74448</v>
      </c>
      <c r="Q110" s="354">
        <v>55030</v>
      </c>
      <c r="R110" s="354">
        <v>27276</v>
      </c>
      <c r="S110" s="354">
        <v>10622</v>
      </c>
      <c r="T110" s="354">
        <v>10688</v>
      </c>
      <c r="U110" s="354">
        <v>58180</v>
      </c>
      <c r="V110" s="354">
        <v>11921</v>
      </c>
      <c r="W110" s="354">
        <v>26259</v>
      </c>
      <c r="X110" s="354">
        <v>17038</v>
      </c>
      <c r="Y110" s="354">
        <v>13029</v>
      </c>
      <c r="Z110" s="354">
        <v>19723</v>
      </c>
      <c r="AA110" s="354">
        <v>31620</v>
      </c>
      <c r="AB110" s="354">
        <v>32472</v>
      </c>
      <c r="AC110" s="354">
        <v>10715</v>
      </c>
      <c r="AD110" s="354">
        <v>33618</v>
      </c>
      <c r="AE110" s="354">
        <v>3862</v>
      </c>
      <c r="AF110" s="354">
        <v>41388</v>
      </c>
      <c r="AG110" s="354">
        <v>16660</v>
      </c>
      <c r="AH110" s="354">
        <v>9962</v>
      </c>
      <c r="AI110" s="354">
        <v>831873</v>
      </c>
      <c r="AK110" s="354" t="s">
        <v>687</v>
      </c>
    </row>
    <row r="111" spans="1:37" x14ac:dyDescent="0.2">
      <c r="A111" s="358">
        <v>39661</v>
      </c>
      <c r="B111" s="354" t="s">
        <v>965</v>
      </c>
      <c r="C111" s="354">
        <v>11954</v>
      </c>
      <c r="D111" s="354">
        <v>37616</v>
      </c>
      <c r="E111" s="354">
        <v>10807</v>
      </c>
      <c r="F111" s="354">
        <v>5916</v>
      </c>
      <c r="G111" s="354">
        <v>29748</v>
      </c>
      <c r="H111" s="354">
        <v>7794</v>
      </c>
      <c r="I111" s="354">
        <v>13071</v>
      </c>
      <c r="J111" s="354">
        <v>33593</v>
      </c>
      <c r="K111" s="354">
        <v>100219</v>
      </c>
      <c r="L111" s="354">
        <v>12019</v>
      </c>
      <c r="M111" s="354">
        <v>39730</v>
      </c>
      <c r="N111" s="354">
        <v>12920</v>
      </c>
      <c r="O111" s="354">
        <v>11873</v>
      </c>
      <c r="P111" s="354">
        <v>74387</v>
      </c>
      <c r="Q111" s="354">
        <v>55092</v>
      </c>
      <c r="R111" s="354">
        <v>27291</v>
      </c>
      <c r="S111" s="354">
        <v>10628</v>
      </c>
      <c r="T111" s="354">
        <v>10705</v>
      </c>
      <c r="U111" s="354">
        <v>58209</v>
      </c>
      <c r="V111" s="354">
        <v>11869</v>
      </c>
      <c r="W111" s="354">
        <v>26268</v>
      </c>
      <c r="X111" s="354">
        <v>17122</v>
      </c>
      <c r="Y111" s="354">
        <v>12968</v>
      </c>
      <c r="Z111" s="354">
        <v>19744</v>
      </c>
      <c r="AA111" s="354">
        <v>31649</v>
      </c>
      <c r="AB111" s="354">
        <v>32445</v>
      </c>
      <c r="AC111" s="354">
        <v>10717</v>
      </c>
      <c r="AD111" s="354">
        <v>33614</v>
      </c>
      <c r="AE111" s="354">
        <v>3841</v>
      </c>
      <c r="AF111" s="354">
        <v>41381</v>
      </c>
      <c r="AG111" s="354">
        <v>16640</v>
      </c>
      <c r="AH111" s="354">
        <v>10006</v>
      </c>
      <c r="AI111" s="354">
        <v>831836</v>
      </c>
      <c r="AK111" s="354" t="s">
        <v>688</v>
      </c>
    </row>
    <row r="112" spans="1:37" x14ac:dyDescent="0.2">
      <c r="A112" s="358">
        <v>39692</v>
      </c>
      <c r="B112" s="354" t="s">
        <v>966</v>
      </c>
      <c r="C112" s="354">
        <v>11955</v>
      </c>
      <c r="D112" s="354">
        <v>37450</v>
      </c>
      <c r="E112" s="354">
        <v>10735</v>
      </c>
      <c r="F112" s="354">
        <v>5957</v>
      </c>
      <c r="G112" s="354">
        <v>29766</v>
      </c>
      <c r="H112" s="354">
        <v>7836</v>
      </c>
      <c r="I112" s="354">
        <v>13168</v>
      </c>
      <c r="J112" s="354">
        <v>33567</v>
      </c>
      <c r="K112" s="354">
        <v>100396</v>
      </c>
      <c r="L112" s="354">
        <v>12015</v>
      </c>
      <c r="M112" s="354">
        <v>39620</v>
      </c>
      <c r="N112" s="354">
        <v>12858</v>
      </c>
      <c r="O112" s="354">
        <v>11849</v>
      </c>
      <c r="P112" s="354">
        <v>74330</v>
      </c>
      <c r="Q112" s="354">
        <v>55201</v>
      </c>
      <c r="R112" s="354">
        <v>27227</v>
      </c>
      <c r="S112" s="354">
        <v>10621</v>
      </c>
      <c r="T112" s="354">
        <v>10723</v>
      </c>
      <c r="U112" s="354">
        <v>58285</v>
      </c>
      <c r="V112" s="354">
        <v>11867</v>
      </c>
      <c r="W112" s="354">
        <v>26269</v>
      </c>
      <c r="X112" s="354">
        <v>17090</v>
      </c>
      <c r="Y112" s="354">
        <v>12996</v>
      </c>
      <c r="Z112" s="354">
        <v>19699</v>
      </c>
      <c r="AA112" s="354">
        <v>31598</v>
      </c>
      <c r="AB112" s="354">
        <v>32434</v>
      </c>
      <c r="AC112" s="354">
        <v>10641</v>
      </c>
      <c r="AD112" s="354">
        <v>33632</v>
      </c>
      <c r="AE112" s="354">
        <v>3840</v>
      </c>
      <c r="AF112" s="354">
        <v>41395</v>
      </c>
      <c r="AG112" s="354">
        <v>16696</v>
      </c>
      <c r="AH112" s="354">
        <v>9979</v>
      </c>
      <c r="AI112" s="354">
        <v>831695</v>
      </c>
      <c r="AK112" s="354" t="s">
        <v>689</v>
      </c>
    </row>
    <row r="113" spans="1:37" x14ac:dyDescent="0.2">
      <c r="A113" s="358">
        <v>39722</v>
      </c>
      <c r="B113" s="354" t="s">
        <v>967</v>
      </c>
      <c r="C113" s="354">
        <v>11977</v>
      </c>
      <c r="D113" s="354">
        <v>37413</v>
      </c>
      <c r="E113" s="354">
        <v>10770</v>
      </c>
      <c r="F113" s="354">
        <v>5978</v>
      </c>
      <c r="G113" s="354">
        <v>29681</v>
      </c>
      <c r="H113" s="354">
        <v>7856</v>
      </c>
      <c r="I113" s="354">
        <v>13273</v>
      </c>
      <c r="J113" s="354">
        <v>33513</v>
      </c>
      <c r="K113" s="354">
        <v>100591</v>
      </c>
      <c r="L113" s="354">
        <v>12059</v>
      </c>
      <c r="M113" s="354">
        <v>39657</v>
      </c>
      <c r="N113" s="354">
        <v>12805</v>
      </c>
      <c r="O113" s="354">
        <v>11911</v>
      </c>
      <c r="P113" s="354">
        <v>74501</v>
      </c>
      <c r="Q113" s="354">
        <v>55377</v>
      </c>
      <c r="R113" s="354">
        <v>27231</v>
      </c>
      <c r="S113" s="354">
        <v>10591</v>
      </c>
      <c r="T113" s="354">
        <v>10740</v>
      </c>
      <c r="U113" s="354">
        <v>58337</v>
      </c>
      <c r="V113" s="354">
        <v>11875</v>
      </c>
      <c r="W113" s="354">
        <v>26249</v>
      </c>
      <c r="X113" s="354">
        <v>17132</v>
      </c>
      <c r="Y113" s="354">
        <v>12981</v>
      </c>
      <c r="Z113" s="354">
        <v>19760</v>
      </c>
      <c r="AA113" s="354">
        <v>31647</v>
      </c>
      <c r="AB113" s="354">
        <v>32428</v>
      </c>
      <c r="AC113" s="354">
        <v>10647</v>
      </c>
      <c r="AD113" s="354">
        <v>33602</v>
      </c>
      <c r="AE113" s="354">
        <v>3840</v>
      </c>
      <c r="AF113" s="354">
        <v>41267</v>
      </c>
      <c r="AG113" s="354">
        <v>16756</v>
      </c>
      <c r="AH113" s="354">
        <v>10002</v>
      </c>
      <c r="AI113" s="354">
        <v>832447</v>
      </c>
      <c r="AK113" s="354" t="s">
        <v>690</v>
      </c>
    </row>
    <row r="114" spans="1:37" x14ac:dyDescent="0.2">
      <c r="A114" s="358">
        <v>39753</v>
      </c>
      <c r="B114" s="354" t="s">
        <v>968</v>
      </c>
      <c r="C114" s="354">
        <v>11979</v>
      </c>
      <c r="D114" s="354">
        <v>37184</v>
      </c>
      <c r="E114" s="354">
        <v>10771</v>
      </c>
      <c r="F114" s="354">
        <v>6009</v>
      </c>
      <c r="G114" s="354">
        <v>29679</v>
      </c>
      <c r="H114" s="354">
        <v>7865</v>
      </c>
      <c r="I114" s="354">
        <v>13262</v>
      </c>
      <c r="J114" s="354">
        <v>33385</v>
      </c>
      <c r="K114" s="354">
        <v>100491</v>
      </c>
      <c r="L114" s="354">
        <v>12032</v>
      </c>
      <c r="M114" s="354">
        <v>39733</v>
      </c>
      <c r="N114" s="354">
        <v>12827</v>
      </c>
      <c r="O114" s="354">
        <v>11887</v>
      </c>
      <c r="P114" s="354">
        <v>74446</v>
      </c>
      <c r="Q114" s="354">
        <v>55402</v>
      </c>
      <c r="R114" s="354">
        <v>27198</v>
      </c>
      <c r="S114" s="354">
        <v>10586</v>
      </c>
      <c r="T114" s="354">
        <v>10786</v>
      </c>
      <c r="U114" s="354">
        <v>58228</v>
      </c>
      <c r="V114" s="354">
        <v>11842</v>
      </c>
      <c r="W114" s="354">
        <v>26214</v>
      </c>
      <c r="X114" s="354">
        <v>17061</v>
      </c>
      <c r="Y114" s="354">
        <v>12994</v>
      </c>
      <c r="Z114" s="354">
        <v>19793</v>
      </c>
      <c r="AA114" s="354">
        <v>31602</v>
      </c>
      <c r="AB114" s="354">
        <v>32438</v>
      </c>
      <c r="AC114" s="354">
        <v>10692</v>
      </c>
      <c r="AD114" s="354">
        <v>33520</v>
      </c>
      <c r="AE114" s="354">
        <v>3851</v>
      </c>
      <c r="AF114" s="354">
        <v>41280</v>
      </c>
      <c r="AG114" s="354">
        <v>16770</v>
      </c>
      <c r="AH114" s="354">
        <v>10028</v>
      </c>
      <c r="AI114" s="354">
        <v>831835</v>
      </c>
      <c r="AK114" s="354" t="s">
        <v>691</v>
      </c>
    </row>
    <row r="115" spans="1:37" x14ac:dyDescent="0.2">
      <c r="A115" s="358">
        <v>39783</v>
      </c>
      <c r="B115" s="354" t="s">
        <v>969</v>
      </c>
      <c r="C115" s="354">
        <v>11935</v>
      </c>
      <c r="D115" s="354">
        <v>36958</v>
      </c>
      <c r="E115" s="354">
        <v>10684</v>
      </c>
      <c r="F115" s="354">
        <v>5981</v>
      </c>
      <c r="G115" s="354">
        <v>29554</v>
      </c>
      <c r="H115" s="354">
        <v>7821</v>
      </c>
      <c r="I115" s="354">
        <v>13214</v>
      </c>
      <c r="J115" s="354">
        <v>33102</v>
      </c>
      <c r="K115" s="354">
        <v>100415</v>
      </c>
      <c r="L115" s="354">
        <v>11976</v>
      </c>
      <c r="M115" s="354">
        <v>39552</v>
      </c>
      <c r="N115" s="354">
        <v>12774</v>
      </c>
      <c r="O115" s="354">
        <v>11867</v>
      </c>
      <c r="P115" s="354">
        <v>74287</v>
      </c>
      <c r="Q115" s="354">
        <v>55346</v>
      </c>
      <c r="R115" s="354">
        <v>27094</v>
      </c>
      <c r="S115" s="354">
        <v>10576</v>
      </c>
      <c r="T115" s="354">
        <v>10789</v>
      </c>
      <c r="U115" s="354">
        <v>58052</v>
      </c>
      <c r="V115" s="354">
        <v>11827</v>
      </c>
      <c r="W115" s="354">
        <v>26206</v>
      </c>
      <c r="X115" s="354">
        <v>16999</v>
      </c>
      <c r="Y115" s="354">
        <v>12972</v>
      </c>
      <c r="Z115" s="354">
        <v>19745</v>
      </c>
      <c r="AA115" s="354">
        <v>31593</v>
      </c>
      <c r="AB115" s="354">
        <v>32346</v>
      </c>
      <c r="AC115" s="354">
        <v>10607</v>
      </c>
      <c r="AD115" s="354">
        <v>33418</v>
      </c>
      <c r="AE115" s="354">
        <v>3839</v>
      </c>
      <c r="AF115" s="354">
        <v>40984</v>
      </c>
      <c r="AG115" s="354">
        <v>16745</v>
      </c>
      <c r="AH115" s="354">
        <v>9968</v>
      </c>
      <c r="AI115" s="354">
        <v>829226</v>
      </c>
      <c r="AK115" s="354" t="s">
        <v>692</v>
      </c>
    </row>
    <row r="116" spans="1:37" x14ac:dyDescent="0.2">
      <c r="A116" s="358">
        <v>39814</v>
      </c>
      <c r="B116" s="354" t="s">
        <v>1130</v>
      </c>
      <c r="C116" s="354">
        <v>11859</v>
      </c>
      <c r="D116" s="354">
        <v>36603</v>
      </c>
      <c r="E116" s="354">
        <v>10619</v>
      </c>
      <c r="F116" s="354">
        <v>5985</v>
      </c>
      <c r="G116" s="354">
        <v>29262</v>
      </c>
      <c r="H116" s="354">
        <v>7749</v>
      </c>
      <c r="I116" s="354">
        <v>13084</v>
      </c>
      <c r="J116" s="354">
        <v>32828</v>
      </c>
      <c r="K116" s="354">
        <v>99929</v>
      </c>
      <c r="L116" s="354">
        <v>11936</v>
      </c>
      <c r="M116" s="354">
        <v>39295</v>
      </c>
      <c r="N116" s="354">
        <v>12666</v>
      </c>
      <c r="O116" s="354">
        <v>11757</v>
      </c>
      <c r="P116" s="354">
        <v>73889</v>
      </c>
      <c r="Q116" s="354">
        <v>54975</v>
      </c>
      <c r="R116" s="354">
        <v>26913</v>
      </c>
      <c r="S116" s="354">
        <v>10461</v>
      </c>
      <c r="T116" s="354">
        <v>10756</v>
      </c>
      <c r="U116" s="354">
        <v>57491</v>
      </c>
      <c r="V116" s="354">
        <v>11763</v>
      </c>
      <c r="W116" s="354">
        <v>25961</v>
      </c>
      <c r="X116" s="354">
        <v>16886</v>
      </c>
      <c r="Y116" s="354">
        <v>12838</v>
      </c>
      <c r="Z116" s="354">
        <v>19638</v>
      </c>
      <c r="AA116" s="354">
        <v>31449</v>
      </c>
      <c r="AB116" s="354">
        <v>32191</v>
      </c>
      <c r="AC116" s="354">
        <v>10461</v>
      </c>
      <c r="AD116" s="354">
        <v>33268</v>
      </c>
      <c r="AE116" s="354">
        <v>3796</v>
      </c>
      <c r="AF116" s="354">
        <v>40860</v>
      </c>
      <c r="AG116" s="354">
        <v>16720</v>
      </c>
      <c r="AH116" s="354">
        <v>9937</v>
      </c>
      <c r="AI116" s="354">
        <v>823825</v>
      </c>
      <c r="AJ116" s="354">
        <v>2009</v>
      </c>
      <c r="AK116" s="354" t="s">
        <v>684</v>
      </c>
    </row>
    <row r="117" spans="1:37" x14ac:dyDescent="0.2">
      <c r="A117" s="358">
        <v>39845</v>
      </c>
      <c r="B117" s="354" t="s">
        <v>970</v>
      </c>
      <c r="C117" s="354">
        <v>11828</v>
      </c>
      <c r="D117" s="354">
        <v>36212</v>
      </c>
      <c r="E117" s="354">
        <v>10644</v>
      </c>
      <c r="F117" s="354">
        <v>6006</v>
      </c>
      <c r="G117" s="354">
        <v>29226</v>
      </c>
      <c r="H117" s="354">
        <v>7788</v>
      </c>
      <c r="I117" s="354">
        <v>13079</v>
      </c>
      <c r="J117" s="354">
        <v>32694</v>
      </c>
      <c r="K117" s="354">
        <v>99622</v>
      </c>
      <c r="L117" s="354">
        <v>11954</v>
      </c>
      <c r="M117" s="354">
        <v>39293</v>
      </c>
      <c r="N117" s="354">
        <v>12714</v>
      </c>
      <c r="O117" s="354">
        <v>11710</v>
      </c>
      <c r="P117" s="354">
        <v>73999</v>
      </c>
      <c r="Q117" s="354">
        <v>54919</v>
      </c>
      <c r="R117" s="354">
        <v>26955</v>
      </c>
      <c r="S117" s="354">
        <v>10424</v>
      </c>
      <c r="T117" s="354">
        <v>10810</v>
      </c>
      <c r="U117" s="354">
        <v>57316</v>
      </c>
      <c r="V117" s="354">
        <v>11752</v>
      </c>
      <c r="W117" s="354">
        <v>26007</v>
      </c>
      <c r="X117" s="354">
        <v>16877</v>
      </c>
      <c r="Y117" s="354">
        <v>12894</v>
      </c>
      <c r="Z117" s="354">
        <v>19661</v>
      </c>
      <c r="AA117" s="354">
        <v>31454</v>
      </c>
      <c r="AB117" s="354">
        <v>32192</v>
      </c>
      <c r="AC117" s="354">
        <v>10472</v>
      </c>
      <c r="AD117" s="354">
        <v>33238</v>
      </c>
      <c r="AE117" s="354">
        <v>3790</v>
      </c>
      <c r="AF117" s="354">
        <v>41057</v>
      </c>
      <c r="AG117" s="354">
        <v>16736</v>
      </c>
      <c r="AH117" s="354">
        <v>9958</v>
      </c>
      <c r="AI117" s="354">
        <v>823281</v>
      </c>
      <c r="AK117" s="354" t="s">
        <v>685</v>
      </c>
    </row>
    <row r="118" spans="1:37" x14ac:dyDescent="0.2">
      <c r="A118" s="358">
        <v>39873</v>
      </c>
      <c r="B118" s="354" t="s">
        <v>971</v>
      </c>
      <c r="C118" s="354">
        <v>11852</v>
      </c>
      <c r="D118" s="354">
        <v>36003</v>
      </c>
      <c r="E118" s="354">
        <v>10603</v>
      </c>
      <c r="F118" s="354">
        <v>6063</v>
      </c>
      <c r="G118" s="354">
        <v>29293</v>
      </c>
      <c r="H118" s="354">
        <v>7785</v>
      </c>
      <c r="I118" s="354">
        <v>13166</v>
      </c>
      <c r="J118" s="354">
        <v>32598</v>
      </c>
      <c r="K118" s="354">
        <v>99815</v>
      </c>
      <c r="L118" s="354">
        <v>11966</v>
      </c>
      <c r="M118" s="354">
        <v>39344</v>
      </c>
      <c r="N118" s="354">
        <v>12760</v>
      </c>
      <c r="O118" s="354">
        <v>11706</v>
      </c>
      <c r="P118" s="354">
        <v>74091</v>
      </c>
      <c r="Q118" s="354">
        <v>54948</v>
      </c>
      <c r="R118" s="354">
        <v>27050</v>
      </c>
      <c r="S118" s="354">
        <v>10426</v>
      </c>
      <c r="T118" s="354">
        <v>10862</v>
      </c>
      <c r="U118" s="354">
        <v>57347</v>
      </c>
      <c r="V118" s="354">
        <v>11666</v>
      </c>
      <c r="W118" s="354">
        <v>26016</v>
      </c>
      <c r="X118" s="354">
        <v>16904</v>
      </c>
      <c r="Y118" s="354">
        <v>12901</v>
      </c>
      <c r="Z118" s="354">
        <v>19692</v>
      </c>
      <c r="AA118" s="354">
        <v>31488</v>
      </c>
      <c r="AB118" s="354">
        <v>32183</v>
      </c>
      <c r="AC118" s="354">
        <v>10449</v>
      </c>
      <c r="AD118" s="354">
        <v>33291</v>
      </c>
      <c r="AE118" s="354">
        <v>3809</v>
      </c>
      <c r="AF118" s="354">
        <v>41185</v>
      </c>
      <c r="AG118" s="354">
        <v>16739</v>
      </c>
      <c r="AH118" s="354">
        <v>10010</v>
      </c>
      <c r="AI118" s="354">
        <v>824011</v>
      </c>
      <c r="AK118" s="354" t="s">
        <v>624</v>
      </c>
    </row>
    <row r="119" spans="1:37" x14ac:dyDescent="0.2">
      <c r="A119" s="358">
        <v>39904</v>
      </c>
      <c r="B119" s="354" t="s">
        <v>972</v>
      </c>
      <c r="C119" s="354">
        <v>11832</v>
      </c>
      <c r="D119" s="354">
        <v>36108</v>
      </c>
      <c r="E119" s="354">
        <v>10582</v>
      </c>
      <c r="F119" s="354">
        <v>6087</v>
      </c>
      <c r="G119" s="354">
        <v>29256</v>
      </c>
      <c r="H119" s="354">
        <v>7781</v>
      </c>
      <c r="I119" s="354">
        <v>13200</v>
      </c>
      <c r="J119" s="354">
        <v>32568</v>
      </c>
      <c r="K119" s="354">
        <v>99732</v>
      </c>
      <c r="L119" s="354">
        <v>11978</v>
      </c>
      <c r="M119" s="354">
        <v>39304</v>
      </c>
      <c r="N119" s="354">
        <v>12788</v>
      </c>
      <c r="O119" s="354">
        <v>11727</v>
      </c>
      <c r="P119" s="354">
        <v>74051</v>
      </c>
      <c r="Q119" s="354">
        <v>55058</v>
      </c>
      <c r="R119" s="354">
        <v>27130</v>
      </c>
      <c r="S119" s="354">
        <v>10450</v>
      </c>
      <c r="T119" s="354">
        <v>10780</v>
      </c>
      <c r="U119" s="354">
        <v>57236</v>
      </c>
      <c r="V119" s="354">
        <v>11612</v>
      </c>
      <c r="W119" s="354">
        <v>26109</v>
      </c>
      <c r="X119" s="354">
        <v>16920</v>
      </c>
      <c r="Y119" s="354">
        <v>12955</v>
      </c>
      <c r="Z119" s="354">
        <v>19642</v>
      </c>
      <c r="AA119" s="354">
        <v>31379</v>
      </c>
      <c r="AB119" s="354">
        <v>32182</v>
      </c>
      <c r="AC119" s="354">
        <v>10484</v>
      </c>
      <c r="AD119" s="354">
        <v>33276</v>
      </c>
      <c r="AE119" s="354">
        <v>3820</v>
      </c>
      <c r="AF119" s="354">
        <v>41188</v>
      </c>
      <c r="AG119" s="354">
        <v>16760</v>
      </c>
      <c r="AH119" s="354">
        <v>10005</v>
      </c>
      <c r="AI119" s="354">
        <v>823980</v>
      </c>
      <c r="AK119" s="354" t="s">
        <v>679</v>
      </c>
    </row>
    <row r="120" spans="1:37" x14ac:dyDescent="0.2">
      <c r="A120" s="358">
        <v>39934</v>
      </c>
      <c r="B120" s="354" t="s">
        <v>973</v>
      </c>
      <c r="C120" s="354">
        <v>11769</v>
      </c>
      <c r="D120" s="354">
        <v>35976</v>
      </c>
      <c r="E120" s="354">
        <v>10556</v>
      </c>
      <c r="F120" s="354">
        <v>6068</v>
      </c>
      <c r="G120" s="354">
        <v>28943</v>
      </c>
      <c r="H120" s="354">
        <v>7789</v>
      </c>
      <c r="I120" s="354">
        <v>13268</v>
      </c>
      <c r="J120" s="354">
        <v>32582</v>
      </c>
      <c r="K120" s="354">
        <v>99407</v>
      </c>
      <c r="L120" s="354">
        <v>11964</v>
      </c>
      <c r="M120" s="354">
        <v>39166</v>
      </c>
      <c r="N120" s="354">
        <v>12719</v>
      </c>
      <c r="O120" s="354">
        <v>11678</v>
      </c>
      <c r="P120" s="354">
        <v>73938</v>
      </c>
      <c r="Q120" s="354">
        <v>54879</v>
      </c>
      <c r="R120" s="354">
        <v>27147</v>
      </c>
      <c r="S120" s="354">
        <v>10469</v>
      </c>
      <c r="T120" s="354">
        <v>10776</v>
      </c>
      <c r="U120" s="354">
        <v>56999</v>
      </c>
      <c r="V120" s="354">
        <v>11627</v>
      </c>
      <c r="W120" s="354">
        <v>26124</v>
      </c>
      <c r="X120" s="354">
        <v>16806</v>
      </c>
      <c r="Y120" s="354">
        <v>12821</v>
      </c>
      <c r="Z120" s="354">
        <v>19545</v>
      </c>
      <c r="AA120" s="354">
        <v>31324</v>
      </c>
      <c r="AB120" s="354">
        <v>32122</v>
      </c>
      <c r="AC120" s="354">
        <v>10425</v>
      </c>
      <c r="AD120" s="354">
        <v>33165</v>
      </c>
      <c r="AE120" s="354">
        <v>3824</v>
      </c>
      <c r="AF120" s="354">
        <v>41003</v>
      </c>
      <c r="AG120" s="354">
        <v>16752</v>
      </c>
      <c r="AH120" s="354">
        <v>10005</v>
      </c>
      <c r="AI120" s="354">
        <v>821636</v>
      </c>
      <c r="AK120" s="354" t="s">
        <v>683</v>
      </c>
    </row>
    <row r="121" spans="1:37" x14ac:dyDescent="0.2">
      <c r="A121" s="358">
        <v>39965</v>
      </c>
      <c r="B121" s="354" t="s">
        <v>974</v>
      </c>
      <c r="C121" s="354">
        <v>11795</v>
      </c>
      <c r="D121" s="354">
        <v>35995</v>
      </c>
      <c r="E121" s="354">
        <v>10520</v>
      </c>
      <c r="F121" s="354">
        <v>6068</v>
      </c>
      <c r="G121" s="354">
        <v>28938</v>
      </c>
      <c r="H121" s="354">
        <v>7788</v>
      </c>
      <c r="I121" s="354">
        <v>13304</v>
      </c>
      <c r="J121" s="354">
        <v>32475</v>
      </c>
      <c r="K121" s="354">
        <v>99402</v>
      </c>
      <c r="L121" s="354">
        <v>11933</v>
      </c>
      <c r="M121" s="354">
        <v>39235</v>
      </c>
      <c r="N121" s="354">
        <v>12758</v>
      </c>
      <c r="O121" s="354">
        <v>11691</v>
      </c>
      <c r="P121" s="354">
        <v>73805</v>
      </c>
      <c r="Q121" s="354">
        <v>54994</v>
      </c>
      <c r="R121" s="354">
        <v>27254</v>
      </c>
      <c r="S121" s="354">
        <v>10500</v>
      </c>
      <c r="T121" s="354">
        <v>10788</v>
      </c>
      <c r="U121" s="354">
        <v>57073</v>
      </c>
      <c r="V121" s="354">
        <v>11618</v>
      </c>
      <c r="W121" s="354">
        <v>26109</v>
      </c>
      <c r="X121" s="354">
        <v>16857</v>
      </c>
      <c r="Y121" s="354">
        <v>12796</v>
      </c>
      <c r="Z121" s="354">
        <v>19543</v>
      </c>
      <c r="AA121" s="354">
        <v>31323</v>
      </c>
      <c r="AB121" s="354">
        <v>32122</v>
      </c>
      <c r="AC121" s="354">
        <v>10446</v>
      </c>
      <c r="AD121" s="354">
        <v>33213</v>
      </c>
      <c r="AE121" s="354">
        <v>3794</v>
      </c>
      <c r="AF121" s="354">
        <v>41140</v>
      </c>
      <c r="AG121" s="354">
        <v>16832</v>
      </c>
      <c r="AH121" s="354">
        <v>10062</v>
      </c>
      <c r="AI121" s="354">
        <v>822171</v>
      </c>
      <c r="AK121" s="354" t="s">
        <v>686</v>
      </c>
    </row>
    <row r="122" spans="1:37" x14ac:dyDescent="0.2">
      <c r="A122" s="358">
        <v>39995</v>
      </c>
      <c r="B122" s="354" t="s">
        <v>975</v>
      </c>
      <c r="C122" s="354">
        <v>11829</v>
      </c>
      <c r="D122" s="354">
        <v>35984</v>
      </c>
      <c r="E122" s="354">
        <v>10437</v>
      </c>
      <c r="F122" s="354">
        <v>6081</v>
      </c>
      <c r="G122" s="354">
        <v>28784</v>
      </c>
      <c r="H122" s="354">
        <v>7778</v>
      </c>
      <c r="I122" s="354">
        <v>13288</v>
      </c>
      <c r="J122" s="354">
        <v>32441</v>
      </c>
      <c r="K122" s="354">
        <v>99249</v>
      </c>
      <c r="L122" s="354">
        <v>11867</v>
      </c>
      <c r="M122" s="354">
        <v>39153</v>
      </c>
      <c r="N122" s="354">
        <v>12764</v>
      </c>
      <c r="O122" s="354">
        <v>11711</v>
      </c>
      <c r="P122" s="354">
        <v>73666</v>
      </c>
      <c r="Q122" s="354">
        <v>54852</v>
      </c>
      <c r="R122" s="354">
        <v>27304</v>
      </c>
      <c r="S122" s="354">
        <v>10438</v>
      </c>
      <c r="T122" s="354">
        <v>10806</v>
      </c>
      <c r="U122" s="354">
        <v>57063</v>
      </c>
      <c r="V122" s="354">
        <v>11620</v>
      </c>
      <c r="W122" s="354">
        <v>26178</v>
      </c>
      <c r="X122" s="354">
        <v>16826</v>
      </c>
      <c r="Y122" s="354">
        <v>12769</v>
      </c>
      <c r="Z122" s="354">
        <v>19543</v>
      </c>
      <c r="AA122" s="354">
        <v>31325</v>
      </c>
      <c r="AB122" s="354">
        <v>32143</v>
      </c>
      <c r="AC122" s="354">
        <v>10414</v>
      </c>
      <c r="AD122" s="354">
        <v>33158</v>
      </c>
      <c r="AE122" s="354">
        <v>3786</v>
      </c>
      <c r="AF122" s="354">
        <v>41159</v>
      </c>
      <c r="AG122" s="354">
        <v>16790</v>
      </c>
      <c r="AH122" s="354">
        <v>10037</v>
      </c>
      <c r="AI122" s="354">
        <v>821243</v>
      </c>
      <c r="AK122" s="354" t="s">
        <v>687</v>
      </c>
    </row>
    <row r="123" spans="1:37" x14ac:dyDescent="0.2">
      <c r="A123" s="358">
        <v>40026</v>
      </c>
      <c r="B123" s="354" t="s">
        <v>976</v>
      </c>
      <c r="C123" s="354">
        <v>11810</v>
      </c>
      <c r="D123" s="354">
        <v>35962</v>
      </c>
      <c r="E123" s="354">
        <v>10387</v>
      </c>
      <c r="F123" s="354">
        <v>6094</v>
      </c>
      <c r="G123" s="354">
        <v>28760</v>
      </c>
      <c r="H123" s="354">
        <v>7795</v>
      </c>
      <c r="I123" s="354">
        <v>13374</v>
      </c>
      <c r="J123" s="354">
        <v>32424</v>
      </c>
      <c r="K123" s="354">
        <v>99224</v>
      </c>
      <c r="L123" s="354">
        <v>11877</v>
      </c>
      <c r="M123" s="354">
        <v>39179</v>
      </c>
      <c r="N123" s="354">
        <v>12812</v>
      </c>
      <c r="O123" s="354">
        <v>11733</v>
      </c>
      <c r="P123" s="354">
        <v>73733</v>
      </c>
      <c r="Q123" s="354">
        <v>54932</v>
      </c>
      <c r="R123" s="354">
        <v>27385</v>
      </c>
      <c r="S123" s="354">
        <v>10483</v>
      </c>
      <c r="T123" s="354">
        <v>10814</v>
      </c>
      <c r="U123" s="354">
        <v>56910</v>
      </c>
      <c r="V123" s="354">
        <v>11634</v>
      </c>
      <c r="W123" s="354">
        <v>26168</v>
      </c>
      <c r="X123" s="354">
        <v>16881</v>
      </c>
      <c r="Y123" s="354">
        <v>12785</v>
      </c>
      <c r="Z123" s="354">
        <v>19493</v>
      </c>
      <c r="AA123" s="354">
        <v>31288</v>
      </c>
      <c r="AB123" s="354">
        <v>32165</v>
      </c>
      <c r="AC123" s="354">
        <v>10414</v>
      </c>
      <c r="AD123" s="354">
        <v>33098</v>
      </c>
      <c r="AE123" s="354">
        <v>3791</v>
      </c>
      <c r="AF123" s="354">
        <v>41183</v>
      </c>
      <c r="AG123" s="354">
        <v>16804</v>
      </c>
      <c r="AH123" s="354">
        <v>10077</v>
      </c>
      <c r="AI123" s="354">
        <v>821469</v>
      </c>
      <c r="AK123" s="354" t="s">
        <v>688</v>
      </c>
    </row>
    <row r="124" spans="1:37" x14ac:dyDescent="0.2">
      <c r="A124" s="358">
        <v>40057</v>
      </c>
      <c r="B124" s="354" t="s">
        <v>977</v>
      </c>
      <c r="C124" s="354">
        <v>11813</v>
      </c>
      <c r="D124" s="354">
        <v>35982</v>
      </c>
      <c r="E124" s="354">
        <v>10369</v>
      </c>
      <c r="F124" s="354">
        <v>6110</v>
      </c>
      <c r="G124" s="354">
        <v>28770</v>
      </c>
      <c r="H124" s="354">
        <v>7845</v>
      </c>
      <c r="I124" s="354">
        <v>13466</v>
      </c>
      <c r="J124" s="354">
        <v>32363</v>
      </c>
      <c r="K124" s="354">
        <v>99233</v>
      </c>
      <c r="L124" s="354">
        <v>11859</v>
      </c>
      <c r="M124" s="354">
        <v>39041</v>
      </c>
      <c r="N124" s="354">
        <v>12765</v>
      </c>
      <c r="O124" s="354">
        <v>11715</v>
      </c>
      <c r="P124" s="354">
        <v>73640</v>
      </c>
      <c r="Q124" s="354">
        <v>55050</v>
      </c>
      <c r="R124" s="354">
        <v>27398</v>
      </c>
      <c r="S124" s="354">
        <v>10549</v>
      </c>
      <c r="T124" s="354">
        <v>10844</v>
      </c>
      <c r="U124" s="354">
        <v>57058</v>
      </c>
      <c r="V124" s="354">
        <v>11638</v>
      </c>
      <c r="W124" s="354">
        <v>26127</v>
      </c>
      <c r="X124" s="354">
        <v>16893</v>
      </c>
      <c r="Y124" s="354">
        <v>12823</v>
      </c>
      <c r="Z124" s="354">
        <v>19475</v>
      </c>
      <c r="AA124" s="354">
        <v>31278</v>
      </c>
      <c r="AB124" s="354">
        <v>32201</v>
      </c>
      <c r="AC124" s="354">
        <v>10405</v>
      </c>
      <c r="AD124" s="354">
        <v>33033</v>
      </c>
      <c r="AE124" s="354">
        <v>3809</v>
      </c>
      <c r="AF124" s="354">
        <v>41149</v>
      </c>
      <c r="AG124" s="354">
        <v>16868</v>
      </c>
      <c r="AH124" s="354">
        <v>10052</v>
      </c>
      <c r="AI124" s="354">
        <v>821621</v>
      </c>
      <c r="AK124" s="354" t="s">
        <v>689</v>
      </c>
    </row>
    <row r="125" spans="1:37" x14ac:dyDescent="0.2">
      <c r="A125" s="358">
        <v>40087</v>
      </c>
      <c r="B125" s="354" t="s">
        <v>978</v>
      </c>
      <c r="C125" s="354">
        <v>11844</v>
      </c>
      <c r="D125" s="354">
        <v>36060</v>
      </c>
      <c r="E125" s="354">
        <v>10401</v>
      </c>
      <c r="F125" s="354">
        <v>6139</v>
      </c>
      <c r="G125" s="354">
        <v>28931</v>
      </c>
      <c r="H125" s="354">
        <v>7856</v>
      </c>
      <c r="I125" s="354">
        <v>13526</v>
      </c>
      <c r="J125" s="354">
        <v>32380</v>
      </c>
      <c r="K125" s="354">
        <v>99305</v>
      </c>
      <c r="L125" s="354">
        <v>11888</v>
      </c>
      <c r="M125" s="354">
        <v>39132</v>
      </c>
      <c r="N125" s="354">
        <v>12751</v>
      </c>
      <c r="O125" s="354">
        <v>11774</v>
      </c>
      <c r="P125" s="354">
        <v>73864</v>
      </c>
      <c r="Q125" s="354">
        <v>55155</v>
      </c>
      <c r="R125" s="354">
        <v>27527</v>
      </c>
      <c r="S125" s="354">
        <v>10572</v>
      </c>
      <c r="T125" s="354">
        <v>10888</v>
      </c>
      <c r="U125" s="354">
        <v>56971</v>
      </c>
      <c r="V125" s="354">
        <v>11656</v>
      </c>
      <c r="W125" s="354">
        <v>26286</v>
      </c>
      <c r="X125" s="354">
        <v>16954</v>
      </c>
      <c r="Y125" s="354">
        <v>12792</v>
      </c>
      <c r="Z125" s="354">
        <v>19448</v>
      </c>
      <c r="AA125" s="354">
        <v>31378</v>
      </c>
      <c r="AB125" s="354">
        <v>32221</v>
      </c>
      <c r="AC125" s="354">
        <v>10464</v>
      </c>
      <c r="AD125" s="354">
        <v>33118</v>
      </c>
      <c r="AE125" s="354">
        <v>3834</v>
      </c>
      <c r="AF125" s="354">
        <v>41175</v>
      </c>
      <c r="AG125" s="354">
        <v>16955</v>
      </c>
      <c r="AH125" s="354">
        <v>10075</v>
      </c>
      <c r="AI125" s="354">
        <v>823320</v>
      </c>
      <c r="AK125" s="354" t="s">
        <v>690</v>
      </c>
    </row>
    <row r="126" spans="1:37" x14ac:dyDescent="0.2">
      <c r="A126" s="358">
        <v>40118</v>
      </c>
      <c r="B126" s="354" t="s">
        <v>979</v>
      </c>
      <c r="C126" s="354">
        <v>11914</v>
      </c>
      <c r="D126" s="354">
        <v>35903</v>
      </c>
      <c r="E126" s="354">
        <v>10405</v>
      </c>
      <c r="F126" s="354">
        <v>6179</v>
      </c>
      <c r="G126" s="354">
        <v>28877</v>
      </c>
      <c r="H126" s="354">
        <v>7831</v>
      </c>
      <c r="I126" s="354">
        <v>13464</v>
      </c>
      <c r="J126" s="354">
        <v>32361</v>
      </c>
      <c r="K126" s="354">
        <v>99416</v>
      </c>
      <c r="L126" s="354">
        <v>11932</v>
      </c>
      <c r="M126" s="354">
        <v>39177</v>
      </c>
      <c r="N126" s="354">
        <v>12789</v>
      </c>
      <c r="O126" s="354">
        <v>11801</v>
      </c>
      <c r="P126" s="354">
        <v>73952</v>
      </c>
      <c r="Q126" s="354">
        <v>55218</v>
      </c>
      <c r="R126" s="354">
        <v>27640</v>
      </c>
      <c r="S126" s="354">
        <v>10577</v>
      </c>
      <c r="T126" s="354">
        <v>10925</v>
      </c>
      <c r="U126" s="354">
        <v>56899</v>
      </c>
      <c r="V126" s="354">
        <v>11642</v>
      </c>
      <c r="W126" s="354">
        <v>26332</v>
      </c>
      <c r="X126" s="354">
        <v>17071</v>
      </c>
      <c r="Y126" s="354">
        <v>12791</v>
      </c>
      <c r="Z126" s="354">
        <v>19429</v>
      </c>
      <c r="AA126" s="354">
        <v>31466</v>
      </c>
      <c r="AB126" s="354">
        <v>32245</v>
      </c>
      <c r="AC126" s="354">
        <v>10450</v>
      </c>
      <c r="AD126" s="354">
        <v>33158</v>
      </c>
      <c r="AE126" s="354">
        <v>3845</v>
      </c>
      <c r="AF126" s="354">
        <v>41174</v>
      </c>
      <c r="AG126" s="354">
        <v>16946</v>
      </c>
      <c r="AH126" s="354">
        <v>10068</v>
      </c>
      <c r="AI126" s="354">
        <v>823877</v>
      </c>
      <c r="AK126" s="354" t="s">
        <v>691</v>
      </c>
    </row>
    <row r="127" spans="1:37" x14ac:dyDescent="0.2">
      <c r="A127" s="358">
        <v>40148</v>
      </c>
      <c r="B127" s="354" t="s">
        <v>980</v>
      </c>
      <c r="C127" s="354">
        <v>11927</v>
      </c>
      <c r="D127" s="354">
        <v>35820</v>
      </c>
      <c r="E127" s="354">
        <v>10352</v>
      </c>
      <c r="F127" s="354">
        <v>6138</v>
      </c>
      <c r="G127" s="354">
        <v>28727</v>
      </c>
      <c r="H127" s="354">
        <v>7818</v>
      </c>
      <c r="I127" s="354">
        <v>13428</v>
      </c>
      <c r="J127" s="354">
        <v>32290</v>
      </c>
      <c r="K127" s="354">
        <v>99490</v>
      </c>
      <c r="L127" s="354">
        <v>11874</v>
      </c>
      <c r="M127" s="354">
        <v>39201</v>
      </c>
      <c r="N127" s="354">
        <v>12743</v>
      </c>
      <c r="O127" s="354">
        <v>11795</v>
      </c>
      <c r="P127" s="354">
        <v>73791</v>
      </c>
      <c r="Q127" s="354">
        <v>55070</v>
      </c>
      <c r="R127" s="354">
        <v>27553</v>
      </c>
      <c r="S127" s="354">
        <v>10560</v>
      </c>
      <c r="T127" s="354">
        <v>10875</v>
      </c>
      <c r="U127" s="354">
        <v>56824</v>
      </c>
      <c r="V127" s="354">
        <v>11615</v>
      </c>
      <c r="W127" s="354">
        <v>26276</v>
      </c>
      <c r="X127" s="354">
        <v>17046</v>
      </c>
      <c r="Y127" s="354">
        <v>12738</v>
      </c>
      <c r="Z127" s="354">
        <v>19350</v>
      </c>
      <c r="AA127" s="354">
        <v>31462</v>
      </c>
      <c r="AB127" s="354">
        <v>32146</v>
      </c>
      <c r="AC127" s="354">
        <v>10421</v>
      </c>
      <c r="AD127" s="354">
        <v>33120</v>
      </c>
      <c r="AE127" s="354">
        <v>3824</v>
      </c>
      <c r="AF127" s="354">
        <v>41123</v>
      </c>
      <c r="AG127" s="354">
        <v>16932</v>
      </c>
      <c r="AH127" s="354">
        <v>10045</v>
      </c>
      <c r="AI127" s="354">
        <v>822374</v>
      </c>
      <c r="AK127" s="354" t="s">
        <v>692</v>
      </c>
    </row>
    <row r="128" spans="1:37" x14ac:dyDescent="0.2">
      <c r="A128" s="358">
        <v>40179</v>
      </c>
      <c r="B128" s="354" t="s">
        <v>1131</v>
      </c>
      <c r="C128" s="354">
        <v>11890</v>
      </c>
      <c r="D128" s="354">
        <v>35645</v>
      </c>
      <c r="E128" s="354">
        <v>10342</v>
      </c>
      <c r="F128" s="354">
        <v>6128</v>
      </c>
      <c r="G128" s="354">
        <v>28710</v>
      </c>
      <c r="H128" s="354">
        <v>7810</v>
      </c>
      <c r="I128" s="354">
        <v>13293</v>
      </c>
      <c r="J128" s="354">
        <v>32074</v>
      </c>
      <c r="K128" s="354">
        <v>99346</v>
      </c>
      <c r="L128" s="354">
        <v>11850</v>
      </c>
      <c r="M128" s="354">
        <v>39127</v>
      </c>
      <c r="N128" s="354">
        <v>12648</v>
      </c>
      <c r="O128" s="354">
        <v>11742</v>
      </c>
      <c r="P128" s="354">
        <v>73647</v>
      </c>
      <c r="Q128" s="354">
        <v>54961</v>
      </c>
      <c r="R128" s="354">
        <v>27421</v>
      </c>
      <c r="S128" s="354">
        <v>10486</v>
      </c>
      <c r="T128" s="354">
        <v>10914</v>
      </c>
      <c r="U128" s="354">
        <v>56692</v>
      </c>
      <c r="V128" s="354">
        <v>11538</v>
      </c>
      <c r="W128" s="354">
        <v>26154</v>
      </c>
      <c r="X128" s="354">
        <v>17010</v>
      </c>
      <c r="Y128" s="354">
        <v>12661</v>
      </c>
      <c r="Z128" s="354">
        <v>19285</v>
      </c>
      <c r="AA128" s="354">
        <v>31437</v>
      </c>
      <c r="AB128" s="354">
        <v>32087</v>
      </c>
      <c r="AC128" s="354">
        <v>10433</v>
      </c>
      <c r="AD128" s="354">
        <v>33036</v>
      </c>
      <c r="AE128" s="354">
        <v>3817</v>
      </c>
      <c r="AF128" s="354">
        <v>40997</v>
      </c>
      <c r="AG128" s="354">
        <v>16883</v>
      </c>
      <c r="AH128" s="354">
        <v>10011</v>
      </c>
      <c r="AI128" s="354">
        <v>820075</v>
      </c>
      <c r="AJ128" s="354">
        <v>2010</v>
      </c>
      <c r="AK128" s="354" t="s">
        <v>684</v>
      </c>
    </row>
    <row r="129" spans="1:37" x14ac:dyDescent="0.2">
      <c r="A129" s="358">
        <v>40210</v>
      </c>
      <c r="B129" s="354" t="s">
        <v>981</v>
      </c>
      <c r="C129" s="354">
        <v>11876</v>
      </c>
      <c r="D129" s="354">
        <v>35685</v>
      </c>
      <c r="E129" s="354">
        <v>10332</v>
      </c>
      <c r="F129" s="354">
        <v>6143</v>
      </c>
      <c r="G129" s="354">
        <v>28776</v>
      </c>
      <c r="H129" s="354">
        <v>7848</v>
      </c>
      <c r="I129" s="354">
        <v>13264</v>
      </c>
      <c r="J129" s="354">
        <v>32021</v>
      </c>
      <c r="K129" s="354">
        <v>99564</v>
      </c>
      <c r="L129" s="354">
        <v>11873</v>
      </c>
      <c r="M129" s="354">
        <v>39318</v>
      </c>
      <c r="N129" s="354">
        <v>12705</v>
      </c>
      <c r="O129" s="354">
        <v>11743</v>
      </c>
      <c r="P129" s="354">
        <v>73894</v>
      </c>
      <c r="Q129" s="354">
        <v>55015</v>
      </c>
      <c r="R129" s="354">
        <v>27514</v>
      </c>
      <c r="S129" s="354">
        <v>10504</v>
      </c>
      <c r="T129" s="354">
        <v>10958</v>
      </c>
      <c r="U129" s="354">
        <v>56919</v>
      </c>
      <c r="V129" s="354">
        <v>11540</v>
      </c>
      <c r="W129" s="354">
        <v>26209</v>
      </c>
      <c r="X129" s="354">
        <v>17048</v>
      </c>
      <c r="Y129" s="354">
        <v>12646</v>
      </c>
      <c r="Z129" s="354">
        <v>19354</v>
      </c>
      <c r="AA129" s="354">
        <v>31555</v>
      </c>
      <c r="AB129" s="354">
        <v>32182</v>
      </c>
      <c r="AC129" s="354">
        <v>10485</v>
      </c>
      <c r="AD129" s="354">
        <v>33168</v>
      </c>
      <c r="AE129" s="354">
        <v>3833</v>
      </c>
      <c r="AF129" s="354">
        <v>41113</v>
      </c>
      <c r="AG129" s="354">
        <v>16907</v>
      </c>
      <c r="AH129" s="354">
        <v>10040</v>
      </c>
      <c r="AI129" s="354">
        <v>822032</v>
      </c>
      <c r="AK129" s="354" t="s">
        <v>685</v>
      </c>
    </row>
    <row r="130" spans="1:37" x14ac:dyDescent="0.2">
      <c r="A130" s="358">
        <v>40238</v>
      </c>
      <c r="B130" s="354" t="s">
        <v>982</v>
      </c>
      <c r="C130" s="354">
        <v>11949</v>
      </c>
      <c r="D130" s="354">
        <v>35711</v>
      </c>
      <c r="E130" s="354">
        <v>10338</v>
      </c>
      <c r="F130" s="354">
        <v>6171</v>
      </c>
      <c r="G130" s="354">
        <v>28945</v>
      </c>
      <c r="H130" s="354">
        <v>7878</v>
      </c>
      <c r="I130" s="354">
        <v>13383</v>
      </c>
      <c r="J130" s="354">
        <v>32030</v>
      </c>
      <c r="K130" s="354">
        <v>99969</v>
      </c>
      <c r="L130" s="354">
        <v>11893</v>
      </c>
      <c r="M130" s="354">
        <v>39267</v>
      </c>
      <c r="N130" s="354">
        <v>12742</v>
      </c>
      <c r="O130" s="354">
        <v>11776</v>
      </c>
      <c r="P130" s="354">
        <v>74033</v>
      </c>
      <c r="Q130" s="354">
        <v>55040</v>
      </c>
      <c r="R130" s="354">
        <v>27661</v>
      </c>
      <c r="S130" s="354">
        <v>10566</v>
      </c>
      <c r="T130" s="354">
        <v>10935</v>
      </c>
      <c r="U130" s="354">
        <v>57099</v>
      </c>
      <c r="V130" s="354">
        <v>11606</v>
      </c>
      <c r="W130" s="354">
        <v>26274</v>
      </c>
      <c r="X130" s="354">
        <v>17143</v>
      </c>
      <c r="Y130" s="354">
        <v>12681</v>
      </c>
      <c r="Z130" s="354">
        <v>19473</v>
      </c>
      <c r="AA130" s="354">
        <v>31555</v>
      </c>
      <c r="AB130" s="354">
        <v>32284</v>
      </c>
      <c r="AC130" s="354">
        <v>10534</v>
      </c>
      <c r="AD130" s="354">
        <v>33288</v>
      </c>
      <c r="AE130" s="354">
        <v>3867</v>
      </c>
      <c r="AF130" s="354">
        <v>41341</v>
      </c>
      <c r="AG130" s="354">
        <v>17068</v>
      </c>
      <c r="AH130" s="354">
        <v>10087</v>
      </c>
      <c r="AI130" s="354">
        <v>824587</v>
      </c>
      <c r="AK130" s="354" t="s">
        <v>624</v>
      </c>
    </row>
    <row r="131" spans="1:37" x14ac:dyDescent="0.2">
      <c r="A131" s="358">
        <v>40269</v>
      </c>
      <c r="B131" s="354" t="s">
        <v>983</v>
      </c>
      <c r="C131" s="354">
        <v>12002</v>
      </c>
      <c r="D131" s="354">
        <v>35761</v>
      </c>
      <c r="E131" s="354">
        <v>10331</v>
      </c>
      <c r="F131" s="354">
        <v>6216</v>
      </c>
      <c r="G131" s="354">
        <v>28939</v>
      </c>
      <c r="H131" s="354">
        <v>7924</v>
      </c>
      <c r="I131" s="354">
        <v>13372</v>
      </c>
      <c r="J131" s="354">
        <v>32135</v>
      </c>
      <c r="K131" s="354">
        <v>99332</v>
      </c>
      <c r="L131" s="354">
        <v>11933</v>
      </c>
      <c r="M131" s="354">
        <v>39339</v>
      </c>
      <c r="N131" s="354">
        <v>12775</v>
      </c>
      <c r="O131" s="354">
        <v>11816</v>
      </c>
      <c r="P131" s="354">
        <v>74187</v>
      </c>
      <c r="Q131" s="354">
        <v>55022</v>
      </c>
      <c r="R131" s="354">
        <v>27717</v>
      </c>
      <c r="S131" s="354">
        <v>10644</v>
      </c>
      <c r="T131" s="354">
        <v>10949</v>
      </c>
      <c r="U131" s="354">
        <v>57165</v>
      </c>
      <c r="V131" s="354">
        <v>11609</v>
      </c>
      <c r="W131" s="354">
        <v>26320</v>
      </c>
      <c r="X131" s="354">
        <v>17170</v>
      </c>
      <c r="Y131" s="354">
        <v>12675</v>
      </c>
      <c r="Z131" s="354">
        <v>19511</v>
      </c>
      <c r="AA131" s="354">
        <v>31573</v>
      </c>
      <c r="AB131" s="354">
        <v>32358</v>
      </c>
      <c r="AC131" s="354">
        <v>10525</v>
      </c>
      <c r="AD131" s="354">
        <v>33305</v>
      </c>
      <c r="AE131" s="354">
        <v>3875</v>
      </c>
      <c r="AF131" s="354">
        <v>41359</v>
      </c>
      <c r="AG131" s="354">
        <v>17072</v>
      </c>
      <c r="AH131" s="354">
        <v>10145</v>
      </c>
      <c r="AI131" s="354">
        <v>825056</v>
      </c>
      <c r="AK131" s="354" t="s">
        <v>679</v>
      </c>
    </row>
    <row r="132" spans="1:37" x14ac:dyDescent="0.2">
      <c r="A132" s="358">
        <v>40299</v>
      </c>
      <c r="B132" s="354" t="s">
        <v>984</v>
      </c>
      <c r="C132" s="354">
        <v>11978</v>
      </c>
      <c r="D132" s="354">
        <v>35774</v>
      </c>
      <c r="E132" s="354">
        <v>10329</v>
      </c>
      <c r="F132" s="354">
        <v>6210</v>
      </c>
      <c r="G132" s="354">
        <v>28981</v>
      </c>
      <c r="H132" s="354">
        <v>7950</v>
      </c>
      <c r="I132" s="354">
        <v>13389</v>
      </c>
      <c r="J132" s="354">
        <v>32116</v>
      </c>
      <c r="K132" s="354">
        <v>99402</v>
      </c>
      <c r="L132" s="354">
        <v>11887</v>
      </c>
      <c r="M132" s="354">
        <v>39386</v>
      </c>
      <c r="N132" s="354">
        <v>12825</v>
      </c>
      <c r="O132" s="354">
        <v>11850</v>
      </c>
      <c r="P132" s="354">
        <v>74342</v>
      </c>
      <c r="Q132" s="354">
        <v>55138</v>
      </c>
      <c r="R132" s="354">
        <v>27799</v>
      </c>
      <c r="S132" s="354">
        <v>10732</v>
      </c>
      <c r="T132" s="354">
        <v>10964</v>
      </c>
      <c r="U132" s="354">
        <v>57214</v>
      </c>
      <c r="V132" s="354">
        <v>11557</v>
      </c>
      <c r="W132" s="354">
        <v>26291</v>
      </c>
      <c r="X132" s="354">
        <v>17251</v>
      </c>
      <c r="Y132" s="354">
        <v>12623</v>
      </c>
      <c r="Z132" s="354">
        <v>19478</v>
      </c>
      <c r="AA132" s="354">
        <v>31640</v>
      </c>
      <c r="AB132" s="354">
        <v>32371</v>
      </c>
      <c r="AC132" s="354">
        <v>10505</v>
      </c>
      <c r="AD132" s="354">
        <v>33263</v>
      </c>
      <c r="AE132" s="354">
        <v>3915</v>
      </c>
      <c r="AF132" s="354">
        <v>41398</v>
      </c>
      <c r="AG132" s="354">
        <v>17067</v>
      </c>
      <c r="AH132" s="354">
        <v>10109</v>
      </c>
      <c r="AI132" s="354">
        <v>825734</v>
      </c>
      <c r="AK132" s="354" t="s">
        <v>683</v>
      </c>
    </row>
    <row r="133" spans="1:37" x14ac:dyDescent="0.2">
      <c r="A133" s="358">
        <v>40330</v>
      </c>
      <c r="B133" s="354" t="s">
        <v>985</v>
      </c>
      <c r="C133" s="354">
        <v>12035</v>
      </c>
      <c r="D133" s="354">
        <v>35804</v>
      </c>
      <c r="E133" s="354">
        <v>10349</v>
      </c>
      <c r="F133" s="354">
        <v>6242</v>
      </c>
      <c r="G133" s="354">
        <v>29101</v>
      </c>
      <c r="H133" s="354">
        <v>7957</v>
      </c>
      <c r="I133" s="354">
        <v>13452</v>
      </c>
      <c r="J133" s="354">
        <v>32235</v>
      </c>
      <c r="K133" s="354">
        <v>99635</v>
      </c>
      <c r="L133" s="354">
        <v>11873</v>
      </c>
      <c r="M133" s="354">
        <v>39450</v>
      </c>
      <c r="N133" s="354">
        <v>12831</v>
      </c>
      <c r="O133" s="354">
        <v>11924</v>
      </c>
      <c r="P133" s="354">
        <v>74385</v>
      </c>
      <c r="Q133" s="354">
        <v>55283</v>
      </c>
      <c r="R133" s="354">
        <v>27857</v>
      </c>
      <c r="S133" s="354">
        <v>10763</v>
      </c>
      <c r="T133" s="354">
        <v>10931</v>
      </c>
      <c r="U133" s="354">
        <v>57427</v>
      </c>
      <c r="V133" s="354">
        <v>11572</v>
      </c>
      <c r="W133" s="354">
        <v>26361</v>
      </c>
      <c r="X133" s="354">
        <v>17335</v>
      </c>
      <c r="Y133" s="354">
        <v>12682</v>
      </c>
      <c r="Z133" s="354">
        <v>19594</v>
      </c>
      <c r="AA133" s="354">
        <v>31775</v>
      </c>
      <c r="AB133" s="354">
        <v>32486</v>
      </c>
      <c r="AC133" s="354">
        <v>10548</v>
      </c>
      <c r="AD133" s="354">
        <v>33277</v>
      </c>
      <c r="AE133" s="354">
        <v>3912</v>
      </c>
      <c r="AF133" s="354">
        <v>41564</v>
      </c>
      <c r="AG133" s="354">
        <v>17116</v>
      </c>
      <c r="AH133" s="354">
        <v>10107</v>
      </c>
      <c r="AI133" s="354">
        <v>827863</v>
      </c>
      <c r="AK133" s="354" t="s">
        <v>686</v>
      </c>
    </row>
    <row r="134" spans="1:37" x14ac:dyDescent="0.2">
      <c r="A134" s="358">
        <v>40360</v>
      </c>
      <c r="B134" s="354" t="s">
        <v>986</v>
      </c>
      <c r="C134" s="354">
        <v>12028</v>
      </c>
      <c r="D134" s="354">
        <v>35904</v>
      </c>
      <c r="E134" s="354">
        <v>10298</v>
      </c>
      <c r="F134" s="354">
        <v>6236</v>
      </c>
      <c r="G134" s="354">
        <v>29072</v>
      </c>
      <c r="H134" s="354">
        <v>7994</v>
      </c>
      <c r="I134" s="354">
        <v>13478</v>
      </c>
      <c r="J134" s="354">
        <v>32237</v>
      </c>
      <c r="K134" s="354">
        <v>99831</v>
      </c>
      <c r="L134" s="354">
        <v>11792</v>
      </c>
      <c r="M134" s="354">
        <v>39355</v>
      </c>
      <c r="N134" s="354">
        <v>12866</v>
      </c>
      <c r="O134" s="354">
        <v>11943</v>
      </c>
      <c r="P134" s="354">
        <v>74337</v>
      </c>
      <c r="Q134" s="354">
        <v>55466</v>
      </c>
      <c r="R134" s="354">
        <v>27829</v>
      </c>
      <c r="S134" s="354">
        <v>10739</v>
      </c>
      <c r="T134" s="354">
        <v>10919</v>
      </c>
      <c r="U134" s="354">
        <v>57369</v>
      </c>
      <c r="V134" s="354">
        <v>11559</v>
      </c>
      <c r="W134" s="354">
        <v>26395</v>
      </c>
      <c r="X134" s="354">
        <v>17436</v>
      </c>
      <c r="Y134" s="354">
        <v>12706</v>
      </c>
      <c r="Z134" s="354">
        <v>19562</v>
      </c>
      <c r="AA134" s="354">
        <v>31793</v>
      </c>
      <c r="AB134" s="354">
        <v>32503</v>
      </c>
      <c r="AC134" s="354">
        <v>10504</v>
      </c>
      <c r="AD134" s="354">
        <v>33170</v>
      </c>
      <c r="AE134" s="354">
        <v>3921</v>
      </c>
      <c r="AF134" s="354">
        <v>41493</v>
      </c>
      <c r="AG134" s="354">
        <v>17060</v>
      </c>
      <c r="AH134" s="354">
        <v>10072</v>
      </c>
      <c r="AI134" s="354">
        <v>827867</v>
      </c>
      <c r="AK134" s="354" t="s">
        <v>687</v>
      </c>
    </row>
    <row r="135" spans="1:37" x14ac:dyDescent="0.2">
      <c r="A135" s="358">
        <v>40391</v>
      </c>
      <c r="B135" s="354" t="s">
        <v>987</v>
      </c>
      <c r="C135" s="354">
        <v>12034</v>
      </c>
      <c r="D135" s="354">
        <v>36051</v>
      </c>
      <c r="E135" s="354">
        <v>10283</v>
      </c>
      <c r="F135" s="354">
        <v>6241</v>
      </c>
      <c r="G135" s="354">
        <v>29131</v>
      </c>
      <c r="H135" s="354">
        <v>7999</v>
      </c>
      <c r="I135" s="354">
        <v>13525</v>
      </c>
      <c r="J135" s="354">
        <v>32259</v>
      </c>
      <c r="K135" s="354">
        <v>99924</v>
      </c>
      <c r="L135" s="354">
        <v>11755</v>
      </c>
      <c r="M135" s="354">
        <v>39360</v>
      </c>
      <c r="N135" s="354">
        <v>12886</v>
      </c>
      <c r="O135" s="354">
        <v>11976</v>
      </c>
      <c r="P135" s="354">
        <v>74525</v>
      </c>
      <c r="Q135" s="354">
        <v>55581</v>
      </c>
      <c r="R135" s="354">
        <v>27882</v>
      </c>
      <c r="S135" s="354">
        <v>10759</v>
      </c>
      <c r="T135" s="354">
        <v>10951</v>
      </c>
      <c r="U135" s="354">
        <v>57407</v>
      </c>
      <c r="V135" s="354">
        <v>11542</v>
      </c>
      <c r="W135" s="354">
        <v>26389</v>
      </c>
      <c r="X135" s="354">
        <v>17460</v>
      </c>
      <c r="Y135" s="354">
        <v>12701</v>
      </c>
      <c r="Z135" s="354">
        <v>19586</v>
      </c>
      <c r="AA135" s="354">
        <v>31793</v>
      </c>
      <c r="AB135" s="354">
        <v>32574</v>
      </c>
      <c r="AC135" s="354">
        <v>10561</v>
      </c>
      <c r="AD135" s="354">
        <v>33155</v>
      </c>
      <c r="AE135" s="354">
        <v>3935</v>
      </c>
      <c r="AF135" s="354">
        <v>41503</v>
      </c>
      <c r="AG135" s="354">
        <v>17054</v>
      </c>
      <c r="AH135" s="354">
        <v>10099</v>
      </c>
      <c r="AI135" s="354">
        <v>828881</v>
      </c>
      <c r="AK135" s="354" t="s">
        <v>688</v>
      </c>
    </row>
    <row r="136" spans="1:37" x14ac:dyDescent="0.2">
      <c r="A136" s="358">
        <v>40422</v>
      </c>
      <c r="B136" s="354" t="s">
        <v>988</v>
      </c>
      <c r="C136" s="354">
        <v>11995</v>
      </c>
      <c r="D136" s="354">
        <v>36144</v>
      </c>
      <c r="E136" s="354">
        <v>10258</v>
      </c>
      <c r="F136" s="354">
        <v>6211</v>
      </c>
      <c r="G136" s="354">
        <v>29094</v>
      </c>
      <c r="H136" s="354">
        <v>8020</v>
      </c>
      <c r="I136" s="354">
        <v>13510</v>
      </c>
      <c r="J136" s="354">
        <v>32181</v>
      </c>
      <c r="K136" s="354">
        <v>99949</v>
      </c>
      <c r="L136" s="354">
        <v>11756</v>
      </c>
      <c r="M136" s="354">
        <v>39391</v>
      </c>
      <c r="N136" s="354">
        <v>12839</v>
      </c>
      <c r="O136" s="354">
        <v>11934</v>
      </c>
      <c r="P136" s="354">
        <v>74463</v>
      </c>
      <c r="Q136" s="354">
        <v>55636</v>
      </c>
      <c r="R136" s="354">
        <v>27817</v>
      </c>
      <c r="S136" s="354">
        <v>10771</v>
      </c>
      <c r="T136" s="354">
        <v>10950</v>
      </c>
      <c r="U136" s="354">
        <v>57359</v>
      </c>
      <c r="V136" s="354">
        <v>11491</v>
      </c>
      <c r="W136" s="354">
        <v>26362</v>
      </c>
      <c r="X136" s="354">
        <v>17481</v>
      </c>
      <c r="Y136" s="354">
        <v>12726</v>
      </c>
      <c r="Z136" s="354">
        <v>19563</v>
      </c>
      <c r="AA136" s="354">
        <v>31737</v>
      </c>
      <c r="AB136" s="354">
        <v>32561</v>
      </c>
      <c r="AC136" s="354">
        <v>10455</v>
      </c>
      <c r="AD136" s="354">
        <v>33093</v>
      </c>
      <c r="AE136" s="354">
        <v>3950</v>
      </c>
      <c r="AF136" s="354">
        <v>41442</v>
      </c>
      <c r="AG136" s="354">
        <v>17088</v>
      </c>
      <c r="AH136" s="354">
        <v>10037</v>
      </c>
      <c r="AI136" s="354">
        <v>828264</v>
      </c>
      <c r="AK136" s="354" t="s">
        <v>689</v>
      </c>
    </row>
    <row r="137" spans="1:37" x14ac:dyDescent="0.2">
      <c r="A137" s="358">
        <v>40452</v>
      </c>
      <c r="B137" s="354" t="s">
        <v>989</v>
      </c>
      <c r="C137" s="354">
        <v>11980</v>
      </c>
      <c r="D137" s="354">
        <v>36248</v>
      </c>
      <c r="E137" s="354">
        <v>10239</v>
      </c>
      <c r="F137" s="354">
        <v>6227</v>
      </c>
      <c r="G137" s="354">
        <v>29098</v>
      </c>
      <c r="H137" s="354">
        <v>8044</v>
      </c>
      <c r="I137" s="354">
        <v>13502</v>
      </c>
      <c r="J137" s="354">
        <v>32183</v>
      </c>
      <c r="K137" s="354">
        <v>100034</v>
      </c>
      <c r="L137" s="354">
        <v>11800</v>
      </c>
      <c r="M137" s="354">
        <v>39496</v>
      </c>
      <c r="N137" s="354">
        <v>12836</v>
      </c>
      <c r="O137" s="354">
        <v>11956</v>
      </c>
      <c r="P137" s="354">
        <v>74721</v>
      </c>
      <c r="Q137" s="354">
        <v>55773</v>
      </c>
      <c r="R137" s="354">
        <v>27786</v>
      </c>
      <c r="S137" s="354">
        <v>10814</v>
      </c>
      <c r="T137" s="354">
        <v>10934</v>
      </c>
      <c r="U137" s="354">
        <v>57527</v>
      </c>
      <c r="V137" s="354">
        <v>11548</v>
      </c>
      <c r="W137" s="354">
        <v>26448</v>
      </c>
      <c r="X137" s="354">
        <v>17587</v>
      </c>
      <c r="Y137" s="354">
        <v>12757</v>
      </c>
      <c r="Z137" s="354">
        <v>19610</v>
      </c>
      <c r="AA137" s="354">
        <v>31783</v>
      </c>
      <c r="AB137" s="354">
        <v>32484</v>
      </c>
      <c r="AC137" s="354">
        <v>10477</v>
      </c>
      <c r="AD137" s="354">
        <v>32977</v>
      </c>
      <c r="AE137" s="354">
        <v>3929</v>
      </c>
      <c r="AF137" s="354">
        <v>41446</v>
      </c>
      <c r="AG137" s="354">
        <v>17151</v>
      </c>
      <c r="AH137" s="354">
        <v>10033</v>
      </c>
      <c r="AI137" s="354">
        <v>829428</v>
      </c>
      <c r="AK137" s="354" t="s">
        <v>690</v>
      </c>
    </row>
    <row r="138" spans="1:37" x14ac:dyDescent="0.2">
      <c r="A138" s="358">
        <v>40483</v>
      </c>
      <c r="B138" s="354" t="s">
        <v>990</v>
      </c>
      <c r="C138" s="354">
        <v>12000</v>
      </c>
      <c r="D138" s="354">
        <v>36359</v>
      </c>
      <c r="E138" s="354">
        <v>10213</v>
      </c>
      <c r="F138" s="354">
        <v>6254</v>
      </c>
      <c r="G138" s="354">
        <v>29082</v>
      </c>
      <c r="H138" s="354">
        <v>8061</v>
      </c>
      <c r="I138" s="354">
        <v>13527</v>
      </c>
      <c r="J138" s="354">
        <v>32077</v>
      </c>
      <c r="K138" s="354">
        <v>99772</v>
      </c>
      <c r="L138" s="354">
        <v>11713</v>
      </c>
      <c r="M138" s="354">
        <v>39481</v>
      </c>
      <c r="N138" s="354">
        <v>12757</v>
      </c>
      <c r="O138" s="354">
        <v>11974</v>
      </c>
      <c r="P138" s="354">
        <v>74584</v>
      </c>
      <c r="Q138" s="354">
        <v>55860</v>
      </c>
      <c r="R138" s="354">
        <v>27805</v>
      </c>
      <c r="S138" s="354">
        <v>10836</v>
      </c>
      <c r="T138" s="354">
        <v>10943</v>
      </c>
      <c r="U138" s="354">
        <v>57464</v>
      </c>
      <c r="V138" s="354">
        <v>11525</v>
      </c>
      <c r="W138" s="354">
        <v>26409</v>
      </c>
      <c r="X138" s="354">
        <v>17563</v>
      </c>
      <c r="Y138" s="354">
        <v>12760</v>
      </c>
      <c r="Z138" s="354">
        <v>19633</v>
      </c>
      <c r="AA138" s="354">
        <v>31784</v>
      </c>
      <c r="AB138" s="354">
        <v>32451</v>
      </c>
      <c r="AC138" s="354">
        <v>10442</v>
      </c>
      <c r="AD138" s="354">
        <v>32944</v>
      </c>
      <c r="AE138" s="354">
        <v>3903</v>
      </c>
      <c r="AF138" s="354">
        <v>41353</v>
      </c>
      <c r="AG138" s="354">
        <v>17210</v>
      </c>
      <c r="AH138" s="354">
        <v>9974</v>
      </c>
      <c r="AI138" s="354">
        <v>828713</v>
      </c>
      <c r="AK138" s="354" t="s">
        <v>691</v>
      </c>
    </row>
    <row r="139" spans="1:37" x14ac:dyDescent="0.2">
      <c r="A139" s="358">
        <v>40513</v>
      </c>
      <c r="B139" s="354" t="s">
        <v>991</v>
      </c>
      <c r="C139" s="354">
        <v>11964</v>
      </c>
      <c r="D139" s="354">
        <v>36210</v>
      </c>
      <c r="E139" s="354">
        <v>10176</v>
      </c>
      <c r="F139" s="354">
        <v>6275</v>
      </c>
      <c r="G139" s="354">
        <v>28999</v>
      </c>
      <c r="H139" s="354">
        <v>8065</v>
      </c>
      <c r="I139" s="354">
        <v>13489</v>
      </c>
      <c r="J139" s="354">
        <v>31949</v>
      </c>
      <c r="K139" s="354">
        <v>99623</v>
      </c>
      <c r="L139" s="354">
        <v>11699</v>
      </c>
      <c r="M139" s="354">
        <v>39428</v>
      </c>
      <c r="N139" s="354">
        <v>12696</v>
      </c>
      <c r="O139" s="354">
        <v>11937</v>
      </c>
      <c r="P139" s="354">
        <v>74713</v>
      </c>
      <c r="Q139" s="354">
        <v>55699</v>
      </c>
      <c r="R139" s="354">
        <v>27787</v>
      </c>
      <c r="S139" s="354">
        <v>10852</v>
      </c>
      <c r="T139" s="354">
        <v>10898</v>
      </c>
      <c r="U139" s="354">
        <v>57480</v>
      </c>
      <c r="V139" s="354">
        <v>11479</v>
      </c>
      <c r="W139" s="354">
        <v>26354</v>
      </c>
      <c r="X139" s="354">
        <v>17514</v>
      </c>
      <c r="Y139" s="354">
        <v>12724</v>
      </c>
      <c r="Z139" s="354">
        <v>19607</v>
      </c>
      <c r="AA139" s="354">
        <v>31692</v>
      </c>
      <c r="AB139" s="354">
        <v>32327</v>
      </c>
      <c r="AC139" s="354">
        <v>10372</v>
      </c>
      <c r="AD139" s="354">
        <v>32781</v>
      </c>
      <c r="AE139" s="354">
        <v>3892</v>
      </c>
      <c r="AF139" s="354">
        <v>41179</v>
      </c>
      <c r="AG139" s="354">
        <v>17152</v>
      </c>
      <c r="AH139" s="354">
        <v>9947</v>
      </c>
      <c r="AI139" s="354">
        <v>826959</v>
      </c>
      <c r="AK139" s="354" t="s">
        <v>692</v>
      </c>
    </row>
    <row r="140" spans="1:37" x14ac:dyDescent="0.2">
      <c r="A140" s="358">
        <v>40544</v>
      </c>
      <c r="B140" s="354" t="s">
        <v>1132</v>
      </c>
      <c r="C140" s="354">
        <v>11899</v>
      </c>
      <c r="D140" s="354">
        <v>36058</v>
      </c>
      <c r="E140" s="354">
        <v>10125</v>
      </c>
      <c r="F140" s="354">
        <v>6219</v>
      </c>
      <c r="G140" s="354">
        <v>28851</v>
      </c>
      <c r="H140" s="354">
        <v>8030</v>
      </c>
      <c r="I140" s="354">
        <v>13323</v>
      </c>
      <c r="J140" s="354">
        <v>31880</v>
      </c>
      <c r="K140" s="354">
        <v>99292</v>
      </c>
      <c r="L140" s="354">
        <v>11660</v>
      </c>
      <c r="M140" s="354">
        <v>39181</v>
      </c>
      <c r="N140" s="354">
        <v>12616</v>
      </c>
      <c r="O140" s="354">
        <v>11864</v>
      </c>
      <c r="P140" s="354">
        <v>74555</v>
      </c>
      <c r="Q140" s="354">
        <v>55400</v>
      </c>
      <c r="R140" s="354">
        <v>27649</v>
      </c>
      <c r="S140" s="354">
        <v>10816</v>
      </c>
      <c r="T140" s="354">
        <v>10836</v>
      </c>
      <c r="U140" s="354">
        <v>57247</v>
      </c>
      <c r="V140" s="354">
        <v>11338</v>
      </c>
      <c r="W140" s="354">
        <v>26205</v>
      </c>
      <c r="X140" s="354">
        <v>17405</v>
      </c>
      <c r="Y140" s="354">
        <v>12633</v>
      </c>
      <c r="Z140" s="354">
        <v>19499</v>
      </c>
      <c r="AA140" s="354">
        <v>31596</v>
      </c>
      <c r="AB140" s="354">
        <v>32227</v>
      </c>
      <c r="AC140" s="354">
        <v>10262</v>
      </c>
      <c r="AD140" s="354">
        <v>32499</v>
      </c>
      <c r="AE140" s="354">
        <v>3844</v>
      </c>
      <c r="AF140" s="354">
        <v>40967</v>
      </c>
      <c r="AG140" s="354">
        <v>17082</v>
      </c>
      <c r="AH140" s="354">
        <v>9908</v>
      </c>
      <c r="AI140" s="354">
        <v>822966</v>
      </c>
      <c r="AJ140" s="354">
        <v>2011</v>
      </c>
      <c r="AK140" s="354" t="s">
        <v>684</v>
      </c>
    </row>
    <row r="141" spans="1:37" x14ac:dyDescent="0.2">
      <c r="A141" s="358">
        <v>40575</v>
      </c>
      <c r="B141" s="354" t="s">
        <v>992</v>
      </c>
      <c r="C141" s="354">
        <v>11970</v>
      </c>
      <c r="D141" s="354">
        <v>36187</v>
      </c>
      <c r="E141" s="354">
        <v>10134</v>
      </c>
      <c r="F141" s="354">
        <v>6242</v>
      </c>
      <c r="G141" s="354">
        <v>28902</v>
      </c>
      <c r="H141" s="354">
        <v>8067</v>
      </c>
      <c r="I141" s="354">
        <v>13387</v>
      </c>
      <c r="J141" s="354">
        <v>31978</v>
      </c>
      <c r="K141" s="354">
        <v>99361</v>
      </c>
      <c r="L141" s="354">
        <v>11711</v>
      </c>
      <c r="M141" s="354">
        <v>39293</v>
      </c>
      <c r="N141" s="354">
        <v>12600</v>
      </c>
      <c r="O141" s="354">
        <v>11874</v>
      </c>
      <c r="P141" s="354">
        <v>74888</v>
      </c>
      <c r="Q141" s="354">
        <v>55504</v>
      </c>
      <c r="R141" s="354">
        <v>27648</v>
      </c>
      <c r="S141" s="354">
        <v>10867</v>
      </c>
      <c r="T141" s="354">
        <v>10880</v>
      </c>
      <c r="U141" s="354">
        <v>57265</v>
      </c>
      <c r="V141" s="354">
        <v>11305</v>
      </c>
      <c r="W141" s="354">
        <v>26257</v>
      </c>
      <c r="X141" s="354">
        <v>17449</v>
      </c>
      <c r="Y141" s="354">
        <v>12654</v>
      </c>
      <c r="Z141" s="354">
        <v>19518</v>
      </c>
      <c r="AA141" s="354">
        <v>31612</v>
      </c>
      <c r="AB141" s="354">
        <v>32324</v>
      </c>
      <c r="AC141" s="354">
        <v>10256</v>
      </c>
      <c r="AD141" s="354">
        <v>32424</v>
      </c>
      <c r="AE141" s="354">
        <v>3832</v>
      </c>
      <c r="AF141" s="354">
        <v>41046</v>
      </c>
      <c r="AG141" s="354">
        <v>17145</v>
      </c>
      <c r="AH141" s="354">
        <v>9947</v>
      </c>
      <c r="AI141" s="354">
        <v>824527</v>
      </c>
      <c r="AK141" s="354" t="s">
        <v>685</v>
      </c>
    </row>
    <row r="142" spans="1:37" x14ac:dyDescent="0.2">
      <c r="A142" s="358">
        <v>40603</v>
      </c>
      <c r="B142" s="354" t="s">
        <v>993</v>
      </c>
      <c r="C142" s="354">
        <v>11980</v>
      </c>
      <c r="D142" s="354">
        <v>36294</v>
      </c>
      <c r="E142" s="354">
        <v>10165</v>
      </c>
      <c r="F142" s="354">
        <v>6264</v>
      </c>
      <c r="G142" s="354">
        <v>28940</v>
      </c>
      <c r="H142" s="354">
        <v>8107</v>
      </c>
      <c r="I142" s="354">
        <v>13411</v>
      </c>
      <c r="J142" s="354">
        <v>32052</v>
      </c>
      <c r="K142" s="354">
        <v>99606</v>
      </c>
      <c r="L142" s="354">
        <v>11720</v>
      </c>
      <c r="M142" s="354">
        <v>39396</v>
      </c>
      <c r="N142" s="354">
        <v>12594</v>
      </c>
      <c r="O142" s="354">
        <v>11895</v>
      </c>
      <c r="P142" s="354">
        <v>75096</v>
      </c>
      <c r="Q142" s="354">
        <v>55815</v>
      </c>
      <c r="R142" s="354">
        <v>27736</v>
      </c>
      <c r="S142" s="354">
        <v>10892</v>
      </c>
      <c r="T142" s="354">
        <v>10833</v>
      </c>
      <c r="U142" s="354">
        <v>57427</v>
      </c>
      <c r="V142" s="354">
        <v>11313</v>
      </c>
      <c r="W142" s="354">
        <v>26354</v>
      </c>
      <c r="X142" s="354">
        <v>17511</v>
      </c>
      <c r="Y142" s="354">
        <v>12680</v>
      </c>
      <c r="Z142" s="354">
        <v>19585</v>
      </c>
      <c r="AA142" s="354">
        <v>31677</v>
      </c>
      <c r="AB142" s="354">
        <v>32421</v>
      </c>
      <c r="AC142" s="354">
        <v>10316</v>
      </c>
      <c r="AD142" s="354">
        <v>32456</v>
      </c>
      <c r="AE142" s="354">
        <v>3846</v>
      </c>
      <c r="AF142" s="354">
        <v>41203</v>
      </c>
      <c r="AG142" s="354">
        <v>17223</v>
      </c>
      <c r="AH142" s="354">
        <v>10017</v>
      </c>
      <c r="AI142" s="354">
        <v>826825</v>
      </c>
      <c r="AK142" s="354" t="s">
        <v>624</v>
      </c>
    </row>
    <row r="143" spans="1:37" x14ac:dyDescent="0.2">
      <c r="A143" s="358">
        <v>40634</v>
      </c>
      <c r="B143" s="354" t="s">
        <v>994</v>
      </c>
      <c r="C143" s="354">
        <v>11990</v>
      </c>
      <c r="D143" s="354">
        <v>36399</v>
      </c>
      <c r="E143" s="354">
        <v>10130</v>
      </c>
      <c r="F143" s="354">
        <v>6273</v>
      </c>
      <c r="G143" s="354">
        <v>29027</v>
      </c>
      <c r="H143" s="354">
        <v>8146</v>
      </c>
      <c r="I143" s="354">
        <v>13437</v>
      </c>
      <c r="J143" s="354">
        <v>31973</v>
      </c>
      <c r="K143" s="354">
        <v>99629</v>
      </c>
      <c r="L143" s="354">
        <v>11780</v>
      </c>
      <c r="M143" s="354">
        <v>39383</v>
      </c>
      <c r="N143" s="354">
        <v>12620</v>
      </c>
      <c r="O143" s="354">
        <v>11909</v>
      </c>
      <c r="P143" s="354">
        <v>75245</v>
      </c>
      <c r="Q143" s="354">
        <v>55904</v>
      </c>
      <c r="R143" s="354">
        <v>27812</v>
      </c>
      <c r="S143" s="354">
        <v>10903</v>
      </c>
      <c r="T143" s="354">
        <v>10837</v>
      </c>
      <c r="U143" s="354">
        <v>57396</v>
      </c>
      <c r="V143" s="354">
        <v>11362</v>
      </c>
      <c r="W143" s="354">
        <v>26469</v>
      </c>
      <c r="X143" s="354">
        <v>17593</v>
      </c>
      <c r="Y143" s="354">
        <v>12689</v>
      </c>
      <c r="Z143" s="354">
        <v>19566</v>
      </c>
      <c r="AA143" s="354">
        <v>31700</v>
      </c>
      <c r="AB143" s="354">
        <v>32400</v>
      </c>
      <c r="AC143" s="354">
        <v>10296</v>
      </c>
      <c r="AD143" s="354">
        <v>32408</v>
      </c>
      <c r="AE143" s="354">
        <v>3860</v>
      </c>
      <c r="AF143" s="354">
        <v>41205</v>
      </c>
      <c r="AG143" s="354">
        <v>17232</v>
      </c>
      <c r="AH143" s="354">
        <v>9977</v>
      </c>
      <c r="AI143" s="354">
        <v>827550</v>
      </c>
      <c r="AK143" s="354" t="s">
        <v>679</v>
      </c>
    </row>
    <row r="144" spans="1:37" x14ac:dyDescent="0.2">
      <c r="A144" s="358">
        <v>40664</v>
      </c>
      <c r="B144" s="354" t="s">
        <v>995</v>
      </c>
      <c r="C144" s="354">
        <v>11984</v>
      </c>
      <c r="D144" s="354">
        <v>36534</v>
      </c>
      <c r="E144" s="354">
        <v>10105</v>
      </c>
      <c r="F144" s="354">
        <v>6263</v>
      </c>
      <c r="G144" s="354">
        <v>29047</v>
      </c>
      <c r="H144" s="354">
        <v>8134</v>
      </c>
      <c r="I144" s="354">
        <v>13500</v>
      </c>
      <c r="J144" s="354">
        <v>32038</v>
      </c>
      <c r="K144" s="354">
        <v>99756</v>
      </c>
      <c r="L144" s="354">
        <v>11827</v>
      </c>
      <c r="M144" s="354">
        <v>39425</v>
      </c>
      <c r="N144" s="354">
        <v>12602</v>
      </c>
      <c r="O144" s="354">
        <v>11964</v>
      </c>
      <c r="P144" s="354">
        <v>75410</v>
      </c>
      <c r="Q144" s="354">
        <v>56035</v>
      </c>
      <c r="R144" s="354">
        <v>27885</v>
      </c>
      <c r="S144" s="354">
        <v>10909</v>
      </c>
      <c r="T144" s="354">
        <v>10844</v>
      </c>
      <c r="U144" s="354">
        <v>57395</v>
      </c>
      <c r="V144" s="354">
        <v>11355</v>
      </c>
      <c r="W144" s="354">
        <v>26533</v>
      </c>
      <c r="X144" s="354">
        <v>17622</v>
      </c>
      <c r="Y144" s="354">
        <v>12752</v>
      </c>
      <c r="Z144" s="354">
        <v>19598</v>
      </c>
      <c r="AA144" s="354">
        <v>31708</v>
      </c>
      <c r="AB144" s="354">
        <v>32465</v>
      </c>
      <c r="AC144" s="354">
        <v>10299</v>
      </c>
      <c r="AD144" s="354">
        <v>32433</v>
      </c>
      <c r="AE144" s="354">
        <v>3884</v>
      </c>
      <c r="AF144" s="354">
        <v>41281</v>
      </c>
      <c r="AG144" s="354">
        <v>17261</v>
      </c>
      <c r="AH144" s="354">
        <v>9994</v>
      </c>
      <c r="AI144" s="354">
        <v>828842</v>
      </c>
      <c r="AK144" s="354" t="s">
        <v>683</v>
      </c>
    </row>
    <row r="145" spans="1:37" x14ac:dyDescent="0.2">
      <c r="A145" s="358">
        <v>40695</v>
      </c>
      <c r="B145" s="354" t="s">
        <v>996</v>
      </c>
      <c r="C145" s="354">
        <v>12003</v>
      </c>
      <c r="D145" s="354">
        <v>36569</v>
      </c>
      <c r="E145" s="354">
        <v>10129</v>
      </c>
      <c r="F145" s="354">
        <v>6272</v>
      </c>
      <c r="G145" s="354">
        <v>29142</v>
      </c>
      <c r="H145" s="354">
        <v>8179</v>
      </c>
      <c r="I145" s="354">
        <v>13527</v>
      </c>
      <c r="J145" s="354">
        <v>32011</v>
      </c>
      <c r="K145" s="354">
        <v>99901</v>
      </c>
      <c r="L145" s="354">
        <v>11828</v>
      </c>
      <c r="M145" s="354">
        <v>39455</v>
      </c>
      <c r="N145" s="354">
        <v>12625</v>
      </c>
      <c r="O145" s="354">
        <v>11945</v>
      </c>
      <c r="P145" s="354">
        <v>75543</v>
      </c>
      <c r="Q145" s="354">
        <v>56181</v>
      </c>
      <c r="R145" s="354">
        <v>28003</v>
      </c>
      <c r="S145" s="354">
        <v>10930</v>
      </c>
      <c r="T145" s="354">
        <v>10821</v>
      </c>
      <c r="U145" s="354">
        <v>57623</v>
      </c>
      <c r="V145" s="354">
        <v>11382</v>
      </c>
      <c r="W145" s="354">
        <v>26690</v>
      </c>
      <c r="X145" s="354">
        <v>17656</v>
      </c>
      <c r="Y145" s="354">
        <v>12744</v>
      </c>
      <c r="Z145" s="354">
        <v>19698</v>
      </c>
      <c r="AA145" s="354">
        <v>31799</v>
      </c>
      <c r="AB145" s="354">
        <v>32602</v>
      </c>
      <c r="AC145" s="354">
        <v>10308</v>
      </c>
      <c r="AD145" s="354">
        <v>32407</v>
      </c>
      <c r="AE145" s="354">
        <v>3955</v>
      </c>
      <c r="AF145" s="354">
        <v>41482</v>
      </c>
      <c r="AG145" s="354">
        <v>17322</v>
      </c>
      <c r="AH145" s="354">
        <v>10038</v>
      </c>
      <c r="AI145" s="354">
        <v>830770</v>
      </c>
      <c r="AK145" s="354" t="s">
        <v>686</v>
      </c>
    </row>
    <row r="146" spans="1:37" x14ac:dyDescent="0.2">
      <c r="A146" s="358">
        <v>40725</v>
      </c>
      <c r="B146" s="354" t="s">
        <v>997</v>
      </c>
      <c r="C146" s="354">
        <v>11999</v>
      </c>
      <c r="D146" s="354">
        <v>36505</v>
      </c>
      <c r="E146" s="354">
        <v>10123</v>
      </c>
      <c r="F146" s="354">
        <v>6248</v>
      </c>
      <c r="G146" s="354">
        <v>29117</v>
      </c>
      <c r="H146" s="354">
        <v>8205</v>
      </c>
      <c r="I146" s="354">
        <v>13550</v>
      </c>
      <c r="J146" s="354">
        <v>31995</v>
      </c>
      <c r="K146" s="354">
        <v>100140</v>
      </c>
      <c r="L146" s="354">
        <v>11792</v>
      </c>
      <c r="M146" s="354">
        <v>39480</v>
      </c>
      <c r="N146" s="354">
        <v>12601</v>
      </c>
      <c r="O146" s="354">
        <v>11941</v>
      </c>
      <c r="P146" s="354">
        <v>75515</v>
      </c>
      <c r="Q146" s="354">
        <v>56355</v>
      </c>
      <c r="R146" s="354">
        <v>28004</v>
      </c>
      <c r="S146" s="354">
        <v>10965</v>
      </c>
      <c r="T146" s="354">
        <v>10788</v>
      </c>
      <c r="U146" s="354">
        <v>57610</v>
      </c>
      <c r="V146" s="354">
        <v>11356</v>
      </c>
      <c r="W146" s="354">
        <v>26752</v>
      </c>
      <c r="X146" s="354">
        <v>17659</v>
      </c>
      <c r="Y146" s="354">
        <v>12723</v>
      </c>
      <c r="Z146" s="354">
        <v>19730</v>
      </c>
      <c r="AA146" s="354">
        <v>31808</v>
      </c>
      <c r="AB146" s="354">
        <v>32576</v>
      </c>
      <c r="AC146" s="354">
        <v>10303</v>
      </c>
      <c r="AD146" s="354">
        <v>32309</v>
      </c>
      <c r="AE146" s="354">
        <v>3969</v>
      </c>
      <c r="AF146" s="354">
        <v>41554</v>
      </c>
      <c r="AG146" s="354">
        <v>17317</v>
      </c>
      <c r="AH146" s="354">
        <v>10022</v>
      </c>
      <c r="AI146" s="354">
        <v>831011</v>
      </c>
      <c r="AK146" s="354" t="s">
        <v>687</v>
      </c>
    </row>
    <row r="147" spans="1:37" x14ac:dyDescent="0.2">
      <c r="A147" s="358">
        <v>40756</v>
      </c>
      <c r="B147" s="354" t="s">
        <v>998</v>
      </c>
      <c r="C147" s="354">
        <v>12048</v>
      </c>
      <c r="D147" s="354">
        <v>36549</v>
      </c>
      <c r="E147" s="354">
        <v>10110</v>
      </c>
      <c r="F147" s="354">
        <v>6224</v>
      </c>
      <c r="G147" s="354">
        <v>29134</v>
      </c>
      <c r="H147" s="354">
        <v>8249</v>
      </c>
      <c r="I147" s="354">
        <v>13601</v>
      </c>
      <c r="J147" s="354">
        <v>31943</v>
      </c>
      <c r="K147" s="354">
        <v>100034</v>
      </c>
      <c r="L147" s="354">
        <v>11797</v>
      </c>
      <c r="M147" s="354">
        <v>39494</v>
      </c>
      <c r="N147" s="354">
        <v>12553</v>
      </c>
      <c r="O147" s="354">
        <v>11972</v>
      </c>
      <c r="P147" s="354">
        <v>75719</v>
      </c>
      <c r="Q147" s="354">
        <v>56485</v>
      </c>
      <c r="R147" s="354">
        <v>28096</v>
      </c>
      <c r="S147" s="354">
        <v>11011</v>
      </c>
      <c r="T147" s="354">
        <v>10741</v>
      </c>
      <c r="U147" s="354">
        <v>57579</v>
      </c>
      <c r="V147" s="354">
        <v>11375</v>
      </c>
      <c r="W147" s="354">
        <v>26760</v>
      </c>
      <c r="X147" s="354">
        <v>17747</v>
      </c>
      <c r="Y147" s="354">
        <v>12699</v>
      </c>
      <c r="Z147" s="354">
        <v>19723</v>
      </c>
      <c r="AA147" s="354">
        <v>31735</v>
      </c>
      <c r="AB147" s="354">
        <v>32531</v>
      </c>
      <c r="AC147" s="354">
        <v>10359</v>
      </c>
      <c r="AD147" s="354">
        <v>32248</v>
      </c>
      <c r="AE147" s="354">
        <v>3995</v>
      </c>
      <c r="AF147" s="354">
        <v>41614</v>
      </c>
      <c r="AG147" s="354">
        <v>17352</v>
      </c>
      <c r="AH147" s="354">
        <v>10062</v>
      </c>
      <c r="AI147" s="354">
        <v>831539</v>
      </c>
      <c r="AK147" s="354" t="s">
        <v>688</v>
      </c>
    </row>
    <row r="148" spans="1:37" x14ac:dyDescent="0.2">
      <c r="A148" s="358">
        <v>40787</v>
      </c>
      <c r="B148" s="354" t="s">
        <v>999</v>
      </c>
      <c r="C148" s="354">
        <v>12031</v>
      </c>
      <c r="D148" s="354">
        <v>36492</v>
      </c>
      <c r="E148" s="354">
        <v>10127</v>
      </c>
      <c r="F148" s="354">
        <v>6217</v>
      </c>
      <c r="G148" s="354">
        <v>29180</v>
      </c>
      <c r="H148" s="354">
        <v>8275</v>
      </c>
      <c r="I148" s="354">
        <v>13618</v>
      </c>
      <c r="J148" s="354">
        <v>31925</v>
      </c>
      <c r="K148" s="354">
        <v>100262</v>
      </c>
      <c r="L148" s="354">
        <v>11820</v>
      </c>
      <c r="M148" s="354">
        <v>39484</v>
      </c>
      <c r="N148" s="354">
        <v>12457</v>
      </c>
      <c r="O148" s="354">
        <v>11994</v>
      </c>
      <c r="P148" s="354">
        <v>75739</v>
      </c>
      <c r="Q148" s="354">
        <v>56600</v>
      </c>
      <c r="R148" s="354">
        <v>28098</v>
      </c>
      <c r="S148" s="354">
        <v>11053</v>
      </c>
      <c r="T148" s="354">
        <v>10669</v>
      </c>
      <c r="U148" s="354">
        <v>57457</v>
      </c>
      <c r="V148" s="354">
        <v>11399</v>
      </c>
      <c r="W148" s="354">
        <v>26703</v>
      </c>
      <c r="X148" s="354">
        <v>17760</v>
      </c>
      <c r="Y148" s="354">
        <v>12669</v>
      </c>
      <c r="Z148" s="354">
        <v>19689</v>
      </c>
      <c r="AA148" s="354">
        <v>31654</v>
      </c>
      <c r="AB148" s="354">
        <v>32687</v>
      </c>
      <c r="AC148" s="354">
        <v>10336</v>
      </c>
      <c r="AD148" s="354">
        <v>32139</v>
      </c>
      <c r="AE148" s="354">
        <v>4025</v>
      </c>
      <c r="AF148" s="354">
        <v>41629</v>
      </c>
      <c r="AG148" s="354">
        <v>17302</v>
      </c>
      <c r="AH148" s="354">
        <v>10048</v>
      </c>
      <c r="AI148" s="354">
        <v>831538</v>
      </c>
      <c r="AK148" s="354" t="s">
        <v>689</v>
      </c>
    </row>
    <row r="149" spans="1:37" x14ac:dyDescent="0.2">
      <c r="A149" s="358">
        <v>40817</v>
      </c>
      <c r="B149" s="354" t="s">
        <v>1000</v>
      </c>
      <c r="C149" s="354">
        <v>12072</v>
      </c>
      <c r="D149" s="354">
        <v>36409</v>
      </c>
      <c r="E149" s="354">
        <v>10077</v>
      </c>
      <c r="F149" s="354">
        <v>6215</v>
      </c>
      <c r="G149" s="354">
        <v>29193</v>
      </c>
      <c r="H149" s="354">
        <v>8274</v>
      </c>
      <c r="I149" s="354">
        <v>13683</v>
      </c>
      <c r="J149" s="354">
        <v>31952</v>
      </c>
      <c r="K149" s="354">
        <v>99983</v>
      </c>
      <c r="L149" s="354">
        <v>11864</v>
      </c>
      <c r="M149" s="354">
        <v>39599</v>
      </c>
      <c r="N149" s="354">
        <v>12365</v>
      </c>
      <c r="O149" s="354">
        <v>12033</v>
      </c>
      <c r="P149" s="354">
        <v>75866</v>
      </c>
      <c r="Q149" s="354">
        <v>56407</v>
      </c>
      <c r="R149" s="354">
        <v>28090</v>
      </c>
      <c r="S149" s="354">
        <v>11099</v>
      </c>
      <c r="T149" s="354">
        <v>10567</v>
      </c>
      <c r="U149" s="354">
        <v>57570</v>
      </c>
      <c r="V149" s="354">
        <v>11449</v>
      </c>
      <c r="W149" s="354">
        <v>26727</v>
      </c>
      <c r="X149" s="354">
        <v>17859</v>
      </c>
      <c r="Y149" s="354">
        <v>12654</v>
      </c>
      <c r="Z149" s="354">
        <v>19729</v>
      </c>
      <c r="AA149" s="354">
        <v>31798</v>
      </c>
      <c r="AB149" s="354">
        <v>32728</v>
      </c>
      <c r="AC149" s="354">
        <v>10340</v>
      </c>
      <c r="AD149" s="354">
        <v>32108</v>
      </c>
      <c r="AE149" s="354">
        <v>4029</v>
      </c>
      <c r="AF149" s="354">
        <v>41693</v>
      </c>
      <c r="AG149" s="354">
        <v>17365</v>
      </c>
      <c r="AH149" s="354">
        <v>10054</v>
      </c>
      <c r="AI149" s="354">
        <v>831851</v>
      </c>
      <c r="AK149" s="354" t="s">
        <v>690</v>
      </c>
    </row>
    <row r="150" spans="1:37" x14ac:dyDescent="0.2">
      <c r="A150" s="358">
        <v>40848</v>
      </c>
      <c r="B150" s="354" t="s">
        <v>1001</v>
      </c>
      <c r="C150" s="354">
        <v>12047</v>
      </c>
      <c r="D150" s="354">
        <v>36285</v>
      </c>
      <c r="E150" s="354">
        <v>10068</v>
      </c>
      <c r="F150" s="354">
        <v>6184</v>
      </c>
      <c r="G150" s="354">
        <v>29113</v>
      </c>
      <c r="H150" s="354">
        <v>8285</v>
      </c>
      <c r="I150" s="354">
        <v>13633</v>
      </c>
      <c r="J150" s="354">
        <v>31888</v>
      </c>
      <c r="K150" s="354">
        <v>99982</v>
      </c>
      <c r="L150" s="354">
        <v>11866</v>
      </c>
      <c r="M150" s="354">
        <v>39487</v>
      </c>
      <c r="N150" s="354">
        <v>12354</v>
      </c>
      <c r="O150" s="354">
        <v>12016</v>
      </c>
      <c r="P150" s="354">
        <v>75832</v>
      </c>
      <c r="Q150" s="354">
        <v>56476</v>
      </c>
      <c r="R150" s="354">
        <v>28040</v>
      </c>
      <c r="S150" s="354">
        <v>11065</v>
      </c>
      <c r="T150" s="354">
        <v>10556</v>
      </c>
      <c r="U150" s="354">
        <v>57416</v>
      </c>
      <c r="V150" s="354">
        <v>11474</v>
      </c>
      <c r="W150" s="354">
        <v>26702</v>
      </c>
      <c r="X150" s="354">
        <v>17874</v>
      </c>
      <c r="Y150" s="354">
        <v>12586</v>
      </c>
      <c r="Z150" s="354">
        <v>19741</v>
      </c>
      <c r="AA150" s="354">
        <v>31659</v>
      </c>
      <c r="AB150" s="354">
        <v>32663</v>
      </c>
      <c r="AC150" s="354">
        <v>10343</v>
      </c>
      <c r="AD150" s="354">
        <v>31917</v>
      </c>
      <c r="AE150" s="354">
        <v>4025</v>
      </c>
      <c r="AF150" s="354">
        <v>41578</v>
      </c>
      <c r="AG150" s="354">
        <v>17316</v>
      </c>
      <c r="AH150" s="354">
        <v>10000</v>
      </c>
      <c r="AI150" s="354">
        <v>830471</v>
      </c>
      <c r="AK150" s="354" t="s">
        <v>691</v>
      </c>
    </row>
    <row r="151" spans="1:37" x14ac:dyDescent="0.2">
      <c r="A151" s="358">
        <v>40878</v>
      </c>
      <c r="B151" s="354" t="s">
        <v>1002</v>
      </c>
      <c r="C151" s="354">
        <v>12017</v>
      </c>
      <c r="D151" s="354">
        <v>36154</v>
      </c>
      <c r="E151" s="354">
        <v>10043</v>
      </c>
      <c r="F151" s="354">
        <v>6167</v>
      </c>
      <c r="G151" s="354">
        <v>28966</v>
      </c>
      <c r="H151" s="354">
        <v>8226</v>
      </c>
      <c r="I151" s="354">
        <v>13534</v>
      </c>
      <c r="J151" s="354">
        <v>31659</v>
      </c>
      <c r="K151" s="354">
        <v>99450</v>
      </c>
      <c r="L151" s="354">
        <v>11851</v>
      </c>
      <c r="M151" s="354">
        <v>39457</v>
      </c>
      <c r="N151" s="354">
        <v>12294</v>
      </c>
      <c r="O151" s="354">
        <v>11964</v>
      </c>
      <c r="P151" s="354">
        <v>75571</v>
      </c>
      <c r="Q151" s="354">
        <v>56456</v>
      </c>
      <c r="R151" s="354">
        <v>27964</v>
      </c>
      <c r="S151" s="354">
        <v>11045</v>
      </c>
      <c r="T151" s="354">
        <v>10569</v>
      </c>
      <c r="U151" s="354">
        <v>57190</v>
      </c>
      <c r="V151" s="354">
        <v>11452</v>
      </c>
      <c r="W151" s="354">
        <v>26643</v>
      </c>
      <c r="X151" s="354">
        <v>17831</v>
      </c>
      <c r="Y151" s="354">
        <v>12516</v>
      </c>
      <c r="Z151" s="354">
        <v>19712</v>
      </c>
      <c r="AA151" s="354">
        <v>31550</v>
      </c>
      <c r="AB151" s="354">
        <v>32529</v>
      </c>
      <c r="AC151" s="354">
        <v>10281</v>
      </c>
      <c r="AD151" s="354">
        <v>31743</v>
      </c>
      <c r="AE151" s="354">
        <v>3995</v>
      </c>
      <c r="AF151" s="354">
        <v>41389</v>
      </c>
      <c r="AG151" s="354">
        <v>17304</v>
      </c>
      <c r="AH151" s="354">
        <v>9976</v>
      </c>
      <c r="AI151" s="354">
        <v>827498</v>
      </c>
      <c r="AK151" s="354" t="s">
        <v>692</v>
      </c>
    </row>
    <row r="152" spans="1:37" x14ac:dyDescent="0.2">
      <c r="A152" s="358">
        <v>40909</v>
      </c>
      <c r="B152" s="354" t="s">
        <v>1133</v>
      </c>
      <c r="C152" s="354">
        <v>11994</v>
      </c>
      <c r="D152" s="354">
        <v>36047</v>
      </c>
      <c r="E152" s="354">
        <v>9985</v>
      </c>
      <c r="F152" s="354">
        <v>6147</v>
      </c>
      <c r="G152" s="354">
        <v>28945</v>
      </c>
      <c r="H152" s="354">
        <v>8163</v>
      </c>
      <c r="I152" s="354">
        <v>13465</v>
      </c>
      <c r="J152" s="354">
        <v>31598</v>
      </c>
      <c r="K152" s="354">
        <v>99371</v>
      </c>
      <c r="L152" s="354">
        <v>11873</v>
      </c>
      <c r="M152" s="354">
        <v>39327</v>
      </c>
      <c r="N152" s="354">
        <v>12233</v>
      </c>
      <c r="O152" s="354">
        <v>11980</v>
      </c>
      <c r="P152" s="354">
        <v>75496</v>
      </c>
      <c r="Q152" s="354">
        <v>56365</v>
      </c>
      <c r="R152" s="354">
        <v>27858</v>
      </c>
      <c r="S152" s="354">
        <v>10984</v>
      </c>
      <c r="T152" s="354">
        <v>10483</v>
      </c>
      <c r="U152" s="354">
        <v>57054</v>
      </c>
      <c r="V152" s="354">
        <v>11425</v>
      </c>
      <c r="W152" s="354">
        <v>26605</v>
      </c>
      <c r="X152" s="354">
        <v>17819</v>
      </c>
      <c r="Y152" s="354">
        <v>12208</v>
      </c>
      <c r="Z152" s="354">
        <v>19599</v>
      </c>
      <c r="AA152" s="354">
        <v>31537</v>
      </c>
      <c r="AB152" s="354">
        <v>32463</v>
      </c>
      <c r="AC152" s="354">
        <v>10254</v>
      </c>
      <c r="AD152" s="354">
        <v>31578</v>
      </c>
      <c r="AE152" s="354">
        <v>3974</v>
      </c>
      <c r="AF152" s="354">
        <v>41256</v>
      </c>
      <c r="AG152" s="354">
        <v>17273</v>
      </c>
      <c r="AH152" s="354">
        <v>9940</v>
      </c>
      <c r="AI152" s="354">
        <v>825299</v>
      </c>
      <c r="AJ152" s="354">
        <v>2012</v>
      </c>
      <c r="AK152" s="354" t="s">
        <v>684</v>
      </c>
    </row>
    <row r="153" spans="1:37" x14ac:dyDescent="0.2">
      <c r="A153" s="358">
        <v>40940</v>
      </c>
      <c r="B153" s="354" t="s">
        <v>1003</v>
      </c>
      <c r="C153" s="354">
        <v>12042</v>
      </c>
      <c r="D153" s="354">
        <v>36076</v>
      </c>
      <c r="E153" s="354">
        <v>10022</v>
      </c>
      <c r="F153" s="354">
        <v>6171</v>
      </c>
      <c r="G153" s="354">
        <v>28993</v>
      </c>
      <c r="H153" s="354">
        <v>8173</v>
      </c>
      <c r="I153" s="354">
        <v>13473</v>
      </c>
      <c r="J153" s="354">
        <v>31666</v>
      </c>
      <c r="K153" s="354">
        <v>99478</v>
      </c>
      <c r="L153" s="354">
        <v>11921</v>
      </c>
      <c r="M153" s="354">
        <v>39340</v>
      </c>
      <c r="N153" s="354">
        <v>12259</v>
      </c>
      <c r="O153" s="354">
        <v>12007</v>
      </c>
      <c r="P153" s="354">
        <v>75794</v>
      </c>
      <c r="Q153" s="354">
        <v>56532</v>
      </c>
      <c r="R153" s="354">
        <v>27851</v>
      </c>
      <c r="S153" s="354">
        <v>10997</v>
      </c>
      <c r="T153" s="354">
        <v>10443</v>
      </c>
      <c r="U153" s="354">
        <v>57129</v>
      </c>
      <c r="V153" s="354">
        <v>11466</v>
      </c>
      <c r="W153" s="354">
        <v>26654</v>
      </c>
      <c r="X153" s="354">
        <v>17922</v>
      </c>
      <c r="Y153" s="354">
        <v>11892</v>
      </c>
      <c r="Z153" s="354">
        <v>19677</v>
      </c>
      <c r="AA153" s="354">
        <v>31596</v>
      </c>
      <c r="AB153" s="354">
        <v>32547</v>
      </c>
      <c r="AC153" s="354">
        <v>10242</v>
      </c>
      <c r="AD153" s="354">
        <v>31565</v>
      </c>
      <c r="AE153" s="354">
        <v>3984</v>
      </c>
      <c r="AF153" s="354">
        <v>41337</v>
      </c>
      <c r="AG153" s="354">
        <v>17291</v>
      </c>
      <c r="AH153" s="354">
        <v>9951</v>
      </c>
      <c r="AI153" s="354">
        <v>826491</v>
      </c>
      <c r="AK153" s="354" t="s">
        <v>685</v>
      </c>
    </row>
    <row r="154" spans="1:37" x14ac:dyDescent="0.2">
      <c r="A154" s="358">
        <v>40969</v>
      </c>
      <c r="B154" s="354" t="s">
        <v>1004</v>
      </c>
      <c r="C154" s="354">
        <v>12075</v>
      </c>
      <c r="D154" s="354">
        <v>36089</v>
      </c>
      <c r="E154" s="354">
        <v>10107</v>
      </c>
      <c r="F154" s="354">
        <v>6187</v>
      </c>
      <c r="G154" s="354">
        <v>29129</v>
      </c>
      <c r="H154" s="354">
        <v>8190</v>
      </c>
      <c r="I154" s="354">
        <v>13500</v>
      </c>
      <c r="J154" s="354">
        <v>31804</v>
      </c>
      <c r="K154" s="354">
        <v>99790</v>
      </c>
      <c r="L154" s="354">
        <v>11966</v>
      </c>
      <c r="M154" s="354">
        <v>39447</v>
      </c>
      <c r="N154" s="354">
        <v>12304</v>
      </c>
      <c r="O154" s="354">
        <v>12028</v>
      </c>
      <c r="P154" s="354">
        <v>76020</v>
      </c>
      <c r="Q154" s="354">
        <v>56688</v>
      </c>
      <c r="R154" s="354">
        <v>27900</v>
      </c>
      <c r="S154" s="354">
        <v>10998</v>
      </c>
      <c r="T154" s="354">
        <v>10474</v>
      </c>
      <c r="U154" s="354">
        <v>57239</v>
      </c>
      <c r="V154" s="354">
        <v>11485</v>
      </c>
      <c r="W154" s="354">
        <v>26685</v>
      </c>
      <c r="X154" s="354">
        <v>17980</v>
      </c>
      <c r="Y154" s="354">
        <v>11832</v>
      </c>
      <c r="Z154" s="354">
        <v>19701</v>
      </c>
      <c r="AA154" s="354">
        <v>31663</v>
      </c>
      <c r="AB154" s="354">
        <v>32649</v>
      </c>
      <c r="AC154" s="354">
        <v>10286</v>
      </c>
      <c r="AD154" s="354">
        <v>31709</v>
      </c>
      <c r="AE154" s="354">
        <v>3997</v>
      </c>
      <c r="AF154" s="354">
        <v>41480</v>
      </c>
      <c r="AG154" s="354">
        <v>17333</v>
      </c>
      <c r="AH154" s="354">
        <v>9953</v>
      </c>
      <c r="AI154" s="354">
        <v>828688</v>
      </c>
      <c r="AK154" s="354" t="s">
        <v>624</v>
      </c>
    </row>
    <row r="155" spans="1:37" x14ac:dyDescent="0.2">
      <c r="A155" s="358">
        <v>41000</v>
      </c>
      <c r="B155" s="354" t="s">
        <v>1005</v>
      </c>
      <c r="C155" s="354">
        <v>12098</v>
      </c>
      <c r="D155" s="354">
        <v>36048</v>
      </c>
      <c r="E155" s="354">
        <v>10085</v>
      </c>
      <c r="F155" s="354">
        <v>6199</v>
      </c>
      <c r="G155" s="354">
        <v>29028</v>
      </c>
      <c r="H155" s="354">
        <v>8220</v>
      </c>
      <c r="I155" s="354">
        <v>13411</v>
      </c>
      <c r="J155" s="354">
        <v>31827</v>
      </c>
      <c r="K155" s="354">
        <v>99811</v>
      </c>
      <c r="L155" s="354">
        <v>11973</v>
      </c>
      <c r="M155" s="354">
        <v>39407</v>
      </c>
      <c r="N155" s="354">
        <v>12300</v>
      </c>
      <c r="O155" s="354">
        <v>12058</v>
      </c>
      <c r="P155" s="354">
        <v>75997</v>
      </c>
      <c r="Q155" s="354">
        <v>56636</v>
      </c>
      <c r="R155" s="354">
        <v>27963</v>
      </c>
      <c r="S155" s="354">
        <v>10996</v>
      </c>
      <c r="T155" s="354">
        <v>10481</v>
      </c>
      <c r="U155" s="354">
        <v>57282</v>
      </c>
      <c r="V155" s="354">
        <v>11499</v>
      </c>
      <c r="W155" s="354">
        <v>26676</v>
      </c>
      <c r="X155" s="354">
        <v>17976</v>
      </c>
      <c r="Y155" s="354">
        <v>11869</v>
      </c>
      <c r="Z155" s="354">
        <v>19757</v>
      </c>
      <c r="AA155" s="354">
        <v>31664</v>
      </c>
      <c r="AB155" s="354">
        <v>32648</v>
      </c>
      <c r="AC155" s="354">
        <v>10246</v>
      </c>
      <c r="AD155" s="354">
        <v>31531</v>
      </c>
      <c r="AE155" s="354">
        <v>4008</v>
      </c>
      <c r="AF155" s="354">
        <v>41550</v>
      </c>
      <c r="AG155" s="354">
        <v>17346</v>
      </c>
      <c r="AH155" s="354">
        <v>9942</v>
      </c>
      <c r="AI155" s="354">
        <v>828532</v>
      </c>
      <c r="AK155" s="354" t="s">
        <v>679</v>
      </c>
    </row>
    <row r="156" spans="1:37" x14ac:dyDescent="0.2">
      <c r="A156" s="358">
        <v>41030</v>
      </c>
      <c r="B156" s="354" t="s">
        <v>1006</v>
      </c>
      <c r="C156" s="354">
        <v>12103</v>
      </c>
      <c r="D156" s="354">
        <v>36064</v>
      </c>
      <c r="E156" s="354">
        <v>10111</v>
      </c>
      <c r="F156" s="354">
        <v>6230</v>
      </c>
      <c r="G156" s="354">
        <v>29080</v>
      </c>
      <c r="H156" s="354">
        <v>8213</v>
      </c>
      <c r="I156" s="354">
        <v>13407</v>
      </c>
      <c r="J156" s="354">
        <v>31878</v>
      </c>
      <c r="K156" s="354">
        <v>99920</v>
      </c>
      <c r="L156" s="354">
        <v>12012</v>
      </c>
      <c r="M156" s="354">
        <v>39556</v>
      </c>
      <c r="N156" s="354">
        <v>12335</v>
      </c>
      <c r="O156" s="354">
        <v>12111</v>
      </c>
      <c r="P156" s="354">
        <v>75984</v>
      </c>
      <c r="Q156" s="354">
        <v>56753</v>
      </c>
      <c r="R156" s="354">
        <v>27989</v>
      </c>
      <c r="S156" s="354">
        <v>11014</v>
      </c>
      <c r="T156" s="354">
        <v>10452</v>
      </c>
      <c r="U156" s="354">
        <v>57297</v>
      </c>
      <c r="V156" s="354">
        <v>11473</v>
      </c>
      <c r="W156" s="354">
        <v>26706</v>
      </c>
      <c r="X156" s="354">
        <v>18045</v>
      </c>
      <c r="Y156" s="354">
        <v>11967</v>
      </c>
      <c r="Z156" s="354">
        <v>19753</v>
      </c>
      <c r="AA156" s="354">
        <v>31728</v>
      </c>
      <c r="AB156" s="354">
        <v>32702</v>
      </c>
      <c r="AC156" s="354">
        <v>10236</v>
      </c>
      <c r="AD156" s="354">
        <v>31455</v>
      </c>
      <c r="AE156" s="354">
        <v>4026</v>
      </c>
      <c r="AF156" s="354">
        <v>41660</v>
      </c>
      <c r="AG156" s="354">
        <v>17249</v>
      </c>
      <c r="AH156" s="354">
        <v>9997</v>
      </c>
      <c r="AI156" s="354">
        <v>829506</v>
      </c>
      <c r="AK156" s="354" t="s">
        <v>683</v>
      </c>
    </row>
    <row r="157" spans="1:37" x14ac:dyDescent="0.2">
      <c r="A157" s="358">
        <v>41061</v>
      </c>
      <c r="B157" s="354" t="s">
        <v>1007</v>
      </c>
      <c r="C157" s="354">
        <v>12160</v>
      </c>
      <c r="D157" s="354">
        <v>36143</v>
      </c>
      <c r="E157" s="354">
        <v>10166</v>
      </c>
      <c r="F157" s="354">
        <v>6249</v>
      </c>
      <c r="G157" s="354">
        <v>29183</v>
      </c>
      <c r="H157" s="354">
        <v>8284</v>
      </c>
      <c r="I157" s="354">
        <v>13387</v>
      </c>
      <c r="J157" s="354">
        <v>31951</v>
      </c>
      <c r="K157" s="354">
        <v>100167</v>
      </c>
      <c r="L157" s="354">
        <v>12053</v>
      </c>
      <c r="M157" s="354">
        <v>39701</v>
      </c>
      <c r="N157" s="354">
        <v>12357</v>
      </c>
      <c r="O157" s="354">
        <v>12195</v>
      </c>
      <c r="P157" s="354">
        <v>76096</v>
      </c>
      <c r="Q157" s="354">
        <v>56999</v>
      </c>
      <c r="R157" s="354">
        <v>28091</v>
      </c>
      <c r="S157" s="354">
        <v>11083</v>
      </c>
      <c r="T157" s="354">
        <v>10512</v>
      </c>
      <c r="U157" s="354">
        <v>57490</v>
      </c>
      <c r="V157" s="354">
        <v>11522</v>
      </c>
      <c r="W157" s="354">
        <v>26838</v>
      </c>
      <c r="X157" s="354">
        <v>18143</v>
      </c>
      <c r="Y157" s="354">
        <v>12033</v>
      </c>
      <c r="Z157" s="354">
        <v>19722</v>
      </c>
      <c r="AA157" s="354">
        <v>31711</v>
      </c>
      <c r="AB157" s="354">
        <v>32762</v>
      </c>
      <c r="AC157" s="354">
        <v>10234</v>
      </c>
      <c r="AD157" s="354">
        <v>31522</v>
      </c>
      <c r="AE157" s="354">
        <v>4004</v>
      </c>
      <c r="AF157" s="354">
        <v>41826</v>
      </c>
      <c r="AG157" s="354">
        <v>17244</v>
      </c>
      <c r="AH157" s="354">
        <v>10027</v>
      </c>
      <c r="AI157" s="354">
        <v>831855</v>
      </c>
      <c r="AK157" s="354" t="s">
        <v>686</v>
      </c>
    </row>
    <row r="158" spans="1:37" x14ac:dyDescent="0.2">
      <c r="A158" s="358">
        <v>41091</v>
      </c>
      <c r="B158" s="354" t="s">
        <v>1008</v>
      </c>
      <c r="C158" s="354">
        <v>12187</v>
      </c>
      <c r="D158" s="354">
        <v>36025</v>
      </c>
      <c r="E158" s="354">
        <v>10151</v>
      </c>
      <c r="F158" s="354">
        <v>6226</v>
      </c>
      <c r="G158" s="354">
        <v>29228</v>
      </c>
      <c r="H158" s="354">
        <v>8293</v>
      </c>
      <c r="I158" s="354">
        <v>13413</v>
      </c>
      <c r="J158" s="354">
        <v>31996</v>
      </c>
      <c r="K158" s="354">
        <v>100350</v>
      </c>
      <c r="L158" s="354">
        <v>12022</v>
      </c>
      <c r="M158" s="354">
        <v>39768</v>
      </c>
      <c r="N158" s="354">
        <v>12338</v>
      </c>
      <c r="O158" s="354">
        <v>12204</v>
      </c>
      <c r="P158" s="354">
        <v>76329</v>
      </c>
      <c r="Q158" s="354">
        <v>57133</v>
      </c>
      <c r="R158" s="354">
        <v>28115</v>
      </c>
      <c r="S158" s="354">
        <v>11111</v>
      </c>
      <c r="T158" s="354">
        <v>10465</v>
      </c>
      <c r="U158" s="354">
        <v>57524</v>
      </c>
      <c r="V158" s="354">
        <v>11559</v>
      </c>
      <c r="W158" s="354">
        <v>26778</v>
      </c>
      <c r="X158" s="354">
        <v>18232</v>
      </c>
      <c r="Y158" s="354">
        <v>12046</v>
      </c>
      <c r="Z158" s="354">
        <v>19750</v>
      </c>
      <c r="AA158" s="354">
        <v>31644</v>
      </c>
      <c r="AB158" s="354">
        <v>32673</v>
      </c>
      <c r="AC158" s="354">
        <v>10233</v>
      </c>
      <c r="AD158" s="354">
        <v>31433</v>
      </c>
      <c r="AE158" s="354">
        <v>4007</v>
      </c>
      <c r="AF158" s="354">
        <v>41758</v>
      </c>
      <c r="AG158" s="354">
        <v>16879</v>
      </c>
      <c r="AH158" s="354">
        <v>10063</v>
      </c>
      <c r="AI158" s="354">
        <v>831933</v>
      </c>
      <c r="AK158" s="354" t="s">
        <v>687</v>
      </c>
    </row>
    <row r="159" spans="1:37" x14ac:dyDescent="0.2">
      <c r="A159" s="358">
        <v>41122</v>
      </c>
      <c r="B159" s="354" t="s">
        <v>1009</v>
      </c>
      <c r="C159" s="354">
        <v>12199</v>
      </c>
      <c r="D159" s="354">
        <v>36003</v>
      </c>
      <c r="E159" s="354">
        <v>10185</v>
      </c>
      <c r="F159" s="354">
        <v>6217</v>
      </c>
      <c r="G159" s="354">
        <v>29146</v>
      </c>
      <c r="H159" s="354">
        <v>8296</v>
      </c>
      <c r="I159" s="354">
        <v>13478</v>
      </c>
      <c r="J159" s="354">
        <v>32065</v>
      </c>
      <c r="K159" s="354">
        <v>100522</v>
      </c>
      <c r="L159" s="354">
        <v>12044</v>
      </c>
      <c r="M159" s="354">
        <v>39883</v>
      </c>
      <c r="N159" s="354">
        <v>12406</v>
      </c>
      <c r="O159" s="354">
        <v>12241</v>
      </c>
      <c r="P159" s="354">
        <v>76697</v>
      </c>
      <c r="Q159" s="354">
        <v>57441</v>
      </c>
      <c r="R159" s="354">
        <v>28167</v>
      </c>
      <c r="S159" s="354">
        <v>11190</v>
      </c>
      <c r="T159" s="354">
        <v>10457</v>
      </c>
      <c r="U159" s="354">
        <v>57608</v>
      </c>
      <c r="V159" s="354">
        <v>11647</v>
      </c>
      <c r="W159" s="354">
        <v>26831</v>
      </c>
      <c r="X159" s="354">
        <v>18279</v>
      </c>
      <c r="Y159" s="354">
        <v>12085</v>
      </c>
      <c r="Z159" s="354">
        <v>19768</v>
      </c>
      <c r="AA159" s="354">
        <v>31648</v>
      </c>
      <c r="AB159" s="354">
        <v>32842</v>
      </c>
      <c r="AC159" s="354">
        <v>10276</v>
      </c>
      <c r="AD159" s="354">
        <v>31270</v>
      </c>
      <c r="AE159" s="354">
        <v>4074</v>
      </c>
      <c r="AF159" s="354">
        <v>41851</v>
      </c>
      <c r="AG159" s="354">
        <v>16885</v>
      </c>
      <c r="AH159" s="354">
        <v>10061</v>
      </c>
      <c r="AI159" s="354">
        <v>833762</v>
      </c>
      <c r="AK159" s="354" t="s">
        <v>688</v>
      </c>
    </row>
    <row r="160" spans="1:37" x14ac:dyDescent="0.2">
      <c r="A160" s="358">
        <v>41153</v>
      </c>
      <c r="B160" s="354" t="s">
        <v>1010</v>
      </c>
      <c r="C160" s="354">
        <v>12229</v>
      </c>
      <c r="D160" s="354">
        <v>35990</v>
      </c>
      <c r="E160" s="354">
        <v>10206</v>
      </c>
      <c r="F160" s="354">
        <v>6237</v>
      </c>
      <c r="G160" s="354">
        <v>29168</v>
      </c>
      <c r="H160" s="354">
        <v>8325</v>
      </c>
      <c r="I160" s="354">
        <v>13516</v>
      </c>
      <c r="J160" s="354">
        <v>32143</v>
      </c>
      <c r="K160" s="354">
        <v>100781</v>
      </c>
      <c r="L160" s="354">
        <v>12030</v>
      </c>
      <c r="M160" s="354">
        <v>39881</v>
      </c>
      <c r="N160" s="354">
        <v>12448</v>
      </c>
      <c r="O160" s="354">
        <v>12271</v>
      </c>
      <c r="P160" s="354">
        <v>76848</v>
      </c>
      <c r="Q160" s="354">
        <v>57564</v>
      </c>
      <c r="R160" s="354">
        <v>28181</v>
      </c>
      <c r="S160" s="354">
        <v>11210</v>
      </c>
      <c r="T160" s="354">
        <v>10455</v>
      </c>
      <c r="U160" s="354">
        <v>57697</v>
      </c>
      <c r="V160" s="354">
        <v>11682</v>
      </c>
      <c r="W160" s="354">
        <v>26853</v>
      </c>
      <c r="X160" s="354">
        <v>18329</v>
      </c>
      <c r="Y160" s="354">
        <v>12098</v>
      </c>
      <c r="Z160" s="354">
        <v>19806</v>
      </c>
      <c r="AA160" s="354">
        <v>31744</v>
      </c>
      <c r="AB160" s="354">
        <v>32912</v>
      </c>
      <c r="AC160" s="354">
        <v>10273</v>
      </c>
      <c r="AD160" s="354">
        <v>31325</v>
      </c>
      <c r="AE160" s="354">
        <v>4107</v>
      </c>
      <c r="AF160" s="354">
        <v>41869</v>
      </c>
      <c r="AG160" s="354">
        <v>16899</v>
      </c>
      <c r="AH160" s="354">
        <v>10093</v>
      </c>
      <c r="AI160" s="354">
        <v>835170</v>
      </c>
      <c r="AK160" s="354" t="s">
        <v>689</v>
      </c>
    </row>
    <row r="161" spans="1:37" x14ac:dyDescent="0.2">
      <c r="A161" s="358">
        <v>41183</v>
      </c>
      <c r="B161" s="354" t="s">
        <v>1011</v>
      </c>
      <c r="C161" s="354">
        <v>12297</v>
      </c>
      <c r="D161" s="354">
        <v>36047</v>
      </c>
      <c r="E161" s="354">
        <v>10226</v>
      </c>
      <c r="F161" s="354">
        <v>6256</v>
      </c>
      <c r="G161" s="354">
        <v>29168</v>
      </c>
      <c r="H161" s="354">
        <v>8334</v>
      </c>
      <c r="I161" s="354">
        <v>13559</v>
      </c>
      <c r="J161" s="354">
        <v>32218</v>
      </c>
      <c r="K161" s="354">
        <v>101207</v>
      </c>
      <c r="L161" s="354">
        <v>12086</v>
      </c>
      <c r="M161" s="354">
        <v>40094</v>
      </c>
      <c r="N161" s="354">
        <v>12516</v>
      </c>
      <c r="O161" s="354">
        <v>12355</v>
      </c>
      <c r="P161" s="354">
        <v>77238</v>
      </c>
      <c r="Q161" s="354">
        <v>57920</v>
      </c>
      <c r="R161" s="354">
        <v>28263</v>
      </c>
      <c r="S161" s="354">
        <v>11233</v>
      </c>
      <c r="T161" s="354">
        <v>10475</v>
      </c>
      <c r="U161" s="354">
        <v>57879</v>
      </c>
      <c r="V161" s="354">
        <v>11720</v>
      </c>
      <c r="W161" s="354">
        <v>26950</v>
      </c>
      <c r="X161" s="354">
        <v>18431</v>
      </c>
      <c r="Y161" s="354">
        <v>12127</v>
      </c>
      <c r="Z161" s="354">
        <v>19881</v>
      </c>
      <c r="AA161" s="354">
        <v>31878</v>
      </c>
      <c r="AB161" s="354">
        <v>32823</v>
      </c>
      <c r="AC161" s="354">
        <v>10320</v>
      </c>
      <c r="AD161" s="354">
        <v>31429</v>
      </c>
      <c r="AE161" s="354">
        <v>4152</v>
      </c>
      <c r="AF161" s="354">
        <v>41884</v>
      </c>
      <c r="AG161" s="354">
        <v>16985</v>
      </c>
      <c r="AH161" s="354">
        <v>10155</v>
      </c>
      <c r="AI161" s="354">
        <v>838106</v>
      </c>
      <c r="AK161" s="354" t="s">
        <v>690</v>
      </c>
    </row>
    <row r="162" spans="1:37" x14ac:dyDescent="0.2">
      <c r="A162" s="358">
        <v>41214</v>
      </c>
      <c r="B162" s="354" t="s">
        <v>1012</v>
      </c>
      <c r="C162" s="354">
        <v>12358</v>
      </c>
      <c r="D162" s="354">
        <v>35944</v>
      </c>
      <c r="E162" s="354">
        <v>10222</v>
      </c>
      <c r="F162" s="354">
        <v>6258</v>
      </c>
      <c r="G162" s="354">
        <v>29171</v>
      </c>
      <c r="H162" s="354">
        <v>8385</v>
      </c>
      <c r="I162" s="354">
        <v>13521</v>
      </c>
      <c r="J162" s="354">
        <v>32185</v>
      </c>
      <c r="K162" s="354">
        <v>101061</v>
      </c>
      <c r="L162" s="354">
        <v>12114</v>
      </c>
      <c r="M162" s="354">
        <v>40186</v>
      </c>
      <c r="N162" s="354">
        <v>12489</v>
      </c>
      <c r="O162" s="354">
        <v>12389</v>
      </c>
      <c r="P162" s="354">
        <v>77407</v>
      </c>
      <c r="Q162" s="354">
        <v>57984</v>
      </c>
      <c r="R162" s="354">
        <v>28249</v>
      </c>
      <c r="S162" s="354">
        <v>11214</v>
      </c>
      <c r="T162" s="354">
        <v>10484</v>
      </c>
      <c r="U162" s="354">
        <v>58001</v>
      </c>
      <c r="V162" s="354">
        <v>11715</v>
      </c>
      <c r="W162" s="354">
        <v>26948</v>
      </c>
      <c r="X162" s="354">
        <v>18476</v>
      </c>
      <c r="Y162" s="354">
        <v>12096</v>
      </c>
      <c r="Z162" s="354">
        <v>19888</v>
      </c>
      <c r="AA162" s="354">
        <v>31933</v>
      </c>
      <c r="AB162" s="354">
        <v>32857</v>
      </c>
      <c r="AC162" s="354">
        <v>10318</v>
      </c>
      <c r="AD162" s="354">
        <v>31442</v>
      </c>
      <c r="AE162" s="354">
        <v>4144</v>
      </c>
      <c r="AF162" s="354">
        <v>41889</v>
      </c>
      <c r="AG162" s="354">
        <v>17028</v>
      </c>
      <c r="AH162" s="354">
        <v>10122</v>
      </c>
      <c r="AI162" s="354">
        <v>838478</v>
      </c>
      <c r="AK162" s="354" t="s">
        <v>691</v>
      </c>
    </row>
    <row r="163" spans="1:37" x14ac:dyDescent="0.2">
      <c r="A163" s="358">
        <v>41244</v>
      </c>
      <c r="B163" s="354" t="s">
        <v>1013</v>
      </c>
      <c r="C163" s="354">
        <v>12345</v>
      </c>
      <c r="D163" s="354">
        <v>35865</v>
      </c>
      <c r="E163" s="354">
        <v>10224</v>
      </c>
      <c r="F163" s="354">
        <v>6247</v>
      </c>
      <c r="G163" s="354">
        <v>29136</v>
      </c>
      <c r="H163" s="354">
        <v>8352</v>
      </c>
      <c r="I163" s="354">
        <v>13455</v>
      </c>
      <c r="J163" s="354">
        <v>32180</v>
      </c>
      <c r="K163" s="354">
        <v>101027</v>
      </c>
      <c r="L163" s="354">
        <v>12102</v>
      </c>
      <c r="M163" s="354">
        <v>40199</v>
      </c>
      <c r="N163" s="354">
        <v>12519</v>
      </c>
      <c r="O163" s="354">
        <v>12381</v>
      </c>
      <c r="P163" s="354">
        <v>77290</v>
      </c>
      <c r="Q163" s="354">
        <v>57834</v>
      </c>
      <c r="R163" s="354">
        <v>28145</v>
      </c>
      <c r="S163" s="354">
        <v>11200</v>
      </c>
      <c r="T163" s="354">
        <v>10435</v>
      </c>
      <c r="U163" s="354">
        <v>57822</v>
      </c>
      <c r="V163" s="354">
        <v>11606</v>
      </c>
      <c r="W163" s="354">
        <v>26877</v>
      </c>
      <c r="X163" s="354">
        <v>18392</v>
      </c>
      <c r="Y163" s="354">
        <v>11998</v>
      </c>
      <c r="Z163" s="354">
        <v>19748</v>
      </c>
      <c r="AA163" s="354">
        <v>31763</v>
      </c>
      <c r="AB163" s="354">
        <v>32798</v>
      </c>
      <c r="AC163" s="354">
        <v>10263</v>
      </c>
      <c r="AD163" s="354">
        <v>31392</v>
      </c>
      <c r="AE163" s="354">
        <v>4119</v>
      </c>
      <c r="AF163" s="354">
        <v>41587</v>
      </c>
      <c r="AG163" s="354">
        <v>16838</v>
      </c>
      <c r="AH163" s="354">
        <v>10076</v>
      </c>
      <c r="AI163" s="354">
        <v>836215</v>
      </c>
      <c r="AK163" s="354" t="s">
        <v>692</v>
      </c>
    </row>
    <row r="164" spans="1:37" x14ac:dyDescent="0.2">
      <c r="A164" s="358">
        <v>41275</v>
      </c>
      <c r="B164" s="354" t="s">
        <v>1134</v>
      </c>
      <c r="C164" s="354">
        <v>12347</v>
      </c>
      <c r="D164" s="354">
        <v>35657</v>
      </c>
      <c r="E164" s="354">
        <v>10216</v>
      </c>
      <c r="F164" s="354">
        <v>6212</v>
      </c>
      <c r="G164" s="354">
        <v>29077</v>
      </c>
      <c r="H164" s="354">
        <v>8350</v>
      </c>
      <c r="I164" s="354">
        <v>13342</v>
      </c>
      <c r="J164" s="354">
        <v>32101</v>
      </c>
      <c r="K164" s="354">
        <v>101057</v>
      </c>
      <c r="L164" s="354">
        <v>12126</v>
      </c>
      <c r="M164" s="354">
        <v>39974</v>
      </c>
      <c r="N164" s="354">
        <v>12450</v>
      </c>
      <c r="O164" s="354">
        <v>12357</v>
      </c>
      <c r="P164" s="354">
        <v>77000</v>
      </c>
      <c r="Q164" s="354">
        <v>57641</v>
      </c>
      <c r="R164" s="354">
        <v>28038</v>
      </c>
      <c r="S164" s="354">
        <v>11148</v>
      </c>
      <c r="T164" s="354">
        <v>10400</v>
      </c>
      <c r="U164" s="354">
        <v>57638</v>
      </c>
      <c r="V164" s="354">
        <v>11515</v>
      </c>
      <c r="W164" s="354">
        <v>26791</v>
      </c>
      <c r="X164" s="354">
        <v>18355</v>
      </c>
      <c r="Y164" s="354">
        <v>11889</v>
      </c>
      <c r="Z164" s="354">
        <v>19727</v>
      </c>
      <c r="AA164" s="354">
        <v>31712</v>
      </c>
      <c r="AB164" s="354">
        <v>32777</v>
      </c>
      <c r="AC164" s="354">
        <v>10208</v>
      </c>
      <c r="AD164" s="354">
        <v>31331</v>
      </c>
      <c r="AE164" s="354">
        <v>4111</v>
      </c>
      <c r="AF164" s="354">
        <v>41412</v>
      </c>
      <c r="AG164" s="354">
        <v>16811</v>
      </c>
      <c r="AH164" s="354">
        <v>10085</v>
      </c>
      <c r="AI164" s="354">
        <v>833855</v>
      </c>
      <c r="AJ164" s="354">
        <v>2013</v>
      </c>
      <c r="AK164" s="354" t="s">
        <v>684</v>
      </c>
    </row>
    <row r="165" spans="1:37" x14ac:dyDescent="0.2">
      <c r="A165" s="358">
        <v>41306</v>
      </c>
      <c r="B165" s="354" t="s">
        <v>1014</v>
      </c>
      <c r="C165" s="354">
        <v>12396</v>
      </c>
      <c r="D165" s="354">
        <v>35583</v>
      </c>
      <c r="E165" s="354">
        <v>10220</v>
      </c>
      <c r="F165" s="354">
        <v>6206</v>
      </c>
      <c r="G165" s="354">
        <v>29096</v>
      </c>
      <c r="H165" s="354">
        <v>8399</v>
      </c>
      <c r="I165" s="354">
        <v>13357</v>
      </c>
      <c r="J165" s="354">
        <v>32179</v>
      </c>
      <c r="K165" s="354">
        <v>101184</v>
      </c>
      <c r="L165" s="354">
        <v>12180</v>
      </c>
      <c r="M165" s="354">
        <v>40063</v>
      </c>
      <c r="N165" s="354">
        <v>12505</v>
      </c>
      <c r="O165" s="354">
        <v>12412</v>
      </c>
      <c r="P165" s="354">
        <v>77247</v>
      </c>
      <c r="Q165" s="354">
        <v>57830</v>
      </c>
      <c r="R165" s="354">
        <v>28116</v>
      </c>
      <c r="S165" s="354">
        <v>11187</v>
      </c>
      <c r="T165" s="354">
        <v>10397</v>
      </c>
      <c r="U165" s="354">
        <v>57578</v>
      </c>
      <c r="V165" s="354">
        <v>11515</v>
      </c>
      <c r="W165" s="354">
        <v>26796</v>
      </c>
      <c r="X165" s="354">
        <v>18435</v>
      </c>
      <c r="Y165" s="354">
        <v>11891</v>
      </c>
      <c r="Z165" s="354">
        <v>19801</v>
      </c>
      <c r="AA165" s="354">
        <v>31777</v>
      </c>
      <c r="AB165" s="354">
        <v>32844</v>
      </c>
      <c r="AC165" s="354">
        <v>10254</v>
      </c>
      <c r="AD165" s="354">
        <v>31381</v>
      </c>
      <c r="AE165" s="354">
        <v>4165</v>
      </c>
      <c r="AF165" s="354">
        <v>41532</v>
      </c>
      <c r="AG165" s="354">
        <v>16872</v>
      </c>
      <c r="AH165" s="354">
        <v>10157</v>
      </c>
      <c r="AI165" s="354">
        <v>835555</v>
      </c>
      <c r="AK165" s="354" t="s">
        <v>685</v>
      </c>
    </row>
    <row r="166" spans="1:37" x14ac:dyDescent="0.2">
      <c r="A166" s="358">
        <v>41334</v>
      </c>
      <c r="B166" s="354" t="s">
        <v>1015</v>
      </c>
      <c r="C166" s="354">
        <v>12462</v>
      </c>
      <c r="D166" s="354">
        <v>35544</v>
      </c>
      <c r="E166" s="354">
        <v>10263</v>
      </c>
      <c r="F166" s="354">
        <v>6240</v>
      </c>
      <c r="G166" s="354">
        <v>29139</v>
      </c>
      <c r="H166" s="354">
        <v>8394</v>
      </c>
      <c r="I166" s="354">
        <v>13329</v>
      </c>
      <c r="J166" s="354">
        <v>32265</v>
      </c>
      <c r="K166" s="354">
        <v>101389</v>
      </c>
      <c r="L166" s="354">
        <v>12203</v>
      </c>
      <c r="M166" s="354">
        <v>40187</v>
      </c>
      <c r="N166" s="354">
        <v>12566</v>
      </c>
      <c r="O166" s="354">
        <v>12413</v>
      </c>
      <c r="P166" s="354">
        <v>77422</v>
      </c>
      <c r="Q166" s="354">
        <v>58008</v>
      </c>
      <c r="R166" s="354">
        <v>28126</v>
      </c>
      <c r="S166" s="354">
        <v>11224</v>
      </c>
      <c r="T166" s="354">
        <v>10421</v>
      </c>
      <c r="U166" s="354">
        <v>57802</v>
      </c>
      <c r="V166" s="354">
        <v>11506</v>
      </c>
      <c r="W166" s="354">
        <v>26848</v>
      </c>
      <c r="X166" s="354">
        <v>18489</v>
      </c>
      <c r="Y166" s="354">
        <v>11930</v>
      </c>
      <c r="Z166" s="354">
        <v>19828</v>
      </c>
      <c r="AA166" s="354">
        <v>31877</v>
      </c>
      <c r="AB166" s="354">
        <v>32840</v>
      </c>
      <c r="AC166" s="354">
        <v>10298</v>
      </c>
      <c r="AD166" s="354">
        <v>31351</v>
      </c>
      <c r="AE166" s="354">
        <v>4127</v>
      </c>
      <c r="AF166" s="354">
        <v>41537</v>
      </c>
      <c r="AG166" s="354">
        <v>16921</v>
      </c>
      <c r="AH166" s="354">
        <v>10173</v>
      </c>
      <c r="AI166" s="354">
        <v>837122</v>
      </c>
      <c r="AK166" s="354" t="s">
        <v>624</v>
      </c>
    </row>
    <row r="167" spans="1:37" x14ac:dyDescent="0.2">
      <c r="A167" s="358">
        <v>41365</v>
      </c>
      <c r="B167" s="354" t="s">
        <v>1016</v>
      </c>
      <c r="C167" s="354">
        <v>12515</v>
      </c>
      <c r="D167" s="354">
        <v>35532</v>
      </c>
      <c r="E167" s="354">
        <v>10310</v>
      </c>
      <c r="F167" s="354">
        <v>6238</v>
      </c>
      <c r="G167" s="354">
        <v>29133</v>
      </c>
      <c r="H167" s="354">
        <v>8447</v>
      </c>
      <c r="I167" s="354">
        <v>13380</v>
      </c>
      <c r="J167" s="354">
        <v>32434</v>
      </c>
      <c r="K167" s="354">
        <v>101623</v>
      </c>
      <c r="L167" s="354">
        <v>12230</v>
      </c>
      <c r="M167" s="354">
        <v>40338</v>
      </c>
      <c r="N167" s="354">
        <v>12587</v>
      </c>
      <c r="O167" s="354">
        <v>12407</v>
      </c>
      <c r="P167" s="354">
        <v>77558</v>
      </c>
      <c r="Q167" s="354">
        <v>58189</v>
      </c>
      <c r="R167" s="354">
        <v>28165</v>
      </c>
      <c r="S167" s="354">
        <v>11204</v>
      </c>
      <c r="T167" s="354">
        <v>10412</v>
      </c>
      <c r="U167" s="354">
        <v>57865</v>
      </c>
      <c r="V167" s="354">
        <v>11542</v>
      </c>
      <c r="W167" s="354">
        <v>26932</v>
      </c>
      <c r="X167" s="354">
        <v>18544</v>
      </c>
      <c r="Y167" s="354">
        <v>11906</v>
      </c>
      <c r="Z167" s="354">
        <v>19877</v>
      </c>
      <c r="AA167" s="354">
        <v>31918</v>
      </c>
      <c r="AB167" s="354">
        <v>32917</v>
      </c>
      <c r="AC167" s="354">
        <v>10298</v>
      </c>
      <c r="AD167" s="354">
        <v>31245</v>
      </c>
      <c r="AE167" s="354">
        <v>4128</v>
      </c>
      <c r="AF167" s="354">
        <v>41666</v>
      </c>
      <c r="AG167" s="354">
        <v>16974</v>
      </c>
      <c r="AH167" s="354">
        <v>10238</v>
      </c>
      <c r="AI167" s="354">
        <v>838752</v>
      </c>
      <c r="AK167" s="354" t="s">
        <v>679</v>
      </c>
    </row>
    <row r="168" spans="1:37" x14ac:dyDescent="0.2">
      <c r="A168" s="358">
        <v>41395</v>
      </c>
      <c r="B168" s="354" t="s">
        <v>1017</v>
      </c>
      <c r="C168" s="354">
        <v>12531</v>
      </c>
      <c r="D168" s="354">
        <v>35455</v>
      </c>
      <c r="E168" s="354">
        <v>10323</v>
      </c>
      <c r="F168" s="354">
        <v>6219</v>
      </c>
      <c r="G168" s="354">
        <v>29080</v>
      </c>
      <c r="H168" s="354">
        <v>8470</v>
      </c>
      <c r="I168" s="354">
        <v>13395</v>
      </c>
      <c r="J168" s="354">
        <v>32452</v>
      </c>
      <c r="K168" s="354">
        <v>101782</v>
      </c>
      <c r="L168" s="354">
        <v>12217</v>
      </c>
      <c r="M168" s="354">
        <v>40422</v>
      </c>
      <c r="N168" s="354">
        <v>12588</v>
      </c>
      <c r="O168" s="354">
        <v>12471</v>
      </c>
      <c r="P168" s="354">
        <v>77685</v>
      </c>
      <c r="Q168" s="354">
        <v>58283</v>
      </c>
      <c r="R168" s="354">
        <v>28166</v>
      </c>
      <c r="S168" s="354">
        <v>11216</v>
      </c>
      <c r="T168" s="354">
        <v>10355</v>
      </c>
      <c r="U168" s="354">
        <v>57925</v>
      </c>
      <c r="V168" s="354">
        <v>11603</v>
      </c>
      <c r="W168" s="354">
        <v>26917</v>
      </c>
      <c r="X168" s="354">
        <v>18659</v>
      </c>
      <c r="Y168" s="354">
        <v>11939</v>
      </c>
      <c r="Z168" s="354">
        <v>19867</v>
      </c>
      <c r="AA168" s="354">
        <v>31996</v>
      </c>
      <c r="AB168" s="354">
        <v>32927</v>
      </c>
      <c r="AC168" s="354">
        <v>10290</v>
      </c>
      <c r="AD168" s="354">
        <v>31302</v>
      </c>
      <c r="AE168" s="354">
        <v>4128</v>
      </c>
      <c r="AF168" s="354">
        <v>41634</v>
      </c>
      <c r="AG168" s="354">
        <v>16946</v>
      </c>
      <c r="AH168" s="354">
        <v>10279</v>
      </c>
      <c r="AI168" s="354">
        <v>839522</v>
      </c>
      <c r="AK168" s="354" t="s">
        <v>683</v>
      </c>
    </row>
    <row r="169" spans="1:37" x14ac:dyDescent="0.2">
      <c r="A169" s="358">
        <v>41426</v>
      </c>
      <c r="B169" s="354" t="s">
        <v>1018</v>
      </c>
      <c r="C169" s="354">
        <v>12585</v>
      </c>
      <c r="D169" s="354">
        <v>35423</v>
      </c>
      <c r="E169" s="354">
        <v>10332</v>
      </c>
      <c r="F169" s="354">
        <v>6206</v>
      </c>
      <c r="G169" s="354">
        <v>28980</v>
      </c>
      <c r="H169" s="354">
        <v>8525</v>
      </c>
      <c r="I169" s="354">
        <v>13464</v>
      </c>
      <c r="J169" s="354">
        <v>32491</v>
      </c>
      <c r="K169" s="354">
        <v>101908</v>
      </c>
      <c r="L169" s="354">
        <v>12198</v>
      </c>
      <c r="M169" s="354">
        <v>40583</v>
      </c>
      <c r="N169" s="354">
        <v>12581</v>
      </c>
      <c r="O169" s="354">
        <v>12509</v>
      </c>
      <c r="P169" s="354">
        <v>77781</v>
      </c>
      <c r="Q169" s="354">
        <v>58389</v>
      </c>
      <c r="R169" s="354">
        <v>28276</v>
      </c>
      <c r="S169" s="354">
        <v>11230</v>
      </c>
      <c r="T169" s="354">
        <v>10396</v>
      </c>
      <c r="U169" s="354">
        <v>58038</v>
      </c>
      <c r="V169" s="354">
        <v>11660</v>
      </c>
      <c r="W169" s="354">
        <v>26928</v>
      </c>
      <c r="X169" s="354">
        <v>18714</v>
      </c>
      <c r="Y169" s="354">
        <v>11969</v>
      </c>
      <c r="Z169" s="354">
        <v>19900</v>
      </c>
      <c r="AA169" s="354">
        <v>31977</v>
      </c>
      <c r="AB169" s="354">
        <v>32967</v>
      </c>
      <c r="AC169" s="354">
        <v>10343</v>
      </c>
      <c r="AD169" s="354">
        <v>31265</v>
      </c>
      <c r="AE169" s="354">
        <v>4124</v>
      </c>
      <c r="AF169" s="354">
        <v>41672</v>
      </c>
      <c r="AG169" s="354">
        <v>16861</v>
      </c>
      <c r="AH169" s="354">
        <v>10235</v>
      </c>
      <c r="AI169" s="354">
        <v>840510</v>
      </c>
      <c r="AK169" s="354" t="s">
        <v>686</v>
      </c>
    </row>
    <row r="170" spans="1:37" x14ac:dyDescent="0.2">
      <c r="A170" s="358">
        <v>41456</v>
      </c>
      <c r="B170" s="354" t="s">
        <v>1019</v>
      </c>
      <c r="C170" s="354">
        <v>12609</v>
      </c>
      <c r="D170" s="354">
        <v>35348</v>
      </c>
      <c r="E170" s="354">
        <v>10321</v>
      </c>
      <c r="F170" s="354">
        <v>6176</v>
      </c>
      <c r="G170" s="354">
        <v>29038</v>
      </c>
      <c r="H170" s="354">
        <v>8533</v>
      </c>
      <c r="I170" s="354">
        <v>13427</v>
      </c>
      <c r="J170" s="354">
        <v>32537</v>
      </c>
      <c r="K170" s="354">
        <v>102076</v>
      </c>
      <c r="L170" s="354">
        <v>12167</v>
      </c>
      <c r="M170" s="354">
        <v>40740</v>
      </c>
      <c r="N170" s="354">
        <v>12589</v>
      </c>
      <c r="O170" s="354">
        <v>12515</v>
      </c>
      <c r="P170" s="354">
        <v>77887</v>
      </c>
      <c r="Q170" s="354">
        <v>58411</v>
      </c>
      <c r="R170" s="354">
        <v>28351</v>
      </c>
      <c r="S170" s="354">
        <v>11199</v>
      </c>
      <c r="T170" s="354">
        <v>10386</v>
      </c>
      <c r="U170" s="354">
        <v>58133</v>
      </c>
      <c r="V170" s="354">
        <v>11717</v>
      </c>
      <c r="W170" s="354">
        <v>26943</v>
      </c>
      <c r="X170" s="354">
        <v>18741</v>
      </c>
      <c r="Y170" s="354">
        <v>12016</v>
      </c>
      <c r="Z170" s="354">
        <v>19940</v>
      </c>
      <c r="AA170" s="354">
        <v>31943</v>
      </c>
      <c r="AB170" s="354">
        <v>33017</v>
      </c>
      <c r="AC170" s="354">
        <v>10395</v>
      </c>
      <c r="AD170" s="354">
        <v>31307</v>
      </c>
      <c r="AE170" s="354">
        <v>4126</v>
      </c>
      <c r="AF170" s="354">
        <v>41784</v>
      </c>
      <c r="AG170" s="354">
        <v>16897</v>
      </c>
      <c r="AH170" s="354">
        <v>10264</v>
      </c>
      <c r="AI170" s="354">
        <v>841533</v>
      </c>
      <c r="AK170" s="354" t="s">
        <v>687</v>
      </c>
    </row>
    <row r="171" spans="1:37" x14ac:dyDescent="0.2">
      <c r="A171" s="358">
        <v>41487</v>
      </c>
      <c r="B171" s="354" t="s">
        <v>1020</v>
      </c>
      <c r="C171" s="354">
        <v>12661</v>
      </c>
      <c r="D171" s="354">
        <v>35374</v>
      </c>
      <c r="E171" s="354">
        <v>10367</v>
      </c>
      <c r="F171" s="354">
        <v>6190</v>
      </c>
      <c r="G171" s="354">
        <v>28969</v>
      </c>
      <c r="H171" s="354">
        <v>8522</v>
      </c>
      <c r="I171" s="354">
        <v>13437</v>
      </c>
      <c r="J171" s="354">
        <v>32518</v>
      </c>
      <c r="K171" s="354">
        <v>102340</v>
      </c>
      <c r="L171" s="354">
        <v>12146</v>
      </c>
      <c r="M171" s="354">
        <v>40872</v>
      </c>
      <c r="N171" s="354">
        <v>12622</v>
      </c>
      <c r="O171" s="354">
        <v>12565</v>
      </c>
      <c r="P171" s="354">
        <v>77956</v>
      </c>
      <c r="Q171" s="354">
        <v>58297</v>
      </c>
      <c r="R171" s="354">
        <v>28427</v>
      </c>
      <c r="S171" s="354">
        <v>11197</v>
      </c>
      <c r="T171" s="354">
        <v>10424</v>
      </c>
      <c r="U171" s="354">
        <v>58193</v>
      </c>
      <c r="V171" s="354">
        <v>11731</v>
      </c>
      <c r="W171" s="354">
        <v>27012</v>
      </c>
      <c r="X171" s="354">
        <v>18806</v>
      </c>
      <c r="Y171" s="354">
        <v>12006</v>
      </c>
      <c r="Z171" s="354">
        <v>20002</v>
      </c>
      <c r="AA171" s="354">
        <v>32034</v>
      </c>
      <c r="AB171" s="354">
        <v>33087</v>
      </c>
      <c r="AC171" s="354">
        <v>10436</v>
      </c>
      <c r="AD171" s="354">
        <v>31328</v>
      </c>
      <c r="AE171" s="354">
        <v>4121</v>
      </c>
      <c r="AF171" s="354">
        <v>41852</v>
      </c>
      <c r="AG171" s="354">
        <v>16899</v>
      </c>
      <c r="AH171" s="354">
        <v>10301</v>
      </c>
      <c r="AI171" s="354">
        <v>842692</v>
      </c>
      <c r="AK171" s="354" t="s">
        <v>688</v>
      </c>
    </row>
    <row r="172" spans="1:37" x14ac:dyDescent="0.2">
      <c r="A172" s="358">
        <v>41518</v>
      </c>
      <c r="B172" s="354" t="s">
        <v>1021</v>
      </c>
      <c r="C172" s="354">
        <v>12684</v>
      </c>
      <c r="D172" s="354">
        <v>35423</v>
      </c>
      <c r="E172" s="354">
        <v>10365</v>
      </c>
      <c r="F172" s="354">
        <v>6170</v>
      </c>
      <c r="G172" s="354">
        <v>29024</v>
      </c>
      <c r="H172" s="354">
        <v>8488</v>
      </c>
      <c r="I172" s="354">
        <v>13482</v>
      </c>
      <c r="J172" s="354">
        <v>32459</v>
      </c>
      <c r="K172" s="354">
        <v>102459</v>
      </c>
      <c r="L172" s="354">
        <v>12139</v>
      </c>
      <c r="M172" s="354">
        <v>40979</v>
      </c>
      <c r="N172" s="354">
        <v>12640</v>
      </c>
      <c r="O172" s="354">
        <v>12615</v>
      </c>
      <c r="P172" s="354">
        <v>78101</v>
      </c>
      <c r="Q172" s="354">
        <v>58326</v>
      </c>
      <c r="R172" s="354">
        <v>28462</v>
      </c>
      <c r="S172" s="354">
        <v>11225</v>
      </c>
      <c r="T172" s="354">
        <v>10436</v>
      </c>
      <c r="U172" s="354">
        <v>58275</v>
      </c>
      <c r="V172" s="354">
        <v>11757</v>
      </c>
      <c r="W172" s="354">
        <v>27068</v>
      </c>
      <c r="X172" s="354">
        <v>18888</v>
      </c>
      <c r="Y172" s="354">
        <v>12033</v>
      </c>
      <c r="Z172" s="354">
        <v>20041</v>
      </c>
      <c r="AA172" s="354">
        <v>32019</v>
      </c>
      <c r="AB172" s="354">
        <v>33108</v>
      </c>
      <c r="AC172" s="354">
        <v>10473</v>
      </c>
      <c r="AD172" s="354">
        <v>31272</v>
      </c>
      <c r="AE172" s="354">
        <v>4150</v>
      </c>
      <c r="AF172" s="354">
        <v>41796</v>
      </c>
      <c r="AG172" s="354">
        <v>16872</v>
      </c>
      <c r="AH172" s="354">
        <v>10321</v>
      </c>
      <c r="AI172" s="354">
        <v>843550</v>
      </c>
      <c r="AK172" s="354" t="s">
        <v>689</v>
      </c>
    </row>
    <row r="173" spans="1:37" x14ac:dyDescent="0.2">
      <c r="A173" s="358">
        <v>41548</v>
      </c>
      <c r="B173" s="354" t="s">
        <v>1022</v>
      </c>
      <c r="C173" s="354">
        <v>12728</v>
      </c>
      <c r="D173" s="354">
        <v>35449</v>
      </c>
      <c r="E173" s="354">
        <v>10391</v>
      </c>
      <c r="F173" s="354">
        <v>6196</v>
      </c>
      <c r="G173" s="354">
        <v>29117</v>
      </c>
      <c r="H173" s="354">
        <v>8525</v>
      </c>
      <c r="I173" s="354">
        <v>13490</v>
      </c>
      <c r="J173" s="354">
        <v>32473</v>
      </c>
      <c r="K173" s="354">
        <v>103034</v>
      </c>
      <c r="L173" s="354">
        <v>12202</v>
      </c>
      <c r="M173" s="354">
        <v>41111</v>
      </c>
      <c r="N173" s="354">
        <v>12625</v>
      </c>
      <c r="O173" s="354">
        <v>12687</v>
      </c>
      <c r="P173" s="354">
        <v>78279</v>
      </c>
      <c r="Q173" s="354">
        <v>58490</v>
      </c>
      <c r="R173" s="354">
        <v>28541</v>
      </c>
      <c r="S173" s="354">
        <v>11257</v>
      </c>
      <c r="T173" s="354">
        <v>10477</v>
      </c>
      <c r="U173" s="354">
        <v>58324</v>
      </c>
      <c r="V173" s="354">
        <v>11804</v>
      </c>
      <c r="W173" s="354">
        <v>27185</v>
      </c>
      <c r="X173" s="354">
        <v>18996</v>
      </c>
      <c r="Y173" s="354">
        <v>12084</v>
      </c>
      <c r="Z173" s="354">
        <v>20141</v>
      </c>
      <c r="AA173" s="354">
        <v>32170</v>
      </c>
      <c r="AB173" s="354">
        <v>33145</v>
      </c>
      <c r="AC173" s="354">
        <v>10530</v>
      </c>
      <c r="AD173" s="354">
        <v>31273</v>
      </c>
      <c r="AE173" s="354">
        <v>4172</v>
      </c>
      <c r="AF173" s="354">
        <v>41839</v>
      </c>
      <c r="AG173" s="354">
        <v>16928</v>
      </c>
      <c r="AH173" s="354">
        <v>10333</v>
      </c>
      <c r="AI173" s="354">
        <v>845996</v>
      </c>
      <c r="AK173" s="354" t="s">
        <v>690</v>
      </c>
    </row>
    <row r="174" spans="1:37" x14ac:dyDescent="0.2">
      <c r="A174" s="358">
        <v>41579</v>
      </c>
      <c r="B174" s="354" t="s">
        <v>1023</v>
      </c>
      <c r="C174" s="354">
        <v>12724</v>
      </c>
      <c r="D174" s="354">
        <v>35451</v>
      </c>
      <c r="E174" s="354">
        <v>10394</v>
      </c>
      <c r="F174" s="354">
        <v>6113</v>
      </c>
      <c r="G174" s="354">
        <v>29054</v>
      </c>
      <c r="H174" s="354">
        <v>8522</v>
      </c>
      <c r="I174" s="354">
        <v>13452</v>
      </c>
      <c r="J174" s="354">
        <v>32503</v>
      </c>
      <c r="K174" s="354">
        <v>103283</v>
      </c>
      <c r="L174" s="354">
        <v>12221</v>
      </c>
      <c r="M174" s="354">
        <v>41108</v>
      </c>
      <c r="N174" s="354">
        <v>12647</v>
      </c>
      <c r="O174" s="354">
        <v>12707</v>
      </c>
      <c r="P174" s="354">
        <v>78340</v>
      </c>
      <c r="Q174" s="354">
        <v>58580</v>
      </c>
      <c r="R174" s="354">
        <v>28530</v>
      </c>
      <c r="S174" s="354">
        <v>11294</v>
      </c>
      <c r="T174" s="354">
        <v>10471</v>
      </c>
      <c r="U174" s="354">
        <v>58455</v>
      </c>
      <c r="V174" s="354">
        <v>11758</v>
      </c>
      <c r="W174" s="354">
        <v>27123</v>
      </c>
      <c r="X174" s="354">
        <v>18995</v>
      </c>
      <c r="Y174" s="354">
        <v>12081</v>
      </c>
      <c r="Z174" s="354">
        <v>20128</v>
      </c>
      <c r="AA174" s="354">
        <v>32224</v>
      </c>
      <c r="AB174" s="354">
        <v>33183</v>
      </c>
      <c r="AC174" s="354">
        <v>10561</v>
      </c>
      <c r="AD174" s="354">
        <v>31221</v>
      </c>
      <c r="AE174" s="354">
        <v>4184</v>
      </c>
      <c r="AF174" s="354">
        <v>41801</v>
      </c>
      <c r="AG174" s="354">
        <v>16888</v>
      </c>
      <c r="AH174" s="354">
        <v>10314</v>
      </c>
      <c r="AI174" s="354">
        <v>846310</v>
      </c>
      <c r="AK174" s="354" t="s">
        <v>691</v>
      </c>
    </row>
    <row r="175" spans="1:37" x14ac:dyDescent="0.2">
      <c r="A175" s="358">
        <v>41609</v>
      </c>
      <c r="B175" s="354" t="s">
        <v>1024</v>
      </c>
      <c r="C175" s="354">
        <v>12680</v>
      </c>
      <c r="D175" s="354">
        <v>35336</v>
      </c>
      <c r="E175" s="354">
        <v>10323</v>
      </c>
      <c r="F175" s="354">
        <v>6109</v>
      </c>
      <c r="G175" s="354">
        <v>28948</v>
      </c>
      <c r="H175" s="354">
        <v>8494</v>
      </c>
      <c r="I175" s="354">
        <v>13399</v>
      </c>
      <c r="J175" s="354">
        <v>32387</v>
      </c>
      <c r="K175" s="354">
        <v>103035</v>
      </c>
      <c r="L175" s="354">
        <v>12155</v>
      </c>
      <c r="M175" s="354">
        <v>40915</v>
      </c>
      <c r="N175" s="354">
        <v>12612</v>
      </c>
      <c r="O175" s="354">
        <v>12675</v>
      </c>
      <c r="P175" s="354">
        <v>78051</v>
      </c>
      <c r="Q175" s="354">
        <v>58320</v>
      </c>
      <c r="R175" s="354">
        <v>28496</v>
      </c>
      <c r="S175" s="354">
        <v>11231</v>
      </c>
      <c r="T175" s="354">
        <v>10468</v>
      </c>
      <c r="U175" s="354">
        <v>58344</v>
      </c>
      <c r="V175" s="354">
        <v>11639</v>
      </c>
      <c r="W175" s="354">
        <v>26988</v>
      </c>
      <c r="X175" s="354">
        <v>18879</v>
      </c>
      <c r="Y175" s="354">
        <v>12010</v>
      </c>
      <c r="Z175" s="354">
        <v>20059</v>
      </c>
      <c r="AA175" s="354">
        <v>32070</v>
      </c>
      <c r="AB175" s="354">
        <v>32981</v>
      </c>
      <c r="AC175" s="354">
        <v>10563</v>
      </c>
      <c r="AD175" s="354">
        <v>31002</v>
      </c>
      <c r="AE175" s="354">
        <v>4133</v>
      </c>
      <c r="AF175" s="354">
        <v>41475</v>
      </c>
      <c r="AG175" s="354">
        <v>16804</v>
      </c>
      <c r="AH175" s="354">
        <v>10267</v>
      </c>
      <c r="AI175" s="354">
        <v>842848</v>
      </c>
      <c r="AK175" s="354" t="s">
        <v>692</v>
      </c>
    </row>
    <row r="176" spans="1:37" x14ac:dyDescent="0.2">
      <c r="A176" s="358">
        <v>41640</v>
      </c>
      <c r="B176" s="354" t="s">
        <v>1135</v>
      </c>
      <c r="C176" s="354">
        <v>12612</v>
      </c>
      <c r="D176" s="354">
        <v>34897</v>
      </c>
      <c r="E176" s="354">
        <v>10199</v>
      </c>
      <c r="F176" s="354">
        <v>5992</v>
      </c>
      <c r="G176" s="354">
        <v>28733</v>
      </c>
      <c r="H176" s="354">
        <v>8418</v>
      </c>
      <c r="I176" s="354">
        <v>13243</v>
      </c>
      <c r="J176" s="354">
        <v>32211</v>
      </c>
      <c r="K176" s="354">
        <v>102571</v>
      </c>
      <c r="L176" s="354">
        <v>12093</v>
      </c>
      <c r="M176" s="354">
        <v>40576</v>
      </c>
      <c r="N176" s="354">
        <v>12488</v>
      </c>
      <c r="O176" s="354">
        <v>12568</v>
      </c>
      <c r="P176" s="354">
        <v>77415</v>
      </c>
      <c r="Q176" s="354">
        <v>57888</v>
      </c>
      <c r="R176" s="354">
        <v>28264</v>
      </c>
      <c r="S176" s="354">
        <v>11109</v>
      </c>
      <c r="T176" s="354">
        <v>10376</v>
      </c>
      <c r="U176" s="354">
        <v>58046</v>
      </c>
      <c r="V176" s="354">
        <v>11461</v>
      </c>
      <c r="W176" s="354">
        <v>26785</v>
      </c>
      <c r="X176" s="354">
        <v>18798</v>
      </c>
      <c r="Y176" s="354">
        <v>11879</v>
      </c>
      <c r="Z176" s="354">
        <v>19813</v>
      </c>
      <c r="AA176" s="354">
        <v>31749</v>
      </c>
      <c r="AB176" s="354">
        <v>32801</v>
      </c>
      <c r="AC176" s="354">
        <v>10485</v>
      </c>
      <c r="AD176" s="354">
        <v>30746</v>
      </c>
      <c r="AE176" s="354">
        <v>4071</v>
      </c>
      <c r="AF176" s="354">
        <v>40920</v>
      </c>
      <c r="AG176" s="354">
        <v>16569</v>
      </c>
      <c r="AH176" s="354">
        <v>10155</v>
      </c>
      <c r="AI176" s="354">
        <v>835931</v>
      </c>
      <c r="AJ176" s="354">
        <v>2014</v>
      </c>
      <c r="AK176" s="354" t="s">
        <v>684</v>
      </c>
    </row>
    <row r="177" spans="1:37" x14ac:dyDescent="0.2">
      <c r="A177" s="358">
        <v>41671</v>
      </c>
      <c r="B177" s="354" t="s">
        <v>1025</v>
      </c>
      <c r="C177" s="354">
        <v>12574</v>
      </c>
      <c r="D177" s="354">
        <v>34833</v>
      </c>
      <c r="E177" s="354">
        <v>10204</v>
      </c>
      <c r="F177" s="354">
        <v>6016</v>
      </c>
      <c r="G177" s="354">
        <v>28713</v>
      </c>
      <c r="H177" s="354">
        <v>8404</v>
      </c>
      <c r="I177" s="354">
        <v>13200</v>
      </c>
      <c r="J177" s="354">
        <v>32282</v>
      </c>
      <c r="K177" s="354">
        <v>102659</v>
      </c>
      <c r="L177" s="354">
        <v>12090</v>
      </c>
      <c r="M177" s="354">
        <v>40591</v>
      </c>
      <c r="N177" s="354">
        <v>12504</v>
      </c>
      <c r="O177" s="354">
        <v>12571</v>
      </c>
      <c r="P177" s="354">
        <v>77447</v>
      </c>
      <c r="Q177" s="354">
        <v>57745</v>
      </c>
      <c r="R177" s="354">
        <v>28329</v>
      </c>
      <c r="S177" s="354">
        <v>11078</v>
      </c>
      <c r="T177" s="354">
        <v>10321</v>
      </c>
      <c r="U177" s="354">
        <v>58069</v>
      </c>
      <c r="V177" s="354">
        <v>11499</v>
      </c>
      <c r="W177" s="354">
        <v>26809</v>
      </c>
      <c r="X177" s="354">
        <v>18806</v>
      </c>
      <c r="Y177" s="354">
        <v>11904</v>
      </c>
      <c r="Z177" s="354">
        <v>19763</v>
      </c>
      <c r="AA177" s="354">
        <v>31783</v>
      </c>
      <c r="AB177" s="354">
        <v>32792</v>
      </c>
      <c r="AC177" s="354">
        <v>10509</v>
      </c>
      <c r="AD177" s="354">
        <v>30673</v>
      </c>
      <c r="AE177" s="354">
        <v>4073</v>
      </c>
      <c r="AF177" s="354">
        <v>40865</v>
      </c>
      <c r="AG177" s="354">
        <v>16589</v>
      </c>
      <c r="AH177" s="354">
        <v>10178</v>
      </c>
      <c r="AI177" s="354">
        <v>835873</v>
      </c>
      <c r="AK177" s="354" t="s">
        <v>685</v>
      </c>
    </row>
    <row r="178" spans="1:37" x14ac:dyDescent="0.2">
      <c r="A178" s="358">
        <v>41699</v>
      </c>
      <c r="B178" s="354" t="s">
        <v>1026</v>
      </c>
      <c r="C178" s="354">
        <v>12569</v>
      </c>
      <c r="D178" s="354">
        <v>34822</v>
      </c>
      <c r="E178" s="354">
        <v>10269</v>
      </c>
      <c r="F178" s="354">
        <v>5987</v>
      </c>
      <c r="G178" s="354">
        <v>28762</v>
      </c>
      <c r="H178" s="354">
        <v>8445</v>
      </c>
      <c r="I178" s="354">
        <v>13257</v>
      </c>
      <c r="J178" s="354">
        <v>32319</v>
      </c>
      <c r="K178" s="354">
        <v>103034</v>
      </c>
      <c r="L178" s="354">
        <v>12146</v>
      </c>
      <c r="M178" s="354">
        <v>40652</v>
      </c>
      <c r="N178" s="354">
        <v>12512</v>
      </c>
      <c r="O178" s="354">
        <v>12555</v>
      </c>
      <c r="P178" s="354">
        <v>77887</v>
      </c>
      <c r="Q178" s="354">
        <v>57785</v>
      </c>
      <c r="R178" s="354">
        <v>28361</v>
      </c>
      <c r="S178" s="354">
        <v>11123</v>
      </c>
      <c r="T178" s="354">
        <v>10365</v>
      </c>
      <c r="U178" s="354">
        <v>58199</v>
      </c>
      <c r="V178" s="354">
        <v>11496</v>
      </c>
      <c r="W178" s="354">
        <v>26759</v>
      </c>
      <c r="X178" s="354">
        <v>18931</v>
      </c>
      <c r="Y178" s="354">
        <v>11955</v>
      </c>
      <c r="Z178" s="354">
        <v>19778</v>
      </c>
      <c r="AA178" s="354">
        <v>31941</v>
      </c>
      <c r="AB178" s="354">
        <v>32922</v>
      </c>
      <c r="AC178" s="354">
        <v>10552</v>
      </c>
      <c r="AD178" s="354">
        <v>30646</v>
      </c>
      <c r="AE178" s="354">
        <v>4076</v>
      </c>
      <c r="AF178" s="354">
        <v>40892</v>
      </c>
      <c r="AG178" s="354">
        <v>16632</v>
      </c>
      <c r="AH178" s="354">
        <v>10234</v>
      </c>
      <c r="AI178" s="354">
        <v>837863</v>
      </c>
      <c r="AK178" s="354" t="s">
        <v>624</v>
      </c>
    </row>
    <row r="179" spans="1:37" x14ac:dyDescent="0.2">
      <c r="A179" s="358">
        <v>41730</v>
      </c>
      <c r="B179" s="354" t="s">
        <v>1027</v>
      </c>
      <c r="C179" s="354">
        <v>12595</v>
      </c>
      <c r="D179" s="354">
        <v>34831</v>
      </c>
      <c r="E179" s="354">
        <v>10301</v>
      </c>
      <c r="F179" s="354">
        <v>6000</v>
      </c>
      <c r="G179" s="354">
        <v>28759</v>
      </c>
      <c r="H179" s="354">
        <v>8472</v>
      </c>
      <c r="I179" s="354">
        <v>13268</v>
      </c>
      <c r="J179" s="354">
        <v>32371</v>
      </c>
      <c r="K179" s="354">
        <v>103118</v>
      </c>
      <c r="L179" s="354">
        <v>12151</v>
      </c>
      <c r="M179" s="354">
        <v>40702</v>
      </c>
      <c r="N179" s="354">
        <v>12509</v>
      </c>
      <c r="O179" s="354">
        <v>12609</v>
      </c>
      <c r="P179" s="354">
        <v>78075</v>
      </c>
      <c r="Q179" s="354">
        <v>57888</v>
      </c>
      <c r="R179" s="354">
        <v>28386</v>
      </c>
      <c r="S179" s="354">
        <v>11123</v>
      </c>
      <c r="T179" s="354">
        <v>10348</v>
      </c>
      <c r="U179" s="354">
        <v>58164</v>
      </c>
      <c r="V179" s="354">
        <v>11522</v>
      </c>
      <c r="W179" s="354">
        <v>26818</v>
      </c>
      <c r="X179" s="354">
        <v>18951</v>
      </c>
      <c r="Y179" s="354">
        <v>11936</v>
      </c>
      <c r="Z179" s="354">
        <v>19700</v>
      </c>
      <c r="AA179" s="354">
        <v>32001</v>
      </c>
      <c r="AB179" s="354">
        <v>32869</v>
      </c>
      <c r="AC179" s="354">
        <v>10567</v>
      </c>
      <c r="AD179" s="354">
        <v>30612</v>
      </c>
      <c r="AE179" s="354">
        <v>4105</v>
      </c>
      <c r="AF179" s="354">
        <v>41006</v>
      </c>
      <c r="AG179" s="354">
        <v>16678</v>
      </c>
      <c r="AH179" s="354">
        <v>10243</v>
      </c>
      <c r="AI179" s="354">
        <v>838678</v>
      </c>
      <c r="AK179" s="354" t="s">
        <v>679</v>
      </c>
    </row>
    <row r="180" spans="1:37" x14ac:dyDescent="0.2">
      <c r="A180" s="358">
        <v>41760</v>
      </c>
      <c r="B180" s="354" t="s">
        <v>1028</v>
      </c>
      <c r="C180" s="354">
        <v>12644</v>
      </c>
      <c r="D180" s="354">
        <v>34842</v>
      </c>
      <c r="E180" s="354">
        <v>10303</v>
      </c>
      <c r="F180" s="354">
        <v>5997</v>
      </c>
      <c r="G180" s="354">
        <v>28801</v>
      </c>
      <c r="H180" s="354">
        <v>8477</v>
      </c>
      <c r="I180" s="354">
        <v>13211</v>
      </c>
      <c r="J180" s="354">
        <v>32479</v>
      </c>
      <c r="K180" s="354">
        <v>103451</v>
      </c>
      <c r="L180" s="354">
        <v>12210</v>
      </c>
      <c r="M180" s="354">
        <v>40846</v>
      </c>
      <c r="N180" s="354">
        <v>12549</v>
      </c>
      <c r="O180" s="354">
        <v>12639</v>
      </c>
      <c r="P180" s="354">
        <v>78263</v>
      </c>
      <c r="Q180" s="354">
        <v>58118</v>
      </c>
      <c r="R180" s="354">
        <v>28390</v>
      </c>
      <c r="S180" s="354">
        <v>11161</v>
      </c>
      <c r="T180" s="354">
        <v>10334</v>
      </c>
      <c r="U180" s="354">
        <v>58355</v>
      </c>
      <c r="V180" s="354">
        <v>11525</v>
      </c>
      <c r="W180" s="354">
        <v>26968</v>
      </c>
      <c r="X180" s="354">
        <v>18957</v>
      </c>
      <c r="Y180" s="354">
        <v>11952</v>
      </c>
      <c r="Z180" s="354">
        <v>19687</v>
      </c>
      <c r="AA180" s="354">
        <v>32107</v>
      </c>
      <c r="AB180" s="354">
        <v>32886</v>
      </c>
      <c r="AC180" s="354">
        <v>10599</v>
      </c>
      <c r="AD180" s="354">
        <v>30658</v>
      </c>
      <c r="AE180" s="354">
        <v>4130</v>
      </c>
      <c r="AF180" s="354">
        <v>41110</v>
      </c>
      <c r="AG180" s="354">
        <v>16770</v>
      </c>
      <c r="AH180" s="354">
        <v>10261</v>
      </c>
      <c r="AI180" s="354">
        <v>840680</v>
      </c>
      <c r="AK180" s="354" t="s">
        <v>683</v>
      </c>
    </row>
    <row r="181" spans="1:37" x14ac:dyDescent="0.2">
      <c r="A181" s="358">
        <v>41791</v>
      </c>
      <c r="B181" s="354" t="s">
        <v>1029</v>
      </c>
      <c r="C181" s="354">
        <v>12680</v>
      </c>
      <c r="D181" s="354">
        <v>34908</v>
      </c>
      <c r="E181" s="354">
        <v>10314</v>
      </c>
      <c r="F181" s="354">
        <v>6032</v>
      </c>
      <c r="G181" s="354">
        <v>28930</v>
      </c>
      <c r="H181" s="354">
        <v>8508</v>
      </c>
      <c r="I181" s="354">
        <v>13263</v>
      </c>
      <c r="J181" s="354">
        <v>32628</v>
      </c>
      <c r="K181" s="354">
        <v>103724</v>
      </c>
      <c r="L181" s="354">
        <v>12230</v>
      </c>
      <c r="M181" s="354">
        <v>41052</v>
      </c>
      <c r="N181" s="354">
        <v>12630</v>
      </c>
      <c r="O181" s="354">
        <v>12675</v>
      </c>
      <c r="P181" s="354">
        <v>78625</v>
      </c>
      <c r="Q181" s="354">
        <v>58437</v>
      </c>
      <c r="R181" s="354">
        <v>28515</v>
      </c>
      <c r="S181" s="354">
        <v>11205</v>
      </c>
      <c r="T181" s="354">
        <v>10379</v>
      </c>
      <c r="U181" s="354">
        <v>58701</v>
      </c>
      <c r="V181" s="354">
        <v>11601</v>
      </c>
      <c r="W181" s="354">
        <v>27057</v>
      </c>
      <c r="X181" s="354">
        <v>19038</v>
      </c>
      <c r="Y181" s="354">
        <v>11999</v>
      </c>
      <c r="Z181" s="354">
        <v>19735</v>
      </c>
      <c r="AA181" s="354">
        <v>32284</v>
      </c>
      <c r="AB181" s="354">
        <v>32905</v>
      </c>
      <c r="AC181" s="354">
        <v>10654</v>
      </c>
      <c r="AD181" s="354">
        <v>30656</v>
      </c>
      <c r="AE181" s="354">
        <v>4149</v>
      </c>
      <c r="AF181" s="354">
        <v>41261</v>
      </c>
      <c r="AG181" s="354">
        <v>16818</v>
      </c>
      <c r="AH181" s="354">
        <v>10296</v>
      </c>
      <c r="AI181" s="354">
        <v>843889</v>
      </c>
      <c r="AK181" s="354" t="s">
        <v>686</v>
      </c>
    </row>
    <row r="182" spans="1:37" x14ac:dyDescent="0.2">
      <c r="A182" s="358">
        <v>41821</v>
      </c>
      <c r="B182" s="354" t="s">
        <v>1030</v>
      </c>
      <c r="C182" s="354">
        <v>12789</v>
      </c>
      <c r="D182" s="354">
        <v>34914</v>
      </c>
      <c r="E182" s="354">
        <v>10310</v>
      </c>
      <c r="F182" s="354">
        <v>6074</v>
      </c>
      <c r="G182" s="354">
        <v>29005</v>
      </c>
      <c r="H182" s="354">
        <v>8543</v>
      </c>
      <c r="I182" s="354">
        <v>13259</v>
      </c>
      <c r="J182" s="354">
        <v>32681</v>
      </c>
      <c r="K182" s="354">
        <v>104028</v>
      </c>
      <c r="L182" s="354">
        <v>12218</v>
      </c>
      <c r="M182" s="354">
        <v>41183</v>
      </c>
      <c r="N182" s="354">
        <v>12670</v>
      </c>
      <c r="O182" s="354">
        <v>12735</v>
      </c>
      <c r="P182" s="354">
        <v>78814</v>
      </c>
      <c r="Q182" s="354">
        <v>58721</v>
      </c>
      <c r="R182" s="354">
        <v>28567</v>
      </c>
      <c r="S182" s="354">
        <v>11239</v>
      </c>
      <c r="T182" s="354">
        <v>10436</v>
      </c>
      <c r="U182" s="354">
        <v>58757</v>
      </c>
      <c r="V182" s="354">
        <v>11624</v>
      </c>
      <c r="W182" s="354">
        <v>27069</v>
      </c>
      <c r="X182" s="354">
        <v>19143</v>
      </c>
      <c r="Y182" s="354">
        <v>12080</v>
      </c>
      <c r="Z182" s="354">
        <v>19766</v>
      </c>
      <c r="AA182" s="354">
        <v>32364</v>
      </c>
      <c r="AB182" s="354">
        <v>32895</v>
      </c>
      <c r="AC182" s="354">
        <v>10683</v>
      </c>
      <c r="AD182" s="354">
        <v>30681</v>
      </c>
      <c r="AE182" s="354">
        <v>4177</v>
      </c>
      <c r="AF182" s="354">
        <v>41323</v>
      </c>
      <c r="AG182" s="354">
        <v>16856</v>
      </c>
      <c r="AH182" s="354">
        <v>10319</v>
      </c>
      <c r="AI182" s="354">
        <v>845923</v>
      </c>
      <c r="AK182" s="354" t="s">
        <v>687</v>
      </c>
    </row>
    <row r="183" spans="1:37" x14ac:dyDescent="0.2">
      <c r="A183" s="358">
        <v>41852</v>
      </c>
      <c r="B183" s="354" t="s">
        <v>1031</v>
      </c>
      <c r="C183" s="354">
        <v>12852</v>
      </c>
      <c r="D183" s="354">
        <v>35041</v>
      </c>
      <c r="E183" s="354">
        <v>10341</v>
      </c>
      <c r="F183" s="354">
        <v>6101</v>
      </c>
      <c r="G183" s="354">
        <v>29068</v>
      </c>
      <c r="H183" s="354">
        <v>8569</v>
      </c>
      <c r="I183" s="354">
        <v>13317</v>
      </c>
      <c r="J183" s="354">
        <v>32753</v>
      </c>
      <c r="K183" s="354">
        <v>104409</v>
      </c>
      <c r="L183" s="354">
        <v>12276</v>
      </c>
      <c r="M183" s="354">
        <v>41335</v>
      </c>
      <c r="N183" s="354">
        <v>12696</v>
      </c>
      <c r="O183" s="354">
        <v>12805</v>
      </c>
      <c r="P183" s="354">
        <v>79270</v>
      </c>
      <c r="Q183" s="354">
        <v>58888</v>
      </c>
      <c r="R183" s="354">
        <v>28616</v>
      </c>
      <c r="S183" s="354">
        <v>11224</v>
      </c>
      <c r="T183" s="354">
        <v>10469</v>
      </c>
      <c r="U183" s="354">
        <v>58941</v>
      </c>
      <c r="V183" s="354">
        <v>11719</v>
      </c>
      <c r="W183" s="354">
        <v>27077</v>
      </c>
      <c r="X183" s="354">
        <v>19283</v>
      </c>
      <c r="Y183" s="354">
        <v>12213</v>
      </c>
      <c r="Z183" s="354">
        <v>19823</v>
      </c>
      <c r="AA183" s="354">
        <v>32499</v>
      </c>
      <c r="AB183" s="354">
        <v>33020</v>
      </c>
      <c r="AC183" s="354">
        <v>10711</v>
      </c>
      <c r="AD183" s="354">
        <v>30755</v>
      </c>
      <c r="AE183" s="354">
        <v>4188</v>
      </c>
      <c r="AF183" s="354">
        <v>41456</v>
      </c>
      <c r="AG183" s="354">
        <v>16895</v>
      </c>
      <c r="AH183" s="354">
        <v>10395</v>
      </c>
      <c r="AI183" s="354">
        <v>849005</v>
      </c>
      <c r="AK183" s="354" t="s">
        <v>688</v>
      </c>
    </row>
    <row r="184" spans="1:37" x14ac:dyDescent="0.2">
      <c r="A184" s="358">
        <v>41883</v>
      </c>
      <c r="B184" s="354" t="s">
        <v>1032</v>
      </c>
      <c r="C184" s="354">
        <v>12858</v>
      </c>
      <c r="D184" s="354">
        <v>35080</v>
      </c>
      <c r="E184" s="354">
        <v>10347</v>
      </c>
      <c r="F184" s="354">
        <v>6132</v>
      </c>
      <c r="G184" s="354">
        <v>29177</v>
      </c>
      <c r="H184" s="354">
        <v>8614</v>
      </c>
      <c r="I184" s="354">
        <v>13356</v>
      </c>
      <c r="J184" s="354">
        <v>32826</v>
      </c>
      <c r="K184" s="354">
        <v>104720</v>
      </c>
      <c r="L184" s="354">
        <v>12328</v>
      </c>
      <c r="M184" s="354">
        <v>41463</v>
      </c>
      <c r="N184" s="354">
        <v>12709</v>
      </c>
      <c r="O184" s="354">
        <v>12853</v>
      </c>
      <c r="P184" s="354">
        <v>79467</v>
      </c>
      <c r="Q184" s="354">
        <v>59112</v>
      </c>
      <c r="R184" s="354">
        <v>28662</v>
      </c>
      <c r="S184" s="354">
        <v>11255</v>
      </c>
      <c r="T184" s="354">
        <v>10475</v>
      </c>
      <c r="U184" s="354">
        <v>59117</v>
      </c>
      <c r="V184" s="354">
        <v>11729</v>
      </c>
      <c r="W184" s="354">
        <v>27070</v>
      </c>
      <c r="X184" s="354">
        <v>19437</v>
      </c>
      <c r="Y184" s="354">
        <v>12243</v>
      </c>
      <c r="Z184" s="354">
        <v>19862</v>
      </c>
      <c r="AA184" s="354">
        <v>32609</v>
      </c>
      <c r="AB184" s="354">
        <v>33076</v>
      </c>
      <c r="AC184" s="354">
        <v>10745</v>
      </c>
      <c r="AD184" s="354">
        <v>30826</v>
      </c>
      <c r="AE184" s="354">
        <v>4225</v>
      </c>
      <c r="AF184" s="354">
        <v>41442</v>
      </c>
      <c r="AG184" s="354">
        <v>16914</v>
      </c>
      <c r="AH184" s="354">
        <v>10416</v>
      </c>
      <c r="AI184" s="354">
        <v>851145</v>
      </c>
      <c r="AK184" s="354" t="s">
        <v>689</v>
      </c>
    </row>
    <row r="185" spans="1:37" x14ac:dyDescent="0.2">
      <c r="A185" s="358">
        <v>41913</v>
      </c>
      <c r="B185" s="354" t="s">
        <v>1033</v>
      </c>
      <c r="C185" s="354">
        <v>12870</v>
      </c>
      <c r="D185" s="354">
        <v>35242</v>
      </c>
      <c r="E185" s="354">
        <v>10334</v>
      </c>
      <c r="F185" s="354">
        <v>6174</v>
      </c>
      <c r="G185" s="354">
        <v>29279</v>
      </c>
      <c r="H185" s="354">
        <v>8647</v>
      </c>
      <c r="I185" s="354">
        <v>13466</v>
      </c>
      <c r="J185" s="354">
        <v>32901</v>
      </c>
      <c r="K185" s="354">
        <v>104914</v>
      </c>
      <c r="L185" s="354">
        <v>12397</v>
      </c>
      <c r="M185" s="354">
        <v>41701</v>
      </c>
      <c r="N185" s="354">
        <v>12811</v>
      </c>
      <c r="O185" s="354">
        <v>12928</v>
      </c>
      <c r="P185" s="354">
        <v>79726</v>
      </c>
      <c r="Q185" s="354">
        <v>59448</v>
      </c>
      <c r="R185" s="354">
        <v>28693</v>
      </c>
      <c r="S185" s="354">
        <v>11285</v>
      </c>
      <c r="T185" s="354">
        <v>10521</v>
      </c>
      <c r="U185" s="354">
        <v>59294</v>
      </c>
      <c r="V185" s="354">
        <v>11827</v>
      </c>
      <c r="W185" s="354">
        <v>27077</v>
      </c>
      <c r="X185" s="354">
        <v>19538</v>
      </c>
      <c r="Y185" s="354">
        <v>12303</v>
      </c>
      <c r="Z185" s="354">
        <v>19958</v>
      </c>
      <c r="AA185" s="354">
        <v>32693</v>
      </c>
      <c r="AB185" s="354">
        <v>33231</v>
      </c>
      <c r="AC185" s="354">
        <v>10754</v>
      </c>
      <c r="AD185" s="354">
        <v>30856</v>
      </c>
      <c r="AE185" s="354">
        <v>4255</v>
      </c>
      <c r="AF185" s="354">
        <v>41573</v>
      </c>
      <c r="AG185" s="354">
        <v>16979</v>
      </c>
      <c r="AH185" s="354">
        <v>10477</v>
      </c>
      <c r="AI185" s="354">
        <v>854152</v>
      </c>
      <c r="AK185" s="354" t="s">
        <v>690</v>
      </c>
    </row>
    <row r="186" spans="1:37" x14ac:dyDescent="0.2">
      <c r="A186" s="358">
        <v>41944</v>
      </c>
      <c r="B186" s="354" t="s">
        <v>1034</v>
      </c>
      <c r="C186" s="354">
        <v>12896</v>
      </c>
      <c r="D186" s="354">
        <v>35216</v>
      </c>
      <c r="E186" s="354">
        <v>10367</v>
      </c>
      <c r="F186" s="354">
        <v>6160</v>
      </c>
      <c r="G186" s="354">
        <v>29392</v>
      </c>
      <c r="H186" s="354">
        <v>8684</v>
      </c>
      <c r="I186" s="354">
        <v>13463</v>
      </c>
      <c r="J186" s="354">
        <v>32995</v>
      </c>
      <c r="K186" s="354">
        <v>105015</v>
      </c>
      <c r="L186" s="354">
        <v>12404</v>
      </c>
      <c r="M186" s="354">
        <v>41768</v>
      </c>
      <c r="N186" s="354">
        <v>12884</v>
      </c>
      <c r="O186" s="354">
        <v>12998</v>
      </c>
      <c r="P186" s="354">
        <v>79972</v>
      </c>
      <c r="Q186" s="354">
        <v>59573</v>
      </c>
      <c r="R186" s="354">
        <v>28760</v>
      </c>
      <c r="S186" s="354">
        <v>11269</v>
      </c>
      <c r="T186" s="354">
        <v>10534</v>
      </c>
      <c r="U186" s="354">
        <v>59384</v>
      </c>
      <c r="V186" s="354">
        <v>11927</v>
      </c>
      <c r="W186" s="354">
        <v>27208</v>
      </c>
      <c r="X186" s="354">
        <v>19639</v>
      </c>
      <c r="Y186" s="354">
        <v>12294</v>
      </c>
      <c r="Z186" s="354">
        <v>19985</v>
      </c>
      <c r="AA186" s="354">
        <v>32689</v>
      </c>
      <c r="AB186" s="354">
        <v>33228</v>
      </c>
      <c r="AC186" s="354">
        <v>10758</v>
      </c>
      <c r="AD186" s="354">
        <v>30969</v>
      </c>
      <c r="AE186" s="354">
        <v>4260</v>
      </c>
      <c r="AF186" s="354">
        <v>41602</v>
      </c>
      <c r="AG186" s="354">
        <v>16926</v>
      </c>
      <c r="AH186" s="354">
        <v>10516</v>
      </c>
      <c r="AI186" s="354">
        <v>855735</v>
      </c>
      <c r="AK186" s="354" t="s">
        <v>691</v>
      </c>
    </row>
    <row r="187" spans="1:37" x14ac:dyDescent="0.2">
      <c r="A187" s="358">
        <v>41974</v>
      </c>
      <c r="B187" s="354" t="s">
        <v>1035</v>
      </c>
      <c r="C187" s="354">
        <v>12855</v>
      </c>
      <c r="D187" s="354">
        <v>35148</v>
      </c>
      <c r="E187" s="354">
        <v>10414</v>
      </c>
      <c r="F187" s="354">
        <v>6086</v>
      </c>
      <c r="G187" s="354">
        <v>29353</v>
      </c>
      <c r="H187" s="354">
        <v>8665</v>
      </c>
      <c r="I187" s="354">
        <v>13481</v>
      </c>
      <c r="J187" s="354">
        <v>32953</v>
      </c>
      <c r="K187" s="354">
        <v>105070</v>
      </c>
      <c r="L187" s="354">
        <v>12351</v>
      </c>
      <c r="M187" s="354">
        <v>41797</v>
      </c>
      <c r="N187" s="354">
        <v>12778</v>
      </c>
      <c r="O187" s="354">
        <v>13012</v>
      </c>
      <c r="P187" s="354">
        <v>79961</v>
      </c>
      <c r="Q187" s="354">
        <v>59539</v>
      </c>
      <c r="R187" s="354">
        <v>28764</v>
      </c>
      <c r="S187" s="354">
        <v>11236</v>
      </c>
      <c r="T187" s="354">
        <v>10514</v>
      </c>
      <c r="U187" s="354">
        <v>59428</v>
      </c>
      <c r="V187" s="354">
        <v>11899</v>
      </c>
      <c r="W187" s="354">
        <v>27204</v>
      </c>
      <c r="X187" s="354">
        <v>19592</v>
      </c>
      <c r="Y187" s="354">
        <v>12253</v>
      </c>
      <c r="Z187" s="354">
        <v>19950</v>
      </c>
      <c r="AA187" s="354">
        <v>32637</v>
      </c>
      <c r="AB187" s="354">
        <v>33168</v>
      </c>
      <c r="AC187" s="354">
        <v>10735</v>
      </c>
      <c r="AD187" s="354">
        <v>30889</v>
      </c>
      <c r="AE187" s="354">
        <v>4231</v>
      </c>
      <c r="AF187" s="354">
        <v>41528</v>
      </c>
      <c r="AG187" s="354">
        <v>16942</v>
      </c>
      <c r="AH187" s="354">
        <v>10476</v>
      </c>
      <c r="AI187" s="354">
        <v>854909</v>
      </c>
      <c r="AK187" s="354" t="s">
        <v>692</v>
      </c>
    </row>
    <row r="188" spans="1:37" x14ac:dyDescent="0.2">
      <c r="A188" s="358">
        <v>42005</v>
      </c>
      <c r="B188" s="354" t="s">
        <v>1136</v>
      </c>
      <c r="C188" s="354">
        <v>12846</v>
      </c>
      <c r="D188" s="354">
        <v>35067</v>
      </c>
      <c r="E188" s="354">
        <v>10443</v>
      </c>
      <c r="F188" s="354">
        <v>6090</v>
      </c>
      <c r="G188" s="354">
        <v>29380</v>
      </c>
      <c r="H188" s="354">
        <v>8644</v>
      </c>
      <c r="I188" s="354">
        <v>13430</v>
      </c>
      <c r="J188" s="354">
        <v>32901</v>
      </c>
      <c r="K188" s="354">
        <v>105252</v>
      </c>
      <c r="L188" s="354">
        <v>12348</v>
      </c>
      <c r="M188" s="354">
        <v>41763</v>
      </c>
      <c r="N188" s="354">
        <v>12746</v>
      </c>
      <c r="O188" s="354">
        <v>13038</v>
      </c>
      <c r="P188" s="354">
        <v>79838</v>
      </c>
      <c r="Q188" s="354">
        <v>59541</v>
      </c>
      <c r="R188" s="354">
        <v>28729</v>
      </c>
      <c r="S188" s="354">
        <v>11213</v>
      </c>
      <c r="T188" s="354">
        <v>10473</v>
      </c>
      <c r="U188" s="354">
        <v>59364</v>
      </c>
      <c r="V188" s="354">
        <v>11884</v>
      </c>
      <c r="W188" s="354">
        <v>27123</v>
      </c>
      <c r="X188" s="354">
        <v>19650</v>
      </c>
      <c r="Y188" s="354">
        <v>12241</v>
      </c>
      <c r="Z188" s="354">
        <v>19955</v>
      </c>
      <c r="AA188" s="354">
        <v>32646</v>
      </c>
      <c r="AB188" s="354">
        <v>33136</v>
      </c>
      <c r="AC188" s="354">
        <v>10650</v>
      </c>
      <c r="AD188" s="354">
        <v>30781</v>
      </c>
      <c r="AE188" s="354">
        <v>4249</v>
      </c>
      <c r="AF188" s="354">
        <v>41463</v>
      </c>
      <c r="AG188" s="354">
        <v>16905</v>
      </c>
      <c r="AH188" s="354">
        <v>10441</v>
      </c>
      <c r="AI188" s="354">
        <v>854230</v>
      </c>
      <c r="AJ188" s="354">
        <v>2015</v>
      </c>
      <c r="AK188" s="354" t="s">
        <v>684</v>
      </c>
    </row>
    <row r="189" spans="1:37" x14ac:dyDescent="0.2">
      <c r="A189" s="358">
        <v>42036</v>
      </c>
      <c r="B189" s="354" t="s">
        <v>1036</v>
      </c>
      <c r="C189" s="354">
        <v>12935</v>
      </c>
      <c r="D189" s="354">
        <v>35297</v>
      </c>
      <c r="E189" s="354">
        <v>10550</v>
      </c>
      <c r="F189" s="354">
        <v>6108</v>
      </c>
      <c r="G189" s="354">
        <v>29591</v>
      </c>
      <c r="H189" s="354">
        <v>8729</v>
      </c>
      <c r="I189" s="354">
        <v>13443</v>
      </c>
      <c r="J189" s="354">
        <v>33101</v>
      </c>
      <c r="K189" s="354">
        <v>105728</v>
      </c>
      <c r="L189" s="354">
        <v>12419</v>
      </c>
      <c r="M189" s="354">
        <v>41833</v>
      </c>
      <c r="N189" s="354">
        <v>12784</v>
      </c>
      <c r="O189" s="354">
        <v>13094</v>
      </c>
      <c r="P189" s="354">
        <v>80280</v>
      </c>
      <c r="Q189" s="354">
        <v>59864</v>
      </c>
      <c r="R189" s="354">
        <v>28848</v>
      </c>
      <c r="S189" s="354">
        <v>11274</v>
      </c>
      <c r="T189" s="354">
        <v>10525</v>
      </c>
      <c r="U189" s="354">
        <v>59588</v>
      </c>
      <c r="V189" s="354">
        <v>11881</v>
      </c>
      <c r="W189" s="354">
        <v>27275</v>
      </c>
      <c r="X189" s="354">
        <v>19721</v>
      </c>
      <c r="Y189" s="354">
        <v>12297</v>
      </c>
      <c r="Z189" s="354">
        <v>20027</v>
      </c>
      <c r="AA189" s="354">
        <v>32829</v>
      </c>
      <c r="AB189" s="354">
        <v>33257</v>
      </c>
      <c r="AC189" s="354">
        <v>10697</v>
      </c>
      <c r="AD189" s="354">
        <v>30685</v>
      </c>
      <c r="AE189" s="354">
        <v>4232</v>
      </c>
      <c r="AF189" s="354">
        <v>41558</v>
      </c>
      <c r="AG189" s="354">
        <v>16985</v>
      </c>
      <c r="AH189" s="354">
        <v>10511</v>
      </c>
      <c r="AI189" s="354">
        <v>857946</v>
      </c>
      <c r="AK189" s="354" t="s">
        <v>685</v>
      </c>
    </row>
    <row r="190" spans="1:37" x14ac:dyDescent="0.2">
      <c r="A190" s="358">
        <v>42064</v>
      </c>
      <c r="B190" s="354" t="s">
        <v>1037</v>
      </c>
      <c r="C190" s="354">
        <v>13029</v>
      </c>
      <c r="D190" s="354">
        <v>35466</v>
      </c>
      <c r="E190" s="354">
        <v>10677</v>
      </c>
      <c r="F190" s="354">
        <v>6163</v>
      </c>
      <c r="G190" s="354">
        <v>29922</v>
      </c>
      <c r="H190" s="354">
        <v>8806</v>
      </c>
      <c r="I190" s="354">
        <v>13502</v>
      </c>
      <c r="J190" s="354">
        <v>33330</v>
      </c>
      <c r="K190" s="354">
        <v>106065</v>
      </c>
      <c r="L190" s="354">
        <v>12497</v>
      </c>
      <c r="M190" s="354">
        <v>42007</v>
      </c>
      <c r="N190" s="354">
        <v>12876</v>
      </c>
      <c r="O190" s="354">
        <v>13153</v>
      </c>
      <c r="P190" s="354">
        <v>80658</v>
      </c>
      <c r="Q190" s="354">
        <v>60117</v>
      </c>
      <c r="R190" s="354">
        <v>29044</v>
      </c>
      <c r="S190" s="354">
        <v>11342</v>
      </c>
      <c r="T190" s="354">
        <v>10597</v>
      </c>
      <c r="U190" s="354">
        <v>59791</v>
      </c>
      <c r="V190" s="354">
        <v>11956</v>
      </c>
      <c r="W190" s="354">
        <v>27432</v>
      </c>
      <c r="X190" s="354">
        <v>19783</v>
      </c>
      <c r="Y190" s="354">
        <v>12395</v>
      </c>
      <c r="Z190" s="354">
        <v>20216</v>
      </c>
      <c r="AA190" s="354">
        <v>33115</v>
      </c>
      <c r="AB190" s="354">
        <v>33467</v>
      </c>
      <c r="AC190" s="354">
        <v>10757</v>
      </c>
      <c r="AD190" s="354">
        <v>30793</v>
      </c>
      <c r="AE190" s="354">
        <v>4247</v>
      </c>
      <c r="AF190" s="354">
        <v>41745</v>
      </c>
      <c r="AG190" s="354">
        <v>17116</v>
      </c>
      <c r="AH190" s="354">
        <v>10559</v>
      </c>
      <c r="AI190" s="354">
        <v>862623</v>
      </c>
      <c r="AK190" s="354" t="s">
        <v>624</v>
      </c>
    </row>
    <row r="191" spans="1:37" x14ac:dyDescent="0.2">
      <c r="A191" s="358">
        <v>42095</v>
      </c>
      <c r="B191" s="354" t="s">
        <v>1038</v>
      </c>
      <c r="C191" s="354">
        <v>13109</v>
      </c>
      <c r="D191" s="354">
        <v>35610</v>
      </c>
      <c r="E191" s="354">
        <v>10632</v>
      </c>
      <c r="F191" s="354">
        <v>6176</v>
      </c>
      <c r="G191" s="354">
        <v>30129</v>
      </c>
      <c r="H191" s="354">
        <v>8844</v>
      </c>
      <c r="I191" s="354">
        <v>13513</v>
      </c>
      <c r="J191" s="354">
        <v>33481</v>
      </c>
      <c r="K191" s="354">
        <v>106501</v>
      </c>
      <c r="L191" s="354">
        <v>12554</v>
      </c>
      <c r="M191" s="354">
        <v>42183</v>
      </c>
      <c r="N191" s="354">
        <v>12928</v>
      </c>
      <c r="O191" s="354">
        <v>13215</v>
      </c>
      <c r="P191" s="354">
        <v>81007</v>
      </c>
      <c r="Q191" s="354">
        <v>60355</v>
      </c>
      <c r="R191" s="354">
        <v>29143</v>
      </c>
      <c r="S191" s="354">
        <v>11375</v>
      </c>
      <c r="T191" s="354">
        <v>10641</v>
      </c>
      <c r="U191" s="354">
        <v>60023</v>
      </c>
      <c r="V191" s="354">
        <v>12036</v>
      </c>
      <c r="W191" s="354">
        <v>27564</v>
      </c>
      <c r="X191" s="354">
        <v>19868</v>
      </c>
      <c r="Y191" s="354">
        <v>12541</v>
      </c>
      <c r="Z191" s="354">
        <v>20270</v>
      </c>
      <c r="AA191" s="354">
        <v>33303</v>
      </c>
      <c r="AB191" s="354">
        <v>33603</v>
      </c>
      <c r="AC191" s="354">
        <v>10773</v>
      </c>
      <c r="AD191" s="354">
        <v>30920</v>
      </c>
      <c r="AE191" s="354">
        <v>4261</v>
      </c>
      <c r="AF191" s="354">
        <v>41875</v>
      </c>
      <c r="AG191" s="354">
        <v>17133</v>
      </c>
      <c r="AH191" s="354">
        <v>10606</v>
      </c>
      <c r="AI191" s="354">
        <v>866172</v>
      </c>
      <c r="AK191" s="354" t="s">
        <v>679</v>
      </c>
    </row>
    <row r="192" spans="1:37" x14ac:dyDescent="0.2">
      <c r="A192" s="358">
        <v>42125</v>
      </c>
      <c r="B192" s="354" t="s">
        <v>1039</v>
      </c>
      <c r="C192" s="354">
        <v>13114</v>
      </c>
      <c r="D192" s="354">
        <v>35649</v>
      </c>
      <c r="E192" s="354">
        <v>10693</v>
      </c>
      <c r="F192" s="354">
        <v>6177</v>
      </c>
      <c r="G192" s="354">
        <v>30204</v>
      </c>
      <c r="H192" s="354">
        <v>8902</v>
      </c>
      <c r="I192" s="354">
        <v>13543</v>
      </c>
      <c r="J192" s="354">
        <v>33638</v>
      </c>
      <c r="K192" s="354">
        <v>106685</v>
      </c>
      <c r="L192" s="354">
        <v>12621</v>
      </c>
      <c r="M192" s="354">
        <v>42358</v>
      </c>
      <c r="N192" s="354">
        <v>12946</v>
      </c>
      <c r="O192" s="354">
        <v>13255</v>
      </c>
      <c r="P192" s="354">
        <v>81244</v>
      </c>
      <c r="Q192" s="354">
        <v>60552</v>
      </c>
      <c r="R192" s="354">
        <v>29282</v>
      </c>
      <c r="S192" s="354">
        <v>11404</v>
      </c>
      <c r="T192" s="354">
        <v>10693</v>
      </c>
      <c r="U192" s="354">
        <v>60120</v>
      </c>
      <c r="V192" s="354">
        <v>12127</v>
      </c>
      <c r="W192" s="354">
        <v>27596</v>
      </c>
      <c r="X192" s="354">
        <v>19943</v>
      </c>
      <c r="Y192" s="354">
        <v>12574</v>
      </c>
      <c r="Z192" s="354">
        <v>20293</v>
      </c>
      <c r="AA192" s="354">
        <v>33462</v>
      </c>
      <c r="AB192" s="354">
        <v>33650</v>
      </c>
      <c r="AC192" s="354">
        <v>10800</v>
      </c>
      <c r="AD192" s="354">
        <v>31007</v>
      </c>
      <c r="AE192" s="354">
        <v>4275</v>
      </c>
      <c r="AF192" s="354">
        <v>41968</v>
      </c>
      <c r="AG192" s="354">
        <v>17080</v>
      </c>
      <c r="AH192" s="354">
        <v>10621</v>
      </c>
      <c r="AI192" s="354">
        <v>868476</v>
      </c>
      <c r="AK192" s="354" t="s">
        <v>683</v>
      </c>
    </row>
    <row r="193" spans="1:37" x14ac:dyDescent="0.2">
      <c r="A193" s="358">
        <v>42156</v>
      </c>
      <c r="B193" s="354" t="s">
        <v>1040</v>
      </c>
      <c r="C193" s="354">
        <v>13204</v>
      </c>
      <c r="D193" s="354">
        <v>35858</v>
      </c>
      <c r="E193" s="354">
        <v>10752</v>
      </c>
      <c r="F193" s="354">
        <v>6188</v>
      </c>
      <c r="G193" s="354">
        <v>30395</v>
      </c>
      <c r="H193" s="354">
        <v>8978</v>
      </c>
      <c r="I193" s="354">
        <v>13607</v>
      </c>
      <c r="J193" s="354">
        <v>33854</v>
      </c>
      <c r="K193" s="354">
        <v>107378</v>
      </c>
      <c r="L193" s="354">
        <v>12699</v>
      </c>
      <c r="M193" s="354">
        <v>42622</v>
      </c>
      <c r="N193" s="354">
        <v>12993</v>
      </c>
      <c r="O193" s="354">
        <v>13325</v>
      </c>
      <c r="P193" s="354">
        <v>81685</v>
      </c>
      <c r="Q193" s="354">
        <v>61016</v>
      </c>
      <c r="R193" s="354">
        <v>29497</v>
      </c>
      <c r="S193" s="354">
        <v>11437</v>
      </c>
      <c r="T193" s="354">
        <v>10792</v>
      </c>
      <c r="U193" s="354">
        <v>60447</v>
      </c>
      <c r="V193" s="354">
        <v>12258</v>
      </c>
      <c r="W193" s="354">
        <v>27840</v>
      </c>
      <c r="X193" s="354">
        <v>20067</v>
      </c>
      <c r="Y193" s="354">
        <v>12638</v>
      </c>
      <c r="Z193" s="354">
        <v>20332</v>
      </c>
      <c r="AA193" s="354">
        <v>33717</v>
      </c>
      <c r="AB193" s="354">
        <v>33765</v>
      </c>
      <c r="AC193" s="354">
        <v>10851</v>
      </c>
      <c r="AD193" s="354">
        <v>31226</v>
      </c>
      <c r="AE193" s="354">
        <v>4292</v>
      </c>
      <c r="AF193" s="354">
        <v>42165</v>
      </c>
      <c r="AG193" s="354">
        <v>17201</v>
      </c>
      <c r="AH193" s="354">
        <v>10629</v>
      </c>
      <c r="AI193" s="354">
        <v>873708</v>
      </c>
      <c r="AK193" s="354" t="s">
        <v>686</v>
      </c>
    </row>
    <row r="194" spans="1:37" x14ac:dyDescent="0.2">
      <c r="A194" s="358">
        <v>42186</v>
      </c>
      <c r="B194" s="354" t="s">
        <v>1041</v>
      </c>
      <c r="C194" s="354">
        <v>13271</v>
      </c>
      <c r="D194" s="354">
        <v>35937</v>
      </c>
      <c r="E194" s="354">
        <v>10767</v>
      </c>
      <c r="F194" s="354">
        <v>6208</v>
      </c>
      <c r="G194" s="354">
        <v>30545</v>
      </c>
      <c r="H194" s="354">
        <v>8993</v>
      </c>
      <c r="I194" s="354">
        <v>13644</v>
      </c>
      <c r="J194" s="354">
        <v>34080</v>
      </c>
      <c r="K194" s="354">
        <v>107850</v>
      </c>
      <c r="L194" s="354">
        <v>12723</v>
      </c>
      <c r="M194" s="354">
        <v>42705</v>
      </c>
      <c r="N194" s="354">
        <v>13049</v>
      </c>
      <c r="O194" s="354">
        <v>13395</v>
      </c>
      <c r="P194" s="354">
        <v>81999</v>
      </c>
      <c r="Q194" s="354">
        <v>61332</v>
      </c>
      <c r="R194" s="354">
        <v>29655</v>
      </c>
      <c r="S194" s="354">
        <v>11466</v>
      </c>
      <c r="T194" s="354">
        <v>10818</v>
      </c>
      <c r="U194" s="354">
        <v>60666</v>
      </c>
      <c r="V194" s="354">
        <v>12341</v>
      </c>
      <c r="W194" s="354">
        <v>27937</v>
      </c>
      <c r="X194" s="354">
        <v>20219</v>
      </c>
      <c r="Y194" s="354">
        <v>12773</v>
      </c>
      <c r="Z194" s="354">
        <v>20370</v>
      </c>
      <c r="AA194" s="354">
        <v>33782</v>
      </c>
      <c r="AB194" s="354">
        <v>33875</v>
      </c>
      <c r="AC194" s="354">
        <v>10871</v>
      </c>
      <c r="AD194" s="354">
        <v>31245</v>
      </c>
      <c r="AE194" s="354">
        <v>4314</v>
      </c>
      <c r="AF194" s="354">
        <v>42395</v>
      </c>
      <c r="AG194" s="354">
        <v>17135</v>
      </c>
      <c r="AH194" s="354">
        <v>10676</v>
      </c>
      <c r="AI194" s="354">
        <v>877036</v>
      </c>
      <c r="AK194" s="354" t="s">
        <v>687</v>
      </c>
    </row>
    <row r="195" spans="1:37" x14ac:dyDescent="0.2">
      <c r="A195" s="358">
        <v>42217</v>
      </c>
      <c r="B195" s="354" t="s">
        <v>1042</v>
      </c>
      <c r="C195" s="354">
        <v>13380</v>
      </c>
      <c r="D195" s="354">
        <v>35976</v>
      </c>
      <c r="E195" s="354">
        <v>10786</v>
      </c>
      <c r="F195" s="354">
        <v>6192</v>
      </c>
      <c r="G195" s="354">
        <v>30657</v>
      </c>
      <c r="H195" s="354">
        <v>9040</v>
      </c>
      <c r="I195" s="354">
        <v>13647</v>
      </c>
      <c r="J195" s="354">
        <v>34154</v>
      </c>
      <c r="K195" s="354">
        <v>108145</v>
      </c>
      <c r="L195" s="354">
        <v>12734</v>
      </c>
      <c r="M195" s="354">
        <v>42913</v>
      </c>
      <c r="N195" s="354">
        <v>13097</v>
      </c>
      <c r="O195" s="354">
        <v>13444</v>
      </c>
      <c r="P195" s="354">
        <v>82416</v>
      </c>
      <c r="Q195" s="354">
        <v>61576</v>
      </c>
      <c r="R195" s="354">
        <v>29813</v>
      </c>
      <c r="S195" s="354">
        <v>11490</v>
      </c>
      <c r="T195" s="354">
        <v>10833</v>
      </c>
      <c r="U195" s="354">
        <v>60759</v>
      </c>
      <c r="V195" s="354">
        <v>12444</v>
      </c>
      <c r="W195" s="354">
        <v>28131</v>
      </c>
      <c r="X195" s="354">
        <v>20353</v>
      </c>
      <c r="Y195" s="354">
        <v>12865</v>
      </c>
      <c r="Z195" s="354">
        <v>20452</v>
      </c>
      <c r="AA195" s="354">
        <v>33867</v>
      </c>
      <c r="AB195" s="354">
        <v>34014</v>
      </c>
      <c r="AC195" s="354">
        <v>10893</v>
      </c>
      <c r="AD195" s="354">
        <v>31289</v>
      </c>
      <c r="AE195" s="354">
        <v>4367</v>
      </c>
      <c r="AF195" s="354">
        <v>42502</v>
      </c>
      <c r="AG195" s="354">
        <v>17153</v>
      </c>
      <c r="AH195" s="354">
        <v>10703</v>
      </c>
      <c r="AI195" s="354">
        <v>880085</v>
      </c>
      <c r="AK195" s="354" t="s">
        <v>688</v>
      </c>
    </row>
    <row r="196" spans="1:37" x14ac:dyDescent="0.2">
      <c r="A196" s="358">
        <v>42248</v>
      </c>
      <c r="B196" s="354" t="s">
        <v>1043</v>
      </c>
      <c r="C196" s="354">
        <v>13454</v>
      </c>
      <c r="D196" s="354">
        <v>35966</v>
      </c>
      <c r="E196" s="354">
        <v>10847</v>
      </c>
      <c r="F196" s="354">
        <v>6193</v>
      </c>
      <c r="G196" s="354">
        <v>30752</v>
      </c>
      <c r="H196" s="354">
        <v>9035</v>
      </c>
      <c r="I196" s="354">
        <v>13626</v>
      </c>
      <c r="J196" s="354">
        <v>34245</v>
      </c>
      <c r="K196" s="354">
        <v>108357</v>
      </c>
      <c r="L196" s="354">
        <v>12769</v>
      </c>
      <c r="M196" s="354">
        <v>42981</v>
      </c>
      <c r="N196" s="354">
        <v>13119</v>
      </c>
      <c r="O196" s="354">
        <v>13504</v>
      </c>
      <c r="P196" s="354">
        <v>82549</v>
      </c>
      <c r="Q196" s="354">
        <v>61707</v>
      </c>
      <c r="R196" s="354">
        <v>29928</v>
      </c>
      <c r="S196" s="354">
        <v>11509</v>
      </c>
      <c r="T196" s="354">
        <v>10873</v>
      </c>
      <c r="U196" s="354">
        <v>60933</v>
      </c>
      <c r="V196" s="354">
        <v>12518</v>
      </c>
      <c r="W196" s="354">
        <v>28249</v>
      </c>
      <c r="X196" s="354">
        <v>20425</v>
      </c>
      <c r="Y196" s="354">
        <v>12958</v>
      </c>
      <c r="Z196" s="354">
        <v>20473</v>
      </c>
      <c r="AA196" s="354">
        <v>33991</v>
      </c>
      <c r="AB196" s="354">
        <v>34070</v>
      </c>
      <c r="AC196" s="354">
        <v>10898</v>
      </c>
      <c r="AD196" s="354">
        <v>31305</v>
      </c>
      <c r="AE196" s="354">
        <v>4404</v>
      </c>
      <c r="AF196" s="354">
        <v>42476</v>
      </c>
      <c r="AG196" s="354">
        <v>17226</v>
      </c>
      <c r="AH196" s="354">
        <v>10736</v>
      </c>
      <c r="AI196" s="354">
        <v>882076</v>
      </c>
      <c r="AK196" s="354" t="s">
        <v>689</v>
      </c>
    </row>
    <row r="197" spans="1:37" x14ac:dyDescent="0.2">
      <c r="A197" s="358">
        <v>42278</v>
      </c>
      <c r="B197" s="354" t="s">
        <v>1044</v>
      </c>
      <c r="C197" s="354">
        <v>13565</v>
      </c>
      <c r="D197" s="354">
        <v>36160</v>
      </c>
      <c r="E197" s="354">
        <v>10899</v>
      </c>
      <c r="F197" s="354">
        <v>6202</v>
      </c>
      <c r="G197" s="354">
        <v>30875</v>
      </c>
      <c r="H197" s="354">
        <v>9049</v>
      </c>
      <c r="I197" s="354">
        <v>13651</v>
      </c>
      <c r="J197" s="354">
        <v>34411</v>
      </c>
      <c r="K197" s="354">
        <v>108641</v>
      </c>
      <c r="L197" s="354">
        <v>12845</v>
      </c>
      <c r="M197" s="354">
        <v>43181</v>
      </c>
      <c r="N197" s="354">
        <v>13135</v>
      </c>
      <c r="O197" s="354">
        <v>13624</v>
      </c>
      <c r="P197" s="354">
        <v>82929</v>
      </c>
      <c r="Q197" s="354">
        <v>62140</v>
      </c>
      <c r="R197" s="354">
        <v>30038</v>
      </c>
      <c r="S197" s="354">
        <v>11575</v>
      </c>
      <c r="T197" s="354">
        <v>10912</v>
      </c>
      <c r="U197" s="354">
        <v>61103</v>
      </c>
      <c r="V197" s="354">
        <v>12507</v>
      </c>
      <c r="W197" s="354">
        <v>28336</v>
      </c>
      <c r="X197" s="354">
        <v>20581</v>
      </c>
      <c r="Y197" s="354">
        <v>13047</v>
      </c>
      <c r="Z197" s="354">
        <v>20586</v>
      </c>
      <c r="AA197" s="354">
        <v>34119</v>
      </c>
      <c r="AB197" s="354">
        <v>34159</v>
      </c>
      <c r="AC197" s="354">
        <v>10873</v>
      </c>
      <c r="AD197" s="354">
        <v>31244</v>
      </c>
      <c r="AE197" s="354">
        <v>4422</v>
      </c>
      <c r="AF197" s="354">
        <v>42592</v>
      </c>
      <c r="AG197" s="354">
        <v>17273</v>
      </c>
      <c r="AH197" s="354">
        <v>10779</v>
      </c>
      <c r="AI197" s="354">
        <v>885453</v>
      </c>
      <c r="AK197" s="354" t="s">
        <v>690</v>
      </c>
    </row>
    <row r="198" spans="1:37" x14ac:dyDescent="0.2">
      <c r="A198" s="358">
        <v>42309</v>
      </c>
      <c r="B198" s="354" t="s">
        <v>1045</v>
      </c>
      <c r="C198" s="354">
        <v>13634</v>
      </c>
      <c r="D198" s="354">
        <v>36237</v>
      </c>
      <c r="E198" s="354">
        <v>10892</v>
      </c>
      <c r="F198" s="354">
        <v>6219</v>
      </c>
      <c r="G198" s="354">
        <v>30961</v>
      </c>
      <c r="H198" s="354">
        <v>9060</v>
      </c>
      <c r="I198" s="354">
        <v>13606</v>
      </c>
      <c r="J198" s="354">
        <v>34559</v>
      </c>
      <c r="K198" s="354">
        <v>108725</v>
      </c>
      <c r="L198" s="354">
        <v>12869</v>
      </c>
      <c r="M198" s="354">
        <v>43322</v>
      </c>
      <c r="N198" s="354">
        <v>13108</v>
      </c>
      <c r="O198" s="354">
        <v>13647</v>
      </c>
      <c r="P198" s="354">
        <v>83012</v>
      </c>
      <c r="Q198" s="354">
        <v>62269</v>
      </c>
      <c r="R198" s="354">
        <v>30145</v>
      </c>
      <c r="S198" s="354">
        <v>11585</v>
      </c>
      <c r="T198" s="354">
        <v>10950</v>
      </c>
      <c r="U198" s="354">
        <v>61321</v>
      </c>
      <c r="V198" s="354">
        <v>12506</v>
      </c>
      <c r="W198" s="354">
        <v>28425</v>
      </c>
      <c r="X198" s="354">
        <v>20590</v>
      </c>
      <c r="Y198" s="354">
        <v>13055</v>
      </c>
      <c r="Z198" s="354">
        <v>20599</v>
      </c>
      <c r="AA198" s="354">
        <v>34232</v>
      </c>
      <c r="AB198" s="354">
        <v>34261</v>
      </c>
      <c r="AC198" s="354">
        <v>10823</v>
      </c>
      <c r="AD198" s="354">
        <v>31258</v>
      </c>
      <c r="AE198" s="354">
        <v>4425</v>
      </c>
      <c r="AF198" s="354">
        <v>42551</v>
      </c>
      <c r="AG198" s="354">
        <v>17296</v>
      </c>
      <c r="AH198" s="354">
        <v>10791</v>
      </c>
      <c r="AI198" s="354">
        <v>886933</v>
      </c>
      <c r="AK198" s="354" t="s">
        <v>691</v>
      </c>
    </row>
    <row r="199" spans="1:37" x14ac:dyDescent="0.2">
      <c r="A199" s="358">
        <v>42339</v>
      </c>
      <c r="B199" s="354" t="s">
        <v>1046</v>
      </c>
      <c r="C199" s="354">
        <v>13686</v>
      </c>
      <c r="D199" s="354">
        <v>36220</v>
      </c>
      <c r="E199" s="354">
        <v>10879</v>
      </c>
      <c r="F199" s="354">
        <v>6232</v>
      </c>
      <c r="G199" s="354">
        <v>30865</v>
      </c>
      <c r="H199" s="354">
        <v>9019</v>
      </c>
      <c r="I199" s="354">
        <v>13528</v>
      </c>
      <c r="J199" s="354">
        <v>34530</v>
      </c>
      <c r="K199" s="354">
        <v>108757</v>
      </c>
      <c r="L199" s="354">
        <v>12845</v>
      </c>
      <c r="M199" s="354">
        <v>43218</v>
      </c>
      <c r="N199" s="354">
        <v>13070</v>
      </c>
      <c r="O199" s="354">
        <v>13583</v>
      </c>
      <c r="P199" s="354">
        <v>82957</v>
      </c>
      <c r="Q199" s="354">
        <v>62229</v>
      </c>
      <c r="R199" s="354">
        <v>30153</v>
      </c>
      <c r="S199" s="354">
        <v>11570</v>
      </c>
      <c r="T199" s="354">
        <v>10942</v>
      </c>
      <c r="U199" s="354">
        <v>61269</v>
      </c>
      <c r="V199" s="354">
        <v>12431</v>
      </c>
      <c r="W199" s="354">
        <v>28388</v>
      </c>
      <c r="X199" s="354">
        <v>20644</v>
      </c>
      <c r="Y199" s="354">
        <v>13012</v>
      </c>
      <c r="Z199" s="354">
        <v>20565</v>
      </c>
      <c r="AA199" s="354">
        <v>34256</v>
      </c>
      <c r="AB199" s="354">
        <v>34181</v>
      </c>
      <c r="AC199" s="354">
        <v>10699</v>
      </c>
      <c r="AD199" s="354">
        <v>31249</v>
      </c>
      <c r="AE199" s="354">
        <v>4400</v>
      </c>
      <c r="AF199" s="354">
        <v>42381</v>
      </c>
      <c r="AG199" s="354">
        <v>17285</v>
      </c>
      <c r="AH199" s="354">
        <v>10803</v>
      </c>
      <c r="AI199" s="354">
        <v>885846</v>
      </c>
      <c r="AK199" s="354" t="s">
        <v>692</v>
      </c>
    </row>
    <row r="200" spans="1:37" x14ac:dyDescent="0.2">
      <c r="A200" s="358">
        <v>42370</v>
      </c>
      <c r="B200" s="354" t="s">
        <v>1137</v>
      </c>
      <c r="C200" s="354">
        <v>13697</v>
      </c>
      <c r="D200" s="354">
        <v>36144</v>
      </c>
      <c r="E200" s="354">
        <v>10878</v>
      </c>
      <c r="F200" s="354">
        <v>6168</v>
      </c>
      <c r="G200" s="354">
        <v>30857</v>
      </c>
      <c r="H200" s="354">
        <v>9001</v>
      </c>
      <c r="I200" s="354">
        <v>13453</v>
      </c>
      <c r="J200" s="354">
        <v>34598</v>
      </c>
      <c r="K200" s="354">
        <v>108579</v>
      </c>
      <c r="L200" s="354">
        <v>12853</v>
      </c>
      <c r="M200" s="354">
        <v>43191</v>
      </c>
      <c r="N200" s="354">
        <v>12980</v>
      </c>
      <c r="O200" s="354">
        <v>13571</v>
      </c>
      <c r="P200" s="354">
        <v>82734</v>
      </c>
      <c r="Q200" s="354">
        <v>62234</v>
      </c>
      <c r="R200" s="354">
        <v>30118</v>
      </c>
      <c r="S200" s="354">
        <v>11533</v>
      </c>
      <c r="T200" s="354">
        <v>10956</v>
      </c>
      <c r="U200" s="354">
        <v>61172</v>
      </c>
      <c r="V200" s="354">
        <v>12406</v>
      </c>
      <c r="W200" s="354">
        <v>28354</v>
      </c>
      <c r="X200" s="354">
        <v>20588</v>
      </c>
      <c r="Y200" s="354">
        <v>12983</v>
      </c>
      <c r="Z200" s="354">
        <v>20555</v>
      </c>
      <c r="AA200" s="354">
        <v>34204</v>
      </c>
      <c r="AB200" s="354">
        <v>34187</v>
      </c>
      <c r="AC200" s="354">
        <v>10636</v>
      </c>
      <c r="AD200" s="354">
        <v>31193</v>
      </c>
      <c r="AE200" s="354">
        <v>4402</v>
      </c>
      <c r="AF200" s="354">
        <v>42124</v>
      </c>
      <c r="AG200" s="354">
        <v>17286</v>
      </c>
      <c r="AH200" s="354">
        <v>10799</v>
      </c>
      <c r="AI200" s="354">
        <v>884434</v>
      </c>
      <c r="AJ200" s="354">
        <v>2016</v>
      </c>
      <c r="AK200" s="354" t="s">
        <v>684</v>
      </c>
    </row>
    <row r="201" spans="1:37" x14ac:dyDescent="0.2">
      <c r="A201" s="358">
        <v>42401</v>
      </c>
      <c r="B201" s="354" t="s">
        <v>1047</v>
      </c>
      <c r="C201" s="354">
        <v>13800</v>
      </c>
      <c r="D201" s="354">
        <v>36366</v>
      </c>
      <c r="E201" s="354">
        <v>10934</v>
      </c>
      <c r="F201" s="354">
        <v>6163</v>
      </c>
      <c r="G201" s="354">
        <v>30940</v>
      </c>
      <c r="H201" s="354">
        <v>9038</v>
      </c>
      <c r="I201" s="354">
        <v>13456</v>
      </c>
      <c r="J201" s="354">
        <v>34788</v>
      </c>
      <c r="K201" s="354">
        <v>108646</v>
      </c>
      <c r="L201" s="354">
        <v>12923</v>
      </c>
      <c r="M201" s="354">
        <v>43389</v>
      </c>
      <c r="N201" s="354">
        <v>13038</v>
      </c>
      <c r="O201" s="354">
        <v>13657</v>
      </c>
      <c r="P201" s="354">
        <v>83079</v>
      </c>
      <c r="Q201" s="354">
        <v>62618</v>
      </c>
      <c r="R201" s="354">
        <v>30270</v>
      </c>
      <c r="S201" s="354">
        <v>11532</v>
      </c>
      <c r="T201" s="354">
        <v>10978</v>
      </c>
      <c r="U201" s="354">
        <v>61347</v>
      </c>
      <c r="V201" s="354">
        <v>12457</v>
      </c>
      <c r="W201" s="354">
        <v>28517</v>
      </c>
      <c r="X201" s="354">
        <v>20724</v>
      </c>
      <c r="Y201" s="354">
        <v>13078</v>
      </c>
      <c r="Z201" s="354">
        <v>20606</v>
      </c>
      <c r="AA201" s="354">
        <v>34424</v>
      </c>
      <c r="AB201" s="354">
        <v>34347</v>
      </c>
      <c r="AC201" s="354">
        <v>10643</v>
      </c>
      <c r="AD201" s="354">
        <v>31296</v>
      </c>
      <c r="AE201" s="354">
        <v>4419</v>
      </c>
      <c r="AF201" s="354">
        <v>42300</v>
      </c>
      <c r="AG201" s="354">
        <v>17362</v>
      </c>
      <c r="AH201" s="354">
        <v>10840</v>
      </c>
      <c r="AI201" s="354">
        <v>887975</v>
      </c>
      <c r="AK201" s="354" t="s">
        <v>685</v>
      </c>
    </row>
    <row r="202" spans="1:37" x14ac:dyDescent="0.2">
      <c r="A202" s="358">
        <v>42430</v>
      </c>
      <c r="B202" s="354" t="s">
        <v>1048</v>
      </c>
      <c r="C202" s="354">
        <v>13853</v>
      </c>
      <c r="D202" s="354">
        <v>36478</v>
      </c>
      <c r="E202" s="354">
        <v>11004</v>
      </c>
      <c r="F202" s="354">
        <v>6154</v>
      </c>
      <c r="G202" s="354">
        <v>31082</v>
      </c>
      <c r="H202" s="354">
        <v>9071</v>
      </c>
      <c r="I202" s="354">
        <v>13550</v>
      </c>
      <c r="J202" s="354">
        <v>34896</v>
      </c>
      <c r="K202" s="354">
        <v>108836</v>
      </c>
      <c r="L202" s="354">
        <v>12948</v>
      </c>
      <c r="M202" s="354">
        <v>43630</v>
      </c>
      <c r="N202" s="354">
        <v>13049</v>
      </c>
      <c r="O202" s="354">
        <v>13696</v>
      </c>
      <c r="P202" s="354">
        <v>83290</v>
      </c>
      <c r="Q202" s="354">
        <v>62784</v>
      </c>
      <c r="R202" s="354">
        <v>30411</v>
      </c>
      <c r="S202" s="354">
        <v>11580</v>
      </c>
      <c r="T202" s="354">
        <v>11023</v>
      </c>
      <c r="U202" s="354">
        <v>61404</v>
      </c>
      <c r="V202" s="354">
        <v>12586</v>
      </c>
      <c r="W202" s="354">
        <v>28545</v>
      </c>
      <c r="X202" s="354">
        <v>20886</v>
      </c>
      <c r="Y202" s="354">
        <v>13172</v>
      </c>
      <c r="Z202" s="354">
        <v>20685</v>
      </c>
      <c r="AA202" s="354">
        <v>34677</v>
      </c>
      <c r="AB202" s="354">
        <v>34499</v>
      </c>
      <c r="AC202" s="354">
        <v>10666</v>
      </c>
      <c r="AD202" s="354">
        <v>31423</v>
      </c>
      <c r="AE202" s="354">
        <v>4430</v>
      </c>
      <c r="AF202" s="354">
        <v>42396</v>
      </c>
      <c r="AG202" s="354">
        <v>17465</v>
      </c>
      <c r="AH202" s="354">
        <v>10878</v>
      </c>
      <c r="AI202" s="354">
        <v>891047</v>
      </c>
      <c r="AK202" s="354" t="s">
        <v>624</v>
      </c>
    </row>
    <row r="203" spans="1:37" x14ac:dyDescent="0.2">
      <c r="A203" s="358">
        <v>42461</v>
      </c>
      <c r="B203" s="354" t="s">
        <v>1049</v>
      </c>
      <c r="C203" s="354">
        <v>13984</v>
      </c>
      <c r="D203" s="354">
        <v>36516</v>
      </c>
      <c r="E203" s="354">
        <v>11113</v>
      </c>
      <c r="F203" s="354">
        <v>6137</v>
      </c>
      <c r="G203" s="354">
        <v>31295</v>
      </c>
      <c r="H203" s="354">
        <v>9066</v>
      </c>
      <c r="I203" s="354">
        <v>13578</v>
      </c>
      <c r="J203" s="354">
        <v>35163</v>
      </c>
      <c r="K203" s="354">
        <v>108990</v>
      </c>
      <c r="L203" s="354">
        <v>12994</v>
      </c>
      <c r="M203" s="354">
        <v>43926</v>
      </c>
      <c r="N203" s="354">
        <v>13069</v>
      </c>
      <c r="O203" s="354">
        <v>13755</v>
      </c>
      <c r="P203" s="354">
        <v>83635</v>
      </c>
      <c r="Q203" s="354">
        <v>62930</v>
      </c>
      <c r="R203" s="354">
        <v>30619</v>
      </c>
      <c r="S203" s="354">
        <v>11605</v>
      </c>
      <c r="T203" s="354">
        <v>11039</v>
      </c>
      <c r="U203" s="354">
        <v>61680</v>
      </c>
      <c r="V203" s="354">
        <v>12696</v>
      </c>
      <c r="W203" s="354">
        <v>28753</v>
      </c>
      <c r="X203" s="354">
        <v>21006</v>
      </c>
      <c r="Y203" s="354">
        <v>13261</v>
      </c>
      <c r="Z203" s="354">
        <v>20751</v>
      </c>
      <c r="AA203" s="354">
        <v>34894</v>
      </c>
      <c r="AB203" s="354">
        <v>34657</v>
      </c>
      <c r="AC203" s="354">
        <v>10715</v>
      </c>
      <c r="AD203" s="354">
        <v>31572</v>
      </c>
      <c r="AE203" s="354">
        <v>4466</v>
      </c>
      <c r="AF203" s="354">
        <v>42543</v>
      </c>
      <c r="AG203" s="354">
        <v>17543</v>
      </c>
      <c r="AH203" s="354">
        <v>10953</v>
      </c>
      <c r="AI203" s="354">
        <v>894904</v>
      </c>
      <c r="AK203" s="354" t="s">
        <v>679</v>
      </c>
    </row>
    <row r="204" spans="1:37" x14ac:dyDescent="0.2">
      <c r="A204" s="358">
        <v>42491</v>
      </c>
      <c r="B204" s="354" t="s">
        <v>1050</v>
      </c>
      <c r="C204" s="354">
        <v>13986</v>
      </c>
      <c r="D204" s="354">
        <v>36730</v>
      </c>
      <c r="E204" s="354">
        <v>11165</v>
      </c>
      <c r="F204" s="354">
        <v>6167</v>
      </c>
      <c r="G204" s="354">
        <v>31389</v>
      </c>
      <c r="H204" s="354">
        <v>9115</v>
      </c>
      <c r="I204" s="354">
        <v>13598</v>
      </c>
      <c r="J204" s="354">
        <v>35402</v>
      </c>
      <c r="K204" s="354">
        <v>109453</v>
      </c>
      <c r="L204" s="354">
        <v>13064</v>
      </c>
      <c r="M204" s="354">
        <v>44169</v>
      </c>
      <c r="N204" s="354">
        <v>13121</v>
      </c>
      <c r="O204" s="354">
        <v>13807</v>
      </c>
      <c r="P204" s="354">
        <v>84001</v>
      </c>
      <c r="Q204" s="354">
        <v>63161</v>
      </c>
      <c r="R204" s="354">
        <v>30758</v>
      </c>
      <c r="S204" s="354">
        <v>11630</v>
      </c>
      <c r="T204" s="354">
        <v>11126</v>
      </c>
      <c r="U204" s="354">
        <v>61897</v>
      </c>
      <c r="V204" s="354">
        <v>12725</v>
      </c>
      <c r="W204" s="354">
        <v>29010</v>
      </c>
      <c r="X204" s="354">
        <v>21049</v>
      </c>
      <c r="Y204" s="354">
        <v>13345</v>
      </c>
      <c r="Z204" s="354">
        <v>20819</v>
      </c>
      <c r="AA204" s="354">
        <v>34958</v>
      </c>
      <c r="AB204" s="354">
        <v>34717</v>
      </c>
      <c r="AC204" s="354">
        <v>10727</v>
      </c>
      <c r="AD204" s="354">
        <v>31723</v>
      </c>
      <c r="AE204" s="354">
        <v>4497</v>
      </c>
      <c r="AF204" s="354">
        <v>42603</v>
      </c>
      <c r="AG204" s="354">
        <v>17611</v>
      </c>
      <c r="AH204" s="354">
        <v>10987</v>
      </c>
      <c r="AI204" s="354">
        <v>898510</v>
      </c>
      <c r="AK204" s="354" t="s">
        <v>683</v>
      </c>
    </row>
    <row r="205" spans="1:37" x14ac:dyDescent="0.2">
      <c r="A205" s="358">
        <v>42522</v>
      </c>
      <c r="B205" s="354" t="s">
        <v>1051</v>
      </c>
      <c r="C205" s="354">
        <v>14108</v>
      </c>
      <c r="D205" s="354">
        <v>37016</v>
      </c>
      <c r="E205" s="354">
        <v>11254</v>
      </c>
      <c r="F205" s="354">
        <v>6196</v>
      </c>
      <c r="G205" s="354">
        <v>31587</v>
      </c>
      <c r="H205" s="354">
        <v>9177</v>
      </c>
      <c r="I205" s="354">
        <v>13677</v>
      </c>
      <c r="J205" s="354">
        <v>35653</v>
      </c>
      <c r="K205" s="354">
        <v>109813</v>
      </c>
      <c r="L205" s="354">
        <v>13096</v>
      </c>
      <c r="M205" s="354">
        <v>44419</v>
      </c>
      <c r="N205" s="354">
        <v>13207</v>
      </c>
      <c r="O205" s="354">
        <v>13920</v>
      </c>
      <c r="P205" s="354">
        <v>84379</v>
      </c>
      <c r="Q205" s="354">
        <v>63635</v>
      </c>
      <c r="R205" s="354">
        <v>30977</v>
      </c>
      <c r="S205" s="354">
        <v>11652</v>
      </c>
      <c r="T205" s="354">
        <v>11191</v>
      </c>
      <c r="U205" s="354">
        <v>62164</v>
      </c>
      <c r="V205" s="354">
        <v>12777</v>
      </c>
      <c r="W205" s="354">
        <v>29316</v>
      </c>
      <c r="X205" s="354">
        <v>21248</v>
      </c>
      <c r="Y205" s="354">
        <v>13404</v>
      </c>
      <c r="Z205" s="354">
        <v>20903</v>
      </c>
      <c r="AA205" s="354">
        <v>35254</v>
      </c>
      <c r="AB205" s="354">
        <v>34917</v>
      </c>
      <c r="AC205" s="354">
        <v>10742</v>
      </c>
      <c r="AD205" s="354">
        <v>31836</v>
      </c>
      <c r="AE205" s="354">
        <v>4535</v>
      </c>
      <c r="AF205" s="354">
        <v>42737</v>
      </c>
      <c r="AG205" s="354">
        <v>17719</v>
      </c>
      <c r="AH205" s="354">
        <v>11035</v>
      </c>
      <c r="AI205" s="354">
        <v>903544</v>
      </c>
      <c r="AK205" s="354" t="s">
        <v>686</v>
      </c>
    </row>
    <row r="206" spans="1:37" x14ac:dyDescent="0.2">
      <c r="A206" s="358">
        <v>42552</v>
      </c>
      <c r="B206" s="354" t="s">
        <v>1052</v>
      </c>
      <c r="C206" s="354">
        <v>14158</v>
      </c>
      <c r="D206" s="354">
        <v>36977</v>
      </c>
      <c r="E206" s="354">
        <v>11312</v>
      </c>
      <c r="F206" s="354">
        <v>6165</v>
      </c>
      <c r="G206" s="354">
        <v>31590</v>
      </c>
      <c r="H206" s="354">
        <v>9181</v>
      </c>
      <c r="I206" s="354">
        <v>13656</v>
      </c>
      <c r="J206" s="354">
        <v>35743</v>
      </c>
      <c r="K206" s="354">
        <v>110005</v>
      </c>
      <c r="L206" s="354">
        <v>13118</v>
      </c>
      <c r="M206" s="354">
        <v>44545</v>
      </c>
      <c r="N206" s="354">
        <v>13210</v>
      </c>
      <c r="O206" s="354">
        <v>13990</v>
      </c>
      <c r="P206" s="354">
        <v>84559</v>
      </c>
      <c r="Q206" s="354">
        <v>63854</v>
      </c>
      <c r="R206" s="354">
        <v>31077</v>
      </c>
      <c r="S206" s="354">
        <v>11681</v>
      </c>
      <c r="T206" s="354">
        <v>11190</v>
      </c>
      <c r="U206" s="354">
        <v>62217</v>
      </c>
      <c r="V206" s="354">
        <v>12802</v>
      </c>
      <c r="W206" s="354">
        <v>29420</v>
      </c>
      <c r="X206" s="354">
        <v>21366</v>
      </c>
      <c r="Y206" s="354">
        <v>13488</v>
      </c>
      <c r="Z206" s="354">
        <v>20979</v>
      </c>
      <c r="AA206" s="354">
        <v>35409</v>
      </c>
      <c r="AB206" s="354">
        <v>35050</v>
      </c>
      <c r="AC206" s="354">
        <v>10732</v>
      </c>
      <c r="AD206" s="354">
        <v>31881</v>
      </c>
      <c r="AE206" s="354">
        <v>4574</v>
      </c>
      <c r="AF206" s="354">
        <v>42733</v>
      </c>
      <c r="AG206" s="354">
        <v>17787</v>
      </c>
      <c r="AH206" s="354">
        <v>11026</v>
      </c>
      <c r="AI206" s="354">
        <v>905475</v>
      </c>
      <c r="AK206" s="354" t="s">
        <v>687</v>
      </c>
    </row>
    <row r="207" spans="1:37" x14ac:dyDescent="0.2">
      <c r="A207" s="358">
        <v>42583</v>
      </c>
      <c r="B207" s="354" t="s">
        <v>1053</v>
      </c>
      <c r="C207" s="354">
        <v>14255</v>
      </c>
      <c r="D207" s="354">
        <v>37258</v>
      </c>
      <c r="E207" s="354">
        <v>11337</v>
      </c>
      <c r="F207" s="354">
        <v>6149</v>
      </c>
      <c r="G207" s="354">
        <v>31733</v>
      </c>
      <c r="H207" s="354">
        <v>9225</v>
      </c>
      <c r="I207" s="354">
        <v>13734</v>
      </c>
      <c r="J207" s="354">
        <v>35935</v>
      </c>
      <c r="K207" s="354">
        <v>110431</v>
      </c>
      <c r="L207" s="354">
        <v>13099</v>
      </c>
      <c r="M207" s="354">
        <v>44712</v>
      </c>
      <c r="N207" s="354">
        <v>13295</v>
      </c>
      <c r="O207" s="354">
        <v>14067</v>
      </c>
      <c r="P207" s="354">
        <v>85024</v>
      </c>
      <c r="Q207" s="354">
        <v>64313</v>
      </c>
      <c r="R207" s="354">
        <v>31169</v>
      </c>
      <c r="S207" s="354">
        <v>11676</v>
      </c>
      <c r="T207" s="354">
        <v>11214</v>
      </c>
      <c r="U207" s="354">
        <v>62423</v>
      </c>
      <c r="V207" s="354">
        <v>12826</v>
      </c>
      <c r="W207" s="354">
        <v>29629</v>
      </c>
      <c r="X207" s="354">
        <v>21509</v>
      </c>
      <c r="Y207" s="354">
        <v>13593</v>
      </c>
      <c r="Z207" s="354">
        <v>21074</v>
      </c>
      <c r="AA207" s="354">
        <v>35625</v>
      </c>
      <c r="AB207" s="354">
        <v>35150</v>
      </c>
      <c r="AC207" s="354">
        <v>10792</v>
      </c>
      <c r="AD207" s="354">
        <v>32002</v>
      </c>
      <c r="AE207" s="354">
        <v>4643</v>
      </c>
      <c r="AF207" s="354">
        <v>42877</v>
      </c>
      <c r="AG207" s="354">
        <v>17872</v>
      </c>
      <c r="AH207" s="354">
        <v>11108</v>
      </c>
      <c r="AI207" s="354">
        <v>909749</v>
      </c>
      <c r="AK207" s="354" t="s">
        <v>688</v>
      </c>
    </row>
    <row r="208" spans="1:37" x14ac:dyDescent="0.2">
      <c r="A208" s="358">
        <v>42614</v>
      </c>
      <c r="B208" s="354" t="s">
        <v>1054</v>
      </c>
      <c r="C208" s="354">
        <v>14301</v>
      </c>
      <c r="D208" s="354">
        <v>37092</v>
      </c>
      <c r="E208" s="354">
        <v>11375</v>
      </c>
      <c r="F208" s="354">
        <v>6158</v>
      </c>
      <c r="G208" s="354">
        <v>31824</v>
      </c>
      <c r="H208" s="354">
        <v>9249</v>
      </c>
      <c r="I208" s="354">
        <v>13761</v>
      </c>
      <c r="J208" s="354">
        <v>36135</v>
      </c>
      <c r="K208" s="354">
        <v>110672</v>
      </c>
      <c r="L208" s="354">
        <v>13173</v>
      </c>
      <c r="M208" s="354">
        <v>44935</v>
      </c>
      <c r="N208" s="354">
        <v>13274</v>
      </c>
      <c r="O208" s="354">
        <v>14172</v>
      </c>
      <c r="P208" s="354">
        <v>85363</v>
      </c>
      <c r="Q208" s="354">
        <v>64628</v>
      </c>
      <c r="R208" s="354">
        <v>31338</v>
      </c>
      <c r="S208" s="354">
        <v>11675</v>
      </c>
      <c r="T208" s="354">
        <v>11230</v>
      </c>
      <c r="U208" s="354">
        <v>62638</v>
      </c>
      <c r="V208" s="354">
        <v>12870</v>
      </c>
      <c r="W208" s="354">
        <v>29859</v>
      </c>
      <c r="X208" s="354">
        <v>21582</v>
      </c>
      <c r="Y208" s="354">
        <v>13683</v>
      </c>
      <c r="Z208" s="354">
        <v>21114</v>
      </c>
      <c r="AA208" s="354">
        <v>35692</v>
      </c>
      <c r="AB208" s="354">
        <v>35173</v>
      </c>
      <c r="AC208" s="354">
        <v>10827</v>
      </c>
      <c r="AD208" s="354">
        <v>32019</v>
      </c>
      <c r="AE208" s="354">
        <v>4664</v>
      </c>
      <c r="AF208" s="354">
        <v>42830</v>
      </c>
      <c r="AG208" s="354">
        <v>17908</v>
      </c>
      <c r="AH208" s="354">
        <v>11114</v>
      </c>
      <c r="AI208" s="354">
        <v>912328</v>
      </c>
      <c r="AK208" s="354" t="s">
        <v>689</v>
      </c>
    </row>
    <row r="209" spans="1:37" x14ac:dyDescent="0.2">
      <c r="A209" s="358">
        <v>42644</v>
      </c>
      <c r="B209" s="354" t="s">
        <v>1055</v>
      </c>
      <c r="C209" s="354">
        <v>14365</v>
      </c>
      <c r="D209" s="354">
        <v>37303</v>
      </c>
      <c r="E209" s="354">
        <v>11432</v>
      </c>
      <c r="F209" s="354">
        <v>6143</v>
      </c>
      <c r="G209" s="354">
        <v>31970</v>
      </c>
      <c r="H209" s="354">
        <v>9322</v>
      </c>
      <c r="I209" s="354">
        <v>13859</v>
      </c>
      <c r="J209" s="354">
        <v>36266</v>
      </c>
      <c r="K209" s="354">
        <v>111014</v>
      </c>
      <c r="L209" s="354">
        <v>13245</v>
      </c>
      <c r="M209" s="354">
        <v>45184</v>
      </c>
      <c r="N209" s="354">
        <v>13317</v>
      </c>
      <c r="O209" s="354">
        <v>14227</v>
      </c>
      <c r="P209" s="354">
        <v>85743</v>
      </c>
      <c r="Q209" s="354">
        <v>64858</v>
      </c>
      <c r="R209" s="354">
        <v>31628</v>
      </c>
      <c r="S209" s="354">
        <v>11726</v>
      </c>
      <c r="T209" s="354">
        <v>11328</v>
      </c>
      <c r="U209" s="354">
        <v>63027</v>
      </c>
      <c r="V209" s="354">
        <v>12899</v>
      </c>
      <c r="W209" s="354">
        <v>30058</v>
      </c>
      <c r="X209" s="354">
        <v>21786</v>
      </c>
      <c r="Y209" s="354">
        <v>13748</v>
      </c>
      <c r="Z209" s="354">
        <v>21173</v>
      </c>
      <c r="AA209" s="354">
        <v>35932</v>
      </c>
      <c r="AB209" s="354">
        <v>35291</v>
      </c>
      <c r="AC209" s="354">
        <v>10864</v>
      </c>
      <c r="AD209" s="354">
        <v>32066</v>
      </c>
      <c r="AE209" s="354">
        <v>4687</v>
      </c>
      <c r="AF209" s="354">
        <v>42938</v>
      </c>
      <c r="AG209" s="354">
        <v>17927</v>
      </c>
      <c r="AH209" s="354">
        <v>11149</v>
      </c>
      <c r="AI209" s="354">
        <v>916475</v>
      </c>
      <c r="AK209" s="354" t="s">
        <v>690</v>
      </c>
    </row>
    <row r="210" spans="1:37" x14ac:dyDescent="0.2">
      <c r="A210" s="358">
        <v>42675</v>
      </c>
      <c r="B210" s="354" t="s">
        <v>1056</v>
      </c>
      <c r="C210" s="354">
        <v>14418</v>
      </c>
      <c r="D210" s="354">
        <v>37387</v>
      </c>
      <c r="E210" s="354">
        <v>11496</v>
      </c>
      <c r="F210" s="354">
        <v>6147</v>
      </c>
      <c r="G210" s="354">
        <v>32065</v>
      </c>
      <c r="H210" s="354">
        <v>9334</v>
      </c>
      <c r="I210" s="354">
        <v>13805</v>
      </c>
      <c r="J210" s="354">
        <v>36369</v>
      </c>
      <c r="K210" s="354">
        <v>111271</v>
      </c>
      <c r="L210" s="354">
        <v>13298</v>
      </c>
      <c r="M210" s="354">
        <v>45320</v>
      </c>
      <c r="N210" s="354">
        <v>13354</v>
      </c>
      <c r="O210" s="354">
        <v>14268</v>
      </c>
      <c r="P210" s="354">
        <v>86078</v>
      </c>
      <c r="Q210" s="354">
        <v>65005</v>
      </c>
      <c r="R210" s="354">
        <v>31798</v>
      </c>
      <c r="S210" s="354">
        <v>11737</v>
      </c>
      <c r="T210" s="354">
        <v>11363</v>
      </c>
      <c r="U210" s="354">
        <v>63162</v>
      </c>
      <c r="V210" s="354">
        <v>12982</v>
      </c>
      <c r="W210" s="354">
        <v>30119</v>
      </c>
      <c r="X210" s="354">
        <v>21887</v>
      </c>
      <c r="Y210" s="354">
        <v>13805</v>
      </c>
      <c r="Z210" s="354">
        <v>21203</v>
      </c>
      <c r="AA210" s="354">
        <v>36118</v>
      </c>
      <c r="AB210" s="354">
        <v>35334</v>
      </c>
      <c r="AC210" s="354">
        <v>10753</v>
      </c>
      <c r="AD210" s="354">
        <v>32122</v>
      </c>
      <c r="AE210" s="354">
        <v>4700</v>
      </c>
      <c r="AF210" s="354">
        <v>42811</v>
      </c>
      <c r="AG210" s="354">
        <v>17922</v>
      </c>
      <c r="AH210" s="354">
        <v>11222</v>
      </c>
      <c r="AI210" s="354">
        <v>918653</v>
      </c>
      <c r="AK210" s="354" t="s">
        <v>691</v>
      </c>
    </row>
    <row r="211" spans="1:37" x14ac:dyDescent="0.2">
      <c r="A211" s="358">
        <v>42705</v>
      </c>
      <c r="B211" s="354" t="s">
        <v>1057</v>
      </c>
      <c r="C211" s="354">
        <v>14407</v>
      </c>
      <c r="D211" s="354">
        <v>37463</v>
      </c>
      <c r="E211" s="354">
        <v>11472</v>
      </c>
      <c r="F211" s="354">
        <v>6076</v>
      </c>
      <c r="G211" s="354">
        <v>31987</v>
      </c>
      <c r="H211" s="354">
        <v>9348</v>
      </c>
      <c r="I211" s="354">
        <v>13754</v>
      </c>
      <c r="J211" s="354">
        <v>36344</v>
      </c>
      <c r="K211" s="354">
        <v>111126</v>
      </c>
      <c r="L211" s="354">
        <v>13274</v>
      </c>
      <c r="M211" s="354">
        <v>45368</v>
      </c>
      <c r="N211" s="354">
        <v>13317</v>
      </c>
      <c r="O211" s="354">
        <v>14271</v>
      </c>
      <c r="P211" s="354">
        <v>86097</v>
      </c>
      <c r="Q211" s="354">
        <v>64861</v>
      </c>
      <c r="R211" s="354">
        <v>31814</v>
      </c>
      <c r="S211" s="354">
        <v>11727</v>
      </c>
      <c r="T211" s="354">
        <v>11368</v>
      </c>
      <c r="U211" s="354">
        <v>63130</v>
      </c>
      <c r="V211" s="354">
        <v>12961</v>
      </c>
      <c r="W211" s="354">
        <v>30161</v>
      </c>
      <c r="X211" s="354">
        <v>21884</v>
      </c>
      <c r="Y211" s="354">
        <v>13747</v>
      </c>
      <c r="Z211" s="354">
        <v>21132</v>
      </c>
      <c r="AA211" s="354">
        <v>36118</v>
      </c>
      <c r="AB211" s="354">
        <v>35301</v>
      </c>
      <c r="AC211" s="354">
        <v>10691</v>
      </c>
      <c r="AD211" s="354">
        <v>32093</v>
      </c>
      <c r="AE211" s="354">
        <v>4700</v>
      </c>
      <c r="AF211" s="354">
        <v>42607</v>
      </c>
      <c r="AG211" s="354">
        <v>17837</v>
      </c>
      <c r="AH211" s="354">
        <v>11244</v>
      </c>
      <c r="AI211" s="354">
        <v>917680</v>
      </c>
      <c r="AK211" s="354" t="s">
        <v>692</v>
      </c>
    </row>
    <row r="212" spans="1:37" x14ac:dyDescent="0.2">
      <c r="A212" s="358">
        <v>42736</v>
      </c>
      <c r="B212" s="354" t="s">
        <v>1138</v>
      </c>
      <c r="C212" s="354">
        <v>14405</v>
      </c>
      <c r="D212" s="354">
        <v>37456</v>
      </c>
      <c r="E212" s="354">
        <v>11498</v>
      </c>
      <c r="F212" s="354">
        <v>6038</v>
      </c>
      <c r="G212" s="354">
        <v>31916</v>
      </c>
      <c r="H212" s="354">
        <v>9346</v>
      </c>
      <c r="I212" s="354">
        <v>13670</v>
      </c>
      <c r="J212" s="354">
        <v>36355</v>
      </c>
      <c r="K212" s="354">
        <v>111040</v>
      </c>
      <c r="L212" s="354">
        <v>13296</v>
      </c>
      <c r="M212" s="354">
        <v>45270</v>
      </c>
      <c r="N212" s="354">
        <v>13222</v>
      </c>
      <c r="O212" s="354">
        <v>14243</v>
      </c>
      <c r="P212" s="354">
        <v>86101</v>
      </c>
      <c r="Q212" s="354">
        <v>64854</v>
      </c>
      <c r="R212" s="354">
        <v>31804</v>
      </c>
      <c r="S212" s="354">
        <v>11689</v>
      </c>
      <c r="T212" s="354">
        <v>11331</v>
      </c>
      <c r="U212" s="354">
        <v>63082</v>
      </c>
      <c r="V212" s="354">
        <v>12887</v>
      </c>
      <c r="W212" s="354">
        <v>30149</v>
      </c>
      <c r="X212" s="354">
        <v>21970</v>
      </c>
      <c r="Y212" s="354">
        <v>13789</v>
      </c>
      <c r="Z212" s="354">
        <v>21213</v>
      </c>
      <c r="AA212" s="354">
        <v>36129</v>
      </c>
      <c r="AB212" s="354">
        <v>35315</v>
      </c>
      <c r="AC212" s="354">
        <v>10578</v>
      </c>
      <c r="AD212" s="354">
        <v>32015</v>
      </c>
      <c r="AE212" s="354">
        <v>4661</v>
      </c>
      <c r="AF212" s="354">
        <v>42414</v>
      </c>
      <c r="AG212" s="354">
        <v>17874</v>
      </c>
      <c r="AH212" s="354">
        <v>11195</v>
      </c>
      <c r="AI212" s="354">
        <v>916805</v>
      </c>
      <c r="AJ212" s="354">
        <v>2017</v>
      </c>
      <c r="AK212" s="354" t="s">
        <v>684</v>
      </c>
    </row>
    <row r="213" spans="1:37" x14ac:dyDescent="0.2">
      <c r="A213" s="358">
        <v>42767</v>
      </c>
      <c r="B213" s="354" t="s">
        <v>1058</v>
      </c>
      <c r="C213" s="354">
        <v>14500</v>
      </c>
      <c r="D213" s="354">
        <v>37495</v>
      </c>
      <c r="E213" s="354">
        <v>11559</v>
      </c>
      <c r="F213" s="354">
        <v>6024</v>
      </c>
      <c r="G213" s="354">
        <v>32109</v>
      </c>
      <c r="H213" s="354">
        <v>9406</v>
      </c>
      <c r="I213" s="354">
        <v>13700</v>
      </c>
      <c r="J213" s="354">
        <v>36520</v>
      </c>
      <c r="K213" s="354">
        <v>111246</v>
      </c>
      <c r="L213" s="354">
        <v>13324</v>
      </c>
      <c r="M213" s="354">
        <v>45456</v>
      </c>
      <c r="N213" s="354">
        <v>13295</v>
      </c>
      <c r="O213" s="354">
        <v>14296</v>
      </c>
      <c r="P213" s="354">
        <v>86609</v>
      </c>
      <c r="Q213" s="354">
        <v>65138</v>
      </c>
      <c r="R213" s="354">
        <v>32030</v>
      </c>
      <c r="S213" s="354">
        <v>11750</v>
      </c>
      <c r="T213" s="354">
        <v>11380</v>
      </c>
      <c r="U213" s="354">
        <v>63208</v>
      </c>
      <c r="V213" s="354">
        <v>12877</v>
      </c>
      <c r="W213" s="354">
        <v>30271</v>
      </c>
      <c r="X213" s="354">
        <v>22125</v>
      </c>
      <c r="Y213" s="354">
        <v>13889</v>
      </c>
      <c r="Z213" s="354">
        <v>21313</v>
      </c>
      <c r="AA213" s="354">
        <v>36296</v>
      </c>
      <c r="AB213" s="354">
        <v>35412</v>
      </c>
      <c r="AC213" s="354">
        <v>10551</v>
      </c>
      <c r="AD213" s="354">
        <v>32162</v>
      </c>
      <c r="AE213" s="354">
        <v>4681</v>
      </c>
      <c r="AF213" s="354">
        <v>42480</v>
      </c>
      <c r="AG213" s="354">
        <v>17979</v>
      </c>
      <c r="AH213" s="354">
        <v>11228</v>
      </c>
      <c r="AI213" s="354">
        <v>920309</v>
      </c>
      <c r="AK213" s="354" t="s">
        <v>685</v>
      </c>
    </row>
    <row r="214" spans="1:37" x14ac:dyDescent="0.2">
      <c r="A214" s="358">
        <v>42795</v>
      </c>
      <c r="B214" s="354" t="s">
        <v>1059</v>
      </c>
      <c r="C214" s="354">
        <v>14596</v>
      </c>
      <c r="D214" s="354">
        <v>37844</v>
      </c>
      <c r="E214" s="354">
        <v>11608</v>
      </c>
      <c r="F214" s="354">
        <v>6063</v>
      </c>
      <c r="G214" s="354">
        <v>32289</v>
      </c>
      <c r="H214" s="354">
        <v>9479</v>
      </c>
      <c r="I214" s="354">
        <v>13795</v>
      </c>
      <c r="J214" s="354">
        <v>36768</v>
      </c>
      <c r="K214" s="354">
        <v>111517</v>
      </c>
      <c r="L214" s="354">
        <v>13367</v>
      </c>
      <c r="M214" s="354">
        <v>45769</v>
      </c>
      <c r="N214" s="354">
        <v>13368</v>
      </c>
      <c r="O214" s="354">
        <v>14348</v>
      </c>
      <c r="P214" s="354">
        <v>87244</v>
      </c>
      <c r="Q214" s="354">
        <v>65449</v>
      </c>
      <c r="R214" s="354">
        <v>32247</v>
      </c>
      <c r="S214" s="354">
        <v>11788</v>
      </c>
      <c r="T214" s="354">
        <v>11415</v>
      </c>
      <c r="U214" s="354">
        <v>63472</v>
      </c>
      <c r="V214" s="354">
        <v>12903</v>
      </c>
      <c r="W214" s="354">
        <v>30381</v>
      </c>
      <c r="X214" s="354">
        <v>22300</v>
      </c>
      <c r="Y214" s="354">
        <v>14056</v>
      </c>
      <c r="Z214" s="354">
        <v>21404</v>
      </c>
      <c r="AA214" s="354">
        <v>36492</v>
      </c>
      <c r="AB214" s="354">
        <v>35544</v>
      </c>
      <c r="AC214" s="354">
        <v>10589</v>
      </c>
      <c r="AD214" s="354">
        <v>32273</v>
      </c>
      <c r="AE214" s="354">
        <v>4683</v>
      </c>
      <c r="AF214" s="354">
        <v>42540</v>
      </c>
      <c r="AG214" s="354">
        <v>18047</v>
      </c>
      <c r="AH214" s="354">
        <v>11319</v>
      </c>
      <c r="AI214" s="354">
        <v>924957</v>
      </c>
      <c r="AK214" s="354" t="s">
        <v>624</v>
      </c>
    </row>
    <row r="215" spans="1:37" x14ac:dyDescent="0.2">
      <c r="A215" s="358">
        <v>42826</v>
      </c>
      <c r="B215" s="354" t="s">
        <v>1060</v>
      </c>
      <c r="C215" s="354">
        <v>14692</v>
      </c>
      <c r="D215" s="354">
        <v>38059</v>
      </c>
      <c r="E215" s="354">
        <v>11666</v>
      </c>
      <c r="F215" s="354">
        <v>6032</v>
      </c>
      <c r="G215" s="354">
        <v>32375</v>
      </c>
      <c r="H215" s="354">
        <v>9528</v>
      </c>
      <c r="I215" s="354">
        <v>13767</v>
      </c>
      <c r="J215" s="354">
        <v>36929</v>
      </c>
      <c r="K215" s="354">
        <v>111761</v>
      </c>
      <c r="L215" s="354">
        <v>13438</v>
      </c>
      <c r="M215" s="354">
        <v>45848</v>
      </c>
      <c r="N215" s="354">
        <v>13390</v>
      </c>
      <c r="O215" s="354">
        <v>14409</v>
      </c>
      <c r="P215" s="354">
        <v>87457</v>
      </c>
      <c r="Q215" s="354">
        <v>65572</v>
      </c>
      <c r="R215" s="354">
        <v>32411</v>
      </c>
      <c r="S215" s="354">
        <v>11814</v>
      </c>
      <c r="T215" s="354">
        <v>11480</v>
      </c>
      <c r="U215" s="354">
        <v>63593</v>
      </c>
      <c r="V215" s="354">
        <v>12927</v>
      </c>
      <c r="W215" s="354">
        <v>30537</v>
      </c>
      <c r="X215" s="354">
        <v>22355</v>
      </c>
      <c r="Y215" s="354">
        <v>14222</v>
      </c>
      <c r="Z215" s="354">
        <v>21412</v>
      </c>
      <c r="AA215" s="354">
        <v>36559</v>
      </c>
      <c r="AB215" s="354">
        <v>35691</v>
      </c>
      <c r="AC215" s="354">
        <v>10574</v>
      </c>
      <c r="AD215" s="354">
        <v>32377</v>
      </c>
      <c r="AE215" s="354">
        <v>4715</v>
      </c>
      <c r="AF215" s="354">
        <v>42653</v>
      </c>
      <c r="AG215" s="354">
        <v>18133</v>
      </c>
      <c r="AH215" s="354">
        <v>11346</v>
      </c>
      <c r="AI215" s="354">
        <v>927722</v>
      </c>
      <c r="AK215" s="354" t="s">
        <v>679</v>
      </c>
    </row>
    <row r="216" spans="1:37" x14ac:dyDescent="0.2">
      <c r="A216" s="358">
        <v>42856</v>
      </c>
      <c r="B216" s="354" t="s">
        <v>1061</v>
      </c>
      <c r="C216" s="354">
        <v>14716</v>
      </c>
      <c r="D216" s="354">
        <v>38174</v>
      </c>
      <c r="E216" s="354">
        <v>11708</v>
      </c>
      <c r="F216" s="354">
        <v>6055</v>
      </c>
      <c r="G216" s="354">
        <v>32509</v>
      </c>
      <c r="H216" s="354">
        <v>9563</v>
      </c>
      <c r="I216" s="354">
        <v>13864</v>
      </c>
      <c r="J216" s="354">
        <v>37065</v>
      </c>
      <c r="K216" s="354">
        <v>112079</v>
      </c>
      <c r="L216" s="354">
        <v>13497</v>
      </c>
      <c r="M216" s="354">
        <v>46083</v>
      </c>
      <c r="N216" s="354">
        <v>13404</v>
      </c>
      <c r="O216" s="354">
        <v>14456</v>
      </c>
      <c r="P216" s="354">
        <v>87686</v>
      </c>
      <c r="Q216" s="354">
        <v>65951</v>
      </c>
      <c r="R216" s="354">
        <v>32555</v>
      </c>
      <c r="S216" s="354">
        <v>11817</v>
      </c>
      <c r="T216" s="354">
        <v>11531</v>
      </c>
      <c r="U216" s="354">
        <v>63798</v>
      </c>
      <c r="V216" s="354">
        <v>12934</v>
      </c>
      <c r="W216" s="354">
        <v>30614</v>
      </c>
      <c r="X216" s="354">
        <v>22526</v>
      </c>
      <c r="Y216" s="354">
        <v>14300</v>
      </c>
      <c r="Z216" s="354">
        <v>21485</v>
      </c>
      <c r="AA216" s="354">
        <v>36680</v>
      </c>
      <c r="AB216" s="354">
        <v>35763</v>
      </c>
      <c r="AC216" s="354">
        <v>10578</v>
      </c>
      <c r="AD216" s="354">
        <v>32468</v>
      </c>
      <c r="AE216" s="354">
        <v>4685</v>
      </c>
      <c r="AF216" s="354">
        <v>42706</v>
      </c>
      <c r="AG216" s="354">
        <v>18236</v>
      </c>
      <c r="AH216" s="354">
        <v>11371</v>
      </c>
      <c r="AI216" s="354">
        <v>930857</v>
      </c>
      <c r="AK216" s="354" t="s">
        <v>683</v>
      </c>
    </row>
    <row r="217" spans="1:37" x14ac:dyDescent="0.2">
      <c r="A217" s="358">
        <v>42887</v>
      </c>
      <c r="B217" s="354" t="s">
        <v>1062</v>
      </c>
      <c r="C217" s="354">
        <v>14758</v>
      </c>
      <c r="D217" s="354">
        <v>38438</v>
      </c>
      <c r="E217" s="354">
        <v>11850</v>
      </c>
      <c r="F217" s="354">
        <v>6070</v>
      </c>
      <c r="G217" s="354">
        <v>32639</v>
      </c>
      <c r="H217" s="354">
        <v>9610</v>
      </c>
      <c r="I217" s="354">
        <v>13936</v>
      </c>
      <c r="J217" s="354">
        <v>37189</v>
      </c>
      <c r="K217" s="354">
        <v>112552</v>
      </c>
      <c r="L217" s="354">
        <v>13522</v>
      </c>
      <c r="M217" s="354">
        <v>46294</v>
      </c>
      <c r="N217" s="354">
        <v>13479</v>
      </c>
      <c r="O217" s="354">
        <v>14490</v>
      </c>
      <c r="P217" s="354">
        <v>88171</v>
      </c>
      <c r="Q217" s="354">
        <v>66319</v>
      </c>
      <c r="R217" s="354">
        <v>32854</v>
      </c>
      <c r="S217" s="354">
        <v>11863</v>
      </c>
      <c r="T217" s="354">
        <v>11566</v>
      </c>
      <c r="U217" s="354">
        <v>64038</v>
      </c>
      <c r="V217" s="354">
        <v>13003</v>
      </c>
      <c r="W217" s="354">
        <v>30818</v>
      </c>
      <c r="X217" s="354">
        <v>22752</v>
      </c>
      <c r="Y217" s="354">
        <v>14467</v>
      </c>
      <c r="Z217" s="354">
        <v>21570</v>
      </c>
      <c r="AA217" s="354">
        <v>36930</v>
      </c>
      <c r="AB217" s="354">
        <v>35945</v>
      </c>
      <c r="AC217" s="354">
        <v>10597</v>
      </c>
      <c r="AD217" s="354">
        <v>32638</v>
      </c>
      <c r="AE217" s="354">
        <v>4718</v>
      </c>
      <c r="AF217" s="354">
        <v>42836</v>
      </c>
      <c r="AG217" s="354">
        <v>18344</v>
      </c>
      <c r="AH217" s="354">
        <v>11399</v>
      </c>
      <c r="AI217" s="354">
        <v>935655</v>
      </c>
      <c r="AK217" s="354" t="s">
        <v>686</v>
      </c>
    </row>
    <row r="218" spans="1:37" x14ac:dyDescent="0.2">
      <c r="A218" s="358">
        <v>42917</v>
      </c>
      <c r="B218" s="354" t="s">
        <v>1063</v>
      </c>
      <c r="C218" s="354">
        <v>14797</v>
      </c>
      <c r="D218" s="354">
        <v>38633</v>
      </c>
      <c r="E218" s="354">
        <v>11874</v>
      </c>
      <c r="F218" s="354">
        <v>6081</v>
      </c>
      <c r="G218" s="354">
        <v>32673</v>
      </c>
      <c r="H218" s="354">
        <v>9670</v>
      </c>
      <c r="I218" s="354">
        <v>13978</v>
      </c>
      <c r="J218" s="354">
        <v>37248</v>
      </c>
      <c r="K218" s="354">
        <v>112808</v>
      </c>
      <c r="L218" s="354">
        <v>13500</v>
      </c>
      <c r="M218" s="354">
        <v>46340</v>
      </c>
      <c r="N218" s="354">
        <v>13467</v>
      </c>
      <c r="O218" s="354">
        <v>14495</v>
      </c>
      <c r="P218" s="354">
        <v>88539</v>
      </c>
      <c r="Q218" s="354">
        <v>66652</v>
      </c>
      <c r="R218" s="354">
        <v>32974</v>
      </c>
      <c r="S218" s="354">
        <v>11926</v>
      </c>
      <c r="T218" s="354">
        <v>11601</v>
      </c>
      <c r="U218" s="354">
        <v>64194</v>
      </c>
      <c r="V218" s="354">
        <v>13088</v>
      </c>
      <c r="W218" s="354">
        <v>30919</v>
      </c>
      <c r="X218" s="354">
        <v>22872</v>
      </c>
      <c r="Y218" s="354">
        <v>14560</v>
      </c>
      <c r="Z218" s="354">
        <v>21608</v>
      </c>
      <c r="AA218" s="354">
        <v>37030</v>
      </c>
      <c r="AB218" s="354">
        <v>36002</v>
      </c>
      <c r="AC218" s="354">
        <v>10578</v>
      </c>
      <c r="AD218" s="354">
        <v>32713</v>
      </c>
      <c r="AE218" s="354">
        <v>4714</v>
      </c>
      <c r="AF218" s="354">
        <v>42758</v>
      </c>
      <c r="AG218" s="354">
        <v>18393</v>
      </c>
      <c r="AH218" s="354">
        <v>11441</v>
      </c>
      <c r="AI218" s="354">
        <v>938126</v>
      </c>
      <c r="AK218" s="354" t="s">
        <v>687</v>
      </c>
    </row>
    <row r="219" spans="1:37" x14ac:dyDescent="0.2">
      <c r="A219" s="358">
        <v>42948</v>
      </c>
      <c r="B219" s="354" t="s">
        <v>1064</v>
      </c>
      <c r="C219" s="354">
        <v>14876</v>
      </c>
      <c r="D219" s="354">
        <v>38888</v>
      </c>
      <c r="E219" s="354">
        <v>11891</v>
      </c>
      <c r="F219" s="354">
        <v>6069</v>
      </c>
      <c r="G219" s="354">
        <v>32804</v>
      </c>
      <c r="H219" s="354">
        <v>9730</v>
      </c>
      <c r="I219" s="354">
        <v>14094</v>
      </c>
      <c r="J219" s="354">
        <v>37386</v>
      </c>
      <c r="K219" s="354">
        <v>113137</v>
      </c>
      <c r="L219" s="354">
        <v>13557</v>
      </c>
      <c r="M219" s="354">
        <v>46607</v>
      </c>
      <c r="N219" s="354">
        <v>13498</v>
      </c>
      <c r="O219" s="354">
        <v>14586</v>
      </c>
      <c r="P219" s="354">
        <v>89150</v>
      </c>
      <c r="Q219" s="354">
        <v>67044</v>
      </c>
      <c r="R219" s="354">
        <v>33132</v>
      </c>
      <c r="S219" s="354">
        <v>11962</v>
      </c>
      <c r="T219" s="354">
        <v>11695</v>
      </c>
      <c r="U219" s="354">
        <v>64531</v>
      </c>
      <c r="V219" s="354">
        <v>13154</v>
      </c>
      <c r="W219" s="354">
        <v>31054</v>
      </c>
      <c r="X219" s="354">
        <v>22997</v>
      </c>
      <c r="Y219" s="354">
        <v>14717</v>
      </c>
      <c r="Z219" s="354">
        <v>21640</v>
      </c>
      <c r="AA219" s="354">
        <v>37207</v>
      </c>
      <c r="AB219" s="354">
        <v>36097</v>
      </c>
      <c r="AC219" s="354">
        <v>10588</v>
      </c>
      <c r="AD219" s="354">
        <v>32782</v>
      </c>
      <c r="AE219" s="354">
        <v>4774</v>
      </c>
      <c r="AF219" s="354">
        <v>42903</v>
      </c>
      <c r="AG219" s="354">
        <v>18395</v>
      </c>
      <c r="AH219" s="354">
        <v>11517</v>
      </c>
      <c r="AI219" s="354">
        <v>942462</v>
      </c>
      <c r="AK219" s="354" t="s">
        <v>688</v>
      </c>
    </row>
    <row r="220" spans="1:37" x14ac:dyDescent="0.2">
      <c r="A220" s="358">
        <v>42979</v>
      </c>
      <c r="B220" s="354" t="s">
        <v>1065</v>
      </c>
      <c r="C220" s="354">
        <v>14918</v>
      </c>
      <c r="D220" s="354">
        <v>39067</v>
      </c>
      <c r="E220" s="354">
        <v>11885</v>
      </c>
      <c r="F220" s="354">
        <v>6070</v>
      </c>
      <c r="G220" s="354">
        <v>32864</v>
      </c>
      <c r="H220" s="354">
        <v>9749</v>
      </c>
      <c r="I220" s="354">
        <v>14103</v>
      </c>
      <c r="J220" s="354">
        <v>37564</v>
      </c>
      <c r="K220" s="354">
        <v>113284</v>
      </c>
      <c r="L220" s="354">
        <v>13604</v>
      </c>
      <c r="M220" s="354">
        <v>46793</v>
      </c>
      <c r="N220" s="354">
        <v>13551</v>
      </c>
      <c r="O220" s="354">
        <v>14640</v>
      </c>
      <c r="P220" s="354">
        <v>89455</v>
      </c>
      <c r="Q220" s="354">
        <v>67272</v>
      </c>
      <c r="R220" s="354">
        <v>33277</v>
      </c>
      <c r="S220" s="354">
        <v>11982</v>
      </c>
      <c r="T220" s="354">
        <v>11734</v>
      </c>
      <c r="U220" s="354">
        <v>64652</v>
      </c>
      <c r="V220" s="354">
        <v>13130</v>
      </c>
      <c r="W220" s="354">
        <v>31121</v>
      </c>
      <c r="X220" s="354">
        <v>23091</v>
      </c>
      <c r="Y220" s="354">
        <v>14822</v>
      </c>
      <c r="Z220" s="354">
        <v>21681</v>
      </c>
      <c r="AA220" s="354">
        <v>37310</v>
      </c>
      <c r="AB220" s="354">
        <v>36140</v>
      </c>
      <c r="AC220" s="354">
        <v>10581</v>
      </c>
      <c r="AD220" s="354">
        <v>32902</v>
      </c>
      <c r="AE220" s="354">
        <v>4805</v>
      </c>
      <c r="AF220" s="354">
        <v>42941</v>
      </c>
      <c r="AG220" s="354">
        <v>18474</v>
      </c>
      <c r="AH220" s="354">
        <v>11516</v>
      </c>
      <c r="AI220" s="354">
        <v>944978</v>
      </c>
      <c r="AK220" s="354" t="s">
        <v>689</v>
      </c>
    </row>
    <row r="221" spans="1:37" x14ac:dyDescent="0.2">
      <c r="A221" s="358">
        <v>43009</v>
      </c>
      <c r="B221" s="354" t="s">
        <v>1066</v>
      </c>
      <c r="C221" s="354">
        <v>15008</v>
      </c>
      <c r="D221" s="354">
        <v>39300</v>
      </c>
      <c r="E221" s="354">
        <v>11915</v>
      </c>
      <c r="F221" s="354">
        <v>6044</v>
      </c>
      <c r="G221" s="354">
        <v>32949</v>
      </c>
      <c r="H221" s="354">
        <v>9803</v>
      </c>
      <c r="I221" s="354">
        <v>14191</v>
      </c>
      <c r="J221" s="354">
        <v>37748</v>
      </c>
      <c r="K221" s="354">
        <v>113593</v>
      </c>
      <c r="L221" s="354">
        <v>13688</v>
      </c>
      <c r="M221" s="354">
        <v>47021</v>
      </c>
      <c r="N221" s="354">
        <v>13566</v>
      </c>
      <c r="O221" s="354">
        <v>14697</v>
      </c>
      <c r="P221" s="354">
        <v>89952</v>
      </c>
      <c r="Q221" s="354">
        <v>67658</v>
      </c>
      <c r="R221" s="354">
        <v>33539</v>
      </c>
      <c r="S221" s="354">
        <v>11959</v>
      </c>
      <c r="T221" s="354">
        <v>11749</v>
      </c>
      <c r="U221" s="354">
        <v>64941</v>
      </c>
      <c r="V221" s="354">
        <v>13195</v>
      </c>
      <c r="W221" s="354">
        <v>31290</v>
      </c>
      <c r="X221" s="354">
        <v>23213</v>
      </c>
      <c r="Y221" s="354">
        <v>14952</v>
      </c>
      <c r="Z221" s="354">
        <v>21735</v>
      </c>
      <c r="AA221" s="354">
        <v>37580</v>
      </c>
      <c r="AB221" s="354">
        <v>36303</v>
      </c>
      <c r="AC221" s="354">
        <v>10623</v>
      </c>
      <c r="AD221" s="354">
        <v>33063</v>
      </c>
      <c r="AE221" s="354">
        <v>4830</v>
      </c>
      <c r="AF221" s="354">
        <v>43017</v>
      </c>
      <c r="AG221" s="354">
        <v>18550</v>
      </c>
      <c r="AH221" s="354">
        <v>11585</v>
      </c>
      <c r="AI221" s="354">
        <v>949257</v>
      </c>
      <c r="AK221" s="354" t="s">
        <v>690</v>
      </c>
    </row>
    <row r="222" spans="1:37" x14ac:dyDescent="0.2">
      <c r="A222" s="358">
        <v>43040</v>
      </c>
      <c r="B222" s="354" t="s">
        <v>1067</v>
      </c>
      <c r="C222" s="354">
        <v>15056</v>
      </c>
      <c r="D222" s="354">
        <v>39426</v>
      </c>
      <c r="E222" s="354">
        <v>11956</v>
      </c>
      <c r="F222" s="354">
        <v>6042</v>
      </c>
      <c r="G222" s="354">
        <v>32991</v>
      </c>
      <c r="H222" s="354">
        <v>9811</v>
      </c>
      <c r="I222" s="354">
        <v>14179</v>
      </c>
      <c r="J222" s="354">
        <v>37897</v>
      </c>
      <c r="K222" s="354">
        <v>113665</v>
      </c>
      <c r="L222" s="354">
        <v>13708</v>
      </c>
      <c r="M222" s="354">
        <v>47119</v>
      </c>
      <c r="N222" s="354">
        <v>13607</v>
      </c>
      <c r="O222" s="354">
        <v>14715</v>
      </c>
      <c r="P222" s="354">
        <v>90154</v>
      </c>
      <c r="Q222" s="354">
        <v>67967</v>
      </c>
      <c r="R222" s="354">
        <v>33605</v>
      </c>
      <c r="S222" s="354">
        <v>11978</v>
      </c>
      <c r="T222" s="354">
        <v>11758</v>
      </c>
      <c r="U222" s="354">
        <v>65120</v>
      </c>
      <c r="V222" s="354">
        <v>13241</v>
      </c>
      <c r="W222" s="354">
        <v>31368</v>
      </c>
      <c r="X222" s="354">
        <v>23357</v>
      </c>
      <c r="Y222" s="354">
        <v>15016</v>
      </c>
      <c r="Z222" s="354">
        <v>21873</v>
      </c>
      <c r="AA222" s="354">
        <v>37644</v>
      </c>
      <c r="AB222" s="354">
        <v>36443</v>
      </c>
      <c r="AC222" s="354">
        <v>10614</v>
      </c>
      <c r="AD222" s="354">
        <v>33125</v>
      </c>
      <c r="AE222" s="354">
        <v>4839</v>
      </c>
      <c r="AF222" s="354">
        <v>43065</v>
      </c>
      <c r="AG222" s="354">
        <v>18605</v>
      </c>
      <c r="AH222" s="354">
        <v>11617</v>
      </c>
      <c r="AI222" s="354">
        <v>951561</v>
      </c>
      <c r="AK222" s="354" t="s">
        <v>691</v>
      </c>
    </row>
    <row r="223" spans="1:37" x14ac:dyDescent="0.2">
      <c r="A223" s="358">
        <v>43070</v>
      </c>
      <c r="B223" s="354" t="s">
        <v>1068</v>
      </c>
      <c r="C223" s="354">
        <v>15013</v>
      </c>
      <c r="D223" s="354">
        <v>39227</v>
      </c>
      <c r="E223" s="354">
        <v>11919</v>
      </c>
      <c r="F223" s="354">
        <v>6010</v>
      </c>
      <c r="G223" s="354">
        <v>32856</v>
      </c>
      <c r="H223" s="354">
        <v>9793</v>
      </c>
      <c r="I223" s="354">
        <v>14169</v>
      </c>
      <c r="J223" s="354">
        <v>37761</v>
      </c>
      <c r="K223" s="354">
        <v>113263</v>
      </c>
      <c r="L223" s="354">
        <v>13634</v>
      </c>
      <c r="M223" s="354">
        <v>46986</v>
      </c>
      <c r="N223" s="354">
        <v>13596</v>
      </c>
      <c r="O223" s="354">
        <v>14655</v>
      </c>
      <c r="P223" s="354">
        <v>90125</v>
      </c>
      <c r="Q223" s="354">
        <v>67926</v>
      </c>
      <c r="R223" s="354">
        <v>33657</v>
      </c>
      <c r="S223" s="354">
        <v>11957</v>
      </c>
      <c r="T223" s="354">
        <v>11722</v>
      </c>
      <c r="U223" s="354">
        <v>65063</v>
      </c>
      <c r="V223" s="354">
        <v>13180</v>
      </c>
      <c r="W223" s="354">
        <v>31322</v>
      </c>
      <c r="X223" s="354">
        <v>23295</v>
      </c>
      <c r="Y223" s="354">
        <v>15031</v>
      </c>
      <c r="Z223" s="354">
        <v>21793</v>
      </c>
      <c r="AA223" s="354">
        <v>37620</v>
      </c>
      <c r="AB223" s="354">
        <v>36359</v>
      </c>
      <c r="AC223" s="354">
        <v>10479</v>
      </c>
      <c r="AD223" s="354">
        <v>33114</v>
      </c>
      <c r="AE223" s="354">
        <v>4811</v>
      </c>
      <c r="AF223" s="354">
        <v>42947</v>
      </c>
      <c r="AG223" s="354">
        <v>18570</v>
      </c>
      <c r="AH223" s="354">
        <v>11558</v>
      </c>
      <c r="AI223" s="354">
        <v>949411</v>
      </c>
      <c r="AK223" s="354" t="s">
        <v>692</v>
      </c>
    </row>
    <row r="224" spans="1:37" x14ac:dyDescent="0.2">
      <c r="A224" s="358">
        <v>43101</v>
      </c>
      <c r="B224" s="354" t="s">
        <v>1139</v>
      </c>
      <c r="C224" s="354">
        <v>14989</v>
      </c>
      <c r="D224" s="354">
        <v>39295</v>
      </c>
      <c r="E224" s="354">
        <v>11941</v>
      </c>
      <c r="F224" s="354">
        <v>6015</v>
      </c>
      <c r="G224" s="354">
        <v>32843</v>
      </c>
      <c r="H224" s="354">
        <v>9799</v>
      </c>
      <c r="I224" s="354">
        <v>14127</v>
      </c>
      <c r="J224" s="354">
        <v>37798</v>
      </c>
      <c r="K224" s="354">
        <v>113306</v>
      </c>
      <c r="L224" s="354">
        <v>13630</v>
      </c>
      <c r="M224" s="354">
        <v>46963</v>
      </c>
      <c r="N224" s="354">
        <v>13566</v>
      </c>
      <c r="O224" s="354">
        <v>14647</v>
      </c>
      <c r="P224" s="354">
        <v>90113</v>
      </c>
      <c r="Q224" s="354">
        <v>67919</v>
      </c>
      <c r="R224" s="354">
        <v>33629</v>
      </c>
      <c r="S224" s="354">
        <v>11912</v>
      </c>
      <c r="T224" s="354">
        <v>11760</v>
      </c>
      <c r="U224" s="354">
        <v>65202</v>
      </c>
      <c r="V224" s="354">
        <v>13164</v>
      </c>
      <c r="W224" s="354">
        <v>31286</v>
      </c>
      <c r="X224" s="354">
        <v>23352</v>
      </c>
      <c r="Y224" s="354">
        <v>15062</v>
      </c>
      <c r="Z224" s="354">
        <v>21843</v>
      </c>
      <c r="AA224" s="354">
        <v>37572</v>
      </c>
      <c r="AB224" s="354">
        <v>36369</v>
      </c>
      <c r="AC224" s="354">
        <v>10445</v>
      </c>
      <c r="AD224" s="354">
        <v>33051</v>
      </c>
      <c r="AE224" s="354">
        <v>4803</v>
      </c>
      <c r="AF224" s="354">
        <v>42944</v>
      </c>
      <c r="AG224" s="354">
        <v>18566</v>
      </c>
      <c r="AH224" s="354">
        <v>11501</v>
      </c>
      <c r="AI224" s="354">
        <v>949412</v>
      </c>
      <c r="AJ224" s="354">
        <v>2018</v>
      </c>
      <c r="AK224" s="354" t="s">
        <v>684</v>
      </c>
    </row>
    <row r="225" spans="1:37" x14ac:dyDescent="0.2">
      <c r="A225" s="358">
        <v>43132</v>
      </c>
      <c r="B225" s="354" t="s">
        <v>1069</v>
      </c>
      <c r="C225" s="354">
        <v>15062</v>
      </c>
      <c r="D225" s="354">
        <v>39301</v>
      </c>
      <c r="E225" s="354">
        <v>11980</v>
      </c>
      <c r="F225" s="354">
        <v>6038</v>
      </c>
      <c r="G225" s="354">
        <v>32980</v>
      </c>
      <c r="H225" s="354">
        <v>9861</v>
      </c>
      <c r="I225" s="354">
        <v>14180</v>
      </c>
      <c r="J225" s="354">
        <v>38033</v>
      </c>
      <c r="K225" s="354">
        <v>113642</v>
      </c>
      <c r="L225" s="354">
        <v>13643</v>
      </c>
      <c r="M225" s="354">
        <v>47132</v>
      </c>
      <c r="N225" s="354">
        <v>13667</v>
      </c>
      <c r="O225" s="354">
        <v>14691</v>
      </c>
      <c r="P225" s="354">
        <v>90583</v>
      </c>
      <c r="Q225" s="354">
        <v>68223</v>
      </c>
      <c r="R225" s="354">
        <v>33758</v>
      </c>
      <c r="S225" s="354">
        <v>11937</v>
      </c>
      <c r="T225" s="354">
        <v>11807</v>
      </c>
      <c r="U225" s="354">
        <v>65464</v>
      </c>
      <c r="V225" s="354">
        <v>13198</v>
      </c>
      <c r="W225" s="354">
        <v>31339</v>
      </c>
      <c r="X225" s="354">
        <v>23448</v>
      </c>
      <c r="Y225" s="354">
        <v>15181</v>
      </c>
      <c r="Z225" s="354">
        <v>21920</v>
      </c>
      <c r="AA225" s="354">
        <v>37807</v>
      </c>
      <c r="AB225" s="354">
        <v>36499</v>
      </c>
      <c r="AC225" s="354">
        <v>10474</v>
      </c>
      <c r="AD225" s="354">
        <v>33192</v>
      </c>
      <c r="AE225" s="354">
        <v>4818</v>
      </c>
      <c r="AF225" s="354">
        <v>43074</v>
      </c>
      <c r="AG225" s="354">
        <v>18662</v>
      </c>
      <c r="AH225" s="354">
        <v>11574</v>
      </c>
      <c r="AI225" s="354">
        <v>953168</v>
      </c>
      <c r="AK225" s="354" t="s">
        <v>685</v>
      </c>
    </row>
    <row r="226" spans="1:37" x14ac:dyDescent="0.2">
      <c r="A226" s="358">
        <v>43160</v>
      </c>
      <c r="B226" s="354" t="s">
        <v>1070</v>
      </c>
      <c r="C226" s="354">
        <v>15169</v>
      </c>
      <c r="D226" s="354">
        <v>39549</v>
      </c>
      <c r="E226" s="354">
        <v>11992</v>
      </c>
      <c r="F226" s="354">
        <v>6021</v>
      </c>
      <c r="G226" s="354">
        <v>33064</v>
      </c>
      <c r="H226" s="354">
        <v>9905</v>
      </c>
      <c r="I226" s="354">
        <v>14196</v>
      </c>
      <c r="J226" s="354">
        <v>38249</v>
      </c>
      <c r="K226" s="354">
        <v>113854</v>
      </c>
      <c r="L226" s="354">
        <v>13709</v>
      </c>
      <c r="M226" s="354">
        <v>47239</v>
      </c>
      <c r="N226" s="354">
        <v>13686</v>
      </c>
      <c r="O226" s="354">
        <v>14719</v>
      </c>
      <c r="P226" s="354">
        <v>90934</v>
      </c>
      <c r="Q226" s="354">
        <v>68602</v>
      </c>
      <c r="R226" s="354">
        <v>33895</v>
      </c>
      <c r="S226" s="354">
        <v>11945</v>
      </c>
      <c r="T226" s="354">
        <v>11834</v>
      </c>
      <c r="U226" s="354">
        <v>65693</v>
      </c>
      <c r="V226" s="354">
        <v>13195</v>
      </c>
      <c r="W226" s="354">
        <v>31471</v>
      </c>
      <c r="X226" s="354">
        <v>23560</v>
      </c>
      <c r="Y226" s="354">
        <v>15330</v>
      </c>
      <c r="Z226" s="354">
        <v>22012</v>
      </c>
      <c r="AA226" s="354">
        <v>38023</v>
      </c>
      <c r="AB226" s="354">
        <v>36668</v>
      </c>
      <c r="AC226" s="354">
        <v>10497</v>
      </c>
      <c r="AD226" s="354">
        <v>33344</v>
      </c>
      <c r="AE226" s="354">
        <v>4809</v>
      </c>
      <c r="AF226" s="354">
        <v>43164</v>
      </c>
      <c r="AG226" s="354">
        <v>18722</v>
      </c>
      <c r="AH226" s="354">
        <v>11602</v>
      </c>
      <c r="AI226" s="354">
        <v>956652</v>
      </c>
      <c r="AK226" s="354" t="s">
        <v>624</v>
      </c>
    </row>
    <row r="227" spans="1:37" x14ac:dyDescent="0.2">
      <c r="A227" s="358">
        <v>43191</v>
      </c>
      <c r="B227" s="354" t="s">
        <v>1071</v>
      </c>
      <c r="C227" s="354">
        <v>15271</v>
      </c>
      <c r="D227" s="354">
        <v>39806</v>
      </c>
      <c r="E227" s="354">
        <v>12105</v>
      </c>
      <c r="F227" s="354">
        <v>6038</v>
      </c>
      <c r="G227" s="354">
        <v>33260</v>
      </c>
      <c r="H227" s="354">
        <v>9921</v>
      </c>
      <c r="I227" s="354">
        <v>14290</v>
      </c>
      <c r="J227" s="354">
        <v>38452</v>
      </c>
      <c r="K227" s="354">
        <v>114196</v>
      </c>
      <c r="L227" s="354">
        <v>13806</v>
      </c>
      <c r="M227" s="354">
        <v>47430</v>
      </c>
      <c r="N227" s="354">
        <v>13759</v>
      </c>
      <c r="O227" s="354">
        <v>14783</v>
      </c>
      <c r="P227" s="354">
        <v>91410</v>
      </c>
      <c r="Q227" s="354">
        <v>69059</v>
      </c>
      <c r="R227" s="354">
        <v>34055</v>
      </c>
      <c r="S227" s="354">
        <v>11991</v>
      </c>
      <c r="T227" s="354">
        <v>11910</v>
      </c>
      <c r="U227" s="354">
        <v>65994</v>
      </c>
      <c r="V227" s="354">
        <v>13276</v>
      </c>
      <c r="W227" s="354">
        <v>31640</v>
      </c>
      <c r="X227" s="354">
        <v>23704</v>
      </c>
      <c r="Y227" s="354">
        <v>15471</v>
      </c>
      <c r="Z227" s="354">
        <v>22048</v>
      </c>
      <c r="AA227" s="354">
        <v>38253</v>
      </c>
      <c r="AB227" s="354">
        <v>36772</v>
      </c>
      <c r="AC227" s="354">
        <v>10552</v>
      </c>
      <c r="AD227" s="354">
        <v>33513</v>
      </c>
      <c r="AE227" s="354">
        <v>4833</v>
      </c>
      <c r="AF227" s="354">
        <v>43317</v>
      </c>
      <c r="AG227" s="354">
        <v>18832</v>
      </c>
      <c r="AH227" s="354">
        <v>11666</v>
      </c>
      <c r="AI227" s="354">
        <v>961413</v>
      </c>
      <c r="AK227" s="354" t="s">
        <v>679</v>
      </c>
    </row>
    <row r="228" spans="1:37" x14ac:dyDescent="0.2">
      <c r="A228" s="358">
        <v>43221</v>
      </c>
      <c r="B228" s="354" t="s">
        <v>1072</v>
      </c>
      <c r="C228" s="354">
        <v>15280</v>
      </c>
      <c r="D228" s="354">
        <v>40002</v>
      </c>
      <c r="E228" s="354">
        <v>12160</v>
      </c>
      <c r="F228" s="354">
        <v>6056</v>
      </c>
      <c r="G228" s="354">
        <v>33266</v>
      </c>
      <c r="H228" s="354">
        <v>9959</v>
      </c>
      <c r="I228" s="354">
        <v>14323</v>
      </c>
      <c r="J228" s="354">
        <v>38522</v>
      </c>
      <c r="K228" s="354">
        <v>114431</v>
      </c>
      <c r="L228" s="354">
        <v>13865</v>
      </c>
      <c r="M228" s="354">
        <v>47463</v>
      </c>
      <c r="N228" s="354">
        <v>13779</v>
      </c>
      <c r="O228" s="354">
        <v>14794</v>
      </c>
      <c r="P228" s="354">
        <v>91600</v>
      </c>
      <c r="Q228" s="354">
        <v>69304</v>
      </c>
      <c r="R228" s="354">
        <v>34175</v>
      </c>
      <c r="S228" s="354">
        <v>12056</v>
      </c>
      <c r="T228" s="354">
        <v>11965</v>
      </c>
      <c r="U228" s="354">
        <v>66059</v>
      </c>
      <c r="V228" s="354">
        <v>13274</v>
      </c>
      <c r="W228" s="354">
        <v>31703</v>
      </c>
      <c r="X228" s="354">
        <v>23790</v>
      </c>
      <c r="Y228" s="354">
        <v>15534</v>
      </c>
      <c r="Z228" s="354">
        <v>22100</v>
      </c>
      <c r="AA228" s="354">
        <v>38285</v>
      </c>
      <c r="AB228" s="354">
        <v>36873</v>
      </c>
      <c r="AC228" s="354">
        <v>10530</v>
      </c>
      <c r="AD228" s="354">
        <v>33602</v>
      </c>
      <c r="AE228" s="354">
        <v>4847</v>
      </c>
      <c r="AF228" s="354">
        <v>43427</v>
      </c>
      <c r="AG228" s="354">
        <v>18859</v>
      </c>
      <c r="AH228" s="354">
        <v>11705</v>
      </c>
      <c r="AI228" s="354">
        <v>963588</v>
      </c>
      <c r="AK228" s="354" t="s">
        <v>683</v>
      </c>
    </row>
    <row r="229" spans="1:37" x14ac:dyDescent="0.2">
      <c r="A229" s="358">
        <v>43252</v>
      </c>
      <c r="B229" s="354" t="s">
        <v>1073</v>
      </c>
      <c r="C229" s="354">
        <v>15333</v>
      </c>
      <c r="D229" s="354">
        <v>40189</v>
      </c>
      <c r="E229" s="354">
        <v>12188</v>
      </c>
      <c r="F229" s="354">
        <v>6078</v>
      </c>
      <c r="G229" s="354">
        <v>33407</v>
      </c>
      <c r="H229" s="354">
        <v>10047</v>
      </c>
      <c r="I229" s="354">
        <v>14314</v>
      </c>
      <c r="J229" s="354">
        <v>38741</v>
      </c>
      <c r="K229" s="354">
        <v>114506</v>
      </c>
      <c r="L229" s="354">
        <v>13878</v>
      </c>
      <c r="M229" s="354">
        <v>47735</v>
      </c>
      <c r="N229" s="354">
        <v>13853</v>
      </c>
      <c r="O229" s="354">
        <v>14842</v>
      </c>
      <c r="P229" s="354">
        <v>91964</v>
      </c>
      <c r="Q229" s="354">
        <v>69681</v>
      </c>
      <c r="R229" s="354">
        <v>34342</v>
      </c>
      <c r="S229" s="354">
        <v>12100</v>
      </c>
      <c r="T229" s="354">
        <v>12051</v>
      </c>
      <c r="U229" s="354">
        <v>66291</v>
      </c>
      <c r="V229" s="354">
        <v>13323</v>
      </c>
      <c r="W229" s="354">
        <v>31796</v>
      </c>
      <c r="X229" s="354">
        <v>23924</v>
      </c>
      <c r="Y229" s="354">
        <v>15642</v>
      </c>
      <c r="Z229" s="354">
        <v>22071</v>
      </c>
      <c r="AA229" s="354">
        <v>38541</v>
      </c>
      <c r="AB229" s="354">
        <v>37022</v>
      </c>
      <c r="AC229" s="354">
        <v>10533</v>
      </c>
      <c r="AD229" s="354">
        <v>33621</v>
      </c>
      <c r="AE229" s="354">
        <v>4898</v>
      </c>
      <c r="AF229" s="354">
        <v>43555</v>
      </c>
      <c r="AG229" s="354">
        <v>18871</v>
      </c>
      <c r="AH229" s="354">
        <v>11745</v>
      </c>
      <c r="AI229" s="354">
        <v>967082</v>
      </c>
      <c r="AK229" s="354" t="s">
        <v>686</v>
      </c>
    </row>
    <row r="230" spans="1:37" x14ac:dyDescent="0.2">
      <c r="A230" s="358">
        <v>43282</v>
      </c>
      <c r="B230" s="354" t="s">
        <v>1074</v>
      </c>
      <c r="C230" s="354">
        <v>15388</v>
      </c>
      <c r="D230" s="354">
        <v>40289</v>
      </c>
      <c r="E230" s="354">
        <v>12225</v>
      </c>
      <c r="F230" s="354">
        <v>6086</v>
      </c>
      <c r="G230" s="354">
        <v>33520</v>
      </c>
      <c r="H230" s="354">
        <v>10081</v>
      </c>
      <c r="I230" s="354">
        <v>14400</v>
      </c>
      <c r="J230" s="354">
        <v>38792</v>
      </c>
      <c r="K230" s="354">
        <v>114708</v>
      </c>
      <c r="L230" s="354">
        <v>13881</v>
      </c>
      <c r="M230" s="354">
        <v>48035</v>
      </c>
      <c r="N230" s="354">
        <v>13933</v>
      </c>
      <c r="O230" s="354">
        <v>14917</v>
      </c>
      <c r="P230" s="354">
        <v>92282</v>
      </c>
      <c r="Q230" s="354">
        <v>69854</v>
      </c>
      <c r="R230" s="354">
        <v>34438</v>
      </c>
      <c r="S230" s="354">
        <v>12087</v>
      </c>
      <c r="T230" s="354">
        <v>12104</v>
      </c>
      <c r="U230" s="354">
        <v>66519</v>
      </c>
      <c r="V230" s="354">
        <v>13351</v>
      </c>
      <c r="W230" s="354">
        <v>31853</v>
      </c>
      <c r="X230" s="354">
        <v>24006</v>
      </c>
      <c r="Y230" s="354">
        <v>15805</v>
      </c>
      <c r="Z230" s="354">
        <v>22135</v>
      </c>
      <c r="AA230" s="354">
        <v>38621</v>
      </c>
      <c r="AB230" s="354">
        <v>37092</v>
      </c>
      <c r="AC230" s="354">
        <v>10488</v>
      </c>
      <c r="AD230" s="354">
        <v>33695</v>
      </c>
      <c r="AE230" s="354">
        <v>4933</v>
      </c>
      <c r="AF230" s="354">
        <v>43442</v>
      </c>
      <c r="AG230" s="354">
        <v>18977</v>
      </c>
      <c r="AH230" s="354">
        <v>11762</v>
      </c>
      <c r="AI230" s="354">
        <v>969699</v>
      </c>
      <c r="AK230" s="354" t="s">
        <v>687</v>
      </c>
    </row>
    <row r="231" spans="1:37" x14ac:dyDescent="0.2">
      <c r="A231" s="358">
        <v>43313</v>
      </c>
      <c r="B231" s="354" t="s">
        <v>1075</v>
      </c>
      <c r="C231" s="354">
        <v>15520</v>
      </c>
      <c r="D231" s="354">
        <v>40527</v>
      </c>
      <c r="E231" s="354">
        <v>12238</v>
      </c>
      <c r="F231" s="354">
        <v>6093</v>
      </c>
      <c r="G231" s="354">
        <v>33688</v>
      </c>
      <c r="H231" s="354">
        <v>10149</v>
      </c>
      <c r="I231" s="354">
        <v>14385</v>
      </c>
      <c r="J231" s="354">
        <v>38896</v>
      </c>
      <c r="K231" s="354">
        <v>115210</v>
      </c>
      <c r="L231" s="354">
        <v>13959</v>
      </c>
      <c r="M231" s="354">
        <v>48178</v>
      </c>
      <c r="N231" s="354">
        <v>13903</v>
      </c>
      <c r="O231" s="354">
        <v>15041</v>
      </c>
      <c r="P231" s="354">
        <v>92804</v>
      </c>
      <c r="Q231" s="354">
        <v>70267</v>
      </c>
      <c r="R231" s="354">
        <v>34581</v>
      </c>
      <c r="S231" s="354">
        <v>12167</v>
      </c>
      <c r="T231" s="354">
        <v>12188</v>
      </c>
      <c r="U231" s="354">
        <v>66855</v>
      </c>
      <c r="V231" s="354">
        <v>13415</v>
      </c>
      <c r="W231" s="354">
        <v>32008</v>
      </c>
      <c r="X231" s="354">
        <v>24161</v>
      </c>
      <c r="Y231" s="354">
        <v>15941</v>
      </c>
      <c r="Z231" s="354">
        <v>22259</v>
      </c>
      <c r="AA231" s="354">
        <v>38762</v>
      </c>
      <c r="AB231" s="354">
        <v>37222</v>
      </c>
      <c r="AC231" s="354">
        <v>10523</v>
      </c>
      <c r="AD231" s="354">
        <v>33765</v>
      </c>
      <c r="AE231" s="354">
        <v>4959</v>
      </c>
      <c r="AF231" s="354">
        <v>43607</v>
      </c>
      <c r="AG231" s="354">
        <v>19116</v>
      </c>
      <c r="AH231" s="354">
        <v>11809</v>
      </c>
      <c r="AI231" s="354">
        <v>974196</v>
      </c>
      <c r="AK231" s="354" t="s">
        <v>688</v>
      </c>
    </row>
    <row r="232" spans="1:37" x14ac:dyDescent="0.2">
      <c r="A232" s="358">
        <v>43344</v>
      </c>
      <c r="B232" s="354" t="s">
        <v>1076</v>
      </c>
      <c r="C232" s="354">
        <v>15601</v>
      </c>
      <c r="D232" s="354">
        <v>40698</v>
      </c>
      <c r="E232" s="354">
        <v>12287</v>
      </c>
      <c r="F232" s="354">
        <v>6101</v>
      </c>
      <c r="G232" s="354">
        <v>33751</v>
      </c>
      <c r="H232" s="354">
        <v>10159</v>
      </c>
      <c r="I232" s="354">
        <v>14278</v>
      </c>
      <c r="J232" s="354">
        <v>39032</v>
      </c>
      <c r="K232" s="354">
        <v>115404</v>
      </c>
      <c r="L232" s="354">
        <v>14001</v>
      </c>
      <c r="M232" s="354">
        <v>48338</v>
      </c>
      <c r="N232" s="354">
        <v>13878</v>
      </c>
      <c r="O232" s="354">
        <v>15126</v>
      </c>
      <c r="P232" s="354">
        <v>93058</v>
      </c>
      <c r="Q232" s="354">
        <v>70578</v>
      </c>
      <c r="R232" s="354">
        <v>34756</v>
      </c>
      <c r="S232" s="354">
        <v>12192</v>
      </c>
      <c r="T232" s="354">
        <v>12253</v>
      </c>
      <c r="U232" s="354">
        <v>66935</v>
      </c>
      <c r="V232" s="354">
        <v>13479</v>
      </c>
      <c r="W232" s="354">
        <v>32100</v>
      </c>
      <c r="X232" s="354">
        <v>24215</v>
      </c>
      <c r="Y232" s="354">
        <v>16002</v>
      </c>
      <c r="Z232" s="354">
        <v>22300</v>
      </c>
      <c r="AA232" s="354">
        <v>38998</v>
      </c>
      <c r="AB232" s="354">
        <v>37355</v>
      </c>
      <c r="AC232" s="354">
        <v>10545</v>
      </c>
      <c r="AD232" s="354">
        <v>33866</v>
      </c>
      <c r="AE232" s="354">
        <v>4995</v>
      </c>
      <c r="AF232" s="354">
        <v>43737</v>
      </c>
      <c r="AG232" s="354">
        <v>19182</v>
      </c>
      <c r="AH232" s="354">
        <v>11775</v>
      </c>
      <c r="AI232" s="354">
        <v>976975</v>
      </c>
      <c r="AK232" s="354" t="s">
        <v>689</v>
      </c>
    </row>
    <row r="233" spans="1:37" x14ac:dyDescent="0.2">
      <c r="A233" s="358">
        <v>43374</v>
      </c>
      <c r="B233" s="354" t="s">
        <v>1077</v>
      </c>
      <c r="C233" s="354">
        <v>15674</v>
      </c>
      <c r="D233" s="354">
        <v>40913</v>
      </c>
      <c r="E233" s="354">
        <v>12370</v>
      </c>
      <c r="F233" s="354">
        <v>6120</v>
      </c>
      <c r="G233" s="354">
        <v>33831</v>
      </c>
      <c r="H233" s="354">
        <v>10164</v>
      </c>
      <c r="I233" s="354">
        <v>14339</v>
      </c>
      <c r="J233" s="354">
        <v>39182</v>
      </c>
      <c r="K233" s="354">
        <v>115787</v>
      </c>
      <c r="L233" s="354">
        <v>14116</v>
      </c>
      <c r="M233" s="354">
        <v>48529</v>
      </c>
      <c r="N233" s="354">
        <v>13920</v>
      </c>
      <c r="O233" s="354">
        <v>15252</v>
      </c>
      <c r="P233" s="354">
        <v>93466</v>
      </c>
      <c r="Q233" s="354">
        <v>70878</v>
      </c>
      <c r="R233" s="354">
        <v>34917</v>
      </c>
      <c r="S233" s="354">
        <v>12251</v>
      </c>
      <c r="T233" s="354">
        <v>12300</v>
      </c>
      <c r="U233" s="354">
        <v>67171</v>
      </c>
      <c r="V233" s="354">
        <v>13532</v>
      </c>
      <c r="W233" s="354">
        <v>32213</v>
      </c>
      <c r="X233" s="354">
        <v>24432</v>
      </c>
      <c r="Y233" s="354">
        <v>16181</v>
      </c>
      <c r="Z233" s="354">
        <v>22419</v>
      </c>
      <c r="AA233" s="354">
        <v>39019</v>
      </c>
      <c r="AB233" s="354">
        <v>37549</v>
      </c>
      <c r="AC233" s="354">
        <v>10530</v>
      </c>
      <c r="AD233" s="354">
        <v>34006</v>
      </c>
      <c r="AE233" s="354">
        <v>5032</v>
      </c>
      <c r="AF233" s="354">
        <v>43919</v>
      </c>
      <c r="AG233" s="354">
        <v>19279</v>
      </c>
      <c r="AH233" s="354">
        <v>11772</v>
      </c>
      <c r="AI233" s="354">
        <v>981063</v>
      </c>
      <c r="AK233" s="354" t="s">
        <v>690</v>
      </c>
    </row>
    <row r="234" spans="1:37" x14ac:dyDescent="0.2">
      <c r="A234" s="358">
        <v>43405</v>
      </c>
      <c r="B234" s="354" t="s">
        <v>1078</v>
      </c>
      <c r="C234" s="354">
        <v>15741</v>
      </c>
      <c r="D234" s="354">
        <v>40585</v>
      </c>
      <c r="E234" s="354">
        <v>12323</v>
      </c>
      <c r="F234" s="354">
        <v>6047</v>
      </c>
      <c r="G234" s="354">
        <v>33872</v>
      </c>
      <c r="H234" s="354">
        <v>10182</v>
      </c>
      <c r="I234" s="354">
        <v>14300</v>
      </c>
      <c r="J234" s="354">
        <v>39193</v>
      </c>
      <c r="K234" s="354">
        <v>115702</v>
      </c>
      <c r="L234" s="354">
        <v>14112</v>
      </c>
      <c r="M234" s="354">
        <v>48470</v>
      </c>
      <c r="N234" s="354">
        <v>13932</v>
      </c>
      <c r="O234" s="354">
        <v>15275</v>
      </c>
      <c r="P234" s="354">
        <v>93590</v>
      </c>
      <c r="Q234" s="354">
        <v>70964</v>
      </c>
      <c r="R234" s="354">
        <v>34957</v>
      </c>
      <c r="S234" s="354">
        <v>12203</v>
      </c>
      <c r="T234" s="354">
        <v>12257</v>
      </c>
      <c r="U234" s="354">
        <v>67324</v>
      </c>
      <c r="V234" s="354">
        <v>13624</v>
      </c>
      <c r="W234" s="354">
        <v>32234</v>
      </c>
      <c r="X234" s="354">
        <v>24497</v>
      </c>
      <c r="Y234" s="354">
        <v>16205</v>
      </c>
      <c r="Z234" s="354">
        <v>22425</v>
      </c>
      <c r="AA234" s="354">
        <v>39126</v>
      </c>
      <c r="AB234" s="354">
        <v>37532</v>
      </c>
      <c r="AC234" s="354">
        <v>10507</v>
      </c>
      <c r="AD234" s="354">
        <v>34021</v>
      </c>
      <c r="AE234" s="354">
        <v>5010</v>
      </c>
      <c r="AF234" s="354">
        <v>43887</v>
      </c>
      <c r="AG234" s="354">
        <v>19312</v>
      </c>
      <c r="AH234" s="354">
        <v>11746</v>
      </c>
      <c r="AI234" s="354">
        <v>981155</v>
      </c>
      <c r="AK234" s="354" t="s">
        <v>691</v>
      </c>
    </row>
    <row r="235" spans="1:37" x14ac:dyDescent="0.2">
      <c r="A235" s="358">
        <v>43435</v>
      </c>
      <c r="B235" s="354" t="s">
        <v>1079</v>
      </c>
      <c r="C235" s="354">
        <v>15705</v>
      </c>
      <c r="D235" s="354">
        <v>40352</v>
      </c>
      <c r="E235" s="354">
        <v>12235</v>
      </c>
      <c r="F235" s="354">
        <v>6016</v>
      </c>
      <c r="G235" s="354">
        <v>33808</v>
      </c>
      <c r="H235" s="354">
        <v>10175</v>
      </c>
      <c r="I235" s="354">
        <v>14238</v>
      </c>
      <c r="J235" s="354">
        <v>39080</v>
      </c>
      <c r="K235" s="354">
        <v>115460</v>
      </c>
      <c r="L235" s="354">
        <v>14074</v>
      </c>
      <c r="M235" s="354">
        <v>48338</v>
      </c>
      <c r="N235" s="354">
        <v>13793</v>
      </c>
      <c r="O235" s="354">
        <v>15233</v>
      </c>
      <c r="P235" s="354">
        <v>93370</v>
      </c>
      <c r="Q235" s="354">
        <v>70722</v>
      </c>
      <c r="R235" s="354">
        <v>34932</v>
      </c>
      <c r="S235" s="354">
        <v>12152</v>
      </c>
      <c r="T235" s="354">
        <v>12202</v>
      </c>
      <c r="U235" s="354">
        <v>67189</v>
      </c>
      <c r="V235" s="354">
        <v>13562</v>
      </c>
      <c r="W235" s="354">
        <v>32165</v>
      </c>
      <c r="X235" s="354">
        <v>24451</v>
      </c>
      <c r="Y235" s="354">
        <v>16176</v>
      </c>
      <c r="Z235" s="354">
        <v>22356</v>
      </c>
      <c r="AA235" s="354">
        <v>39084</v>
      </c>
      <c r="AB235" s="354">
        <v>37479</v>
      </c>
      <c r="AC235" s="354">
        <v>10426</v>
      </c>
      <c r="AD235" s="354">
        <v>33907</v>
      </c>
      <c r="AE235" s="354">
        <v>4979</v>
      </c>
      <c r="AF235" s="354">
        <v>43672</v>
      </c>
      <c r="AG235" s="354">
        <v>19239</v>
      </c>
      <c r="AH235" s="354">
        <v>11707</v>
      </c>
      <c r="AI235" s="354">
        <v>978277</v>
      </c>
      <c r="AK235" s="354" t="s">
        <v>692</v>
      </c>
    </row>
    <row r="236" spans="1:37" x14ac:dyDescent="0.2">
      <c r="A236" s="358">
        <v>43466</v>
      </c>
      <c r="B236" s="354" t="s">
        <v>1140</v>
      </c>
      <c r="C236" s="354">
        <v>15665</v>
      </c>
      <c r="D236" s="354">
        <v>40391</v>
      </c>
      <c r="E236" s="354">
        <v>12229</v>
      </c>
      <c r="F236" s="354">
        <v>6006</v>
      </c>
      <c r="G236" s="354">
        <v>33847</v>
      </c>
      <c r="H236" s="354">
        <v>10182</v>
      </c>
      <c r="I236" s="354">
        <v>14165</v>
      </c>
      <c r="J236" s="354">
        <v>39099</v>
      </c>
      <c r="K236" s="354">
        <v>115375</v>
      </c>
      <c r="L236" s="354">
        <v>14040</v>
      </c>
      <c r="M236" s="354">
        <v>48141</v>
      </c>
      <c r="N236" s="354">
        <v>13735</v>
      </c>
      <c r="O236" s="354">
        <v>15264</v>
      </c>
      <c r="P236" s="354">
        <v>93414</v>
      </c>
      <c r="Q236" s="354">
        <v>70803</v>
      </c>
      <c r="R236" s="354">
        <v>34828</v>
      </c>
      <c r="S236" s="354">
        <v>12086</v>
      </c>
      <c r="T236" s="354">
        <v>12125</v>
      </c>
      <c r="U236" s="354">
        <v>67243</v>
      </c>
      <c r="V236" s="354">
        <v>13478</v>
      </c>
      <c r="W236" s="354">
        <v>32159</v>
      </c>
      <c r="X236" s="354">
        <v>24537</v>
      </c>
      <c r="Y236" s="354">
        <v>16193</v>
      </c>
      <c r="Z236" s="354">
        <v>22396</v>
      </c>
      <c r="AA236" s="354">
        <v>39045</v>
      </c>
      <c r="AB236" s="354">
        <v>37387</v>
      </c>
      <c r="AC236" s="354">
        <v>10426</v>
      </c>
      <c r="AD236" s="354">
        <v>33848</v>
      </c>
      <c r="AE236" s="354">
        <v>4988</v>
      </c>
      <c r="AF236" s="354">
        <v>43526</v>
      </c>
      <c r="AG236" s="354">
        <v>19250</v>
      </c>
      <c r="AH236" s="354">
        <v>11635</v>
      </c>
      <c r="AI236" s="354">
        <v>977506</v>
      </c>
      <c r="AJ236" s="354">
        <v>2019</v>
      </c>
      <c r="AK236" s="354" t="s">
        <v>684</v>
      </c>
    </row>
    <row r="237" spans="1:37" x14ac:dyDescent="0.2">
      <c r="A237" s="358">
        <v>43497</v>
      </c>
      <c r="B237" s="354" t="s">
        <v>1080</v>
      </c>
      <c r="C237" s="354">
        <v>15777</v>
      </c>
      <c r="D237" s="354">
        <v>40660</v>
      </c>
      <c r="E237" s="354">
        <v>12283</v>
      </c>
      <c r="F237" s="354">
        <v>6018</v>
      </c>
      <c r="G237" s="354">
        <v>33990</v>
      </c>
      <c r="H237" s="354">
        <v>10196</v>
      </c>
      <c r="I237" s="354">
        <v>14169</v>
      </c>
      <c r="J237" s="354">
        <v>39235</v>
      </c>
      <c r="K237" s="354">
        <v>115712</v>
      </c>
      <c r="L237" s="354">
        <v>14093</v>
      </c>
      <c r="M237" s="354">
        <v>48232</v>
      </c>
      <c r="N237" s="354">
        <v>13706</v>
      </c>
      <c r="O237" s="354">
        <v>15336</v>
      </c>
      <c r="P237" s="354">
        <v>93942</v>
      </c>
      <c r="Q237" s="354">
        <v>71118</v>
      </c>
      <c r="R237" s="354">
        <v>35000</v>
      </c>
      <c r="S237" s="354">
        <v>12114</v>
      </c>
      <c r="T237" s="354">
        <v>12185</v>
      </c>
      <c r="U237" s="354">
        <v>67562</v>
      </c>
      <c r="V237" s="354">
        <v>13522</v>
      </c>
      <c r="W237" s="354">
        <v>32249</v>
      </c>
      <c r="X237" s="354">
        <v>24693</v>
      </c>
      <c r="Y237" s="354">
        <v>16214</v>
      </c>
      <c r="Z237" s="354">
        <v>22458</v>
      </c>
      <c r="AA237" s="354">
        <v>39158</v>
      </c>
      <c r="AB237" s="354">
        <v>37431</v>
      </c>
      <c r="AC237" s="354">
        <v>10453</v>
      </c>
      <c r="AD237" s="354">
        <v>33901</v>
      </c>
      <c r="AE237" s="354">
        <v>5011</v>
      </c>
      <c r="AF237" s="354">
        <v>43587</v>
      </c>
      <c r="AG237" s="354">
        <v>19394</v>
      </c>
      <c r="AH237" s="354">
        <v>11692</v>
      </c>
      <c r="AI237" s="354">
        <v>981091</v>
      </c>
      <c r="AK237" s="354" t="s">
        <v>685</v>
      </c>
    </row>
    <row r="238" spans="1:37" x14ac:dyDescent="0.2">
      <c r="A238" s="358">
        <v>43525</v>
      </c>
      <c r="B238" s="354" t="s">
        <v>1081</v>
      </c>
      <c r="C238" s="354">
        <v>15868</v>
      </c>
      <c r="D238" s="354">
        <v>40748</v>
      </c>
      <c r="E238" s="354">
        <v>12360</v>
      </c>
      <c r="F238" s="354">
        <v>6014</v>
      </c>
      <c r="G238" s="354">
        <v>34143</v>
      </c>
      <c r="H238" s="354">
        <v>10259</v>
      </c>
      <c r="I238" s="354">
        <v>14186</v>
      </c>
      <c r="J238" s="354">
        <v>39317</v>
      </c>
      <c r="K238" s="354">
        <v>115720</v>
      </c>
      <c r="L238" s="354">
        <v>14139</v>
      </c>
      <c r="M238" s="354">
        <v>48308</v>
      </c>
      <c r="N238" s="354">
        <v>13696</v>
      </c>
      <c r="O238" s="354">
        <v>15312</v>
      </c>
      <c r="P238" s="354">
        <v>94228</v>
      </c>
      <c r="Q238" s="354">
        <v>71332</v>
      </c>
      <c r="R238" s="354">
        <v>35093</v>
      </c>
      <c r="S238" s="354">
        <v>12122</v>
      </c>
      <c r="T238" s="354">
        <v>12267</v>
      </c>
      <c r="U238" s="354">
        <v>67620</v>
      </c>
      <c r="V238" s="354">
        <v>13538</v>
      </c>
      <c r="W238" s="354">
        <v>32301</v>
      </c>
      <c r="X238" s="354">
        <v>24712</v>
      </c>
      <c r="Y238" s="354">
        <v>16273</v>
      </c>
      <c r="Z238" s="354">
        <v>22489</v>
      </c>
      <c r="AA238" s="354">
        <v>39334</v>
      </c>
      <c r="AB238" s="354">
        <v>37547</v>
      </c>
      <c r="AC238" s="354">
        <v>10426</v>
      </c>
      <c r="AD238" s="354">
        <v>33789</v>
      </c>
      <c r="AE238" s="354">
        <v>5017</v>
      </c>
      <c r="AF238" s="354">
        <v>43590</v>
      </c>
      <c r="AG238" s="354">
        <v>19419</v>
      </c>
      <c r="AH238" s="354">
        <v>11733</v>
      </c>
      <c r="AI238" s="354">
        <v>982900</v>
      </c>
      <c r="AK238" s="354" t="s">
        <v>624</v>
      </c>
    </row>
    <row r="239" spans="1:37" x14ac:dyDescent="0.2">
      <c r="A239" s="358">
        <v>43556</v>
      </c>
      <c r="B239" s="354" t="s">
        <v>1082</v>
      </c>
      <c r="C239" s="354">
        <v>15960</v>
      </c>
      <c r="D239" s="354">
        <v>41011</v>
      </c>
      <c r="E239" s="354">
        <v>12418</v>
      </c>
      <c r="F239" s="354">
        <v>6033</v>
      </c>
      <c r="G239" s="354">
        <v>34198</v>
      </c>
      <c r="H239" s="354">
        <v>10283</v>
      </c>
      <c r="I239" s="354">
        <v>14229</v>
      </c>
      <c r="J239" s="354">
        <v>39398</v>
      </c>
      <c r="K239" s="354">
        <v>115867</v>
      </c>
      <c r="L239" s="354">
        <v>14151</v>
      </c>
      <c r="M239" s="354">
        <v>48492</v>
      </c>
      <c r="N239" s="354">
        <v>13786</v>
      </c>
      <c r="O239" s="354">
        <v>15379</v>
      </c>
      <c r="P239" s="354">
        <v>94774</v>
      </c>
      <c r="Q239" s="354">
        <v>71485</v>
      </c>
      <c r="R239" s="354">
        <v>35213</v>
      </c>
      <c r="S239" s="354">
        <v>12151</v>
      </c>
      <c r="T239" s="354">
        <v>12328</v>
      </c>
      <c r="U239" s="354">
        <v>67905</v>
      </c>
      <c r="V239" s="354">
        <v>13607</v>
      </c>
      <c r="W239" s="354">
        <v>32435</v>
      </c>
      <c r="X239" s="354">
        <v>24830</v>
      </c>
      <c r="Y239" s="354">
        <v>16441</v>
      </c>
      <c r="Z239" s="354">
        <v>22556</v>
      </c>
      <c r="AA239" s="354">
        <v>39515</v>
      </c>
      <c r="AB239" s="354">
        <v>37712</v>
      </c>
      <c r="AC239" s="354">
        <v>10488</v>
      </c>
      <c r="AD239" s="354">
        <v>33806</v>
      </c>
      <c r="AE239" s="354">
        <v>5042</v>
      </c>
      <c r="AF239" s="354">
        <v>43679</v>
      </c>
      <c r="AG239" s="354">
        <v>19524</v>
      </c>
      <c r="AH239" s="354">
        <v>11786</v>
      </c>
      <c r="AI239" s="354">
        <v>986482</v>
      </c>
      <c r="AK239" s="354" t="s">
        <v>679</v>
      </c>
    </row>
    <row r="240" spans="1:37" x14ac:dyDescent="0.2">
      <c r="A240" s="358">
        <v>43586</v>
      </c>
      <c r="B240" s="354" t="s">
        <v>1083</v>
      </c>
      <c r="C240" s="354">
        <v>15903</v>
      </c>
      <c r="D240" s="354">
        <v>41082</v>
      </c>
      <c r="E240" s="354">
        <v>12464</v>
      </c>
      <c r="F240" s="354">
        <v>6033</v>
      </c>
      <c r="G240" s="354">
        <v>34250</v>
      </c>
      <c r="H240" s="354">
        <v>10278</v>
      </c>
      <c r="I240" s="354">
        <v>14256</v>
      </c>
      <c r="J240" s="354">
        <v>39458</v>
      </c>
      <c r="K240" s="354">
        <v>116050</v>
      </c>
      <c r="L240" s="354">
        <v>14184</v>
      </c>
      <c r="M240" s="354">
        <v>48593</v>
      </c>
      <c r="N240" s="354">
        <v>13878</v>
      </c>
      <c r="O240" s="354">
        <v>15359</v>
      </c>
      <c r="P240" s="354">
        <v>95184</v>
      </c>
      <c r="Q240" s="354">
        <v>71695</v>
      </c>
      <c r="R240" s="354">
        <v>35284</v>
      </c>
      <c r="S240" s="354">
        <v>12179</v>
      </c>
      <c r="T240" s="354">
        <v>12313</v>
      </c>
      <c r="U240" s="354">
        <v>68060</v>
      </c>
      <c r="V240" s="354">
        <v>13647</v>
      </c>
      <c r="W240" s="354">
        <v>32543</v>
      </c>
      <c r="X240" s="354">
        <v>24845</v>
      </c>
      <c r="Y240" s="354">
        <v>16538</v>
      </c>
      <c r="Z240" s="354">
        <v>22503</v>
      </c>
      <c r="AA240" s="354">
        <v>39586</v>
      </c>
      <c r="AB240" s="354">
        <v>37840</v>
      </c>
      <c r="AC240" s="354">
        <v>10483</v>
      </c>
      <c r="AD240" s="354">
        <v>33945</v>
      </c>
      <c r="AE240" s="354">
        <v>5066</v>
      </c>
      <c r="AF240" s="354">
        <v>43632</v>
      </c>
      <c r="AG240" s="354">
        <v>19553</v>
      </c>
      <c r="AH240" s="354">
        <v>11804</v>
      </c>
      <c r="AI240" s="354">
        <v>988488</v>
      </c>
      <c r="AK240" s="354" t="s">
        <v>683</v>
      </c>
    </row>
    <row r="241" spans="1:37" x14ac:dyDescent="0.2">
      <c r="A241" s="358">
        <v>43617</v>
      </c>
      <c r="B241" s="354" t="s">
        <v>1084</v>
      </c>
      <c r="C241" s="354">
        <v>15927</v>
      </c>
      <c r="D241" s="354">
        <v>40988</v>
      </c>
      <c r="E241" s="354">
        <v>12528</v>
      </c>
      <c r="F241" s="354">
        <v>6015</v>
      </c>
      <c r="G241" s="354">
        <v>34338</v>
      </c>
      <c r="H241" s="354">
        <v>10353</v>
      </c>
      <c r="I241" s="354">
        <v>14329</v>
      </c>
      <c r="J241" s="354">
        <v>39509</v>
      </c>
      <c r="K241" s="354">
        <v>116159</v>
      </c>
      <c r="L241" s="354">
        <v>14178</v>
      </c>
      <c r="M241" s="354">
        <v>48733</v>
      </c>
      <c r="N241" s="354">
        <v>13913</v>
      </c>
      <c r="O241" s="354">
        <v>15409</v>
      </c>
      <c r="P241" s="354">
        <v>95497</v>
      </c>
      <c r="Q241" s="354">
        <v>71868</v>
      </c>
      <c r="R241" s="354">
        <v>35453</v>
      </c>
      <c r="S241" s="354">
        <v>12206</v>
      </c>
      <c r="T241" s="354">
        <v>12429</v>
      </c>
      <c r="U241" s="354">
        <v>68241</v>
      </c>
      <c r="V241" s="354">
        <v>13754</v>
      </c>
      <c r="W241" s="354">
        <v>32670</v>
      </c>
      <c r="X241" s="354">
        <v>24970</v>
      </c>
      <c r="Y241" s="354">
        <v>16651</v>
      </c>
      <c r="Z241" s="354">
        <v>22644</v>
      </c>
      <c r="AA241" s="354">
        <v>39813</v>
      </c>
      <c r="AB241" s="354">
        <v>38003</v>
      </c>
      <c r="AC241" s="354">
        <v>10485</v>
      </c>
      <c r="AD241" s="354">
        <v>33949</v>
      </c>
      <c r="AE241" s="354">
        <v>5082</v>
      </c>
      <c r="AF241" s="354">
        <v>43749</v>
      </c>
      <c r="AG241" s="354">
        <v>19589</v>
      </c>
      <c r="AH241" s="354">
        <v>11854</v>
      </c>
      <c r="AI241" s="354">
        <v>991286</v>
      </c>
      <c r="AK241" s="354" t="s">
        <v>686</v>
      </c>
    </row>
    <row r="242" spans="1:37" x14ac:dyDescent="0.2">
      <c r="A242" s="358">
        <v>43647</v>
      </c>
      <c r="B242" s="354" t="s">
        <v>1085</v>
      </c>
      <c r="C242" s="354">
        <v>15950</v>
      </c>
      <c r="D242" s="354">
        <v>41186</v>
      </c>
      <c r="E242" s="354">
        <v>12562</v>
      </c>
      <c r="F242" s="354">
        <v>6019</v>
      </c>
      <c r="G242" s="354">
        <v>34392</v>
      </c>
      <c r="H242" s="354">
        <v>10407</v>
      </c>
      <c r="I242" s="354">
        <v>14364</v>
      </c>
      <c r="J242" s="354">
        <v>39529</v>
      </c>
      <c r="K242" s="354">
        <v>116459</v>
      </c>
      <c r="L242" s="354">
        <v>14140</v>
      </c>
      <c r="M242" s="354">
        <v>48802</v>
      </c>
      <c r="N242" s="354">
        <v>13904</v>
      </c>
      <c r="O242" s="354">
        <v>15465</v>
      </c>
      <c r="P242" s="354">
        <v>95833</v>
      </c>
      <c r="Q242" s="354">
        <v>71961</v>
      </c>
      <c r="R242" s="354">
        <v>35614</v>
      </c>
      <c r="S242" s="354">
        <v>12191</v>
      </c>
      <c r="T242" s="354">
        <v>12480</v>
      </c>
      <c r="U242" s="354">
        <v>68407</v>
      </c>
      <c r="V242" s="354">
        <v>13807</v>
      </c>
      <c r="W242" s="354">
        <v>32850</v>
      </c>
      <c r="X242" s="354">
        <v>25042</v>
      </c>
      <c r="Y242" s="354">
        <v>16758</v>
      </c>
      <c r="Z242" s="354">
        <v>22758</v>
      </c>
      <c r="AA242" s="354">
        <v>39854</v>
      </c>
      <c r="AB242" s="354">
        <v>38161</v>
      </c>
      <c r="AC242" s="354">
        <v>10479</v>
      </c>
      <c r="AD242" s="354">
        <v>33993</v>
      </c>
      <c r="AE242" s="354">
        <v>5111</v>
      </c>
      <c r="AF242" s="354">
        <v>43770</v>
      </c>
      <c r="AG242" s="354">
        <v>19689</v>
      </c>
      <c r="AH242" s="354">
        <v>11843</v>
      </c>
      <c r="AI242" s="354">
        <v>993780</v>
      </c>
      <c r="AK242" s="354" t="s">
        <v>687</v>
      </c>
    </row>
    <row r="243" spans="1:37" x14ac:dyDescent="0.2">
      <c r="A243" s="358">
        <v>43678</v>
      </c>
      <c r="B243" s="354" t="s">
        <v>1086</v>
      </c>
      <c r="C243" s="354">
        <v>15950</v>
      </c>
      <c r="D243" s="354">
        <v>41192</v>
      </c>
      <c r="E243" s="354">
        <v>12610</v>
      </c>
      <c r="F243" s="354">
        <v>6014</v>
      </c>
      <c r="G243" s="354">
        <v>34488</v>
      </c>
      <c r="H243" s="354">
        <v>10429</v>
      </c>
      <c r="I243" s="354">
        <v>14376</v>
      </c>
      <c r="J243" s="354">
        <v>39565</v>
      </c>
      <c r="K243" s="354">
        <v>116824</v>
      </c>
      <c r="L243" s="354">
        <v>14156</v>
      </c>
      <c r="M243" s="354">
        <v>48894</v>
      </c>
      <c r="N243" s="354">
        <v>13900</v>
      </c>
      <c r="O243" s="354">
        <v>15504</v>
      </c>
      <c r="P243" s="354">
        <v>96210</v>
      </c>
      <c r="Q243" s="354">
        <v>72134</v>
      </c>
      <c r="R243" s="354">
        <v>35764</v>
      </c>
      <c r="S243" s="354">
        <v>12241</v>
      </c>
      <c r="T243" s="354">
        <v>12580</v>
      </c>
      <c r="U243" s="354">
        <v>68437</v>
      </c>
      <c r="V243" s="354">
        <v>13865</v>
      </c>
      <c r="W243" s="354">
        <v>33063</v>
      </c>
      <c r="X243" s="354">
        <v>25281</v>
      </c>
      <c r="Y243" s="354">
        <v>16836</v>
      </c>
      <c r="Z243" s="354">
        <v>22787</v>
      </c>
      <c r="AA243" s="354">
        <v>39995</v>
      </c>
      <c r="AB243" s="354">
        <v>38173</v>
      </c>
      <c r="AC243" s="354">
        <v>10533</v>
      </c>
      <c r="AD243" s="354">
        <v>34070</v>
      </c>
      <c r="AE243" s="354">
        <v>5187</v>
      </c>
      <c r="AF243" s="354">
        <v>43827</v>
      </c>
      <c r="AG243" s="354">
        <v>19687</v>
      </c>
      <c r="AH243" s="354">
        <v>11847</v>
      </c>
      <c r="AI243" s="354">
        <v>996419</v>
      </c>
      <c r="AK243" s="354" t="s">
        <v>688</v>
      </c>
    </row>
    <row r="244" spans="1:37" x14ac:dyDescent="0.2">
      <c r="A244" s="358">
        <v>43709</v>
      </c>
      <c r="B244" s="354" t="s">
        <v>1087</v>
      </c>
      <c r="C244" s="354">
        <v>16005</v>
      </c>
      <c r="D244" s="354">
        <v>41068</v>
      </c>
      <c r="E244" s="354">
        <v>12643</v>
      </c>
      <c r="F244" s="354">
        <v>6028</v>
      </c>
      <c r="G244" s="354">
        <v>34522</v>
      </c>
      <c r="H244" s="354">
        <v>10436</v>
      </c>
      <c r="I244" s="354">
        <v>14386</v>
      </c>
      <c r="J244" s="354">
        <v>39637</v>
      </c>
      <c r="K244" s="354">
        <v>117073</v>
      </c>
      <c r="L244" s="354">
        <v>14172</v>
      </c>
      <c r="M244" s="354">
        <v>48828</v>
      </c>
      <c r="N244" s="354">
        <v>13927</v>
      </c>
      <c r="O244" s="354">
        <v>15575</v>
      </c>
      <c r="P244" s="354">
        <v>96528</v>
      </c>
      <c r="Q244" s="354">
        <v>72194</v>
      </c>
      <c r="R244" s="354">
        <v>35800</v>
      </c>
      <c r="S244" s="354">
        <v>12228</v>
      </c>
      <c r="T244" s="354">
        <v>12608</v>
      </c>
      <c r="U244" s="354">
        <v>68560</v>
      </c>
      <c r="V244" s="354">
        <v>13942</v>
      </c>
      <c r="W244" s="354">
        <v>33169</v>
      </c>
      <c r="X244" s="354">
        <v>25493</v>
      </c>
      <c r="Y244" s="354">
        <v>16922</v>
      </c>
      <c r="Z244" s="354">
        <v>22892</v>
      </c>
      <c r="AA244" s="354">
        <v>40116</v>
      </c>
      <c r="AB244" s="354">
        <v>38221</v>
      </c>
      <c r="AC244" s="354">
        <v>10575</v>
      </c>
      <c r="AD244" s="354">
        <v>34007</v>
      </c>
      <c r="AE244" s="354">
        <v>5211</v>
      </c>
      <c r="AF244" s="354">
        <v>43918</v>
      </c>
      <c r="AG244" s="354">
        <v>19679</v>
      </c>
      <c r="AH244" s="354">
        <v>11895</v>
      </c>
      <c r="AI244" s="354">
        <v>998258</v>
      </c>
      <c r="AK244" s="354" t="s">
        <v>689</v>
      </c>
    </row>
    <row r="245" spans="1:37" x14ac:dyDescent="0.2">
      <c r="A245" s="358">
        <v>43739</v>
      </c>
      <c r="B245" s="354" t="s">
        <v>1088</v>
      </c>
      <c r="C245" s="354">
        <v>16131</v>
      </c>
      <c r="D245" s="354">
        <v>41325</v>
      </c>
      <c r="E245" s="354">
        <v>12738</v>
      </c>
      <c r="F245" s="354">
        <v>6033</v>
      </c>
      <c r="G245" s="354">
        <v>34546</v>
      </c>
      <c r="H245" s="354">
        <v>10502</v>
      </c>
      <c r="I245" s="354">
        <v>14494</v>
      </c>
      <c r="J245" s="354">
        <v>39746</v>
      </c>
      <c r="K245" s="354">
        <v>117496</v>
      </c>
      <c r="L245" s="354">
        <v>14274</v>
      </c>
      <c r="M245" s="354">
        <v>48907</v>
      </c>
      <c r="N245" s="354">
        <v>14008</v>
      </c>
      <c r="O245" s="354">
        <v>15705</v>
      </c>
      <c r="P245" s="354">
        <v>97149</v>
      </c>
      <c r="Q245" s="354">
        <v>72544</v>
      </c>
      <c r="R245" s="354">
        <v>35996</v>
      </c>
      <c r="S245" s="354">
        <v>12275</v>
      </c>
      <c r="T245" s="354">
        <v>12745</v>
      </c>
      <c r="U245" s="354">
        <v>68863</v>
      </c>
      <c r="V245" s="354">
        <v>14024</v>
      </c>
      <c r="W245" s="354">
        <v>33387</v>
      </c>
      <c r="X245" s="354">
        <v>25639</v>
      </c>
      <c r="Y245" s="354">
        <v>17047</v>
      </c>
      <c r="Z245" s="354">
        <v>22995</v>
      </c>
      <c r="AA245" s="354">
        <v>40420</v>
      </c>
      <c r="AB245" s="354">
        <v>38273</v>
      </c>
      <c r="AC245" s="354">
        <v>10663</v>
      </c>
      <c r="AD245" s="354">
        <v>34147</v>
      </c>
      <c r="AE245" s="354">
        <v>5231</v>
      </c>
      <c r="AF245" s="354">
        <v>44002</v>
      </c>
      <c r="AG245" s="354">
        <v>19757</v>
      </c>
      <c r="AH245" s="354">
        <v>11984</v>
      </c>
      <c r="AI245" s="354">
        <v>1003046</v>
      </c>
      <c r="AK245" s="354" t="s">
        <v>690</v>
      </c>
    </row>
    <row r="246" spans="1:37" x14ac:dyDescent="0.2">
      <c r="A246" s="358">
        <v>43770</v>
      </c>
      <c r="B246" s="354" t="s">
        <v>1089</v>
      </c>
      <c r="C246" s="354">
        <v>16145</v>
      </c>
      <c r="D246" s="354">
        <v>41485</v>
      </c>
      <c r="E246" s="354">
        <v>12794</v>
      </c>
      <c r="F246" s="354">
        <v>5976</v>
      </c>
      <c r="G246" s="354">
        <v>34496</v>
      </c>
      <c r="H246" s="354">
        <v>10503</v>
      </c>
      <c r="I246" s="354">
        <v>14454</v>
      </c>
      <c r="J246" s="354">
        <v>39790</v>
      </c>
      <c r="K246" s="354">
        <v>117624</v>
      </c>
      <c r="L246" s="354">
        <v>14267</v>
      </c>
      <c r="M246" s="354">
        <v>48774</v>
      </c>
      <c r="N246" s="354">
        <v>13999</v>
      </c>
      <c r="O246" s="354">
        <v>15726</v>
      </c>
      <c r="P246" s="354">
        <v>97410</v>
      </c>
      <c r="Q246" s="354">
        <v>72679</v>
      </c>
      <c r="R246" s="354">
        <v>36102</v>
      </c>
      <c r="S246" s="354">
        <v>12269</v>
      </c>
      <c r="T246" s="354">
        <v>12782</v>
      </c>
      <c r="U246" s="354">
        <v>68997</v>
      </c>
      <c r="V246" s="354">
        <v>14129</v>
      </c>
      <c r="W246" s="354">
        <v>33456</v>
      </c>
      <c r="X246" s="354">
        <v>25679</v>
      </c>
      <c r="Y246" s="354">
        <v>17068</v>
      </c>
      <c r="Z246" s="354">
        <v>23005</v>
      </c>
      <c r="AA246" s="354">
        <v>40518</v>
      </c>
      <c r="AB246" s="354">
        <v>38090</v>
      </c>
      <c r="AC246" s="354">
        <v>10655</v>
      </c>
      <c r="AD246" s="354">
        <v>34165</v>
      </c>
      <c r="AE246" s="354">
        <v>5260</v>
      </c>
      <c r="AF246" s="354">
        <v>44036</v>
      </c>
      <c r="AG246" s="354">
        <v>19786</v>
      </c>
      <c r="AH246" s="354">
        <v>11980</v>
      </c>
      <c r="AI246" s="354">
        <v>1004099</v>
      </c>
      <c r="AK246" s="354" t="s">
        <v>691</v>
      </c>
    </row>
    <row r="247" spans="1:37" x14ac:dyDescent="0.2">
      <c r="A247" s="358">
        <v>43800</v>
      </c>
      <c r="B247" s="354" t="s">
        <v>1090</v>
      </c>
      <c r="C247" s="354">
        <v>16102</v>
      </c>
      <c r="D247" s="354">
        <v>41193</v>
      </c>
      <c r="E247" s="354">
        <v>12718</v>
      </c>
      <c r="F247" s="354">
        <v>5954</v>
      </c>
      <c r="G247" s="354">
        <v>34423</v>
      </c>
      <c r="H247" s="354">
        <v>10523</v>
      </c>
      <c r="I247" s="354">
        <v>14418</v>
      </c>
      <c r="J247" s="354">
        <v>39728</v>
      </c>
      <c r="K247" s="354">
        <v>117463</v>
      </c>
      <c r="L247" s="354">
        <v>14178</v>
      </c>
      <c r="M247" s="354">
        <v>48574</v>
      </c>
      <c r="N247" s="354">
        <v>13934</v>
      </c>
      <c r="O247" s="354">
        <v>15696</v>
      </c>
      <c r="P247" s="354">
        <v>97390</v>
      </c>
      <c r="Q247" s="354">
        <v>72401</v>
      </c>
      <c r="R247" s="354">
        <v>36095</v>
      </c>
      <c r="S247" s="354">
        <v>12216</v>
      </c>
      <c r="T247" s="354">
        <v>12743</v>
      </c>
      <c r="U247" s="354">
        <v>68877</v>
      </c>
      <c r="V247" s="354">
        <v>14034</v>
      </c>
      <c r="W247" s="354">
        <v>33355</v>
      </c>
      <c r="X247" s="354">
        <v>25663</v>
      </c>
      <c r="Y247" s="354">
        <v>17059</v>
      </c>
      <c r="Z247" s="354">
        <v>23003</v>
      </c>
      <c r="AA247" s="354">
        <v>40500</v>
      </c>
      <c r="AB247" s="354">
        <v>38042</v>
      </c>
      <c r="AC247" s="354">
        <v>10607</v>
      </c>
      <c r="AD247" s="354">
        <v>34140</v>
      </c>
      <c r="AE247" s="354">
        <v>5232</v>
      </c>
      <c r="AF247" s="354">
        <v>43793</v>
      </c>
      <c r="AG247" s="354">
        <v>19819</v>
      </c>
      <c r="AH247" s="354">
        <v>11920</v>
      </c>
      <c r="AI247" s="354">
        <v>1001793</v>
      </c>
      <c r="AK247" s="354" t="s">
        <v>692</v>
      </c>
    </row>
    <row r="248" spans="1:37" x14ac:dyDescent="0.2">
      <c r="A248" s="358">
        <v>43831</v>
      </c>
      <c r="B248" s="354" t="s">
        <v>1141</v>
      </c>
      <c r="C248" s="354">
        <v>16089</v>
      </c>
      <c r="D248" s="354">
        <v>41127</v>
      </c>
      <c r="E248" s="354">
        <v>12690</v>
      </c>
      <c r="F248" s="354">
        <v>5939</v>
      </c>
      <c r="G248" s="354">
        <v>34387</v>
      </c>
      <c r="H248" s="354">
        <v>10544</v>
      </c>
      <c r="I248" s="354">
        <v>14286</v>
      </c>
      <c r="J248" s="354">
        <v>39731</v>
      </c>
      <c r="K248" s="354">
        <v>117736</v>
      </c>
      <c r="L248" s="354">
        <v>14182</v>
      </c>
      <c r="M248" s="354">
        <v>48487</v>
      </c>
      <c r="N248" s="354">
        <v>13823</v>
      </c>
      <c r="O248" s="354">
        <v>15637</v>
      </c>
      <c r="P248" s="354">
        <v>97293</v>
      </c>
      <c r="Q248" s="354">
        <v>72242</v>
      </c>
      <c r="R248" s="354">
        <v>36056</v>
      </c>
      <c r="S248" s="354">
        <v>12182</v>
      </c>
      <c r="T248" s="354">
        <v>12755</v>
      </c>
      <c r="U248" s="354">
        <v>69003</v>
      </c>
      <c r="V248" s="354">
        <v>13933</v>
      </c>
      <c r="W248" s="354">
        <v>33247</v>
      </c>
      <c r="X248" s="354">
        <v>25744</v>
      </c>
      <c r="Y248" s="354">
        <v>17124</v>
      </c>
      <c r="Z248" s="354">
        <v>22980</v>
      </c>
      <c r="AA248" s="354">
        <v>40522</v>
      </c>
      <c r="AB248" s="354">
        <v>37863</v>
      </c>
      <c r="AC248" s="354">
        <v>10537</v>
      </c>
      <c r="AD248" s="354">
        <v>34148</v>
      </c>
      <c r="AE248" s="354">
        <v>5207</v>
      </c>
      <c r="AF248" s="354">
        <v>43661</v>
      </c>
      <c r="AG248" s="354">
        <v>19862</v>
      </c>
      <c r="AH248" s="354">
        <v>11878</v>
      </c>
      <c r="AI248" s="354">
        <v>1000895</v>
      </c>
      <c r="AJ248" s="354">
        <v>2020</v>
      </c>
      <c r="AK248" s="354" t="s">
        <v>684</v>
      </c>
    </row>
    <row r="249" spans="1:37" x14ac:dyDescent="0.2">
      <c r="A249" s="358">
        <v>43862</v>
      </c>
      <c r="B249" s="354" t="s">
        <v>1091</v>
      </c>
      <c r="C249" s="354">
        <v>16120</v>
      </c>
      <c r="D249" s="354">
        <v>41311</v>
      </c>
      <c r="E249" s="354">
        <v>12777</v>
      </c>
      <c r="F249" s="354">
        <v>5954</v>
      </c>
      <c r="G249" s="354">
        <v>34477</v>
      </c>
      <c r="H249" s="354">
        <v>10661</v>
      </c>
      <c r="I249" s="354">
        <v>14305</v>
      </c>
      <c r="J249" s="354">
        <v>39935</v>
      </c>
      <c r="K249" s="354">
        <v>118417</v>
      </c>
      <c r="L249" s="354">
        <v>14275</v>
      </c>
      <c r="M249" s="354">
        <v>48624</v>
      </c>
      <c r="N249" s="354">
        <v>13860</v>
      </c>
      <c r="O249" s="354">
        <v>15747</v>
      </c>
      <c r="P249" s="354">
        <v>97837</v>
      </c>
      <c r="Q249" s="354">
        <v>72451</v>
      </c>
      <c r="R249" s="354">
        <v>36186</v>
      </c>
      <c r="S249" s="354">
        <v>12266</v>
      </c>
      <c r="T249" s="354">
        <v>12822</v>
      </c>
      <c r="U249" s="354">
        <v>69140</v>
      </c>
      <c r="V249" s="354">
        <v>13991</v>
      </c>
      <c r="W249" s="354">
        <v>33422</v>
      </c>
      <c r="X249" s="354">
        <v>25945</v>
      </c>
      <c r="Y249" s="354">
        <v>17259</v>
      </c>
      <c r="Z249" s="354">
        <v>23086</v>
      </c>
      <c r="AA249" s="354">
        <v>40696</v>
      </c>
      <c r="AB249" s="354">
        <v>38010</v>
      </c>
      <c r="AC249" s="354">
        <v>10591</v>
      </c>
      <c r="AD249" s="354">
        <v>34305</v>
      </c>
      <c r="AE249" s="354">
        <v>5240</v>
      </c>
      <c r="AF249" s="354">
        <v>43818</v>
      </c>
      <c r="AG249" s="354">
        <v>19885</v>
      </c>
      <c r="AH249" s="354">
        <v>11934</v>
      </c>
      <c r="AI249" s="354">
        <v>1005347</v>
      </c>
      <c r="AK249" s="354" t="s">
        <v>685</v>
      </c>
    </row>
    <row r="250" spans="1:37" x14ac:dyDescent="0.2">
      <c r="A250" s="358">
        <v>43891</v>
      </c>
      <c r="B250" s="354" t="s">
        <v>1092</v>
      </c>
      <c r="C250" s="354">
        <v>16126</v>
      </c>
      <c r="D250" s="354">
        <v>41472</v>
      </c>
      <c r="E250" s="354">
        <v>12773</v>
      </c>
      <c r="F250" s="354">
        <v>5961</v>
      </c>
      <c r="G250" s="354">
        <v>34492</v>
      </c>
      <c r="H250" s="354">
        <v>10719</v>
      </c>
      <c r="I250" s="354">
        <v>14304</v>
      </c>
      <c r="J250" s="354">
        <v>40033</v>
      </c>
      <c r="K250" s="354">
        <v>118835</v>
      </c>
      <c r="L250" s="354">
        <v>14320</v>
      </c>
      <c r="M250" s="354">
        <v>48599</v>
      </c>
      <c r="N250" s="354">
        <v>13895</v>
      </c>
      <c r="O250" s="354">
        <v>15743</v>
      </c>
      <c r="P250" s="354">
        <v>98367</v>
      </c>
      <c r="Q250" s="354">
        <v>72590</v>
      </c>
      <c r="R250" s="354">
        <v>36257</v>
      </c>
      <c r="S250" s="354">
        <v>12306</v>
      </c>
      <c r="T250" s="354">
        <v>12828</v>
      </c>
      <c r="U250" s="354">
        <v>69395</v>
      </c>
      <c r="V250" s="354">
        <v>14001</v>
      </c>
      <c r="W250" s="354">
        <v>33470</v>
      </c>
      <c r="X250" s="354">
        <v>26071</v>
      </c>
      <c r="Y250" s="354">
        <v>17267</v>
      </c>
      <c r="Z250" s="354">
        <v>23094</v>
      </c>
      <c r="AA250" s="354">
        <v>40775</v>
      </c>
      <c r="AB250" s="354">
        <v>38045</v>
      </c>
      <c r="AC250" s="354">
        <v>10643</v>
      </c>
      <c r="AD250" s="354">
        <v>34279</v>
      </c>
      <c r="AE250" s="354">
        <v>5234</v>
      </c>
      <c r="AF250" s="354">
        <v>43925</v>
      </c>
      <c r="AG250" s="354">
        <v>20001</v>
      </c>
      <c r="AH250" s="354">
        <v>11931</v>
      </c>
      <c r="AI250" s="354">
        <v>1007751</v>
      </c>
      <c r="AK250" s="354" t="s">
        <v>624</v>
      </c>
    </row>
    <row r="251" spans="1:37" x14ac:dyDescent="0.2">
      <c r="A251" s="358">
        <v>43922</v>
      </c>
      <c r="B251" s="354" t="s">
        <v>1093</v>
      </c>
      <c r="C251" s="354">
        <v>16028</v>
      </c>
      <c r="D251" s="354">
        <v>41132</v>
      </c>
      <c r="E251" s="354">
        <v>12587</v>
      </c>
      <c r="F251" s="354">
        <v>5935</v>
      </c>
      <c r="G251" s="354">
        <v>34298</v>
      </c>
      <c r="H251" s="354">
        <v>10679</v>
      </c>
      <c r="I251" s="354">
        <v>14277</v>
      </c>
      <c r="J251" s="354">
        <v>39876</v>
      </c>
      <c r="K251" s="354">
        <v>118394</v>
      </c>
      <c r="L251" s="354">
        <v>14245</v>
      </c>
      <c r="M251" s="354">
        <v>48197</v>
      </c>
      <c r="N251" s="354">
        <v>13832</v>
      </c>
      <c r="O251" s="354">
        <v>15591</v>
      </c>
      <c r="P251" s="354">
        <v>97741</v>
      </c>
      <c r="Q251" s="354">
        <v>72249</v>
      </c>
      <c r="R251" s="354">
        <v>36156</v>
      </c>
      <c r="S251" s="354">
        <v>12188</v>
      </c>
      <c r="T251" s="354">
        <v>12691</v>
      </c>
      <c r="U251" s="354">
        <v>68958</v>
      </c>
      <c r="V251" s="354">
        <v>13877</v>
      </c>
      <c r="W251" s="354">
        <v>33120</v>
      </c>
      <c r="X251" s="354">
        <v>25834</v>
      </c>
      <c r="Y251" s="354">
        <v>16843</v>
      </c>
      <c r="Z251" s="354">
        <v>22951</v>
      </c>
      <c r="AA251" s="354">
        <v>40504</v>
      </c>
      <c r="AB251" s="354">
        <v>37854</v>
      </c>
      <c r="AC251" s="354">
        <v>10625</v>
      </c>
      <c r="AD251" s="354">
        <v>34120</v>
      </c>
      <c r="AE251" s="354">
        <v>5191</v>
      </c>
      <c r="AF251" s="354">
        <v>43542</v>
      </c>
      <c r="AG251" s="354">
        <v>19728</v>
      </c>
      <c r="AH251" s="354">
        <v>11819</v>
      </c>
      <c r="AI251" s="354">
        <v>1001062</v>
      </c>
      <c r="AK251" s="354" t="s">
        <v>679</v>
      </c>
    </row>
    <row r="252" spans="1:37" x14ac:dyDescent="0.2">
      <c r="A252" s="358">
        <v>43952</v>
      </c>
      <c r="B252" s="354" t="s">
        <v>1094</v>
      </c>
      <c r="C252" s="354">
        <v>15950</v>
      </c>
      <c r="D252" s="354">
        <v>40992</v>
      </c>
      <c r="E252" s="354">
        <v>12493</v>
      </c>
      <c r="F252" s="354">
        <v>5908</v>
      </c>
      <c r="G252" s="354">
        <v>34180</v>
      </c>
      <c r="H252" s="354">
        <v>10634</v>
      </c>
      <c r="I252" s="354">
        <v>14285</v>
      </c>
      <c r="J252" s="354">
        <v>39760</v>
      </c>
      <c r="K252" s="354">
        <v>118016</v>
      </c>
      <c r="L252" s="354">
        <v>14218</v>
      </c>
      <c r="M252" s="354">
        <v>47920</v>
      </c>
      <c r="N252" s="354">
        <v>13760</v>
      </c>
      <c r="O252" s="354">
        <v>15513</v>
      </c>
      <c r="P252" s="354">
        <v>97536</v>
      </c>
      <c r="Q252" s="354">
        <v>72175</v>
      </c>
      <c r="R252" s="354">
        <v>36027</v>
      </c>
      <c r="S252" s="354">
        <v>12119</v>
      </c>
      <c r="T252" s="354">
        <v>12615</v>
      </c>
      <c r="U252" s="354">
        <v>68981</v>
      </c>
      <c r="V252" s="354">
        <v>13822</v>
      </c>
      <c r="W252" s="354">
        <v>32994</v>
      </c>
      <c r="X252" s="354">
        <v>25776</v>
      </c>
      <c r="Y252" s="354">
        <v>16719</v>
      </c>
      <c r="Z252" s="354">
        <v>22888</v>
      </c>
      <c r="AA252" s="354">
        <v>40280</v>
      </c>
      <c r="AB252" s="354">
        <v>37753</v>
      </c>
      <c r="AC252" s="354">
        <v>10590</v>
      </c>
      <c r="AD252" s="354">
        <v>34110</v>
      </c>
      <c r="AE252" s="354">
        <v>5188</v>
      </c>
      <c r="AF252" s="354">
        <v>43256</v>
      </c>
      <c r="AG252" s="354">
        <v>19586</v>
      </c>
      <c r="AH252" s="354">
        <v>11723</v>
      </c>
      <c r="AI252" s="354">
        <v>997767</v>
      </c>
      <c r="AK252" s="354" t="s">
        <v>683</v>
      </c>
    </row>
    <row r="253" spans="1:37" x14ac:dyDescent="0.2">
      <c r="A253" s="358">
        <v>43983</v>
      </c>
      <c r="B253" s="354" t="s">
        <v>1095</v>
      </c>
      <c r="C253" s="354">
        <v>15986</v>
      </c>
      <c r="D253" s="354">
        <v>40999</v>
      </c>
      <c r="E253" s="354">
        <v>12605</v>
      </c>
      <c r="F253" s="354">
        <v>5920</v>
      </c>
      <c r="G253" s="354">
        <v>34259</v>
      </c>
      <c r="H253" s="354">
        <v>10700</v>
      </c>
      <c r="I253" s="354">
        <v>14346</v>
      </c>
      <c r="J253" s="354">
        <v>39807</v>
      </c>
      <c r="K253" s="354">
        <v>118336</v>
      </c>
      <c r="L253" s="354">
        <v>14261</v>
      </c>
      <c r="M253" s="354">
        <v>47903</v>
      </c>
      <c r="N253" s="354">
        <v>13810</v>
      </c>
      <c r="O253" s="354">
        <v>15545</v>
      </c>
      <c r="P253" s="354">
        <v>97749</v>
      </c>
      <c r="Q253" s="354">
        <v>72635</v>
      </c>
      <c r="R253" s="354">
        <v>36064</v>
      </c>
      <c r="S253" s="354">
        <v>12115</v>
      </c>
      <c r="T253" s="354">
        <v>12629</v>
      </c>
      <c r="U253" s="354">
        <v>69441</v>
      </c>
      <c r="V253" s="354">
        <v>13831</v>
      </c>
      <c r="W253" s="354">
        <v>33065</v>
      </c>
      <c r="X253" s="354">
        <v>25903</v>
      </c>
      <c r="Y253" s="354">
        <v>16859</v>
      </c>
      <c r="Z253" s="354">
        <v>22922</v>
      </c>
      <c r="AA253" s="354">
        <v>40317</v>
      </c>
      <c r="AB253" s="354">
        <v>37774</v>
      </c>
      <c r="AC253" s="354">
        <v>10633</v>
      </c>
      <c r="AD253" s="354">
        <v>34210</v>
      </c>
      <c r="AE253" s="354">
        <v>5192</v>
      </c>
      <c r="AF253" s="354">
        <v>43353</v>
      </c>
      <c r="AG253" s="354">
        <v>19684</v>
      </c>
      <c r="AH253" s="354">
        <v>11737</v>
      </c>
      <c r="AI253" s="354">
        <v>1000590</v>
      </c>
      <c r="AK253" s="354" t="s">
        <v>686</v>
      </c>
    </row>
    <row r="254" spans="1:37" x14ac:dyDescent="0.2">
      <c r="A254" s="358">
        <v>44013</v>
      </c>
      <c r="B254" s="354" t="s">
        <v>1096</v>
      </c>
      <c r="C254" s="354">
        <v>15996</v>
      </c>
      <c r="D254" s="354">
        <v>40992</v>
      </c>
      <c r="E254" s="354">
        <v>12656</v>
      </c>
      <c r="F254" s="354">
        <v>5902</v>
      </c>
      <c r="G254" s="354">
        <v>34269</v>
      </c>
      <c r="H254" s="354">
        <v>10715</v>
      </c>
      <c r="I254" s="354">
        <v>14390</v>
      </c>
      <c r="J254" s="354">
        <v>39778</v>
      </c>
      <c r="K254" s="354">
        <v>118631</v>
      </c>
      <c r="L254" s="354">
        <v>14232</v>
      </c>
      <c r="M254" s="354">
        <v>47892</v>
      </c>
      <c r="N254" s="354">
        <v>13791</v>
      </c>
      <c r="O254" s="354">
        <v>15502</v>
      </c>
      <c r="P254" s="354">
        <v>97738</v>
      </c>
      <c r="Q254" s="354">
        <v>72768</v>
      </c>
      <c r="R254" s="354">
        <v>36086</v>
      </c>
      <c r="S254" s="354">
        <v>12108</v>
      </c>
      <c r="T254" s="354">
        <v>12620</v>
      </c>
      <c r="U254" s="354">
        <v>69665</v>
      </c>
      <c r="V254" s="354">
        <v>13863</v>
      </c>
      <c r="W254" s="354">
        <v>33048</v>
      </c>
      <c r="X254" s="354">
        <v>25996</v>
      </c>
      <c r="Y254" s="354">
        <v>16883</v>
      </c>
      <c r="Z254" s="354">
        <v>23013</v>
      </c>
      <c r="AA254" s="354">
        <v>40410</v>
      </c>
      <c r="AB254" s="354">
        <v>37690</v>
      </c>
      <c r="AC254" s="354">
        <v>10637</v>
      </c>
      <c r="AD254" s="354">
        <v>34091</v>
      </c>
      <c r="AE254" s="354">
        <v>5146</v>
      </c>
      <c r="AF254" s="354">
        <v>43389</v>
      </c>
      <c r="AG254" s="354">
        <v>19697</v>
      </c>
      <c r="AH254" s="354">
        <v>11721</v>
      </c>
      <c r="AI254" s="354">
        <v>1001315</v>
      </c>
      <c r="AK254" s="354" t="s">
        <v>687</v>
      </c>
    </row>
    <row r="255" spans="1:37" x14ac:dyDescent="0.2">
      <c r="A255" s="358">
        <v>44044</v>
      </c>
      <c r="B255" s="354" t="s">
        <v>1097</v>
      </c>
      <c r="C255" s="354">
        <v>16023</v>
      </c>
      <c r="D255" s="354">
        <v>41084</v>
      </c>
      <c r="E255" s="354">
        <v>12692</v>
      </c>
      <c r="F255" s="354">
        <v>5861</v>
      </c>
      <c r="G255" s="354">
        <v>34182</v>
      </c>
      <c r="H255" s="354">
        <v>10722</v>
      </c>
      <c r="I255" s="354">
        <v>14389</v>
      </c>
      <c r="J255" s="354">
        <v>39803</v>
      </c>
      <c r="K255" s="354">
        <v>118642</v>
      </c>
      <c r="L255" s="354">
        <v>14272</v>
      </c>
      <c r="M255" s="354">
        <v>47904</v>
      </c>
      <c r="N255" s="354">
        <v>13836</v>
      </c>
      <c r="O255" s="354">
        <v>15498</v>
      </c>
      <c r="P255" s="354">
        <v>98006</v>
      </c>
      <c r="Q255" s="354">
        <v>72959</v>
      </c>
      <c r="R255" s="354">
        <v>36098</v>
      </c>
      <c r="S255" s="354">
        <v>12084</v>
      </c>
      <c r="T255" s="354">
        <v>12697</v>
      </c>
      <c r="U255" s="354">
        <v>69910</v>
      </c>
      <c r="V255" s="354">
        <v>13840</v>
      </c>
      <c r="W255" s="354">
        <v>33173</v>
      </c>
      <c r="X255" s="354">
        <v>25985</v>
      </c>
      <c r="Y255" s="354">
        <v>16918</v>
      </c>
      <c r="Z255" s="354">
        <v>22998</v>
      </c>
      <c r="AA255" s="354">
        <v>40467</v>
      </c>
      <c r="AB255" s="354">
        <v>37661</v>
      </c>
      <c r="AC255" s="354">
        <v>10669</v>
      </c>
      <c r="AD255" s="354">
        <v>34046</v>
      </c>
      <c r="AE255" s="354">
        <v>5133</v>
      </c>
      <c r="AF255" s="354">
        <v>43352</v>
      </c>
      <c r="AG255" s="354">
        <v>19711</v>
      </c>
      <c r="AH255" s="354">
        <v>11727</v>
      </c>
      <c r="AI255" s="354">
        <v>1002342</v>
      </c>
      <c r="AK255" s="354" t="s">
        <v>688</v>
      </c>
    </row>
    <row r="256" spans="1:37" x14ac:dyDescent="0.2">
      <c r="A256" s="358">
        <v>44075</v>
      </c>
      <c r="B256" s="354" t="s">
        <v>1098</v>
      </c>
      <c r="C256" s="354">
        <v>16036</v>
      </c>
      <c r="D256" s="354">
        <v>41066</v>
      </c>
      <c r="E256" s="354">
        <v>12692</v>
      </c>
      <c r="F256" s="354">
        <v>5831</v>
      </c>
      <c r="G256" s="354">
        <v>34161</v>
      </c>
      <c r="H256" s="354">
        <v>10723</v>
      </c>
      <c r="I256" s="354">
        <v>14396</v>
      </c>
      <c r="J256" s="354">
        <v>39785</v>
      </c>
      <c r="K256" s="354">
        <v>118439</v>
      </c>
      <c r="L256" s="354">
        <v>14278</v>
      </c>
      <c r="M256" s="354">
        <v>47804</v>
      </c>
      <c r="N256" s="354">
        <v>13802</v>
      </c>
      <c r="O256" s="354">
        <v>15506</v>
      </c>
      <c r="P256" s="354">
        <v>98038</v>
      </c>
      <c r="Q256" s="354">
        <v>73041</v>
      </c>
      <c r="R256" s="354">
        <v>36127</v>
      </c>
      <c r="S256" s="354">
        <v>12014</v>
      </c>
      <c r="T256" s="354">
        <v>12700</v>
      </c>
      <c r="U256" s="354">
        <v>69980</v>
      </c>
      <c r="V256" s="354">
        <v>13813</v>
      </c>
      <c r="W256" s="354">
        <v>33217</v>
      </c>
      <c r="X256" s="354">
        <v>26000</v>
      </c>
      <c r="Y256" s="354">
        <v>16762</v>
      </c>
      <c r="Z256" s="354">
        <v>22966</v>
      </c>
      <c r="AA256" s="354">
        <v>40419</v>
      </c>
      <c r="AB256" s="354">
        <v>37616</v>
      </c>
      <c r="AC256" s="354">
        <v>10737</v>
      </c>
      <c r="AD256" s="354">
        <v>34006</v>
      </c>
      <c r="AE256" s="354">
        <v>5123</v>
      </c>
      <c r="AF256" s="354">
        <v>43261</v>
      </c>
      <c r="AG256" s="354">
        <v>19639</v>
      </c>
      <c r="AH256" s="354">
        <v>11714</v>
      </c>
      <c r="AI256" s="354">
        <v>1001692</v>
      </c>
      <c r="AK256" s="354" t="s">
        <v>689</v>
      </c>
    </row>
    <row r="257" spans="1:37" x14ac:dyDescent="0.2">
      <c r="A257" s="358">
        <v>44105</v>
      </c>
      <c r="B257" s="354" t="s">
        <v>1099</v>
      </c>
      <c r="C257" s="354">
        <v>16033</v>
      </c>
      <c r="D257" s="354">
        <v>41170</v>
      </c>
      <c r="E257" s="354">
        <v>12766</v>
      </c>
      <c r="F257" s="354">
        <v>5811</v>
      </c>
      <c r="G257" s="354">
        <v>34166</v>
      </c>
      <c r="H257" s="354">
        <v>10739</v>
      </c>
      <c r="I257" s="354">
        <v>14431</v>
      </c>
      <c r="J257" s="354">
        <v>39922</v>
      </c>
      <c r="K257" s="354">
        <v>118395</v>
      </c>
      <c r="L257" s="354">
        <v>14371</v>
      </c>
      <c r="M257" s="354">
        <v>47896</v>
      </c>
      <c r="N257" s="354">
        <v>13797</v>
      </c>
      <c r="O257" s="354">
        <v>15513</v>
      </c>
      <c r="P257" s="354">
        <v>98224</v>
      </c>
      <c r="Q257" s="354">
        <v>73167</v>
      </c>
      <c r="R257" s="354">
        <v>36185</v>
      </c>
      <c r="S257" s="354">
        <v>12079</v>
      </c>
      <c r="T257" s="354">
        <v>12779</v>
      </c>
      <c r="U257" s="354">
        <v>69964</v>
      </c>
      <c r="V257" s="354">
        <v>13883</v>
      </c>
      <c r="W257" s="354">
        <v>33276</v>
      </c>
      <c r="X257" s="354">
        <v>26045</v>
      </c>
      <c r="Y257" s="354">
        <v>16759</v>
      </c>
      <c r="Z257" s="354">
        <v>22906</v>
      </c>
      <c r="AA257" s="354">
        <v>40481</v>
      </c>
      <c r="AB257" s="354">
        <v>37625</v>
      </c>
      <c r="AC257" s="354">
        <v>10822</v>
      </c>
      <c r="AD257" s="354">
        <v>34021</v>
      </c>
      <c r="AE257" s="354">
        <v>5190</v>
      </c>
      <c r="AF257" s="354">
        <v>43224</v>
      </c>
      <c r="AG257" s="354">
        <v>19492</v>
      </c>
      <c r="AH257" s="354">
        <v>11768</v>
      </c>
      <c r="AI257" s="354">
        <v>1002900</v>
      </c>
      <c r="AK257" s="354" t="s">
        <v>690</v>
      </c>
    </row>
    <row r="258" spans="1:37" x14ac:dyDescent="0.2">
      <c r="A258" s="358">
        <v>44136</v>
      </c>
      <c r="B258" s="354" t="s">
        <v>1100</v>
      </c>
      <c r="C258" s="354">
        <v>16063</v>
      </c>
      <c r="D258" s="354">
        <v>41307</v>
      </c>
      <c r="E258" s="354">
        <v>12798</v>
      </c>
      <c r="F258" s="354">
        <v>5803</v>
      </c>
      <c r="G258" s="354">
        <v>34138</v>
      </c>
      <c r="H258" s="354">
        <v>10766</v>
      </c>
      <c r="I258" s="354">
        <v>14403</v>
      </c>
      <c r="J258" s="354">
        <v>39839</v>
      </c>
      <c r="K258" s="354">
        <v>118382</v>
      </c>
      <c r="L258" s="354">
        <v>14365</v>
      </c>
      <c r="M258" s="354">
        <v>47933</v>
      </c>
      <c r="N258" s="354">
        <v>13757</v>
      </c>
      <c r="O258" s="354">
        <v>15526</v>
      </c>
      <c r="P258" s="354">
        <v>98316</v>
      </c>
      <c r="Q258" s="354">
        <v>73185</v>
      </c>
      <c r="R258" s="354">
        <v>36262</v>
      </c>
      <c r="S258" s="354">
        <v>12097</v>
      </c>
      <c r="T258" s="354">
        <v>12792</v>
      </c>
      <c r="U258" s="354">
        <v>69980</v>
      </c>
      <c r="V258" s="354">
        <v>13903</v>
      </c>
      <c r="W258" s="354">
        <v>33314</v>
      </c>
      <c r="X258" s="354">
        <v>26110</v>
      </c>
      <c r="Y258" s="354">
        <v>16716</v>
      </c>
      <c r="Z258" s="354">
        <v>22858</v>
      </c>
      <c r="AA258" s="354">
        <v>40582</v>
      </c>
      <c r="AB258" s="354">
        <v>37597</v>
      </c>
      <c r="AC258" s="354">
        <v>10814</v>
      </c>
      <c r="AD258" s="354">
        <v>33968</v>
      </c>
      <c r="AE258" s="354">
        <v>5194</v>
      </c>
      <c r="AF258" s="354">
        <v>43183</v>
      </c>
      <c r="AG258" s="354">
        <v>19514</v>
      </c>
      <c r="AH258" s="354">
        <v>11796</v>
      </c>
      <c r="AI258" s="354">
        <v>1003261</v>
      </c>
      <c r="AK258" s="354" t="s">
        <v>691</v>
      </c>
    </row>
    <row r="259" spans="1:37" x14ac:dyDescent="0.2">
      <c r="A259" s="358">
        <v>44166</v>
      </c>
      <c r="B259" s="354" t="s">
        <v>1101</v>
      </c>
      <c r="C259" s="354">
        <v>16017</v>
      </c>
      <c r="D259" s="354">
        <v>41338</v>
      </c>
      <c r="E259" s="354">
        <v>12767</v>
      </c>
      <c r="F259" s="354">
        <v>5807</v>
      </c>
      <c r="G259" s="354">
        <v>34021</v>
      </c>
      <c r="H259" s="354">
        <v>10753</v>
      </c>
      <c r="I259" s="354">
        <v>14324</v>
      </c>
      <c r="J259" s="354">
        <v>39670</v>
      </c>
      <c r="K259" s="354">
        <v>118117</v>
      </c>
      <c r="L259" s="354">
        <v>14267</v>
      </c>
      <c r="M259" s="354">
        <v>47776</v>
      </c>
      <c r="N259" s="354">
        <v>13652</v>
      </c>
      <c r="O259" s="354">
        <v>15458</v>
      </c>
      <c r="P259" s="354">
        <v>98067</v>
      </c>
      <c r="Q259" s="354">
        <v>72960</v>
      </c>
      <c r="R259" s="354">
        <v>36276</v>
      </c>
      <c r="S259" s="354">
        <v>12099</v>
      </c>
      <c r="T259" s="354">
        <v>12766</v>
      </c>
      <c r="U259" s="354">
        <v>69698</v>
      </c>
      <c r="V259" s="354">
        <v>13897</v>
      </c>
      <c r="W259" s="354">
        <v>33169</v>
      </c>
      <c r="X259" s="354">
        <v>26076</v>
      </c>
      <c r="Y259" s="354">
        <v>16569</v>
      </c>
      <c r="Z259" s="354">
        <v>22803</v>
      </c>
      <c r="AA259" s="354">
        <v>40632</v>
      </c>
      <c r="AB259" s="354">
        <v>37552</v>
      </c>
      <c r="AC259" s="354">
        <v>10735</v>
      </c>
      <c r="AD259" s="354">
        <v>33799</v>
      </c>
      <c r="AE259" s="354">
        <v>5146</v>
      </c>
      <c r="AF259" s="354">
        <v>43019</v>
      </c>
      <c r="AG259" s="354">
        <v>19413</v>
      </c>
      <c r="AH259" s="354">
        <v>11771</v>
      </c>
      <c r="AI259" s="354">
        <v>1000414</v>
      </c>
      <c r="AK259" s="354" t="s">
        <v>692</v>
      </c>
    </row>
    <row r="260" spans="1:37" x14ac:dyDescent="0.2">
      <c r="A260" s="358">
        <v>44197</v>
      </c>
      <c r="B260" s="354" t="s">
        <v>1142</v>
      </c>
      <c r="C260" s="354">
        <v>16040</v>
      </c>
      <c r="D260" s="354">
        <v>41313</v>
      </c>
      <c r="E260" s="354">
        <v>12811</v>
      </c>
      <c r="F260" s="354">
        <v>5775</v>
      </c>
      <c r="G260" s="354">
        <v>33975</v>
      </c>
      <c r="H260" s="354">
        <v>10722</v>
      </c>
      <c r="I260" s="354">
        <v>14276</v>
      </c>
      <c r="J260" s="354">
        <v>39677</v>
      </c>
      <c r="K260" s="354">
        <v>117796</v>
      </c>
      <c r="L260" s="354">
        <v>14279</v>
      </c>
      <c r="M260" s="354">
        <v>47633</v>
      </c>
      <c r="N260" s="354">
        <v>13569</v>
      </c>
      <c r="O260" s="354">
        <v>15405</v>
      </c>
      <c r="P260" s="354">
        <v>98213</v>
      </c>
      <c r="Q260" s="354">
        <v>72785</v>
      </c>
      <c r="R260" s="354">
        <v>36158</v>
      </c>
      <c r="S260" s="354">
        <v>12098</v>
      </c>
      <c r="T260" s="354">
        <v>12782</v>
      </c>
      <c r="U260" s="354">
        <v>69706</v>
      </c>
      <c r="V260" s="354">
        <v>13814</v>
      </c>
      <c r="W260" s="354">
        <v>33009</v>
      </c>
      <c r="X260" s="354">
        <v>26010</v>
      </c>
      <c r="Y260" s="354">
        <v>16622</v>
      </c>
      <c r="Z260" s="354">
        <v>22812</v>
      </c>
      <c r="AA260" s="354">
        <v>40656</v>
      </c>
      <c r="AB260" s="354">
        <v>37470</v>
      </c>
      <c r="AC260" s="354">
        <v>10760</v>
      </c>
      <c r="AD260" s="354">
        <v>33797</v>
      </c>
      <c r="AE260" s="354">
        <v>5151</v>
      </c>
      <c r="AF260" s="354">
        <v>42890</v>
      </c>
      <c r="AG260" s="354">
        <v>19328</v>
      </c>
      <c r="AH260" s="354">
        <v>11710</v>
      </c>
      <c r="AI260" s="354">
        <v>999042</v>
      </c>
      <c r="AJ260" s="354">
        <v>2021</v>
      </c>
      <c r="AK260" s="354" t="s">
        <v>684</v>
      </c>
    </row>
    <row r="261" spans="1:37" x14ac:dyDescent="0.2">
      <c r="A261" s="358">
        <v>44228</v>
      </c>
      <c r="B261" s="354" t="s">
        <v>1102</v>
      </c>
      <c r="C261" s="354">
        <v>16087</v>
      </c>
      <c r="D261" s="354">
        <v>41481</v>
      </c>
      <c r="E261" s="354">
        <v>12903</v>
      </c>
      <c r="F261" s="354">
        <v>5814</v>
      </c>
      <c r="G261" s="354">
        <v>34085</v>
      </c>
      <c r="H261" s="354">
        <v>10744</v>
      </c>
      <c r="I261" s="354">
        <v>14327</v>
      </c>
      <c r="J261" s="354">
        <v>39752</v>
      </c>
      <c r="K261" s="354">
        <v>117824</v>
      </c>
      <c r="L261" s="354">
        <v>14342</v>
      </c>
      <c r="M261" s="354">
        <v>47646</v>
      </c>
      <c r="N261" s="354">
        <v>13526</v>
      </c>
      <c r="O261" s="354">
        <v>15439</v>
      </c>
      <c r="P261" s="354">
        <v>98474</v>
      </c>
      <c r="Q261" s="354">
        <v>72749</v>
      </c>
      <c r="R261" s="354">
        <v>36276</v>
      </c>
      <c r="S261" s="354">
        <v>12100</v>
      </c>
      <c r="T261" s="354">
        <v>12776</v>
      </c>
      <c r="U261" s="354">
        <v>69678</v>
      </c>
      <c r="V261" s="354">
        <v>13855</v>
      </c>
      <c r="W261" s="354">
        <v>33097</v>
      </c>
      <c r="X261" s="354">
        <v>26121</v>
      </c>
      <c r="Y261" s="354">
        <v>16718</v>
      </c>
      <c r="Z261" s="354">
        <v>22874</v>
      </c>
      <c r="AA261" s="354">
        <v>40759</v>
      </c>
      <c r="AB261" s="354">
        <v>37502</v>
      </c>
      <c r="AC261" s="354">
        <v>10864</v>
      </c>
      <c r="AD261" s="354">
        <v>33816</v>
      </c>
      <c r="AE261" s="354">
        <v>5166</v>
      </c>
      <c r="AF261" s="354">
        <v>42905</v>
      </c>
      <c r="AG261" s="354">
        <v>19440</v>
      </c>
      <c r="AH261" s="354">
        <v>11770</v>
      </c>
      <c r="AI261" s="354">
        <v>1000910</v>
      </c>
      <c r="AK261" s="354" t="s">
        <v>685</v>
      </c>
    </row>
    <row r="262" spans="1:37" x14ac:dyDescent="0.2">
      <c r="A262" s="358">
        <v>44256</v>
      </c>
      <c r="B262" s="354" t="s">
        <v>1103</v>
      </c>
      <c r="C262" s="354">
        <v>16126</v>
      </c>
      <c r="D262" s="354">
        <v>41658</v>
      </c>
      <c r="E262" s="354">
        <v>12933</v>
      </c>
      <c r="F262" s="354">
        <v>5831</v>
      </c>
      <c r="G262" s="354">
        <v>34104</v>
      </c>
      <c r="H262" s="354">
        <v>10794</v>
      </c>
      <c r="I262" s="354">
        <v>14373</v>
      </c>
      <c r="J262" s="354">
        <v>39950</v>
      </c>
      <c r="K262" s="354">
        <v>117841</v>
      </c>
      <c r="L262" s="354">
        <v>14316</v>
      </c>
      <c r="M262" s="354">
        <v>47663</v>
      </c>
      <c r="N262" s="354">
        <v>13558</v>
      </c>
      <c r="O262" s="354">
        <v>15440</v>
      </c>
      <c r="P262" s="354">
        <v>98700</v>
      </c>
      <c r="Q262" s="354">
        <v>72421</v>
      </c>
      <c r="R262" s="354">
        <v>36281</v>
      </c>
      <c r="S262" s="354">
        <v>12102</v>
      </c>
      <c r="T262" s="354">
        <v>12803</v>
      </c>
      <c r="U262" s="354">
        <v>69882</v>
      </c>
      <c r="V262" s="354">
        <v>13866</v>
      </c>
      <c r="W262" s="354">
        <v>33102</v>
      </c>
      <c r="X262" s="354">
        <v>26255</v>
      </c>
      <c r="Y262" s="354">
        <v>16865</v>
      </c>
      <c r="Z262" s="354">
        <v>22910</v>
      </c>
      <c r="AA262" s="354">
        <v>40970</v>
      </c>
      <c r="AB262" s="354">
        <v>37594</v>
      </c>
      <c r="AC262" s="354">
        <v>10952</v>
      </c>
      <c r="AD262" s="354">
        <v>33776</v>
      </c>
      <c r="AE262" s="354">
        <v>5187</v>
      </c>
      <c r="AF262" s="354">
        <v>42925</v>
      </c>
      <c r="AG262" s="354">
        <v>19565</v>
      </c>
      <c r="AH262" s="354">
        <v>11794</v>
      </c>
      <c r="AI262" s="354">
        <v>1002537</v>
      </c>
      <c r="AK262" s="354" t="s">
        <v>624</v>
      </c>
    </row>
    <row r="263" spans="1:37" x14ac:dyDescent="0.2">
      <c r="A263" s="358">
        <v>44287</v>
      </c>
      <c r="B263" s="354" t="s">
        <v>1104</v>
      </c>
      <c r="C263" s="354">
        <v>16189</v>
      </c>
      <c r="D263" s="354">
        <v>41850</v>
      </c>
      <c r="E263" s="354">
        <v>12988</v>
      </c>
      <c r="F263" s="354">
        <v>5860</v>
      </c>
      <c r="G263" s="354">
        <v>34235</v>
      </c>
      <c r="H263" s="354">
        <v>10897</v>
      </c>
      <c r="I263" s="354">
        <v>14418</v>
      </c>
      <c r="J263" s="354">
        <v>40094</v>
      </c>
      <c r="K263" s="354">
        <v>117816</v>
      </c>
      <c r="L263" s="354">
        <v>14313</v>
      </c>
      <c r="M263" s="354">
        <v>47685</v>
      </c>
      <c r="N263" s="354">
        <v>13535</v>
      </c>
      <c r="O263" s="354">
        <v>15508</v>
      </c>
      <c r="P263" s="354">
        <v>98877</v>
      </c>
      <c r="Q263" s="354">
        <v>72325</v>
      </c>
      <c r="R263" s="354">
        <v>36326</v>
      </c>
      <c r="S263" s="354">
        <v>12135</v>
      </c>
      <c r="T263" s="354">
        <v>12871</v>
      </c>
      <c r="U263" s="354">
        <v>69827</v>
      </c>
      <c r="V263" s="354">
        <v>13940</v>
      </c>
      <c r="W263" s="354">
        <v>33006</v>
      </c>
      <c r="X263" s="354">
        <v>26314</v>
      </c>
      <c r="Y263" s="354">
        <v>16958</v>
      </c>
      <c r="Z263" s="354">
        <v>22964</v>
      </c>
      <c r="AA263" s="354">
        <v>41101</v>
      </c>
      <c r="AB263" s="354">
        <v>37585</v>
      </c>
      <c r="AC263" s="354">
        <v>10935</v>
      </c>
      <c r="AD263" s="354">
        <v>33844</v>
      </c>
      <c r="AE263" s="354">
        <v>5236</v>
      </c>
      <c r="AF263" s="354">
        <v>43156</v>
      </c>
      <c r="AG263" s="354">
        <v>19630</v>
      </c>
      <c r="AH263" s="354">
        <v>11847</v>
      </c>
      <c r="AI263" s="354">
        <v>1004265</v>
      </c>
      <c r="AK263" s="354" t="s">
        <v>679</v>
      </c>
    </row>
    <row r="264" spans="1:37" x14ac:dyDescent="0.2">
      <c r="A264" s="358">
        <v>44317</v>
      </c>
      <c r="B264" s="354" t="s">
        <v>1105</v>
      </c>
      <c r="C264" s="354">
        <v>16211</v>
      </c>
      <c r="D264" s="354">
        <v>42065</v>
      </c>
      <c r="E264" s="354">
        <v>13024</v>
      </c>
      <c r="F264" s="354">
        <v>5894</v>
      </c>
      <c r="G264" s="354">
        <v>34327</v>
      </c>
      <c r="H264" s="354">
        <v>10925</v>
      </c>
      <c r="I264" s="354">
        <v>14366</v>
      </c>
      <c r="J264" s="354">
        <v>40230</v>
      </c>
      <c r="K264" s="354">
        <v>117947</v>
      </c>
      <c r="L264" s="354">
        <v>14323</v>
      </c>
      <c r="M264" s="354">
        <v>47805</v>
      </c>
      <c r="N264" s="354">
        <v>13561</v>
      </c>
      <c r="O264" s="354">
        <v>15535</v>
      </c>
      <c r="P264" s="354">
        <v>99245</v>
      </c>
      <c r="Q264" s="354">
        <v>72265</v>
      </c>
      <c r="R264" s="354">
        <v>36342</v>
      </c>
      <c r="S264" s="354">
        <v>12150</v>
      </c>
      <c r="T264" s="354">
        <v>12903</v>
      </c>
      <c r="U264" s="354">
        <v>70064</v>
      </c>
      <c r="V264" s="354">
        <v>13919</v>
      </c>
      <c r="W264" s="354">
        <v>32984</v>
      </c>
      <c r="X264" s="354">
        <v>26425</v>
      </c>
      <c r="Y264" s="354">
        <v>17142</v>
      </c>
      <c r="Z264" s="354">
        <v>22967</v>
      </c>
      <c r="AA264" s="354">
        <v>41236</v>
      </c>
      <c r="AB264" s="354">
        <v>37680</v>
      </c>
      <c r="AC264" s="354">
        <v>10939</v>
      </c>
      <c r="AD264" s="354">
        <v>33906</v>
      </c>
      <c r="AE264" s="354">
        <v>5215</v>
      </c>
      <c r="AF264" s="354">
        <v>43190</v>
      </c>
      <c r="AG264" s="354">
        <v>19720</v>
      </c>
      <c r="AH264" s="354">
        <v>11869</v>
      </c>
      <c r="AI264" s="354">
        <v>1006374</v>
      </c>
      <c r="AK264" s="354" t="s">
        <v>683</v>
      </c>
    </row>
    <row r="265" spans="1:37" x14ac:dyDescent="0.2">
      <c r="A265" s="358">
        <v>44348</v>
      </c>
      <c r="B265" s="354" t="s">
        <v>1106</v>
      </c>
      <c r="C265" s="354">
        <v>16255</v>
      </c>
      <c r="D265" s="354">
        <v>42355</v>
      </c>
      <c r="E265" s="354">
        <v>13133</v>
      </c>
      <c r="F265" s="354">
        <v>5921</v>
      </c>
      <c r="G265" s="354">
        <v>34490</v>
      </c>
      <c r="H265" s="354">
        <v>11020</v>
      </c>
      <c r="I265" s="354">
        <v>14447</v>
      </c>
      <c r="J265" s="354">
        <v>40523</v>
      </c>
      <c r="K265" s="354">
        <v>118428</v>
      </c>
      <c r="L265" s="354">
        <v>14356</v>
      </c>
      <c r="M265" s="354">
        <v>48063</v>
      </c>
      <c r="N265" s="354">
        <v>13554</v>
      </c>
      <c r="O265" s="354">
        <v>15549</v>
      </c>
      <c r="P265" s="354">
        <v>99679</v>
      </c>
      <c r="Q265" s="354">
        <v>72470</v>
      </c>
      <c r="R265" s="354">
        <v>36500</v>
      </c>
      <c r="S265" s="354">
        <v>12169</v>
      </c>
      <c r="T265" s="354">
        <v>13053</v>
      </c>
      <c r="U265" s="354">
        <v>70678</v>
      </c>
      <c r="V265" s="354">
        <v>14047</v>
      </c>
      <c r="W265" s="354">
        <v>33138</v>
      </c>
      <c r="X265" s="354">
        <v>26639</v>
      </c>
      <c r="Y265" s="354">
        <v>17389</v>
      </c>
      <c r="Z265" s="354">
        <v>23041</v>
      </c>
      <c r="AA265" s="354">
        <v>41559</v>
      </c>
      <c r="AB265" s="354">
        <v>38030</v>
      </c>
      <c r="AC265" s="354">
        <v>11015</v>
      </c>
      <c r="AD265" s="354">
        <v>34032</v>
      </c>
      <c r="AE265" s="354">
        <v>5252</v>
      </c>
      <c r="AF265" s="354">
        <v>43366</v>
      </c>
      <c r="AG265" s="354">
        <v>19904</v>
      </c>
      <c r="AH265" s="354">
        <v>11919</v>
      </c>
      <c r="AI265" s="354">
        <v>1011974</v>
      </c>
      <c r="AK265" s="354" t="s">
        <v>686</v>
      </c>
    </row>
    <row r="266" spans="1:37" x14ac:dyDescent="0.2">
      <c r="A266" s="358">
        <v>44378</v>
      </c>
      <c r="B266" s="354" t="s">
        <v>1107</v>
      </c>
      <c r="C266" s="354">
        <v>16473</v>
      </c>
      <c r="D266" s="354">
        <v>43092</v>
      </c>
      <c r="E266" s="354">
        <v>13392</v>
      </c>
      <c r="F266" s="354">
        <v>6066</v>
      </c>
      <c r="G266" s="354">
        <v>35062</v>
      </c>
      <c r="H266" s="354">
        <v>11173</v>
      </c>
      <c r="I266" s="354">
        <v>14671</v>
      </c>
      <c r="J266" s="354">
        <v>41096</v>
      </c>
      <c r="K266" s="354">
        <v>120984</v>
      </c>
      <c r="L266" s="354">
        <v>14515</v>
      </c>
      <c r="M266" s="354">
        <v>48679</v>
      </c>
      <c r="N266" s="354">
        <v>13680</v>
      </c>
      <c r="O266" s="354">
        <v>15750</v>
      </c>
      <c r="P266" s="354">
        <v>100963</v>
      </c>
      <c r="Q266" s="354">
        <v>74305</v>
      </c>
      <c r="R266" s="354">
        <v>36738</v>
      </c>
      <c r="S266" s="354">
        <v>12356</v>
      </c>
      <c r="T266" s="354">
        <v>13268</v>
      </c>
      <c r="U266" s="354">
        <v>72034</v>
      </c>
      <c r="V266" s="354">
        <v>14214</v>
      </c>
      <c r="W266" s="354">
        <v>33656</v>
      </c>
      <c r="X266" s="354">
        <v>27264</v>
      </c>
      <c r="Y266" s="354">
        <v>18033</v>
      </c>
      <c r="Z266" s="354">
        <v>23311</v>
      </c>
      <c r="AA266" s="354">
        <v>42178</v>
      </c>
      <c r="AB266" s="354">
        <v>38675</v>
      </c>
      <c r="AC266" s="354">
        <v>11282</v>
      </c>
      <c r="AD266" s="354">
        <v>34370</v>
      </c>
      <c r="AE266" s="354">
        <v>5322</v>
      </c>
      <c r="AF266" s="354">
        <v>43928</v>
      </c>
      <c r="AG266" s="354">
        <v>20210</v>
      </c>
      <c r="AH266" s="354">
        <v>12017</v>
      </c>
      <c r="AI266" s="354">
        <v>1028757</v>
      </c>
      <c r="AK266" s="354" t="s">
        <v>687</v>
      </c>
    </row>
    <row r="267" spans="1:37" x14ac:dyDescent="0.2">
      <c r="A267" s="358">
        <v>44409</v>
      </c>
      <c r="B267" s="354" t="s">
        <v>1108</v>
      </c>
      <c r="C267" s="354">
        <v>16597</v>
      </c>
      <c r="D267" s="354">
        <v>43604</v>
      </c>
      <c r="E267" s="354">
        <v>13503</v>
      </c>
      <c r="F267" s="354">
        <v>6139</v>
      </c>
      <c r="G267" s="354">
        <v>35290</v>
      </c>
      <c r="H267" s="354">
        <v>11279</v>
      </c>
      <c r="I267" s="354">
        <v>14683</v>
      </c>
      <c r="J267" s="354">
        <v>41443</v>
      </c>
      <c r="K267" s="354">
        <v>122640</v>
      </c>
      <c r="L267" s="354">
        <v>14584</v>
      </c>
      <c r="M267" s="354">
        <v>48978</v>
      </c>
      <c r="N267" s="354">
        <v>13765</v>
      </c>
      <c r="O267" s="354">
        <v>15814</v>
      </c>
      <c r="P267" s="354">
        <v>101796</v>
      </c>
      <c r="Q267" s="354">
        <v>75223</v>
      </c>
      <c r="R267" s="354">
        <v>36908</v>
      </c>
      <c r="S267" s="354">
        <v>12437</v>
      </c>
      <c r="T267" s="354">
        <v>13376</v>
      </c>
      <c r="U267" s="354">
        <v>73017</v>
      </c>
      <c r="V267" s="354">
        <v>14286</v>
      </c>
      <c r="W267" s="354">
        <v>33954</v>
      </c>
      <c r="X267" s="354">
        <v>27761</v>
      </c>
      <c r="Y267" s="354">
        <v>18458</v>
      </c>
      <c r="Z267" s="354">
        <v>23505</v>
      </c>
      <c r="AA267" s="354">
        <v>42434</v>
      </c>
      <c r="AB267" s="354">
        <v>38969</v>
      </c>
      <c r="AC267" s="354">
        <v>11358</v>
      </c>
      <c r="AD267" s="354">
        <v>34614</v>
      </c>
      <c r="AE267" s="354">
        <v>5343</v>
      </c>
      <c r="AF267" s="354">
        <v>44079</v>
      </c>
      <c r="AG267" s="354">
        <v>20382</v>
      </c>
      <c r="AH267" s="354">
        <v>12067</v>
      </c>
      <c r="AI267" s="354">
        <v>1038286</v>
      </c>
      <c r="AK267" s="354" t="s">
        <v>688</v>
      </c>
    </row>
    <row r="268" spans="1:37" x14ac:dyDescent="0.2">
      <c r="A268" s="358">
        <v>44440</v>
      </c>
      <c r="B268" s="354" t="s">
        <v>1109</v>
      </c>
      <c r="C268" s="354">
        <v>16724</v>
      </c>
      <c r="D268" s="354">
        <v>44193</v>
      </c>
      <c r="E268" s="354">
        <v>13662</v>
      </c>
      <c r="F268" s="354">
        <v>6206</v>
      </c>
      <c r="G268" s="354">
        <v>35420</v>
      </c>
      <c r="H268" s="354">
        <v>11339</v>
      </c>
      <c r="I268" s="354">
        <v>14778</v>
      </c>
      <c r="J268" s="354">
        <v>41777</v>
      </c>
      <c r="K268" s="354">
        <v>124086</v>
      </c>
      <c r="L268" s="354">
        <v>14612</v>
      </c>
      <c r="M268" s="354">
        <v>49169</v>
      </c>
      <c r="N268" s="354">
        <v>13745</v>
      </c>
      <c r="O268" s="354">
        <v>15889</v>
      </c>
      <c r="P268" s="354">
        <v>102475</v>
      </c>
      <c r="Q268" s="354">
        <v>76166</v>
      </c>
      <c r="R268" s="354">
        <v>37019</v>
      </c>
      <c r="S268" s="354">
        <v>12516</v>
      </c>
      <c r="T268" s="354">
        <v>13478</v>
      </c>
      <c r="U268" s="354">
        <v>74025</v>
      </c>
      <c r="V268" s="354">
        <v>14322</v>
      </c>
      <c r="W268" s="354">
        <v>34133</v>
      </c>
      <c r="X268" s="354">
        <v>28158</v>
      </c>
      <c r="Y268" s="354">
        <v>18704</v>
      </c>
      <c r="Z268" s="354">
        <v>23622</v>
      </c>
      <c r="AA268" s="354">
        <v>42665</v>
      </c>
      <c r="AB268" s="354">
        <v>39166</v>
      </c>
      <c r="AC268" s="354">
        <v>11405</v>
      </c>
      <c r="AD268" s="354">
        <v>34741</v>
      </c>
      <c r="AE268" s="354">
        <v>5367</v>
      </c>
      <c r="AF268" s="354">
        <v>44117</v>
      </c>
      <c r="AG268" s="354">
        <v>20574</v>
      </c>
      <c r="AH268" s="354">
        <v>12087</v>
      </c>
      <c r="AI268" s="354">
        <v>1046340</v>
      </c>
      <c r="AK268" s="354" t="s">
        <v>689</v>
      </c>
    </row>
    <row r="269" spans="1:37" x14ac:dyDescent="0.2">
      <c r="A269" s="358">
        <v>44470</v>
      </c>
      <c r="B269" s="354" t="s">
        <v>1110</v>
      </c>
      <c r="C269" s="354">
        <v>16788</v>
      </c>
      <c r="D269" s="354">
        <v>44527</v>
      </c>
      <c r="E269" s="354">
        <v>13905</v>
      </c>
      <c r="F269" s="354">
        <v>6208</v>
      </c>
      <c r="G269" s="354">
        <v>35640</v>
      </c>
      <c r="H269" s="354">
        <v>11417</v>
      </c>
      <c r="I269" s="354">
        <v>14805</v>
      </c>
      <c r="J269" s="354">
        <v>42026</v>
      </c>
      <c r="K269" s="354">
        <v>124614</v>
      </c>
      <c r="L269" s="354">
        <v>14658</v>
      </c>
      <c r="M269" s="354">
        <v>49324</v>
      </c>
      <c r="N269" s="354">
        <v>13754</v>
      </c>
      <c r="O269" s="354">
        <v>15993</v>
      </c>
      <c r="P269" s="354">
        <v>102866</v>
      </c>
      <c r="Q269" s="354">
        <v>76825</v>
      </c>
      <c r="R269" s="354">
        <v>37053</v>
      </c>
      <c r="S269" s="354">
        <v>12560</v>
      </c>
      <c r="T269" s="354">
        <v>13541</v>
      </c>
      <c r="U269" s="354">
        <v>74370</v>
      </c>
      <c r="V269" s="354">
        <v>14433</v>
      </c>
      <c r="W269" s="354">
        <v>34280</v>
      </c>
      <c r="X269" s="354">
        <v>28379</v>
      </c>
      <c r="Y269" s="354">
        <v>19036</v>
      </c>
      <c r="Z269" s="354">
        <v>23752</v>
      </c>
      <c r="AA269" s="354">
        <v>42810</v>
      </c>
      <c r="AB269" s="354">
        <v>39220</v>
      </c>
      <c r="AC269" s="354">
        <v>11457</v>
      </c>
      <c r="AD269" s="354">
        <v>34913</v>
      </c>
      <c r="AE269" s="354">
        <v>5403</v>
      </c>
      <c r="AF269" s="354">
        <v>44292</v>
      </c>
      <c r="AG269" s="354">
        <v>20660</v>
      </c>
      <c r="AH269" s="354">
        <v>12110</v>
      </c>
      <c r="AI269" s="354">
        <v>1051619</v>
      </c>
      <c r="AK269" s="354" t="s">
        <v>690</v>
      </c>
    </row>
    <row r="270" spans="1:37" x14ac:dyDescent="0.2">
      <c r="A270" s="358">
        <v>44501</v>
      </c>
      <c r="B270" s="354" t="s">
        <v>1111</v>
      </c>
      <c r="C270" s="354">
        <v>16770</v>
      </c>
      <c r="D270" s="354">
        <v>44564</v>
      </c>
      <c r="E270" s="354">
        <v>13977</v>
      </c>
      <c r="F270" s="354">
        <v>6232</v>
      </c>
      <c r="G270" s="354">
        <v>35712</v>
      </c>
      <c r="H270" s="354">
        <v>11421</v>
      </c>
      <c r="I270" s="354">
        <v>14864</v>
      </c>
      <c r="J270" s="354">
        <v>42209</v>
      </c>
      <c r="K270" s="354">
        <v>125176</v>
      </c>
      <c r="L270" s="354">
        <v>14686</v>
      </c>
      <c r="M270" s="354">
        <v>49490</v>
      </c>
      <c r="N270" s="354">
        <v>13739</v>
      </c>
      <c r="O270" s="354">
        <v>16050</v>
      </c>
      <c r="P270" s="354">
        <v>103172</v>
      </c>
      <c r="Q270" s="354">
        <v>77219</v>
      </c>
      <c r="R270" s="354">
        <v>37101</v>
      </c>
      <c r="S270" s="354">
        <v>12612</v>
      </c>
      <c r="T270" s="354">
        <v>13569</v>
      </c>
      <c r="U270" s="354">
        <v>74878</v>
      </c>
      <c r="V270" s="354">
        <v>14443</v>
      </c>
      <c r="W270" s="354">
        <v>34485</v>
      </c>
      <c r="X270" s="354">
        <v>28561</v>
      </c>
      <c r="Y270" s="354">
        <v>19219</v>
      </c>
      <c r="Z270" s="354">
        <v>23778</v>
      </c>
      <c r="AA270" s="354">
        <v>42879</v>
      </c>
      <c r="AB270" s="354">
        <v>39233</v>
      </c>
      <c r="AC270" s="354">
        <v>11461</v>
      </c>
      <c r="AD270" s="354">
        <v>34872</v>
      </c>
      <c r="AE270" s="354">
        <v>5453</v>
      </c>
      <c r="AF270" s="354">
        <v>44225</v>
      </c>
      <c r="AG270" s="354">
        <v>20780</v>
      </c>
      <c r="AH270" s="354">
        <v>12049</v>
      </c>
      <c r="AI270" s="354">
        <v>1054879</v>
      </c>
      <c r="AK270" s="354" t="s">
        <v>691</v>
      </c>
    </row>
    <row r="271" spans="1:37" x14ac:dyDescent="0.2">
      <c r="A271" s="358">
        <v>44531</v>
      </c>
      <c r="B271" s="354" t="s">
        <v>1112</v>
      </c>
      <c r="C271" s="354">
        <v>16746</v>
      </c>
      <c r="D271" s="354">
        <v>44540</v>
      </c>
      <c r="E271" s="354">
        <v>13964</v>
      </c>
      <c r="F271" s="354">
        <v>6254</v>
      </c>
      <c r="G271" s="354">
        <v>35642</v>
      </c>
      <c r="H271" s="354">
        <v>11397</v>
      </c>
      <c r="I271" s="354">
        <v>14789</v>
      </c>
      <c r="J271" s="354">
        <v>42167</v>
      </c>
      <c r="K271" s="354">
        <v>125199</v>
      </c>
      <c r="L271" s="354">
        <v>14609</v>
      </c>
      <c r="M271" s="354">
        <v>49358</v>
      </c>
      <c r="N271" s="354">
        <v>13674</v>
      </c>
      <c r="O271" s="354">
        <v>15980</v>
      </c>
      <c r="P271" s="354">
        <v>103251</v>
      </c>
      <c r="Q271" s="354">
        <v>77044</v>
      </c>
      <c r="R271" s="354">
        <v>37104</v>
      </c>
      <c r="S271" s="354">
        <v>12579</v>
      </c>
      <c r="T271" s="354">
        <v>13590</v>
      </c>
      <c r="U271" s="354">
        <v>74823</v>
      </c>
      <c r="V271" s="354">
        <v>14401</v>
      </c>
      <c r="W271" s="354">
        <v>34423</v>
      </c>
      <c r="X271" s="354">
        <v>28507</v>
      </c>
      <c r="Y271" s="354">
        <v>19275</v>
      </c>
      <c r="Z271" s="354">
        <v>23707</v>
      </c>
      <c r="AA271" s="354">
        <v>42868</v>
      </c>
      <c r="AB271" s="354">
        <v>39139</v>
      </c>
      <c r="AC271" s="354">
        <v>11432</v>
      </c>
      <c r="AD271" s="354">
        <v>34785</v>
      </c>
      <c r="AE271" s="354">
        <v>5466</v>
      </c>
      <c r="AF271" s="354">
        <v>44116</v>
      </c>
      <c r="AG271" s="354">
        <v>20773</v>
      </c>
      <c r="AH271" s="354">
        <v>12068</v>
      </c>
      <c r="AI271" s="354">
        <v>1053670</v>
      </c>
      <c r="AK271" s="354" t="s">
        <v>692</v>
      </c>
    </row>
    <row r="272" spans="1:37" x14ac:dyDescent="0.2">
      <c r="A272" s="358">
        <v>44562</v>
      </c>
      <c r="B272" s="354" t="s">
        <v>1143</v>
      </c>
      <c r="C272" s="354">
        <v>16734</v>
      </c>
      <c r="D272" s="354">
        <v>44593</v>
      </c>
      <c r="E272" s="354">
        <v>14006</v>
      </c>
      <c r="F272" s="354">
        <v>6295</v>
      </c>
      <c r="G272" s="354">
        <v>35582</v>
      </c>
      <c r="H272" s="354">
        <v>11363</v>
      </c>
      <c r="I272" s="354">
        <v>14753</v>
      </c>
      <c r="J272" s="354">
        <v>42125</v>
      </c>
      <c r="K272" s="354">
        <v>124898</v>
      </c>
      <c r="L272" s="354">
        <v>14605</v>
      </c>
      <c r="M272" s="354">
        <v>49238</v>
      </c>
      <c r="N272" s="354">
        <v>13586</v>
      </c>
      <c r="O272" s="354">
        <v>15961</v>
      </c>
      <c r="P272" s="354">
        <v>103200</v>
      </c>
      <c r="Q272" s="354">
        <v>77149</v>
      </c>
      <c r="R272" s="354">
        <v>36985</v>
      </c>
      <c r="S272" s="354">
        <v>12565</v>
      </c>
      <c r="T272" s="354">
        <v>13588</v>
      </c>
      <c r="U272" s="354">
        <v>74930</v>
      </c>
      <c r="V272" s="354">
        <v>14299</v>
      </c>
      <c r="W272" s="354">
        <v>34468</v>
      </c>
      <c r="X272" s="354">
        <v>28619</v>
      </c>
      <c r="Y272" s="354">
        <v>19462</v>
      </c>
      <c r="Z272" s="354">
        <v>23673</v>
      </c>
      <c r="AA272" s="354">
        <v>42858</v>
      </c>
      <c r="AB272" s="354">
        <v>39129</v>
      </c>
      <c r="AC272" s="354">
        <v>11428</v>
      </c>
      <c r="AD272" s="354">
        <v>34764</v>
      </c>
      <c r="AE272" s="354">
        <v>5449</v>
      </c>
      <c r="AF272" s="354">
        <v>43912</v>
      </c>
      <c r="AG272" s="354">
        <v>20863</v>
      </c>
      <c r="AH272" s="354">
        <v>12015</v>
      </c>
      <c r="AI272" s="354">
        <v>1053095</v>
      </c>
      <c r="AJ272" s="354">
        <v>2022</v>
      </c>
      <c r="AK272" s="354" t="s">
        <v>684</v>
      </c>
    </row>
    <row r="273" spans="1:37" x14ac:dyDescent="0.2">
      <c r="A273" s="358">
        <v>44593</v>
      </c>
      <c r="B273" s="354" t="s">
        <v>1144</v>
      </c>
      <c r="C273" s="354">
        <v>16759</v>
      </c>
      <c r="D273" s="354">
        <v>44231</v>
      </c>
      <c r="E273" s="354">
        <v>14112</v>
      </c>
      <c r="F273" s="354">
        <v>6311</v>
      </c>
      <c r="G273" s="354">
        <v>35733</v>
      </c>
      <c r="H273" s="354">
        <v>11379</v>
      </c>
      <c r="I273" s="354">
        <v>14730</v>
      </c>
      <c r="J273" s="354">
        <v>42291</v>
      </c>
      <c r="K273" s="354">
        <v>125331</v>
      </c>
      <c r="L273" s="354">
        <v>14634</v>
      </c>
      <c r="M273" s="354">
        <v>49257</v>
      </c>
      <c r="N273" s="354">
        <v>13648</v>
      </c>
      <c r="O273" s="354">
        <v>16003</v>
      </c>
      <c r="P273" s="354">
        <v>103626</v>
      </c>
      <c r="Q273" s="354">
        <v>77507</v>
      </c>
      <c r="R273" s="354">
        <v>37036</v>
      </c>
      <c r="S273" s="354">
        <v>12597</v>
      </c>
      <c r="T273" s="354">
        <v>13626</v>
      </c>
      <c r="U273" s="354">
        <v>75221</v>
      </c>
      <c r="V273" s="354">
        <v>14330</v>
      </c>
      <c r="W273" s="354">
        <v>34612</v>
      </c>
      <c r="X273" s="354">
        <v>28845</v>
      </c>
      <c r="Y273" s="354">
        <v>19640</v>
      </c>
      <c r="Z273" s="354">
        <v>23699</v>
      </c>
      <c r="AA273" s="354">
        <v>42995</v>
      </c>
      <c r="AB273" s="354">
        <v>39261</v>
      </c>
      <c r="AC273" s="354">
        <v>11468</v>
      </c>
      <c r="AD273" s="354">
        <v>34767</v>
      </c>
      <c r="AE273" s="354">
        <v>5457</v>
      </c>
      <c r="AF273" s="354">
        <v>44020</v>
      </c>
      <c r="AG273" s="354">
        <v>20892</v>
      </c>
      <c r="AH273" s="354">
        <v>12038</v>
      </c>
      <c r="AI273" s="354">
        <v>1056056</v>
      </c>
      <c r="AK273" s="354" t="s">
        <v>685</v>
      </c>
    </row>
    <row r="274" spans="1:37" x14ac:dyDescent="0.2">
      <c r="A274" s="358">
        <v>44621</v>
      </c>
      <c r="B274" s="354" t="s">
        <v>1161</v>
      </c>
      <c r="C274" s="354">
        <v>16740</v>
      </c>
      <c r="D274" s="354">
        <v>44201</v>
      </c>
      <c r="E274" s="354">
        <v>14186</v>
      </c>
      <c r="F274" s="354">
        <v>6282</v>
      </c>
      <c r="G274" s="354">
        <v>35841</v>
      </c>
      <c r="H274" s="354">
        <v>11440</v>
      </c>
      <c r="I274" s="354">
        <v>14736</v>
      </c>
      <c r="J274" s="354">
        <v>42340</v>
      </c>
      <c r="K274" s="354">
        <v>125741</v>
      </c>
      <c r="L274" s="354">
        <v>14679</v>
      </c>
      <c r="M274" s="354">
        <v>49366</v>
      </c>
      <c r="N274" s="354">
        <v>13642</v>
      </c>
      <c r="O274" s="354">
        <v>16042</v>
      </c>
      <c r="P274" s="354">
        <v>103976</v>
      </c>
      <c r="Q274" s="354">
        <v>77647</v>
      </c>
      <c r="R274" s="354">
        <v>37108</v>
      </c>
      <c r="S274" s="354">
        <v>12585</v>
      </c>
      <c r="T274" s="354">
        <v>13616</v>
      </c>
      <c r="U274" s="354">
        <v>75415</v>
      </c>
      <c r="V274" s="354">
        <v>14300</v>
      </c>
      <c r="W274" s="354">
        <v>34645</v>
      </c>
      <c r="X274" s="354">
        <v>28982</v>
      </c>
      <c r="Y274" s="354">
        <v>19364</v>
      </c>
      <c r="Z274" s="354">
        <v>23712</v>
      </c>
      <c r="AA274" s="354">
        <v>43021</v>
      </c>
      <c r="AB274" s="354">
        <v>39290</v>
      </c>
      <c r="AC274" s="354">
        <v>11534</v>
      </c>
      <c r="AD274" s="354">
        <v>34725</v>
      </c>
      <c r="AE274" s="354">
        <v>5461</v>
      </c>
      <c r="AF274" s="354">
        <v>44039</v>
      </c>
      <c r="AG274" s="354">
        <v>20914</v>
      </c>
      <c r="AH274" s="354">
        <v>12054</v>
      </c>
      <c r="AI274" s="354">
        <v>1057624</v>
      </c>
      <c r="AK274" s="354" t="s">
        <v>624</v>
      </c>
    </row>
    <row r="275" spans="1:37" x14ac:dyDescent="0.2">
      <c r="A275" s="358">
        <v>44652</v>
      </c>
      <c r="B275" s="354" t="s">
        <v>1214</v>
      </c>
      <c r="C275" s="354">
        <v>16760</v>
      </c>
      <c r="D275" s="354">
        <v>44407</v>
      </c>
      <c r="E275" s="354">
        <v>14264</v>
      </c>
      <c r="F275" s="354">
        <v>6282</v>
      </c>
      <c r="G275" s="354">
        <v>35845</v>
      </c>
      <c r="H275" s="354">
        <v>11491</v>
      </c>
      <c r="I275" s="354">
        <v>14749</v>
      </c>
      <c r="J275" s="354">
        <v>42392</v>
      </c>
      <c r="K275" s="354">
        <v>125850</v>
      </c>
      <c r="L275" s="354">
        <v>14691</v>
      </c>
      <c r="M275" s="354">
        <v>49438</v>
      </c>
      <c r="N275" s="354">
        <v>13607</v>
      </c>
      <c r="O275" s="354">
        <v>16045</v>
      </c>
      <c r="P275" s="354">
        <v>104232</v>
      </c>
      <c r="Q275" s="354">
        <v>77839</v>
      </c>
      <c r="R275" s="354">
        <v>37211</v>
      </c>
      <c r="S275" s="354">
        <v>12608</v>
      </c>
      <c r="T275" s="354">
        <v>13668</v>
      </c>
      <c r="U275" s="354">
        <v>75353</v>
      </c>
      <c r="V275" s="354">
        <v>14338</v>
      </c>
      <c r="W275" s="354">
        <v>34668</v>
      </c>
      <c r="X275" s="354">
        <v>28992</v>
      </c>
      <c r="Y275" s="354">
        <v>19607</v>
      </c>
      <c r="Z275" s="354">
        <v>23705</v>
      </c>
      <c r="AA275" s="354">
        <v>43033</v>
      </c>
      <c r="AB275" s="354">
        <v>39364</v>
      </c>
      <c r="AC275" s="354">
        <v>11534</v>
      </c>
      <c r="AD275" s="354">
        <v>34740</v>
      </c>
      <c r="AE275" s="354">
        <v>5453</v>
      </c>
      <c r="AF275" s="354">
        <v>44111</v>
      </c>
      <c r="AG275" s="354">
        <v>20936</v>
      </c>
      <c r="AH275" s="354">
        <v>12042</v>
      </c>
      <c r="AI275" s="354">
        <v>1059255</v>
      </c>
      <c r="AK275" s="354" t="s">
        <v>679</v>
      </c>
    </row>
    <row r="276" spans="1:37" x14ac:dyDescent="0.2">
      <c r="A276" s="358">
        <v>44682</v>
      </c>
      <c r="B276" s="354" t="s">
        <v>1232</v>
      </c>
      <c r="C276" s="354">
        <v>16722</v>
      </c>
      <c r="D276" s="354">
        <v>44535</v>
      </c>
      <c r="E276" s="354">
        <v>14393</v>
      </c>
      <c r="F276" s="354">
        <v>6293</v>
      </c>
      <c r="G276" s="354">
        <v>35895</v>
      </c>
      <c r="H276" s="354">
        <v>11536</v>
      </c>
      <c r="I276" s="354">
        <v>14760</v>
      </c>
      <c r="J276" s="354">
        <v>42400</v>
      </c>
      <c r="K276" s="354">
        <v>126268</v>
      </c>
      <c r="L276" s="354">
        <v>14671</v>
      </c>
      <c r="M276" s="354">
        <v>49554</v>
      </c>
      <c r="N276" s="354">
        <v>13625</v>
      </c>
      <c r="O276" s="354">
        <v>16095</v>
      </c>
      <c r="P276" s="354">
        <v>104578</v>
      </c>
      <c r="Q276" s="354">
        <v>77908</v>
      </c>
      <c r="R276" s="354">
        <v>37225</v>
      </c>
      <c r="S276" s="354">
        <v>12634</v>
      </c>
      <c r="T276" s="354">
        <v>13646</v>
      </c>
      <c r="U276" s="354">
        <v>75634</v>
      </c>
      <c r="V276" s="354">
        <v>14439</v>
      </c>
      <c r="W276" s="354">
        <v>34797</v>
      </c>
      <c r="X276" s="354">
        <v>29096</v>
      </c>
      <c r="Y276" s="354">
        <v>19835</v>
      </c>
      <c r="Z276" s="354">
        <v>23744</v>
      </c>
      <c r="AA276" s="354">
        <v>43163</v>
      </c>
      <c r="AB276" s="354">
        <v>38919</v>
      </c>
      <c r="AC276" s="354">
        <v>11596</v>
      </c>
      <c r="AD276" s="354">
        <v>34737</v>
      </c>
      <c r="AE276" s="354">
        <v>5455</v>
      </c>
      <c r="AF276" s="354">
        <v>44149</v>
      </c>
      <c r="AG276" s="354">
        <v>21129</v>
      </c>
      <c r="AH276" s="354">
        <v>12023</v>
      </c>
      <c r="AI276" s="354">
        <v>1061454</v>
      </c>
      <c r="AK276" s="354" t="s">
        <v>683</v>
      </c>
    </row>
    <row r="277" spans="1:37" x14ac:dyDescent="0.2">
      <c r="A277" s="358">
        <v>44713</v>
      </c>
      <c r="B277" s="354" t="s">
        <v>1248</v>
      </c>
      <c r="C277" s="354">
        <v>16756</v>
      </c>
      <c r="D277" s="354">
        <v>44751</v>
      </c>
      <c r="E277" s="354">
        <v>14487</v>
      </c>
      <c r="F277" s="354">
        <v>6332</v>
      </c>
      <c r="G277" s="354">
        <v>35828</v>
      </c>
      <c r="H277" s="354">
        <v>11541</v>
      </c>
      <c r="I277" s="354">
        <v>14830</v>
      </c>
      <c r="J277" s="354">
        <v>42452</v>
      </c>
      <c r="K277" s="354">
        <v>126545</v>
      </c>
      <c r="L277" s="354">
        <v>14676</v>
      </c>
      <c r="M277" s="354">
        <v>49689</v>
      </c>
      <c r="N277" s="354">
        <v>13679</v>
      </c>
      <c r="O277" s="354">
        <v>16178</v>
      </c>
      <c r="P277" s="354">
        <v>104918</v>
      </c>
      <c r="Q277" s="354">
        <v>78102</v>
      </c>
      <c r="R277" s="354">
        <v>37244</v>
      </c>
      <c r="S277" s="354">
        <v>12630</v>
      </c>
      <c r="T277" s="354">
        <v>13677</v>
      </c>
      <c r="U277" s="354">
        <v>75827</v>
      </c>
      <c r="V277" s="354">
        <v>14512</v>
      </c>
      <c r="W277" s="354">
        <v>34911</v>
      </c>
      <c r="X277" s="354">
        <v>29302</v>
      </c>
      <c r="Y277" s="354">
        <v>20108</v>
      </c>
      <c r="Z277" s="354">
        <v>23830</v>
      </c>
      <c r="AA277" s="354">
        <v>43261</v>
      </c>
      <c r="AB277" s="354">
        <v>39151</v>
      </c>
      <c r="AC277" s="354">
        <v>11633</v>
      </c>
      <c r="AD277" s="354">
        <v>34725</v>
      </c>
      <c r="AE277" s="354">
        <v>5467</v>
      </c>
      <c r="AF277" s="354">
        <v>44276</v>
      </c>
      <c r="AG277" s="354">
        <v>21273</v>
      </c>
      <c r="AH277" s="354">
        <v>12040</v>
      </c>
      <c r="AI277" s="354">
        <v>1064631</v>
      </c>
      <c r="AK277" s="354" t="s">
        <v>686</v>
      </c>
    </row>
    <row r="278" spans="1:37" x14ac:dyDescent="0.2">
      <c r="A278" s="358">
        <v>44743</v>
      </c>
      <c r="B278" s="354" t="s">
        <v>1265</v>
      </c>
      <c r="C278" s="354">
        <v>16757</v>
      </c>
      <c r="D278" s="354">
        <v>44387</v>
      </c>
      <c r="E278" s="354">
        <v>14512</v>
      </c>
      <c r="F278" s="354">
        <v>6365</v>
      </c>
      <c r="G278" s="354">
        <v>35784</v>
      </c>
      <c r="H278" s="354">
        <v>11563</v>
      </c>
      <c r="I278" s="354">
        <v>14813</v>
      </c>
      <c r="J278" s="354">
        <v>42398</v>
      </c>
      <c r="K278" s="354">
        <v>126772</v>
      </c>
      <c r="L278" s="354">
        <v>14641</v>
      </c>
      <c r="M278" s="354">
        <v>49725</v>
      </c>
      <c r="N278" s="354">
        <v>13710</v>
      </c>
      <c r="O278" s="354">
        <v>16207</v>
      </c>
      <c r="P278" s="354">
        <v>105078</v>
      </c>
      <c r="Q278" s="354">
        <v>78218</v>
      </c>
      <c r="R278" s="354">
        <v>37185</v>
      </c>
      <c r="S278" s="354">
        <v>12659</v>
      </c>
      <c r="T278" s="354">
        <v>13706</v>
      </c>
      <c r="U278" s="354">
        <v>75889</v>
      </c>
      <c r="V278" s="354">
        <v>14490</v>
      </c>
      <c r="W278" s="354">
        <v>34766</v>
      </c>
      <c r="X278" s="354">
        <v>29396</v>
      </c>
      <c r="Y278" s="354">
        <v>20179</v>
      </c>
      <c r="Z278" s="354">
        <v>23810</v>
      </c>
      <c r="AA278" s="354">
        <v>43273</v>
      </c>
      <c r="AB278" s="354">
        <v>39292</v>
      </c>
      <c r="AC278" s="354">
        <v>11626</v>
      </c>
      <c r="AD278" s="354">
        <v>34667</v>
      </c>
      <c r="AE278" s="354">
        <v>5462</v>
      </c>
      <c r="AF278" s="354">
        <v>44222</v>
      </c>
      <c r="AG278" s="354">
        <v>21204</v>
      </c>
      <c r="AH278" s="354">
        <v>12031</v>
      </c>
      <c r="AI278" s="354">
        <v>1064787</v>
      </c>
      <c r="AK278" s="354" t="s">
        <v>687</v>
      </c>
    </row>
    <row r="279" spans="1:37" x14ac:dyDescent="0.2">
      <c r="A279" s="358">
        <v>44774</v>
      </c>
      <c r="B279" s="354" t="s">
        <v>1284</v>
      </c>
      <c r="C279" s="354">
        <v>16755</v>
      </c>
      <c r="D279" s="354">
        <v>44462</v>
      </c>
      <c r="E279" s="354">
        <v>14588</v>
      </c>
      <c r="F279" s="354">
        <v>6404</v>
      </c>
      <c r="G279" s="354">
        <v>35816</v>
      </c>
      <c r="H279" s="354">
        <v>11625</v>
      </c>
      <c r="I279" s="354">
        <v>14835</v>
      </c>
      <c r="J279" s="354">
        <v>42383</v>
      </c>
      <c r="K279" s="354">
        <v>127108</v>
      </c>
      <c r="L279" s="354">
        <v>14655</v>
      </c>
      <c r="M279" s="354">
        <v>49801</v>
      </c>
      <c r="N279" s="354">
        <v>13775</v>
      </c>
      <c r="O279" s="354">
        <v>16259</v>
      </c>
      <c r="P279" s="354">
        <v>105454</v>
      </c>
      <c r="Q279" s="354">
        <v>78492</v>
      </c>
      <c r="R279" s="354">
        <v>37273</v>
      </c>
      <c r="S279" s="354">
        <v>12656</v>
      </c>
      <c r="T279" s="354">
        <v>13772</v>
      </c>
      <c r="U279" s="354">
        <v>76111</v>
      </c>
      <c r="V279" s="354">
        <v>14509</v>
      </c>
      <c r="W279" s="354">
        <v>34917</v>
      </c>
      <c r="X279" s="354">
        <v>29505</v>
      </c>
      <c r="Y279" s="354">
        <v>20311</v>
      </c>
      <c r="Z279" s="354">
        <v>23845</v>
      </c>
      <c r="AA279" s="354">
        <v>43393</v>
      </c>
      <c r="AB279" s="354">
        <v>39374</v>
      </c>
      <c r="AC279" s="354">
        <v>11695</v>
      </c>
      <c r="AD279" s="354">
        <v>34651</v>
      </c>
      <c r="AE279" s="354">
        <v>5519</v>
      </c>
      <c r="AF279" s="354">
        <v>44205</v>
      </c>
      <c r="AG279" s="354">
        <v>21309</v>
      </c>
      <c r="AH279" s="354">
        <v>12029</v>
      </c>
      <c r="AI279" s="354">
        <v>1067486</v>
      </c>
      <c r="AK279" s="354" t="s">
        <v>688</v>
      </c>
    </row>
    <row r="280" spans="1:37" x14ac:dyDescent="0.2">
      <c r="A280" s="358">
        <v>44805</v>
      </c>
      <c r="B280" s="354" t="s">
        <v>1293</v>
      </c>
      <c r="C280" s="354">
        <v>16722</v>
      </c>
      <c r="D280" s="354">
        <v>44544</v>
      </c>
      <c r="E280" s="354">
        <v>14593</v>
      </c>
      <c r="F280" s="354">
        <v>6411</v>
      </c>
      <c r="G280" s="354">
        <v>35742</v>
      </c>
      <c r="H280" s="354">
        <v>11600</v>
      </c>
      <c r="I280" s="354">
        <v>14805</v>
      </c>
      <c r="J280" s="354">
        <v>42282</v>
      </c>
      <c r="K280" s="354">
        <v>127017</v>
      </c>
      <c r="L280" s="354">
        <v>14574</v>
      </c>
      <c r="M280" s="354">
        <v>49745</v>
      </c>
      <c r="N280" s="354">
        <v>13770</v>
      </c>
      <c r="O280" s="354">
        <v>16307</v>
      </c>
      <c r="P280" s="354">
        <v>105603</v>
      </c>
      <c r="Q280" s="354">
        <v>78279</v>
      </c>
      <c r="R280" s="354">
        <v>37282</v>
      </c>
      <c r="S280" s="354">
        <v>12632</v>
      </c>
      <c r="T280" s="354">
        <v>13797</v>
      </c>
      <c r="U280" s="354">
        <v>76016</v>
      </c>
      <c r="V280" s="354">
        <v>14501</v>
      </c>
      <c r="W280" s="354">
        <v>34973</v>
      </c>
      <c r="X280" s="354">
        <v>29483</v>
      </c>
      <c r="Y280" s="354">
        <v>20426</v>
      </c>
      <c r="Z280" s="354">
        <v>23824</v>
      </c>
      <c r="AA280" s="354">
        <v>43396</v>
      </c>
      <c r="AB280" s="354">
        <v>39157</v>
      </c>
      <c r="AC280" s="354">
        <v>11727</v>
      </c>
      <c r="AD280" s="354">
        <v>34566</v>
      </c>
      <c r="AE280" s="354">
        <v>5505</v>
      </c>
      <c r="AF280" s="354">
        <v>44070</v>
      </c>
      <c r="AG280" s="354">
        <v>21305</v>
      </c>
      <c r="AH280" s="354">
        <v>11966</v>
      </c>
      <c r="AI280" s="354">
        <v>1066620</v>
      </c>
      <c r="AK280" s="354" t="s">
        <v>689</v>
      </c>
    </row>
    <row r="281" spans="1:37" x14ac:dyDescent="0.2">
      <c r="A281" s="358">
        <v>44835</v>
      </c>
      <c r="B281" s="354" t="s">
        <v>1302</v>
      </c>
      <c r="C281" s="354">
        <v>16710</v>
      </c>
      <c r="D281" s="354">
        <v>44714</v>
      </c>
      <c r="E281" s="354">
        <v>14700</v>
      </c>
      <c r="F281" s="354">
        <v>6457</v>
      </c>
      <c r="G281" s="354">
        <v>35793</v>
      </c>
      <c r="H281" s="354">
        <v>11643</v>
      </c>
      <c r="I281" s="354">
        <v>14834</v>
      </c>
      <c r="J281" s="354">
        <v>42399</v>
      </c>
      <c r="K281" s="354">
        <v>127138</v>
      </c>
      <c r="L281" s="354">
        <v>14584</v>
      </c>
      <c r="M281" s="354">
        <v>49706</v>
      </c>
      <c r="N281" s="354">
        <v>13802</v>
      </c>
      <c r="O281" s="354">
        <v>16312</v>
      </c>
      <c r="P281" s="354">
        <v>105902</v>
      </c>
      <c r="Q281" s="354">
        <v>78348</v>
      </c>
      <c r="R281" s="354">
        <v>37352</v>
      </c>
      <c r="S281" s="354">
        <v>12659</v>
      </c>
      <c r="T281" s="354">
        <v>13880</v>
      </c>
      <c r="U281" s="354">
        <v>76282</v>
      </c>
      <c r="V281" s="354">
        <v>14562</v>
      </c>
      <c r="W281" s="354">
        <v>35060</v>
      </c>
      <c r="X281" s="354">
        <v>29643</v>
      </c>
      <c r="Y281" s="354">
        <v>20596</v>
      </c>
      <c r="Z281" s="354">
        <v>23864</v>
      </c>
      <c r="AA281" s="354">
        <v>43482</v>
      </c>
      <c r="AB281" s="354">
        <v>39113</v>
      </c>
      <c r="AC281" s="354">
        <v>11792</v>
      </c>
      <c r="AD281" s="354">
        <v>34493</v>
      </c>
      <c r="AE281" s="354">
        <v>5536</v>
      </c>
      <c r="AF281" s="354">
        <v>44046</v>
      </c>
      <c r="AG281" s="354">
        <v>21431</v>
      </c>
      <c r="AH281" s="354">
        <v>11961</v>
      </c>
      <c r="AI281" s="354">
        <v>1068794</v>
      </c>
      <c r="AK281" s="354" t="s">
        <v>690</v>
      </c>
    </row>
    <row r="282" spans="1:37" x14ac:dyDescent="0.2">
      <c r="A282" s="358">
        <v>44866</v>
      </c>
      <c r="B282" s="354" t="s">
        <v>1399</v>
      </c>
      <c r="C282" s="354">
        <v>16698</v>
      </c>
      <c r="D282" s="354">
        <v>44819</v>
      </c>
      <c r="E282" s="354">
        <v>14786</v>
      </c>
      <c r="F282" s="354">
        <v>6443</v>
      </c>
      <c r="G282" s="354">
        <v>35796</v>
      </c>
      <c r="H282" s="354">
        <v>11674</v>
      </c>
      <c r="I282" s="354">
        <v>14861</v>
      </c>
      <c r="J282" s="354">
        <v>42371</v>
      </c>
      <c r="K282" s="354">
        <v>126815</v>
      </c>
      <c r="L282" s="354">
        <v>14583</v>
      </c>
      <c r="M282" s="354">
        <v>49740</v>
      </c>
      <c r="N282" s="354">
        <v>13820</v>
      </c>
      <c r="O282" s="354">
        <v>16318</v>
      </c>
      <c r="P282" s="354">
        <v>105908</v>
      </c>
      <c r="Q282" s="354">
        <v>78267</v>
      </c>
      <c r="R282" s="354">
        <v>37289</v>
      </c>
      <c r="S282" s="354">
        <v>12625</v>
      </c>
      <c r="T282" s="354">
        <v>13888</v>
      </c>
      <c r="U282" s="354">
        <v>76316</v>
      </c>
      <c r="V282" s="354">
        <v>14553</v>
      </c>
      <c r="W282" s="354">
        <v>35048</v>
      </c>
      <c r="X282" s="354">
        <v>29711</v>
      </c>
      <c r="Y282" s="354">
        <v>20780</v>
      </c>
      <c r="Z282" s="354">
        <v>23845</v>
      </c>
      <c r="AA282" s="354">
        <v>43476</v>
      </c>
      <c r="AB282" s="354">
        <v>39037</v>
      </c>
      <c r="AC282" s="354">
        <v>11795</v>
      </c>
      <c r="AD282" s="354">
        <v>34367</v>
      </c>
      <c r="AE282" s="354">
        <v>5590</v>
      </c>
      <c r="AF282" s="354">
        <v>43864</v>
      </c>
      <c r="AG282" s="354">
        <v>21446</v>
      </c>
      <c r="AH282" s="354">
        <v>11980</v>
      </c>
      <c r="AI282" s="354">
        <v>1068509</v>
      </c>
      <c r="AK282" s="354" t="s">
        <v>691</v>
      </c>
    </row>
  </sheetData>
  <mergeCells count="1">
    <mergeCell ref="H1:I1"/>
  </mergeCells>
  <hyperlinks>
    <hyperlink ref="H1:I1" location="Index!A1" display="Regresar al Índice" xr:uid="{13F23C7C-6805-4898-805A-CB0E5E99A8F4}"/>
  </hyperlinks>
  <pageMargins left="0.7" right="0.7" top="0.75" bottom="0.75" header="0.3" footer="0.3"/>
  <pageSetup paperSize="9" orientation="portrait" horizontalDpi="300" verticalDpi="300"/>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Hoja92"/>
  <dimension ref="A1:P216"/>
  <sheetViews>
    <sheetView zoomScale="106" zoomScaleNormal="106" workbookViewId="0">
      <selection activeCell="A2" sqref="A2"/>
    </sheetView>
  </sheetViews>
  <sheetFormatPr baseColWidth="10" defaultColWidth="11.42578125" defaultRowHeight="12.75" x14ac:dyDescent="0.2"/>
  <cols>
    <col min="1" max="1" width="13.5703125" style="277" customWidth="1"/>
    <col min="2" max="2" width="13.28515625" style="82" bestFit="1" customWidth="1"/>
    <col min="3" max="16384" width="11.42578125" style="277"/>
  </cols>
  <sheetData>
    <row r="1" spans="1:16" ht="15" x14ac:dyDescent="0.25">
      <c r="A1" s="333" t="s">
        <v>1702</v>
      </c>
      <c r="H1" s="233" t="s">
        <v>38</v>
      </c>
      <c r="I1" s="233"/>
      <c r="O1" s="278"/>
      <c r="P1" s="278"/>
    </row>
    <row r="2" spans="1:16" x14ac:dyDescent="0.2">
      <c r="A2" s="277" t="s">
        <v>152</v>
      </c>
    </row>
    <row r="5" spans="1:16" x14ac:dyDescent="0.2">
      <c r="A5" s="277" t="s">
        <v>301</v>
      </c>
      <c r="B5" s="15" t="s">
        <v>352</v>
      </c>
    </row>
    <row r="6" spans="1:16" x14ac:dyDescent="0.2">
      <c r="A6" s="277">
        <v>2013</v>
      </c>
      <c r="B6" s="18">
        <v>78051</v>
      </c>
    </row>
    <row r="7" spans="1:16" x14ac:dyDescent="0.2">
      <c r="A7" s="277">
        <v>2014</v>
      </c>
      <c r="B7" s="18">
        <v>79961</v>
      </c>
    </row>
    <row r="8" spans="1:16" x14ac:dyDescent="0.2">
      <c r="A8" s="277">
        <v>2015</v>
      </c>
      <c r="B8" s="18">
        <v>82957</v>
      </c>
    </row>
    <row r="9" spans="1:16" x14ac:dyDescent="0.2">
      <c r="A9" s="277">
        <v>2016</v>
      </c>
      <c r="B9" s="18">
        <v>86097</v>
      </c>
    </row>
    <row r="10" spans="1:16" x14ac:dyDescent="0.2">
      <c r="A10" s="277">
        <v>2017</v>
      </c>
      <c r="B10" s="18">
        <v>90125</v>
      </c>
    </row>
    <row r="11" spans="1:16" x14ac:dyDescent="0.2">
      <c r="A11" s="277">
        <v>2018</v>
      </c>
      <c r="B11" s="18">
        <v>93370</v>
      </c>
    </row>
    <row r="12" spans="1:16" x14ac:dyDescent="0.2">
      <c r="A12" s="277">
        <v>2019</v>
      </c>
      <c r="B12" s="18">
        <v>97390</v>
      </c>
    </row>
    <row r="13" spans="1:16" x14ac:dyDescent="0.2">
      <c r="A13" s="277">
        <v>2020</v>
      </c>
      <c r="B13" s="18">
        <v>98067</v>
      </c>
      <c r="C13" s="83"/>
    </row>
    <row r="14" spans="1:16" x14ac:dyDescent="0.2">
      <c r="A14" s="277">
        <v>2021</v>
      </c>
      <c r="B14" s="18">
        <v>103251</v>
      </c>
    </row>
    <row r="15" spans="1:16" x14ac:dyDescent="0.2">
      <c r="A15" s="280" t="s">
        <v>1395</v>
      </c>
      <c r="B15" s="18">
        <v>105908</v>
      </c>
    </row>
    <row r="16" spans="1:16" x14ac:dyDescent="0.2">
      <c r="B16" s="21"/>
    </row>
    <row r="17" spans="1:2" x14ac:dyDescent="0.2">
      <c r="B17" s="15"/>
    </row>
    <row r="18" spans="1:2" hidden="1" x14ac:dyDescent="0.2">
      <c r="A18" s="277">
        <v>43709</v>
      </c>
      <c r="B18" s="15">
        <v>96528</v>
      </c>
    </row>
    <row r="19" spans="1:2" hidden="1" x14ac:dyDescent="0.2">
      <c r="A19" s="277">
        <v>43739</v>
      </c>
      <c r="B19" s="15">
        <v>97149</v>
      </c>
    </row>
    <row r="20" spans="1:2" hidden="1" x14ac:dyDescent="0.2">
      <c r="A20" s="277">
        <v>43770</v>
      </c>
      <c r="B20" s="15">
        <v>97410</v>
      </c>
    </row>
    <row r="21" spans="1:2" hidden="1" x14ac:dyDescent="0.2">
      <c r="A21" s="277">
        <v>43800</v>
      </c>
      <c r="B21" s="15">
        <v>97390</v>
      </c>
    </row>
    <row r="22" spans="1:2" x14ac:dyDescent="0.2">
      <c r="A22" s="277" t="s">
        <v>1396</v>
      </c>
      <c r="B22" s="21">
        <f>B15/B14-1</f>
        <v>2.5733406940368519E-2</v>
      </c>
    </row>
    <row r="23" spans="1:2" x14ac:dyDescent="0.2">
      <c r="A23" s="277" t="s">
        <v>1397</v>
      </c>
      <c r="B23" s="18">
        <f>B15-B14</f>
        <v>2657</v>
      </c>
    </row>
    <row r="24" spans="1:2" x14ac:dyDescent="0.2">
      <c r="B24" s="15"/>
    </row>
    <row r="25" spans="1:2" x14ac:dyDescent="0.2">
      <c r="B25" s="15"/>
    </row>
    <row r="26" spans="1:2" x14ac:dyDescent="0.2">
      <c r="B26" s="15"/>
    </row>
    <row r="27" spans="1:2" x14ac:dyDescent="0.2">
      <c r="B27" s="15"/>
    </row>
    <row r="28" spans="1:2" x14ac:dyDescent="0.2">
      <c r="B28" s="15"/>
    </row>
    <row r="29" spans="1:2" x14ac:dyDescent="0.2">
      <c r="B29" s="15"/>
    </row>
    <row r="30" spans="1:2" x14ac:dyDescent="0.2">
      <c r="B30" s="15"/>
    </row>
    <row r="31" spans="1:2" x14ac:dyDescent="0.2">
      <c r="B31" s="15"/>
    </row>
    <row r="32" spans="1:2" x14ac:dyDescent="0.2">
      <c r="B32" s="15"/>
    </row>
    <row r="33" spans="2:2" x14ac:dyDescent="0.2">
      <c r="B33" s="15"/>
    </row>
    <row r="34" spans="2:2" x14ac:dyDescent="0.2">
      <c r="B34" s="15"/>
    </row>
    <row r="35" spans="2:2" x14ac:dyDescent="0.2">
      <c r="B35" s="15"/>
    </row>
    <row r="36" spans="2:2" x14ac:dyDescent="0.2">
      <c r="B36" s="15"/>
    </row>
    <row r="37" spans="2:2" x14ac:dyDescent="0.2">
      <c r="B37" s="15"/>
    </row>
    <row r="38" spans="2:2" x14ac:dyDescent="0.2">
      <c r="B38" s="15"/>
    </row>
    <row r="39" spans="2:2" x14ac:dyDescent="0.2">
      <c r="B39" s="15"/>
    </row>
    <row r="40" spans="2:2" x14ac:dyDescent="0.2">
      <c r="B40" s="15"/>
    </row>
    <row r="41" spans="2:2" x14ac:dyDescent="0.2">
      <c r="B41" s="15"/>
    </row>
    <row r="42" spans="2:2" x14ac:dyDescent="0.2">
      <c r="B42" s="15"/>
    </row>
    <row r="43" spans="2:2" x14ac:dyDescent="0.2">
      <c r="B43" s="15"/>
    </row>
    <row r="44" spans="2:2" x14ac:dyDescent="0.2">
      <c r="B44" s="15"/>
    </row>
    <row r="45" spans="2:2" x14ac:dyDescent="0.2">
      <c r="B45" s="15"/>
    </row>
    <row r="46" spans="2:2" x14ac:dyDescent="0.2">
      <c r="B46" s="15"/>
    </row>
    <row r="47" spans="2:2" x14ac:dyDescent="0.2">
      <c r="B47" s="15"/>
    </row>
    <row r="48" spans="2:2" x14ac:dyDescent="0.2">
      <c r="B48" s="15"/>
    </row>
    <row r="49" spans="2:2" x14ac:dyDescent="0.2">
      <c r="B49" s="15"/>
    </row>
    <row r="50" spans="2:2" x14ac:dyDescent="0.2">
      <c r="B50" s="15"/>
    </row>
    <row r="51" spans="2:2" x14ac:dyDescent="0.2">
      <c r="B51" s="15"/>
    </row>
    <row r="52" spans="2:2" x14ac:dyDescent="0.2">
      <c r="B52" s="15"/>
    </row>
    <row r="53" spans="2:2" x14ac:dyDescent="0.2">
      <c r="B53" s="15"/>
    </row>
    <row r="54" spans="2:2" x14ac:dyDescent="0.2">
      <c r="B54" s="15"/>
    </row>
    <row r="55" spans="2:2" x14ac:dyDescent="0.2">
      <c r="B55" s="15"/>
    </row>
    <row r="56" spans="2:2" x14ac:dyDescent="0.2">
      <c r="B56" s="15"/>
    </row>
    <row r="57" spans="2:2" x14ac:dyDescent="0.2">
      <c r="B57" s="15"/>
    </row>
    <row r="58" spans="2:2" x14ac:dyDescent="0.2">
      <c r="B58" s="15"/>
    </row>
    <row r="59" spans="2:2" x14ac:dyDescent="0.2">
      <c r="B59" s="15"/>
    </row>
    <row r="60" spans="2:2" x14ac:dyDescent="0.2">
      <c r="B60" s="15"/>
    </row>
    <row r="61" spans="2:2" x14ac:dyDescent="0.2">
      <c r="B61" s="15"/>
    </row>
    <row r="62" spans="2:2" x14ac:dyDescent="0.2">
      <c r="B62" s="15"/>
    </row>
    <row r="63" spans="2:2" x14ac:dyDescent="0.2">
      <c r="B63" s="15"/>
    </row>
    <row r="64" spans="2:2" x14ac:dyDescent="0.2">
      <c r="B64" s="15"/>
    </row>
    <row r="65" spans="2:2" x14ac:dyDescent="0.2">
      <c r="B65" s="15"/>
    </row>
    <row r="66" spans="2:2" x14ac:dyDescent="0.2">
      <c r="B66" s="15"/>
    </row>
    <row r="67" spans="2:2" x14ac:dyDescent="0.2">
      <c r="B67" s="15"/>
    </row>
    <row r="68" spans="2:2" x14ac:dyDescent="0.2">
      <c r="B68" s="15"/>
    </row>
    <row r="69" spans="2:2" x14ac:dyDescent="0.2">
      <c r="B69" s="15"/>
    </row>
    <row r="70" spans="2:2" x14ac:dyDescent="0.2">
      <c r="B70" s="15"/>
    </row>
    <row r="71" spans="2:2" x14ac:dyDescent="0.2">
      <c r="B71" s="15"/>
    </row>
    <row r="72" spans="2:2" x14ac:dyDescent="0.2">
      <c r="B72" s="15"/>
    </row>
    <row r="73" spans="2:2" x14ac:dyDescent="0.2">
      <c r="B73" s="15"/>
    </row>
    <row r="74" spans="2:2" x14ac:dyDescent="0.2">
      <c r="B74" s="15"/>
    </row>
    <row r="75" spans="2:2" x14ac:dyDescent="0.2">
      <c r="B75" s="15"/>
    </row>
    <row r="76" spans="2:2" x14ac:dyDescent="0.2">
      <c r="B76" s="15"/>
    </row>
    <row r="77" spans="2:2" x14ac:dyDescent="0.2">
      <c r="B77" s="15"/>
    </row>
    <row r="78" spans="2:2" x14ac:dyDescent="0.2">
      <c r="B78" s="15"/>
    </row>
    <row r="79" spans="2:2" x14ac:dyDescent="0.2">
      <c r="B79" s="15"/>
    </row>
    <row r="80" spans="2:2" x14ac:dyDescent="0.2">
      <c r="B80" s="15"/>
    </row>
    <row r="81" spans="2:2" x14ac:dyDescent="0.2">
      <c r="B81" s="15"/>
    </row>
    <row r="82" spans="2:2" x14ac:dyDescent="0.2">
      <c r="B82" s="15"/>
    </row>
    <row r="83" spans="2:2" x14ac:dyDescent="0.2">
      <c r="B83" s="15"/>
    </row>
    <row r="84" spans="2:2" x14ac:dyDescent="0.2">
      <c r="B84" s="15"/>
    </row>
    <row r="85" spans="2:2" x14ac:dyDescent="0.2">
      <c r="B85" s="15"/>
    </row>
    <row r="86" spans="2:2" x14ac:dyDescent="0.2">
      <c r="B86" s="15"/>
    </row>
    <row r="87" spans="2:2" x14ac:dyDescent="0.2">
      <c r="B87" s="15"/>
    </row>
    <row r="88" spans="2:2" x14ac:dyDescent="0.2">
      <c r="B88" s="15"/>
    </row>
    <row r="89" spans="2:2" x14ac:dyDescent="0.2">
      <c r="B89" s="15"/>
    </row>
    <row r="90" spans="2:2" x14ac:dyDescent="0.2">
      <c r="B90" s="15"/>
    </row>
    <row r="91" spans="2:2" x14ac:dyDescent="0.2">
      <c r="B91" s="15"/>
    </row>
    <row r="92" spans="2:2" x14ac:dyDescent="0.2">
      <c r="B92" s="15"/>
    </row>
    <row r="93" spans="2:2" x14ac:dyDescent="0.2">
      <c r="B93" s="15"/>
    </row>
    <row r="94" spans="2:2" x14ac:dyDescent="0.2">
      <c r="B94" s="15"/>
    </row>
    <row r="95" spans="2:2" x14ac:dyDescent="0.2">
      <c r="B95" s="15"/>
    </row>
    <row r="96" spans="2:2" x14ac:dyDescent="0.2">
      <c r="B96" s="15"/>
    </row>
    <row r="97" spans="2:2" x14ac:dyDescent="0.2">
      <c r="B97" s="15"/>
    </row>
    <row r="98" spans="2:2" x14ac:dyDescent="0.2">
      <c r="B98" s="15"/>
    </row>
    <row r="99" spans="2:2" x14ac:dyDescent="0.2">
      <c r="B99" s="15"/>
    </row>
    <row r="100" spans="2:2" x14ac:dyDescent="0.2">
      <c r="B100" s="15"/>
    </row>
    <row r="101" spans="2:2" x14ac:dyDescent="0.2">
      <c r="B101" s="15"/>
    </row>
    <row r="102" spans="2:2" x14ac:dyDescent="0.2">
      <c r="B102" s="15"/>
    </row>
    <row r="103" spans="2:2" x14ac:dyDescent="0.2">
      <c r="B103" s="15"/>
    </row>
    <row r="104" spans="2:2" x14ac:dyDescent="0.2">
      <c r="B104" s="15"/>
    </row>
    <row r="105" spans="2:2" x14ac:dyDescent="0.2">
      <c r="B105" s="15"/>
    </row>
    <row r="106" spans="2:2" x14ac:dyDescent="0.2">
      <c r="B106" s="15"/>
    </row>
    <row r="107" spans="2:2" x14ac:dyDescent="0.2">
      <c r="B107" s="15"/>
    </row>
    <row r="108" spans="2:2" x14ac:dyDescent="0.2">
      <c r="B108" s="15"/>
    </row>
    <row r="109" spans="2:2" x14ac:dyDescent="0.2">
      <c r="B109" s="15"/>
    </row>
    <row r="110" spans="2:2" x14ac:dyDescent="0.2">
      <c r="B110" s="15"/>
    </row>
    <row r="111" spans="2:2" x14ac:dyDescent="0.2">
      <c r="B111" s="15"/>
    </row>
    <row r="112" spans="2:2" x14ac:dyDescent="0.2">
      <c r="B112" s="15"/>
    </row>
    <row r="113" spans="2:2" x14ac:dyDescent="0.2">
      <c r="B113" s="15"/>
    </row>
    <row r="114" spans="2:2" x14ac:dyDescent="0.2">
      <c r="B114" s="15"/>
    </row>
    <row r="115" spans="2:2" x14ac:dyDescent="0.2">
      <c r="B115" s="15"/>
    </row>
    <row r="116" spans="2:2" x14ac:dyDescent="0.2">
      <c r="B116" s="15"/>
    </row>
    <row r="117" spans="2:2" x14ac:dyDescent="0.2">
      <c r="B117" s="15"/>
    </row>
    <row r="118" spans="2:2" x14ac:dyDescent="0.2">
      <c r="B118" s="15"/>
    </row>
    <row r="119" spans="2:2" x14ac:dyDescent="0.2">
      <c r="B119" s="15"/>
    </row>
    <row r="120" spans="2:2" x14ac:dyDescent="0.2">
      <c r="B120" s="15"/>
    </row>
    <row r="121" spans="2:2" x14ac:dyDescent="0.2">
      <c r="B121" s="15"/>
    </row>
    <row r="122" spans="2:2" x14ac:dyDescent="0.2">
      <c r="B122" s="15"/>
    </row>
    <row r="123" spans="2:2" x14ac:dyDescent="0.2">
      <c r="B123" s="15"/>
    </row>
    <row r="124" spans="2:2" x14ac:dyDescent="0.2">
      <c r="B124" s="15"/>
    </row>
    <row r="125" spans="2:2" x14ac:dyDescent="0.2">
      <c r="B125" s="15"/>
    </row>
    <row r="126" spans="2:2" x14ac:dyDescent="0.2">
      <c r="B126" s="15"/>
    </row>
    <row r="127" spans="2:2" x14ac:dyDescent="0.2">
      <c r="B127" s="15"/>
    </row>
    <row r="128" spans="2:2" x14ac:dyDescent="0.2">
      <c r="B128" s="15"/>
    </row>
    <row r="129" spans="2:2" x14ac:dyDescent="0.2">
      <c r="B129" s="15"/>
    </row>
    <row r="130" spans="2:2" x14ac:dyDescent="0.2">
      <c r="B130" s="15"/>
    </row>
    <row r="131" spans="2:2" x14ac:dyDescent="0.2">
      <c r="B131" s="15"/>
    </row>
    <row r="132" spans="2:2" x14ac:dyDescent="0.2">
      <c r="B132" s="15"/>
    </row>
    <row r="133" spans="2:2" x14ac:dyDescent="0.2">
      <c r="B133" s="15"/>
    </row>
    <row r="134" spans="2:2" x14ac:dyDescent="0.2">
      <c r="B134" s="15"/>
    </row>
    <row r="135" spans="2:2" x14ac:dyDescent="0.2">
      <c r="B135" s="15"/>
    </row>
    <row r="136" spans="2:2" x14ac:dyDescent="0.2">
      <c r="B136" s="15"/>
    </row>
    <row r="137" spans="2:2" x14ac:dyDescent="0.2">
      <c r="B137" s="15"/>
    </row>
    <row r="138" spans="2:2" x14ac:dyDescent="0.2">
      <c r="B138" s="15"/>
    </row>
    <row r="139" spans="2:2" x14ac:dyDescent="0.2">
      <c r="B139" s="15"/>
    </row>
    <row r="140" spans="2:2" x14ac:dyDescent="0.2">
      <c r="B140" s="15"/>
    </row>
    <row r="141" spans="2:2" x14ac:dyDescent="0.2">
      <c r="B141" s="15"/>
    </row>
    <row r="142" spans="2:2" x14ac:dyDescent="0.2">
      <c r="B142" s="15"/>
    </row>
    <row r="143" spans="2:2" x14ac:dyDescent="0.2">
      <c r="B143" s="15"/>
    </row>
    <row r="144" spans="2:2" x14ac:dyDescent="0.2">
      <c r="B144" s="15"/>
    </row>
    <row r="145" spans="2:2" x14ac:dyDescent="0.2">
      <c r="B145" s="15"/>
    </row>
    <row r="146" spans="2:2" x14ac:dyDescent="0.2">
      <c r="B146" s="15"/>
    </row>
    <row r="147" spans="2:2" x14ac:dyDescent="0.2">
      <c r="B147" s="15"/>
    </row>
    <row r="148" spans="2:2" x14ac:dyDescent="0.2">
      <c r="B148" s="15"/>
    </row>
    <row r="149" spans="2:2" x14ac:dyDescent="0.2">
      <c r="B149" s="15"/>
    </row>
    <row r="150" spans="2:2" x14ac:dyDescent="0.2">
      <c r="B150" s="15"/>
    </row>
    <row r="151" spans="2:2" x14ac:dyDescent="0.2">
      <c r="B151" s="15"/>
    </row>
    <row r="152" spans="2:2" x14ac:dyDescent="0.2">
      <c r="B152" s="15"/>
    </row>
    <row r="153" spans="2:2" x14ac:dyDescent="0.2">
      <c r="B153" s="15"/>
    </row>
    <row r="154" spans="2:2" x14ac:dyDescent="0.2">
      <c r="B154" s="15"/>
    </row>
    <row r="155" spans="2:2" x14ac:dyDescent="0.2">
      <c r="B155" s="15"/>
    </row>
    <row r="156" spans="2:2" x14ac:dyDescent="0.2">
      <c r="B156" s="15"/>
    </row>
    <row r="157" spans="2:2" x14ac:dyDescent="0.2">
      <c r="B157" s="15"/>
    </row>
    <row r="158" spans="2:2" x14ac:dyDescent="0.2">
      <c r="B158" s="15"/>
    </row>
    <row r="159" spans="2:2" x14ac:dyDescent="0.2">
      <c r="B159" s="15"/>
    </row>
    <row r="160" spans="2:2" x14ac:dyDescent="0.2">
      <c r="B160" s="15"/>
    </row>
    <row r="161" spans="2:2" x14ac:dyDescent="0.2">
      <c r="B161" s="15"/>
    </row>
    <row r="162" spans="2:2" x14ac:dyDescent="0.2">
      <c r="B162" s="15"/>
    </row>
    <row r="163" spans="2:2" x14ac:dyDescent="0.2">
      <c r="B163" s="15"/>
    </row>
    <row r="164" spans="2:2" x14ac:dyDescent="0.2">
      <c r="B164" s="15"/>
    </row>
    <row r="165" spans="2:2" x14ac:dyDescent="0.2">
      <c r="B165" s="15"/>
    </row>
    <row r="166" spans="2:2" x14ac:dyDescent="0.2">
      <c r="B166" s="15"/>
    </row>
    <row r="167" spans="2:2" x14ac:dyDescent="0.2">
      <c r="B167" s="15"/>
    </row>
    <row r="168" spans="2:2" x14ac:dyDescent="0.2">
      <c r="B168" s="15"/>
    </row>
    <row r="169" spans="2:2" x14ac:dyDescent="0.2">
      <c r="B169" s="15"/>
    </row>
    <row r="170" spans="2:2" x14ac:dyDescent="0.2">
      <c r="B170" s="15"/>
    </row>
    <row r="171" spans="2:2" x14ac:dyDescent="0.2">
      <c r="B171" s="15"/>
    </row>
    <row r="172" spans="2:2" x14ac:dyDescent="0.2">
      <c r="B172" s="15"/>
    </row>
    <row r="173" spans="2:2" x14ac:dyDescent="0.2">
      <c r="B173" s="15"/>
    </row>
    <row r="174" spans="2:2" x14ac:dyDescent="0.2">
      <c r="B174" s="15"/>
    </row>
    <row r="175" spans="2:2" x14ac:dyDescent="0.2">
      <c r="B175" s="15"/>
    </row>
    <row r="176" spans="2:2" x14ac:dyDescent="0.2">
      <c r="B176" s="15"/>
    </row>
    <row r="177" spans="2:2" x14ac:dyDescent="0.2">
      <c r="B177" s="15"/>
    </row>
    <row r="178" spans="2:2" x14ac:dyDescent="0.2">
      <c r="B178" s="15"/>
    </row>
    <row r="179" spans="2:2" x14ac:dyDescent="0.2">
      <c r="B179" s="15"/>
    </row>
    <row r="180" spans="2:2" x14ac:dyDescent="0.2">
      <c r="B180" s="15"/>
    </row>
    <row r="181" spans="2:2" x14ac:dyDescent="0.2">
      <c r="B181" s="15"/>
    </row>
    <row r="182" spans="2:2" x14ac:dyDescent="0.2">
      <c r="B182" s="15"/>
    </row>
    <row r="183" spans="2:2" x14ac:dyDescent="0.2">
      <c r="B183" s="15"/>
    </row>
    <row r="184" spans="2:2" x14ac:dyDescent="0.2">
      <c r="B184" s="15"/>
    </row>
    <row r="185" spans="2:2" x14ac:dyDescent="0.2">
      <c r="B185" s="15"/>
    </row>
    <row r="186" spans="2:2" x14ac:dyDescent="0.2">
      <c r="B186" s="15"/>
    </row>
    <row r="187" spans="2:2" x14ac:dyDescent="0.2">
      <c r="B187" s="15"/>
    </row>
    <row r="188" spans="2:2" x14ac:dyDescent="0.2">
      <c r="B188" s="15"/>
    </row>
    <row r="189" spans="2:2" x14ac:dyDescent="0.2">
      <c r="B189" s="15"/>
    </row>
    <row r="190" spans="2:2" x14ac:dyDescent="0.2">
      <c r="B190" s="15"/>
    </row>
    <row r="191" spans="2:2" x14ac:dyDescent="0.2">
      <c r="B191" s="15"/>
    </row>
    <row r="192" spans="2:2" x14ac:dyDescent="0.2">
      <c r="B192" s="15"/>
    </row>
    <row r="193" spans="2:2" x14ac:dyDescent="0.2">
      <c r="B193" s="15"/>
    </row>
    <row r="194" spans="2:2" x14ac:dyDescent="0.2">
      <c r="B194" s="15"/>
    </row>
    <row r="195" spans="2:2" x14ac:dyDescent="0.2">
      <c r="B195" s="15"/>
    </row>
    <row r="196" spans="2:2" x14ac:dyDescent="0.2">
      <c r="B196" s="15"/>
    </row>
    <row r="197" spans="2:2" x14ac:dyDescent="0.2">
      <c r="B197" s="15"/>
    </row>
    <row r="198" spans="2:2" x14ac:dyDescent="0.2">
      <c r="B198" s="15"/>
    </row>
    <row r="199" spans="2:2" x14ac:dyDescent="0.2">
      <c r="B199" s="15"/>
    </row>
    <row r="200" spans="2:2" x14ac:dyDescent="0.2">
      <c r="B200" s="15"/>
    </row>
    <row r="201" spans="2:2" x14ac:dyDescent="0.2">
      <c r="B201" s="15"/>
    </row>
    <row r="202" spans="2:2" x14ac:dyDescent="0.2">
      <c r="B202" s="15"/>
    </row>
    <row r="203" spans="2:2" x14ac:dyDescent="0.2">
      <c r="B203" s="15"/>
    </row>
    <row r="204" spans="2:2" x14ac:dyDescent="0.2">
      <c r="B204" s="15"/>
    </row>
    <row r="205" spans="2:2" x14ac:dyDescent="0.2">
      <c r="B205" s="15"/>
    </row>
    <row r="206" spans="2:2" x14ac:dyDescent="0.2">
      <c r="B206" s="15"/>
    </row>
    <row r="207" spans="2:2" x14ac:dyDescent="0.2">
      <c r="B207" s="15"/>
    </row>
    <row r="208" spans="2:2" x14ac:dyDescent="0.2">
      <c r="B208" s="15"/>
    </row>
    <row r="209" spans="2:2" x14ac:dyDescent="0.2">
      <c r="B209" s="15"/>
    </row>
    <row r="210" spans="2:2" x14ac:dyDescent="0.2">
      <c r="B210" s="15"/>
    </row>
    <row r="211" spans="2:2" x14ac:dyDescent="0.2">
      <c r="B211" s="15"/>
    </row>
    <row r="212" spans="2:2" x14ac:dyDescent="0.2">
      <c r="B212" s="15"/>
    </row>
    <row r="213" spans="2:2" x14ac:dyDescent="0.2">
      <c r="B213" s="15"/>
    </row>
    <row r="214" spans="2:2" x14ac:dyDescent="0.2">
      <c r="B214" s="15"/>
    </row>
    <row r="215" spans="2:2" x14ac:dyDescent="0.2">
      <c r="B215" s="15"/>
    </row>
    <row r="216" spans="2:2" x14ac:dyDescent="0.2">
      <c r="B216" s="15"/>
    </row>
  </sheetData>
  <mergeCells count="2">
    <mergeCell ref="H1:I1"/>
    <mergeCell ref="O1:P1"/>
  </mergeCells>
  <hyperlinks>
    <hyperlink ref="H1:I1" location="Index!A1" display="Regresar al Índice" xr:uid="{00000000-0004-0000-9000-000000000000}"/>
  </hyperlinks>
  <pageMargins left="0.7" right="0.7" top="0.75" bottom="0.75" header="0.3" footer="0.3"/>
  <pageSetup orientation="portrait" horizontalDpi="4294967295" verticalDpi="4294967295"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Hoja93"/>
  <dimension ref="A1:P216"/>
  <sheetViews>
    <sheetView zoomScale="106" zoomScaleNormal="106" workbookViewId="0">
      <selection activeCell="A2" sqref="A2"/>
    </sheetView>
  </sheetViews>
  <sheetFormatPr baseColWidth="10" defaultColWidth="11.42578125" defaultRowHeight="12.75" x14ac:dyDescent="0.2"/>
  <cols>
    <col min="1" max="1" width="37.140625" style="277" customWidth="1"/>
    <col min="2" max="2" width="13.42578125" style="82" bestFit="1" customWidth="1"/>
    <col min="3" max="3" width="6.5703125" style="277" customWidth="1"/>
    <col min="4" max="16384" width="11.42578125" style="277"/>
  </cols>
  <sheetData>
    <row r="1" spans="1:16" ht="15" x14ac:dyDescent="0.25">
      <c r="A1" s="333" t="s">
        <v>1703</v>
      </c>
      <c r="H1" s="233" t="s">
        <v>38</v>
      </c>
      <c r="I1" s="233"/>
      <c r="O1" s="278"/>
      <c r="P1" s="278"/>
    </row>
    <row r="2" spans="1:16" x14ac:dyDescent="0.2">
      <c r="A2" s="277" t="s">
        <v>152</v>
      </c>
    </row>
    <row r="5" spans="1:16" x14ac:dyDescent="0.2">
      <c r="A5" s="277" t="s">
        <v>295</v>
      </c>
      <c r="B5" s="20" t="s">
        <v>297</v>
      </c>
    </row>
    <row r="6" spans="1:16" x14ac:dyDescent="0.2">
      <c r="A6" s="277" t="s">
        <v>281</v>
      </c>
      <c r="B6" s="21">
        <f t="shared" ref="B6:B13" si="0">B20/$B$28</f>
        <v>3.734373229595498E-2</v>
      </c>
      <c r="C6" s="83"/>
    </row>
    <row r="7" spans="1:16" x14ac:dyDescent="0.2">
      <c r="A7" s="277" t="s">
        <v>282</v>
      </c>
      <c r="B7" s="21">
        <f t="shared" si="0"/>
        <v>0.30213015069683119</v>
      </c>
      <c r="C7" s="83"/>
    </row>
    <row r="8" spans="1:16" x14ac:dyDescent="0.2">
      <c r="A8" s="277" t="s">
        <v>283</v>
      </c>
      <c r="B8" s="21">
        <f t="shared" si="0"/>
        <v>0.12709143785172036</v>
      </c>
      <c r="C8" s="83"/>
    </row>
    <row r="9" spans="1:16" x14ac:dyDescent="0.2">
      <c r="A9" s="277" t="s">
        <v>298</v>
      </c>
      <c r="B9" s="21">
        <f t="shared" si="0"/>
        <v>1.9073157835102165E-3</v>
      </c>
      <c r="C9" s="83"/>
    </row>
    <row r="10" spans="1:16" x14ac:dyDescent="0.2">
      <c r="A10" s="277" t="s">
        <v>285</v>
      </c>
      <c r="B10" s="21">
        <f t="shared" si="0"/>
        <v>0.15068738905465121</v>
      </c>
      <c r="C10" s="83"/>
    </row>
    <row r="11" spans="1:16" x14ac:dyDescent="0.2">
      <c r="A11" s="277" t="s">
        <v>286</v>
      </c>
      <c r="B11" s="21">
        <f t="shared" si="0"/>
        <v>1.1613853533255277E-3</v>
      </c>
      <c r="C11" s="83"/>
    </row>
    <row r="12" spans="1:16" x14ac:dyDescent="0.2">
      <c r="A12" s="277" t="s">
        <v>287</v>
      </c>
      <c r="B12" s="21">
        <f t="shared" si="0"/>
        <v>0.32109944480114816</v>
      </c>
      <c r="C12" s="83"/>
    </row>
    <row r="13" spans="1:16" x14ac:dyDescent="0.2">
      <c r="A13" s="277" t="s">
        <v>288</v>
      </c>
      <c r="B13" s="21">
        <f t="shared" si="0"/>
        <v>5.8579144162858331E-2</v>
      </c>
      <c r="C13" s="83"/>
    </row>
    <row r="14" spans="1:16" x14ac:dyDescent="0.2">
      <c r="A14" s="277" t="s">
        <v>299</v>
      </c>
      <c r="B14" s="21">
        <f>SUM(B6:B13)</f>
        <v>1</v>
      </c>
    </row>
    <row r="15" spans="1:16" x14ac:dyDescent="0.2">
      <c r="B15" s="15"/>
    </row>
    <row r="16" spans="1:16" x14ac:dyDescent="0.2">
      <c r="B16" s="15"/>
    </row>
    <row r="17" spans="1:3" x14ac:dyDescent="0.2">
      <c r="B17" s="15"/>
    </row>
    <row r="18" spans="1:3" ht="13.7" hidden="1" customHeight="1" x14ac:dyDescent="0.2">
      <c r="B18" s="15"/>
    </row>
    <row r="19" spans="1:3" hidden="1" x14ac:dyDescent="0.2">
      <c r="A19" s="277" t="s">
        <v>295</v>
      </c>
      <c r="B19" s="20" t="s">
        <v>1394</v>
      </c>
    </row>
    <row r="20" spans="1:3" hidden="1" x14ac:dyDescent="0.2">
      <c r="A20" s="277" t="s">
        <v>281</v>
      </c>
      <c r="B20" s="15">
        <v>3955</v>
      </c>
      <c r="C20" s="83"/>
    </row>
    <row r="21" spans="1:3" hidden="1" x14ac:dyDescent="0.2">
      <c r="A21" s="277" t="s">
        <v>282</v>
      </c>
      <c r="B21" s="15">
        <v>31998</v>
      </c>
      <c r="C21" s="83"/>
    </row>
    <row r="22" spans="1:3" hidden="1" x14ac:dyDescent="0.2">
      <c r="A22" s="277" t="s">
        <v>283</v>
      </c>
      <c r="B22" s="15">
        <v>13460</v>
      </c>
      <c r="C22" s="83"/>
    </row>
    <row r="23" spans="1:3" hidden="1" x14ac:dyDescent="0.2">
      <c r="A23" s="277" t="s">
        <v>298</v>
      </c>
      <c r="B23" s="15">
        <v>202</v>
      </c>
      <c r="C23" s="83"/>
    </row>
    <row r="24" spans="1:3" hidden="1" x14ac:dyDescent="0.2">
      <c r="A24" s="277" t="s">
        <v>285</v>
      </c>
      <c r="B24" s="15">
        <v>15959</v>
      </c>
      <c r="C24" s="83"/>
    </row>
    <row r="25" spans="1:3" hidden="1" x14ac:dyDescent="0.2">
      <c r="A25" s="277" t="s">
        <v>286</v>
      </c>
      <c r="B25" s="15">
        <v>123</v>
      </c>
      <c r="C25" s="83"/>
    </row>
    <row r="26" spans="1:3" hidden="1" x14ac:dyDescent="0.2">
      <c r="A26" s="277" t="s">
        <v>287</v>
      </c>
      <c r="B26" s="15">
        <v>34007</v>
      </c>
      <c r="C26" s="83"/>
    </row>
    <row r="27" spans="1:3" hidden="1" x14ac:dyDescent="0.2">
      <c r="A27" s="277" t="s">
        <v>288</v>
      </c>
      <c r="B27" s="15">
        <v>6204</v>
      </c>
      <c r="C27" s="83"/>
    </row>
    <row r="28" spans="1:3" hidden="1" x14ac:dyDescent="0.2">
      <c r="A28" s="84" t="s">
        <v>299</v>
      </c>
      <c r="B28" s="15">
        <f>SUM(B20:B27)</f>
        <v>105908</v>
      </c>
      <c r="C28" s="279"/>
    </row>
    <row r="29" spans="1:3" hidden="1" x14ac:dyDescent="0.2">
      <c r="B29" s="15"/>
    </row>
    <row r="30" spans="1:3" x14ac:dyDescent="0.2">
      <c r="B30" s="15"/>
    </row>
    <row r="31" spans="1:3" x14ac:dyDescent="0.2">
      <c r="B31" s="15"/>
    </row>
    <row r="32" spans="1:3" x14ac:dyDescent="0.2">
      <c r="B32" s="15"/>
    </row>
    <row r="33" spans="2:2" x14ac:dyDescent="0.2">
      <c r="B33" s="15"/>
    </row>
    <row r="34" spans="2:2" x14ac:dyDescent="0.2">
      <c r="B34" s="15"/>
    </row>
    <row r="35" spans="2:2" x14ac:dyDescent="0.2">
      <c r="B35" s="15"/>
    </row>
    <row r="36" spans="2:2" x14ac:dyDescent="0.2">
      <c r="B36" s="15"/>
    </row>
    <row r="37" spans="2:2" x14ac:dyDescent="0.2">
      <c r="B37" s="15"/>
    </row>
    <row r="38" spans="2:2" x14ac:dyDescent="0.2">
      <c r="B38" s="15"/>
    </row>
    <row r="39" spans="2:2" x14ac:dyDescent="0.2">
      <c r="B39" s="15"/>
    </row>
    <row r="40" spans="2:2" x14ac:dyDescent="0.2">
      <c r="B40" s="15"/>
    </row>
    <row r="41" spans="2:2" x14ac:dyDescent="0.2">
      <c r="B41" s="15"/>
    </row>
    <row r="42" spans="2:2" x14ac:dyDescent="0.2">
      <c r="B42" s="15"/>
    </row>
    <row r="43" spans="2:2" x14ac:dyDescent="0.2">
      <c r="B43" s="15"/>
    </row>
    <row r="44" spans="2:2" x14ac:dyDescent="0.2">
      <c r="B44" s="15"/>
    </row>
    <row r="45" spans="2:2" x14ac:dyDescent="0.2">
      <c r="B45" s="15"/>
    </row>
    <row r="46" spans="2:2" x14ac:dyDescent="0.2">
      <c r="B46" s="15"/>
    </row>
    <row r="47" spans="2:2" x14ac:dyDescent="0.2">
      <c r="B47" s="15"/>
    </row>
    <row r="48" spans="2:2" x14ac:dyDescent="0.2">
      <c r="B48" s="15"/>
    </row>
    <row r="49" spans="2:2" x14ac:dyDescent="0.2">
      <c r="B49" s="15"/>
    </row>
    <row r="50" spans="2:2" x14ac:dyDescent="0.2">
      <c r="B50" s="15"/>
    </row>
    <row r="51" spans="2:2" x14ac:dyDescent="0.2">
      <c r="B51" s="15"/>
    </row>
    <row r="52" spans="2:2" x14ac:dyDescent="0.2">
      <c r="B52" s="15"/>
    </row>
    <row r="53" spans="2:2" x14ac:dyDescent="0.2">
      <c r="B53" s="15"/>
    </row>
    <row r="54" spans="2:2" x14ac:dyDescent="0.2">
      <c r="B54" s="15"/>
    </row>
    <row r="55" spans="2:2" x14ac:dyDescent="0.2">
      <c r="B55" s="15"/>
    </row>
    <row r="56" spans="2:2" x14ac:dyDescent="0.2">
      <c r="B56" s="15"/>
    </row>
    <row r="57" spans="2:2" x14ac:dyDescent="0.2">
      <c r="B57" s="15"/>
    </row>
    <row r="58" spans="2:2" x14ac:dyDescent="0.2">
      <c r="B58" s="15"/>
    </row>
    <row r="59" spans="2:2" x14ac:dyDescent="0.2">
      <c r="B59" s="15"/>
    </row>
    <row r="60" spans="2:2" x14ac:dyDescent="0.2">
      <c r="B60" s="15"/>
    </row>
    <row r="61" spans="2:2" x14ac:dyDescent="0.2">
      <c r="B61" s="15"/>
    </row>
    <row r="62" spans="2:2" x14ac:dyDescent="0.2">
      <c r="B62" s="15"/>
    </row>
    <row r="63" spans="2:2" x14ac:dyDescent="0.2">
      <c r="B63" s="15"/>
    </row>
    <row r="64" spans="2:2" x14ac:dyDescent="0.2">
      <c r="B64" s="15"/>
    </row>
    <row r="65" spans="2:2" x14ac:dyDescent="0.2">
      <c r="B65" s="15"/>
    </row>
    <row r="66" spans="2:2" x14ac:dyDescent="0.2">
      <c r="B66" s="15"/>
    </row>
    <row r="67" spans="2:2" x14ac:dyDescent="0.2">
      <c r="B67" s="15"/>
    </row>
    <row r="68" spans="2:2" x14ac:dyDescent="0.2">
      <c r="B68" s="15"/>
    </row>
    <row r="69" spans="2:2" x14ac:dyDescent="0.2">
      <c r="B69" s="15"/>
    </row>
    <row r="70" spans="2:2" x14ac:dyDescent="0.2">
      <c r="B70" s="15"/>
    </row>
    <row r="71" spans="2:2" x14ac:dyDescent="0.2">
      <c r="B71" s="15"/>
    </row>
    <row r="72" spans="2:2" x14ac:dyDescent="0.2">
      <c r="B72" s="15"/>
    </row>
    <row r="73" spans="2:2" x14ac:dyDescent="0.2">
      <c r="B73" s="15"/>
    </row>
    <row r="74" spans="2:2" x14ac:dyDescent="0.2">
      <c r="B74" s="15"/>
    </row>
    <row r="75" spans="2:2" x14ac:dyDescent="0.2">
      <c r="B75" s="15"/>
    </row>
    <row r="76" spans="2:2" x14ac:dyDescent="0.2">
      <c r="B76" s="15"/>
    </row>
    <row r="77" spans="2:2" x14ac:dyDescent="0.2">
      <c r="B77" s="15"/>
    </row>
    <row r="78" spans="2:2" x14ac:dyDescent="0.2">
      <c r="B78" s="15"/>
    </row>
    <row r="79" spans="2:2" x14ac:dyDescent="0.2">
      <c r="B79" s="15"/>
    </row>
    <row r="80" spans="2:2" x14ac:dyDescent="0.2">
      <c r="B80" s="15"/>
    </row>
    <row r="81" spans="2:2" x14ac:dyDescent="0.2">
      <c r="B81" s="15"/>
    </row>
    <row r="82" spans="2:2" x14ac:dyDescent="0.2">
      <c r="B82" s="15"/>
    </row>
    <row r="83" spans="2:2" x14ac:dyDescent="0.2">
      <c r="B83" s="15"/>
    </row>
    <row r="84" spans="2:2" x14ac:dyDescent="0.2">
      <c r="B84" s="15"/>
    </row>
    <row r="85" spans="2:2" x14ac:dyDescent="0.2">
      <c r="B85" s="15"/>
    </row>
    <row r="86" spans="2:2" x14ac:dyDescent="0.2">
      <c r="B86" s="15"/>
    </row>
    <row r="87" spans="2:2" x14ac:dyDescent="0.2">
      <c r="B87" s="15"/>
    </row>
    <row r="88" spans="2:2" x14ac:dyDescent="0.2">
      <c r="B88" s="15"/>
    </row>
    <row r="89" spans="2:2" x14ac:dyDescent="0.2">
      <c r="B89" s="15"/>
    </row>
    <row r="90" spans="2:2" x14ac:dyDescent="0.2">
      <c r="B90" s="15"/>
    </row>
    <row r="91" spans="2:2" x14ac:dyDescent="0.2">
      <c r="B91" s="15"/>
    </row>
    <row r="92" spans="2:2" x14ac:dyDescent="0.2">
      <c r="B92" s="15"/>
    </row>
    <row r="93" spans="2:2" x14ac:dyDescent="0.2">
      <c r="B93" s="15"/>
    </row>
    <row r="94" spans="2:2" x14ac:dyDescent="0.2">
      <c r="B94" s="15"/>
    </row>
    <row r="95" spans="2:2" x14ac:dyDescent="0.2">
      <c r="B95" s="15"/>
    </row>
    <row r="96" spans="2:2" x14ac:dyDescent="0.2">
      <c r="B96" s="15"/>
    </row>
    <row r="97" spans="2:2" x14ac:dyDescent="0.2">
      <c r="B97" s="15"/>
    </row>
    <row r="98" spans="2:2" x14ac:dyDescent="0.2">
      <c r="B98" s="15"/>
    </row>
    <row r="99" spans="2:2" x14ac:dyDescent="0.2">
      <c r="B99" s="15"/>
    </row>
    <row r="100" spans="2:2" x14ac:dyDescent="0.2">
      <c r="B100" s="15"/>
    </row>
    <row r="101" spans="2:2" x14ac:dyDescent="0.2">
      <c r="B101" s="15"/>
    </row>
    <row r="102" spans="2:2" x14ac:dyDescent="0.2">
      <c r="B102" s="15"/>
    </row>
    <row r="103" spans="2:2" x14ac:dyDescent="0.2">
      <c r="B103" s="15"/>
    </row>
    <row r="104" spans="2:2" x14ac:dyDescent="0.2">
      <c r="B104" s="15"/>
    </row>
    <row r="105" spans="2:2" x14ac:dyDescent="0.2">
      <c r="B105" s="15"/>
    </row>
    <row r="106" spans="2:2" x14ac:dyDescent="0.2">
      <c r="B106" s="15"/>
    </row>
    <row r="107" spans="2:2" x14ac:dyDescent="0.2">
      <c r="B107" s="15"/>
    </row>
    <row r="108" spans="2:2" x14ac:dyDescent="0.2">
      <c r="B108" s="15"/>
    </row>
    <row r="109" spans="2:2" x14ac:dyDescent="0.2">
      <c r="B109" s="15"/>
    </row>
    <row r="110" spans="2:2" x14ac:dyDescent="0.2">
      <c r="B110" s="15"/>
    </row>
    <row r="111" spans="2:2" x14ac:dyDescent="0.2">
      <c r="B111" s="15"/>
    </row>
    <row r="112" spans="2:2" x14ac:dyDescent="0.2">
      <c r="B112" s="15"/>
    </row>
    <row r="113" spans="2:2" x14ac:dyDescent="0.2">
      <c r="B113" s="15"/>
    </row>
    <row r="114" spans="2:2" x14ac:dyDescent="0.2">
      <c r="B114" s="15"/>
    </row>
    <row r="115" spans="2:2" x14ac:dyDescent="0.2">
      <c r="B115" s="15"/>
    </row>
    <row r="116" spans="2:2" x14ac:dyDescent="0.2">
      <c r="B116" s="15"/>
    </row>
    <row r="117" spans="2:2" x14ac:dyDescent="0.2">
      <c r="B117" s="15"/>
    </row>
    <row r="118" spans="2:2" x14ac:dyDescent="0.2">
      <c r="B118" s="15"/>
    </row>
    <row r="119" spans="2:2" x14ac:dyDescent="0.2">
      <c r="B119" s="15"/>
    </row>
    <row r="120" spans="2:2" x14ac:dyDescent="0.2">
      <c r="B120" s="15"/>
    </row>
    <row r="121" spans="2:2" x14ac:dyDescent="0.2">
      <c r="B121" s="15"/>
    </row>
    <row r="122" spans="2:2" x14ac:dyDescent="0.2">
      <c r="B122" s="15"/>
    </row>
    <row r="123" spans="2:2" x14ac:dyDescent="0.2">
      <c r="B123" s="15"/>
    </row>
    <row r="124" spans="2:2" x14ac:dyDescent="0.2">
      <c r="B124" s="15"/>
    </row>
    <row r="125" spans="2:2" x14ac:dyDescent="0.2">
      <c r="B125" s="15"/>
    </row>
    <row r="126" spans="2:2" x14ac:dyDescent="0.2">
      <c r="B126" s="15"/>
    </row>
    <row r="127" spans="2:2" x14ac:dyDescent="0.2">
      <c r="B127" s="15"/>
    </row>
    <row r="128" spans="2:2" x14ac:dyDescent="0.2">
      <c r="B128" s="15"/>
    </row>
    <row r="129" spans="2:2" x14ac:dyDescent="0.2">
      <c r="B129" s="15"/>
    </row>
    <row r="130" spans="2:2" x14ac:dyDescent="0.2">
      <c r="B130" s="15"/>
    </row>
    <row r="131" spans="2:2" x14ac:dyDescent="0.2">
      <c r="B131" s="15"/>
    </row>
    <row r="132" spans="2:2" x14ac:dyDescent="0.2">
      <c r="B132" s="15"/>
    </row>
    <row r="133" spans="2:2" x14ac:dyDescent="0.2">
      <c r="B133" s="15"/>
    </row>
    <row r="134" spans="2:2" x14ac:dyDescent="0.2">
      <c r="B134" s="15"/>
    </row>
    <row r="135" spans="2:2" x14ac:dyDescent="0.2">
      <c r="B135" s="15"/>
    </row>
    <row r="136" spans="2:2" x14ac:dyDescent="0.2">
      <c r="B136" s="15"/>
    </row>
    <row r="137" spans="2:2" x14ac:dyDescent="0.2">
      <c r="B137" s="15"/>
    </row>
    <row r="138" spans="2:2" x14ac:dyDescent="0.2">
      <c r="B138" s="15"/>
    </row>
    <row r="139" spans="2:2" x14ac:dyDescent="0.2">
      <c r="B139" s="15"/>
    </row>
    <row r="140" spans="2:2" x14ac:dyDescent="0.2">
      <c r="B140" s="15"/>
    </row>
    <row r="141" spans="2:2" x14ac:dyDescent="0.2">
      <c r="B141" s="15"/>
    </row>
    <row r="142" spans="2:2" x14ac:dyDescent="0.2">
      <c r="B142" s="15"/>
    </row>
    <row r="143" spans="2:2" x14ac:dyDescent="0.2">
      <c r="B143" s="15"/>
    </row>
    <row r="144" spans="2:2" x14ac:dyDescent="0.2">
      <c r="B144" s="15"/>
    </row>
    <row r="145" spans="2:2" x14ac:dyDescent="0.2">
      <c r="B145" s="15"/>
    </row>
    <row r="146" spans="2:2" x14ac:dyDescent="0.2">
      <c r="B146" s="15"/>
    </row>
    <row r="147" spans="2:2" x14ac:dyDescent="0.2">
      <c r="B147" s="15"/>
    </row>
    <row r="148" spans="2:2" x14ac:dyDescent="0.2">
      <c r="B148" s="15"/>
    </row>
    <row r="149" spans="2:2" x14ac:dyDescent="0.2">
      <c r="B149" s="15"/>
    </row>
    <row r="150" spans="2:2" x14ac:dyDescent="0.2">
      <c r="B150" s="15"/>
    </row>
    <row r="151" spans="2:2" x14ac:dyDescent="0.2">
      <c r="B151" s="15"/>
    </row>
    <row r="152" spans="2:2" x14ac:dyDescent="0.2">
      <c r="B152" s="15"/>
    </row>
    <row r="153" spans="2:2" x14ac:dyDescent="0.2">
      <c r="B153" s="15"/>
    </row>
    <row r="154" spans="2:2" x14ac:dyDescent="0.2">
      <c r="B154" s="15"/>
    </row>
    <row r="155" spans="2:2" x14ac:dyDescent="0.2">
      <c r="B155" s="15"/>
    </row>
    <row r="156" spans="2:2" x14ac:dyDescent="0.2">
      <c r="B156" s="15"/>
    </row>
    <row r="157" spans="2:2" x14ac:dyDescent="0.2">
      <c r="B157" s="15"/>
    </row>
    <row r="158" spans="2:2" x14ac:dyDescent="0.2">
      <c r="B158" s="15"/>
    </row>
    <row r="159" spans="2:2" x14ac:dyDescent="0.2">
      <c r="B159" s="15"/>
    </row>
    <row r="160" spans="2:2" x14ac:dyDescent="0.2">
      <c r="B160" s="15"/>
    </row>
    <row r="161" spans="2:2" x14ac:dyDescent="0.2">
      <c r="B161" s="15"/>
    </row>
    <row r="162" spans="2:2" x14ac:dyDescent="0.2">
      <c r="B162" s="15"/>
    </row>
    <row r="163" spans="2:2" x14ac:dyDescent="0.2">
      <c r="B163" s="15"/>
    </row>
    <row r="164" spans="2:2" x14ac:dyDescent="0.2">
      <c r="B164" s="15"/>
    </row>
    <row r="165" spans="2:2" x14ac:dyDescent="0.2">
      <c r="B165" s="15"/>
    </row>
    <row r="166" spans="2:2" x14ac:dyDescent="0.2">
      <c r="B166" s="15"/>
    </row>
    <row r="167" spans="2:2" x14ac:dyDescent="0.2">
      <c r="B167" s="15"/>
    </row>
    <row r="168" spans="2:2" x14ac:dyDescent="0.2">
      <c r="B168" s="15"/>
    </row>
    <row r="169" spans="2:2" x14ac:dyDescent="0.2">
      <c r="B169" s="15"/>
    </row>
    <row r="170" spans="2:2" x14ac:dyDescent="0.2">
      <c r="B170" s="15"/>
    </row>
    <row r="171" spans="2:2" x14ac:dyDescent="0.2">
      <c r="B171" s="15"/>
    </row>
    <row r="172" spans="2:2" x14ac:dyDescent="0.2">
      <c r="B172" s="15"/>
    </row>
    <row r="173" spans="2:2" x14ac:dyDescent="0.2">
      <c r="B173" s="15"/>
    </row>
    <row r="174" spans="2:2" x14ac:dyDescent="0.2">
      <c r="B174" s="15"/>
    </row>
    <row r="175" spans="2:2" x14ac:dyDescent="0.2">
      <c r="B175" s="15"/>
    </row>
    <row r="176" spans="2:2" x14ac:dyDescent="0.2">
      <c r="B176" s="15"/>
    </row>
    <row r="177" spans="2:2" x14ac:dyDescent="0.2">
      <c r="B177" s="15"/>
    </row>
    <row r="178" spans="2:2" x14ac:dyDescent="0.2">
      <c r="B178" s="15"/>
    </row>
    <row r="179" spans="2:2" x14ac:dyDescent="0.2">
      <c r="B179" s="15"/>
    </row>
    <row r="180" spans="2:2" x14ac:dyDescent="0.2">
      <c r="B180" s="15"/>
    </row>
    <row r="181" spans="2:2" x14ac:dyDescent="0.2">
      <c r="B181" s="15"/>
    </row>
    <row r="182" spans="2:2" x14ac:dyDescent="0.2">
      <c r="B182" s="15"/>
    </row>
    <row r="183" spans="2:2" x14ac:dyDescent="0.2">
      <c r="B183" s="15"/>
    </row>
    <row r="184" spans="2:2" x14ac:dyDescent="0.2">
      <c r="B184" s="15"/>
    </row>
    <row r="185" spans="2:2" x14ac:dyDescent="0.2">
      <c r="B185" s="15"/>
    </row>
    <row r="186" spans="2:2" x14ac:dyDescent="0.2">
      <c r="B186" s="15"/>
    </row>
    <row r="187" spans="2:2" x14ac:dyDescent="0.2">
      <c r="B187" s="15"/>
    </row>
    <row r="188" spans="2:2" x14ac:dyDescent="0.2">
      <c r="B188" s="15"/>
    </row>
    <row r="189" spans="2:2" x14ac:dyDescent="0.2">
      <c r="B189" s="15"/>
    </row>
    <row r="190" spans="2:2" x14ac:dyDescent="0.2">
      <c r="B190" s="15"/>
    </row>
    <row r="191" spans="2:2" x14ac:dyDescent="0.2">
      <c r="B191" s="15"/>
    </row>
    <row r="192" spans="2:2" x14ac:dyDescent="0.2">
      <c r="B192" s="15"/>
    </row>
    <row r="193" spans="2:2" x14ac:dyDescent="0.2">
      <c r="B193" s="15"/>
    </row>
    <row r="194" spans="2:2" x14ac:dyDescent="0.2">
      <c r="B194" s="15"/>
    </row>
    <row r="195" spans="2:2" x14ac:dyDescent="0.2">
      <c r="B195" s="15"/>
    </row>
    <row r="196" spans="2:2" x14ac:dyDescent="0.2">
      <c r="B196" s="15"/>
    </row>
    <row r="197" spans="2:2" x14ac:dyDescent="0.2">
      <c r="B197" s="15"/>
    </row>
    <row r="198" spans="2:2" x14ac:dyDescent="0.2">
      <c r="B198" s="15"/>
    </row>
    <row r="199" spans="2:2" x14ac:dyDescent="0.2">
      <c r="B199" s="15"/>
    </row>
    <row r="200" spans="2:2" x14ac:dyDescent="0.2">
      <c r="B200" s="15"/>
    </row>
    <row r="201" spans="2:2" x14ac:dyDescent="0.2">
      <c r="B201" s="15"/>
    </row>
    <row r="202" spans="2:2" x14ac:dyDescent="0.2">
      <c r="B202" s="15"/>
    </row>
    <row r="203" spans="2:2" x14ac:dyDescent="0.2">
      <c r="B203" s="15"/>
    </row>
    <row r="204" spans="2:2" x14ac:dyDescent="0.2">
      <c r="B204" s="15"/>
    </row>
    <row r="205" spans="2:2" x14ac:dyDescent="0.2">
      <c r="B205" s="15"/>
    </row>
    <row r="206" spans="2:2" x14ac:dyDescent="0.2">
      <c r="B206" s="15"/>
    </row>
    <row r="207" spans="2:2" x14ac:dyDescent="0.2">
      <c r="B207" s="15"/>
    </row>
    <row r="208" spans="2:2" x14ac:dyDescent="0.2">
      <c r="B208" s="15"/>
    </row>
    <row r="209" spans="2:2" x14ac:dyDescent="0.2">
      <c r="B209" s="15"/>
    </row>
    <row r="210" spans="2:2" x14ac:dyDescent="0.2">
      <c r="B210" s="15"/>
    </row>
    <row r="211" spans="2:2" x14ac:dyDescent="0.2">
      <c r="B211" s="15"/>
    </row>
    <row r="212" spans="2:2" x14ac:dyDescent="0.2">
      <c r="B212" s="15"/>
    </row>
    <row r="213" spans="2:2" x14ac:dyDescent="0.2">
      <c r="B213" s="15"/>
    </row>
    <row r="214" spans="2:2" x14ac:dyDescent="0.2">
      <c r="B214" s="15"/>
    </row>
    <row r="215" spans="2:2" x14ac:dyDescent="0.2">
      <c r="B215" s="15"/>
    </row>
    <row r="216" spans="2:2" x14ac:dyDescent="0.2">
      <c r="B216" s="15"/>
    </row>
  </sheetData>
  <mergeCells count="2">
    <mergeCell ref="H1:I1"/>
    <mergeCell ref="O1:P1"/>
  </mergeCells>
  <hyperlinks>
    <hyperlink ref="H1:I1" location="Index!A1" display="Regresar al Índice" xr:uid="{00000000-0004-0000-9100-000000000000}"/>
  </hyperlinks>
  <pageMargins left="0.7" right="0.7" top="0.75" bottom="0.75" header="0.3" footer="0.3"/>
  <pageSetup paperSize="9"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2F4AE-4FB9-4526-8A60-56E512DC754A}">
  <sheetPr codeName="Hoja91"/>
  <dimension ref="A1:I40"/>
  <sheetViews>
    <sheetView workbookViewId="0">
      <selection activeCell="A2" sqref="A2"/>
    </sheetView>
  </sheetViews>
  <sheetFormatPr baseColWidth="10" defaultRowHeight="12.75" x14ac:dyDescent="0.2"/>
  <cols>
    <col min="1" max="1" width="40.7109375" style="354" customWidth="1"/>
    <col min="2" max="3" width="10.7109375" style="354" customWidth="1"/>
    <col min="4" max="4" width="12" style="354" customWidth="1"/>
    <col min="5" max="5" width="10.7109375" style="354" customWidth="1"/>
    <col min="6" max="6" width="7.42578125" style="354" customWidth="1"/>
    <col min="7" max="7" width="3" style="354" customWidth="1"/>
    <col min="8" max="8" width="3.7109375" style="354" customWidth="1"/>
    <col min="9" max="11" width="9.140625" style="354" customWidth="1"/>
    <col min="12" max="16384" width="11.42578125" style="354"/>
  </cols>
  <sheetData>
    <row r="1" spans="1:9" ht="15" x14ac:dyDescent="0.25">
      <c r="A1" s="333" t="s">
        <v>1704</v>
      </c>
      <c r="B1" s="354" t="s">
        <v>54</v>
      </c>
      <c r="C1" s="354" t="s">
        <v>54</v>
      </c>
      <c r="D1" s="354" t="s">
        <v>54</v>
      </c>
      <c r="E1" s="354" t="s">
        <v>54</v>
      </c>
      <c r="F1" s="354" t="s">
        <v>54</v>
      </c>
      <c r="G1" s="354" t="s">
        <v>54</v>
      </c>
      <c r="H1" s="233" t="s">
        <v>38</v>
      </c>
      <c r="I1" s="233"/>
    </row>
    <row r="2" spans="1:9" x14ac:dyDescent="0.2">
      <c r="A2" s="354" t="s">
        <v>152</v>
      </c>
      <c r="B2" s="354" t="s">
        <v>54</v>
      </c>
      <c r="C2" s="354" t="s">
        <v>54</v>
      </c>
      <c r="D2" s="354" t="s">
        <v>54</v>
      </c>
      <c r="E2" s="354" t="s">
        <v>54</v>
      </c>
      <c r="F2" s="354" t="s">
        <v>54</v>
      </c>
      <c r="G2" s="354" t="s">
        <v>54</v>
      </c>
      <c r="H2" s="354" t="s">
        <v>54</v>
      </c>
    </row>
    <row r="6" spans="1:9" x14ac:dyDescent="0.2">
      <c r="A6" s="354" t="s">
        <v>456</v>
      </c>
      <c r="B6" s="354" t="s">
        <v>821</v>
      </c>
      <c r="C6" s="354" t="s">
        <v>832</v>
      </c>
      <c r="D6" s="354" t="s">
        <v>1304</v>
      </c>
      <c r="E6" s="354" t="s">
        <v>1560</v>
      </c>
      <c r="F6" s="354" t="s">
        <v>457</v>
      </c>
    </row>
    <row r="7" spans="1:9" x14ac:dyDescent="0.2">
      <c r="A7" s="356" t="s">
        <v>9</v>
      </c>
      <c r="B7" s="356">
        <v>125176</v>
      </c>
      <c r="C7" s="356">
        <v>125199</v>
      </c>
      <c r="D7" s="356">
        <v>127138</v>
      </c>
      <c r="E7" s="356">
        <v>126815</v>
      </c>
      <c r="F7" s="356">
        <v>-323</v>
      </c>
      <c r="G7" s="354">
        <f>_xlfn.RANK.EQ(F7,$F$7:$F$38,0)</f>
        <v>32</v>
      </c>
    </row>
    <row r="8" spans="1:9" x14ac:dyDescent="0.2">
      <c r="A8" s="356" t="s">
        <v>1</v>
      </c>
      <c r="B8" s="356">
        <v>1054879</v>
      </c>
      <c r="C8" s="356">
        <v>1053670</v>
      </c>
      <c r="D8" s="356">
        <v>1068794</v>
      </c>
      <c r="E8" s="356">
        <v>1068509</v>
      </c>
      <c r="F8" s="356">
        <v>-285</v>
      </c>
      <c r="G8" s="354">
        <f t="shared" ref="G8:G38" si="0">_xlfn.RANK.EQ(F8,$F$7:$F$38,0)</f>
        <v>31</v>
      </c>
    </row>
    <row r="9" spans="1:9" x14ac:dyDescent="0.2">
      <c r="A9" s="356" t="s">
        <v>31</v>
      </c>
      <c r="B9" s="356">
        <v>44225</v>
      </c>
      <c r="C9" s="356">
        <v>44116</v>
      </c>
      <c r="D9" s="356">
        <v>44046</v>
      </c>
      <c r="E9" s="356">
        <v>43864</v>
      </c>
      <c r="F9" s="356">
        <v>-182</v>
      </c>
      <c r="G9" s="354">
        <f t="shared" si="0"/>
        <v>30</v>
      </c>
    </row>
    <row r="10" spans="1:9" x14ac:dyDescent="0.2">
      <c r="A10" s="356" t="s">
        <v>29</v>
      </c>
      <c r="B10" s="356">
        <v>34872</v>
      </c>
      <c r="C10" s="356">
        <v>34785</v>
      </c>
      <c r="D10" s="356">
        <v>34493</v>
      </c>
      <c r="E10" s="356">
        <v>34367</v>
      </c>
      <c r="F10" s="356">
        <v>-126</v>
      </c>
      <c r="G10" s="354">
        <f t="shared" si="0"/>
        <v>29</v>
      </c>
    </row>
    <row r="11" spans="1:9" x14ac:dyDescent="0.2">
      <c r="A11" s="356" t="s">
        <v>13</v>
      </c>
      <c r="B11" s="356">
        <v>77219</v>
      </c>
      <c r="C11" s="356">
        <v>77044</v>
      </c>
      <c r="D11" s="356">
        <v>78348</v>
      </c>
      <c r="E11" s="356">
        <v>78267</v>
      </c>
      <c r="F11" s="356">
        <v>-81</v>
      </c>
      <c r="G11" s="354">
        <f t="shared" si="0"/>
        <v>28</v>
      </c>
    </row>
    <row r="12" spans="1:9" x14ac:dyDescent="0.2">
      <c r="A12" s="356" t="s">
        <v>27</v>
      </c>
      <c r="B12" s="356">
        <v>39233</v>
      </c>
      <c r="C12" s="356">
        <v>39139</v>
      </c>
      <c r="D12" s="356">
        <v>39113</v>
      </c>
      <c r="E12" s="356">
        <v>39037</v>
      </c>
      <c r="F12" s="356">
        <v>-76</v>
      </c>
      <c r="G12" s="354">
        <f t="shared" si="0"/>
        <v>27</v>
      </c>
    </row>
    <row r="13" spans="1:9" x14ac:dyDescent="0.2">
      <c r="A13" s="356" t="s">
        <v>17</v>
      </c>
      <c r="B13" s="356">
        <v>37101</v>
      </c>
      <c r="C13" s="356">
        <v>37104</v>
      </c>
      <c r="D13" s="356">
        <v>37352</v>
      </c>
      <c r="E13" s="356">
        <v>37289</v>
      </c>
      <c r="F13" s="356">
        <v>-63</v>
      </c>
      <c r="G13" s="354">
        <f t="shared" si="0"/>
        <v>26</v>
      </c>
    </row>
    <row r="14" spans="1:9" x14ac:dyDescent="0.2">
      <c r="A14" s="356" t="s">
        <v>18</v>
      </c>
      <c r="B14" s="356">
        <v>12612</v>
      </c>
      <c r="C14" s="356">
        <v>12579</v>
      </c>
      <c r="D14" s="356">
        <v>12659</v>
      </c>
      <c r="E14" s="356">
        <v>12625</v>
      </c>
      <c r="F14" s="356">
        <v>-34</v>
      </c>
      <c r="G14" s="354">
        <f t="shared" si="0"/>
        <v>25</v>
      </c>
    </row>
    <row r="15" spans="1:9" x14ac:dyDescent="0.2">
      <c r="A15" s="356" t="s">
        <v>8</v>
      </c>
      <c r="B15" s="356">
        <v>42209</v>
      </c>
      <c r="C15" s="356">
        <v>42167</v>
      </c>
      <c r="D15" s="356">
        <v>42399</v>
      </c>
      <c r="E15" s="356">
        <v>42371</v>
      </c>
      <c r="F15" s="356">
        <v>-28</v>
      </c>
      <c r="G15" s="354">
        <f t="shared" si="0"/>
        <v>24</v>
      </c>
    </row>
    <row r="16" spans="1:9" x14ac:dyDescent="0.2">
      <c r="A16" s="356" t="s">
        <v>25</v>
      </c>
      <c r="B16" s="356">
        <v>23778</v>
      </c>
      <c r="C16" s="356">
        <v>23707</v>
      </c>
      <c r="D16" s="356">
        <v>23864</v>
      </c>
      <c r="E16" s="356">
        <v>23845</v>
      </c>
      <c r="F16" s="356">
        <v>-19</v>
      </c>
      <c r="G16" s="354">
        <f t="shared" si="0"/>
        <v>23</v>
      </c>
    </row>
    <row r="17" spans="1:7" x14ac:dyDescent="0.2">
      <c r="A17" s="356" t="s">
        <v>6</v>
      </c>
      <c r="B17" s="356">
        <v>6232</v>
      </c>
      <c r="C17" s="356">
        <v>6254</v>
      </c>
      <c r="D17" s="356">
        <v>6457</v>
      </c>
      <c r="E17" s="356">
        <v>6443</v>
      </c>
      <c r="F17" s="356">
        <v>-14</v>
      </c>
      <c r="G17" s="354">
        <f t="shared" si="0"/>
        <v>22</v>
      </c>
    </row>
    <row r="18" spans="1:7" x14ac:dyDescent="0.2">
      <c r="A18" s="356" t="s">
        <v>3</v>
      </c>
      <c r="B18" s="356">
        <v>16770</v>
      </c>
      <c r="C18" s="356">
        <v>16746</v>
      </c>
      <c r="D18" s="356">
        <v>16710</v>
      </c>
      <c r="E18" s="356">
        <v>16698</v>
      </c>
      <c r="F18" s="356">
        <v>-12</v>
      </c>
      <c r="G18" s="354">
        <f t="shared" si="0"/>
        <v>20</v>
      </c>
    </row>
    <row r="19" spans="1:7" x14ac:dyDescent="0.2">
      <c r="A19" s="356" t="s">
        <v>22</v>
      </c>
      <c r="B19" s="356">
        <v>34485</v>
      </c>
      <c r="C19" s="356">
        <v>34423</v>
      </c>
      <c r="D19" s="356">
        <v>35060</v>
      </c>
      <c r="E19" s="356">
        <v>35048</v>
      </c>
      <c r="F19" s="356">
        <v>-12</v>
      </c>
      <c r="G19" s="354">
        <f t="shared" si="0"/>
        <v>20</v>
      </c>
    </row>
    <row r="20" spans="1:7" x14ac:dyDescent="0.2">
      <c r="A20" s="356" t="s">
        <v>21</v>
      </c>
      <c r="B20" s="356">
        <v>14443</v>
      </c>
      <c r="C20" s="356">
        <v>14401</v>
      </c>
      <c r="D20" s="356">
        <v>14562</v>
      </c>
      <c r="E20" s="356">
        <v>14553</v>
      </c>
      <c r="F20" s="356">
        <v>-9</v>
      </c>
      <c r="G20" s="354">
        <f t="shared" si="0"/>
        <v>19</v>
      </c>
    </row>
    <row r="21" spans="1:7" x14ac:dyDescent="0.2">
      <c r="A21" s="356" t="s">
        <v>26</v>
      </c>
      <c r="B21" s="356">
        <v>42879</v>
      </c>
      <c r="C21" s="356">
        <v>42868</v>
      </c>
      <c r="D21" s="356">
        <v>43482</v>
      </c>
      <c r="E21" s="356">
        <v>43476</v>
      </c>
      <c r="F21" s="356">
        <v>-6</v>
      </c>
      <c r="G21" s="354">
        <f t="shared" si="0"/>
        <v>18</v>
      </c>
    </row>
    <row r="22" spans="1:7" x14ac:dyDescent="0.2">
      <c r="A22" s="356" t="s">
        <v>12</v>
      </c>
      <c r="B22" s="356">
        <v>14686</v>
      </c>
      <c r="C22" s="356">
        <v>14609</v>
      </c>
      <c r="D22" s="356">
        <v>14584</v>
      </c>
      <c r="E22" s="356">
        <v>14583</v>
      </c>
      <c r="F22" s="356">
        <v>-1</v>
      </c>
      <c r="G22" s="354">
        <f t="shared" si="0"/>
        <v>17</v>
      </c>
    </row>
    <row r="23" spans="1:7" x14ac:dyDescent="0.2">
      <c r="A23" s="356" t="s">
        <v>10</v>
      </c>
      <c r="B23" s="356">
        <v>35712</v>
      </c>
      <c r="C23" s="356">
        <v>35642</v>
      </c>
      <c r="D23" s="356">
        <v>35793</v>
      </c>
      <c r="E23" s="356">
        <v>35796</v>
      </c>
      <c r="F23" s="356">
        <v>3</v>
      </c>
      <c r="G23" s="354">
        <f t="shared" si="0"/>
        <v>15</v>
      </c>
    </row>
    <row r="24" spans="1:7" x14ac:dyDescent="0.2">
      <c r="A24" s="356" t="s">
        <v>28</v>
      </c>
      <c r="B24" s="356">
        <v>11461</v>
      </c>
      <c r="C24" s="356">
        <v>11432</v>
      </c>
      <c r="D24" s="356">
        <v>11792</v>
      </c>
      <c r="E24" s="356">
        <v>11795</v>
      </c>
      <c r="F24" s="356">
        <v>3</v>
      </c>
      <c r="G24" s="354">
        <f t="shared" si="0"/>
        <v>15</v>
      </c>
    </row>
    <row r="25" spans="1:7" x14ac:dyDescent="0.2">
      <c r="A25" s="356" t="s">
        <v>16</v>
      </c>
      <c r="B25" s="356">
        <v>16050</v>
      </c>
      <c r="C25" s="356">
        <v>15980</v>
      </c>
      <c r="D25" s="356">
        <v>16312</v>
      </c>
      <c r="E25" s="356">
        <v>16318</v>
      </c>
      <c r="F25" s="356">
        <v>6</v>
      </c>
      <c r="G25" s="354">
        <f t="shared" si="0"/>
        <v>13</v>
      </c>
    </row>
    <row r="26" spans="1:7" x14ac:dyDescent="0.2">
      <c r="A26" s="356" t="s">
        <v>0</v>
      </c>
      <c r="B26" s="356">
        <v>103172</v>
      </c>
      <c r="C26" s="356">
        <v>103251</v>
      </c>
      <c r="D26" s="356">
        <v>105902</v>
      </c>
      <c r="E26" s="356">
        <v>105908</v>
      </c>
      <c r="F26" s="356">
        <v>6</v>
      </c>
      <c r="G26" s="354">
        <f t="shared" si="0"/>
        <v>13</v>
      </c>
    </row>
    <row r="27" spans="1:7" x14ac:dyDescent="0.2">
      <c r="A27" s="356" t="s">
        <v>19</v>
      </c>
      <c r="B27" s="356">
        <v>13569</v>
      </c>
      <c r="C27" s="356">
        <v>13590</v>
      </c>
      <c r="D27" s="356">
        <v>13880</v>
      </c>
      <c r="E27" s="356">
        <v>13888</v>
      </c>
      <c r="F27" s="356">
        <v>8</v>
      </c>
      <c r="G27" s="354">
        <f t="shared" si="0"/>
        <v>12</v>
      </c>
    </row>
    <row r="28" spans="1:7" x14ac:dyDescent="0.2">
      <c r="A28" s="356" t="s">
        <v>32</v>
      </c>
      <c r="B28" s="356">
        <v>20780</v>
      </c>
      <c r="C28" s="356">
        <v>20773</v>
      </c>
      <c r="D28" s="356">
        <v>21431</v>
      </c>
      <c r="E28" s="356">
        <v>21446</v>
      </c>
      <c r="F28" s="356">
        <v>15</v>
      </c>
      <c r="G28" s="354">
        <f t="shared" si="0"/>
        <v>11</v>
      </c>
    </row>
    <row r="29" spans="1:7" x14ac:dyDescent="0.2">
      <c r="A29" s="356" t="s">
        <v>15</v>
      </c>
      <c r="B29" s="356">
        <v>13739</v>
      </c>
      <c r="C29" s="356">
        <v>13674</v>
      </c>
      <c r="D29" s="356">
        <v>13802</v>
      </c>
      <c r="E29" s="356">
        <v>13820</v>
      </c>
      <c r="F29" s="356">
        <v>18</v>
      </c>
      <c r="G29" s="354">
        <f t="shared" si="0"/>
        <v>10</v>
      </c>
    </row>
    <row r="30" spans="1:7" x14ac:dyDescent="0.2">
      <c r="A30" s="356" t="s">
        <v>33</v>
      </c>
      <c r="B30" s="356">
        <v>12049</v>
      </c>
      <c r="C30" s="356">
        <v>12068</v>
      </c>
      <c r="D30" s="356">
        <v>11961</v>
      </c>
      <c r="E30" s="356">
        <v>11980</v>
      </c>
      <c r="F30" s="356">
        <v>19</v>
      </c>
      <c r="G30" s="354">
        <f t="shared" si="0"/>
        <v>9</v>
      </c>
    </row>
    <row r="31" spans="1:7" x14ac:dyDescent="0.2">
      <c r="A31" s="356" t="s">
        <v>7</v>
      </c>
      <c r="B31" s="356">
        <v>14864</v>
      </c>
      <c r="C31" s="356">
        <v>14789</v>
      </c>
      <c r="D31" s="356">
        <v>14834</v>
      </c>
      <c r="E31" s="356">
        <v>14861</v>
      </c>
      <c r="F31" s="356">
        <v>27</v>
      </c>
      <c r="G31" s="354">
        <f t="shared" si="0"/>
        <v>8</v>
      </c>
    </row>
    <row r="32" spans="1:7" x14ac:dyDescent="0.2">
      <c r="A32" s="356" t="s">
        <v>11</v>
      </c>
      <c r="B32" s="356">
        <v>11421</v>
      </c>
      <c r="C32" s="356">
        <v>11397</v>
      </c>
      <c r="D32" s="356">
        <v>11643</v>
      </c>
      <c r="E32" s="356">
        <v>11674</v>
      </c>
      <c r="F32" s="356">
        <v>31</v>
      </c>
      <c r="G32" s="354">
        <f t="shared" si="0"/>
        <v>7</v>
      </c>
    </row>
    <row r="33" spans="1:7" x14ac:dyDescent="0.2">
      <c r="A33" s="356" t="s">
        <v>14</v>
      </c>
      <c r="B33" s="356">
        <v>49490</v>
      </c>
      <c r="C33" s="356">
        <v>49358</v>
      </c>
      <c r="D33" s="356">
        <v>49706</v>
      </c>
      <c r="E33" s="356">
        <v>49740</v>
      </c>
      <c r="F33" s="356">
        <v>34</v>
      </c>
      <c r="G33" s="354">
        <f t="shared" si="0"/>
        <v>5</v>
      </c>
    </row>
    <row r="34" spans="1:7" x14ac:dyDescent="0.2">
      <c r="A34" s="356" t="s">
        <v>20</v>
      </c>
      <c r="B34" s="356">
        <v>74878</v>
      </c>
      <c r="C34" s="356">
        <v>74823</v>
      </c>
      <c r="D34" s="356">
        <v>76282</v>
      </c>
      <c r="E34" s="356">
        <v>76316</v>
      </c>
      <c r="F34" s="356">
        <v>34</v>
      </c>
      <c r="G34" s="354">
        <f t="shared" si="0"/>
        <v>5</v>
      </c>
    </row>
    <row r="35" spans="1:7" x14ac:dyDescent="0.2">
      <c r="A35" s="356" t="s">
        <v>30</v>
      </c>
      <c r="B35" s="356">
        <v>5453</v>
      </c>
      <c r="C35" s="356">
        <v>5466</v>
      </c>
      <c r="D35" s="356">
        <v>5536</v>
      </c>
      <c r="E35" s="356">
        <v>5590</v>
      </c>
      <c r="F35" s="356">
        <v>54</v>
      </c>
      <c r="G35" s="354">
        <f t="shared" si="0"/>
        <v>4</v>
      </c>
    </row>
    <row r="36" spans="1:7" x14ac:dyDescent="0.2">
      <c r="A36" s="356" t="s">
        <v>23</v>
      </c>
      <c r="B36" s="356">
        <v>28561</v>
      </c>
      <c r="C36" s="356">
        <v>28507</v>
      </c>
      <c r="D36" s="356">
        <v>29643</v>
      </c>
      <c r="E36" s="356">
        <v>29711</v>
      </c>
      <c r="F36" s="356">
        <v>68</v>
      </c>
      <c r="G36" s="354">
        <f t="shared" si="0"/>
        <v>3</v>
      </c>
    </row>
    <row r="37" spans="1:7" x14ac:dyDescent="0.2">
      <c r="A37" s="356" t="s">
        <v>5</v>
      </c>
      <c r="B37" s="356">
        <v>13977</v>
      </c>
      <c r="C37" s="356">
        <v>13964</v>
      </c>
      <c r="D37" s="356">
        <v>14700</v>
      </c>
      <c r="E37" s="356">
        <v>14786</v>
      </c>
      <c r="F37" s="356">
        <v>86</v>
      </c>
      <c r="G37" s="354">
        <f t="shared" si="0"/>
        <v>2</v>
      </c>
    </row>
    <row r="38" spans="1:7" x14ac:dyDescent="0.2">
      <c r="A38" s="356" t="s">
        <v>4</v>
      </c>
      <c r="B38" s="356">
        <v>44564</v>
      </c>
      <c r="C38" s="356">
        <v>44540</v>
      </c>
      <c r="D38" s="356">
        <v>44714</v>
      </c>
      <c r="E38" s="356">
        <v>44819</v>
      </c>
      <c r="F38" s="356">
        <v>105</v>
      </c>
      <c r="G38" s="354">
        <f t="shared" si="0"/>
        <v>1</v>
      </c>
    </row>
    <row r="39" spans="1:7" x14ac:dyDescent="0.2">
      <c r="A39" s="356" t="s">
        <v>24</v>
      </c>
      <c r="B39" s="356">
        <v>19219</v>
      </c>
      <c r="C39" s="356">
        <v>19275</v>
      </c>
      <c r="D39" s="356">
        <v>20596</v>
      </c>
      <c r="E39" s="356">
        <v>20780</v>
      </c>
      <c r="F39" s="356">
        <v>184</v>
      </c>
    </row>
    <row r="40" spans="1:7" x14ac:dyDescent="0.2">
      <c r="F40" s="356"/>
    </row>
  </sheetData>
  <mergeCells count="1">
    <mergeCell ref="H1:I1"/>
  </mergeCells>
  <hyperlinks>
    <hyperlink ref="H1:I1" location="Index!A1" display="Regresar al Índice" xr:uid="{F3C35971-03AE-4C73-A008-9149D80A5463}"/>
  </hyperlinks>
  <pageMargins left="0.7" right="0.7" top="0.75" bottom="0.75" header="0.3" footer="0.3"/>
  <pageSetup paperSize="9" orientation="portrait" horizontalDpi="300" verticalDpi="300"/>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C8D60-C2CD-437C-86FE-A99242F6AF17}">
  <sheetPr codeName="Hoja94"/>
  <dimension ref="A1:I39"/>
  <sheetViews>
    <sheetView workbookViewId="0">
      <selection activeCell="A2" sqref="A2"/>
    </sheetView>
  </sheetViews>
  <sheetFormatPr baseColWidth="10" defaultRowHeight="12.75" x14ac:dyDescent="0.2"/>
  <cols>
    <col min="1" max="6" width="11.42578125" style="354"/>
    <col min="7" max="7" width="11.85546875" style="354" customWidth="1"/>
    <col min="8" max="16384" width="11.42578125" style="354"/>
  </cols>
  <sheetData>
    <row r="1" spans="1:9" ht="15" x14ac:dyDescent="0.25">
      <c r="A1" s="333" t="s">
        <v>1705</v>
      </c>
      <c r="B1" s="354" t="s">
        <v>54</v>
      </c>
      <c r="C1" s="354" t="s">
        <v>54</v>
      </c>
      <c r="D1" s="354" t="s">
        <v>54</v>
      </c>
      <c r="E1" s="354" t="s">
        <v>54</v>
      </c>
      <c r="F1" s="354" t="s">
        <v>54</v>
      </c>
      <c r="G1" s="354" t="s">
        <v>54</v>
      </c>
      <c r="H1" s="233" t="s">
        <v>38</v>
      </c>
      <c r="I1" s="233"/>
    </row>
    <row r="2" spans="1:9" x14ac:dyDescent="0.2">
      <c r="A2" s="354" t="s">
        <v>152</v>
      </c>
      <c r="B2" s="354" t="s">
        <v>54</v>
      </c>
      <c r="C2" s="354" t="s">
        <v>54</v>
      </c>
      <c r="D2" s="354" t="s">
        <v>54</v>
      </c>
      <c r="E2" s="354" t="s">
        <v>54</v>
      </c>
      <c r="F2" s="354" t="s">
        <v>54</v>
      </c>
      <c r="G2" s="354" t="s">
        <v>54</v>
      </c>
      <c r="H2" s="354" t="s">
        <v>54</v>
      </c>
    </row>
    <row r="6" spans="1:9" x14ac:dyDescent="0.2">
      <c r="A6" s="354" t="s">
        <v>456</v>
      </c>
      <c r="B6" s="354" t="s">
        <v>821</v>
      </c>
      <c r="C6" s="354" t="s">
        <v>832</v>
      </c>
      <c r="D6" s="354" t="s">
        <v>1304</v>
      </c>
      <c r="E6" s="354" t="s">
        <v>1560</v>
      </c>
      <c r="F6" s="354" t="s">
        <v>458</v>
      </c>
    </row>
    <row r="7" spans="1:9" x14ac:dyDescent="0.2">
      <c r="A7" s="354" t="s">
        <v>31</v>
      </c>
      <c r="B7" s="356">
        <v>44225</v>
      </c>
      <c r="C7" s="356">
        <v>44116</v>
      </c>
      <c r="D7" s="356">
        <v>44046</v>
      </c>
      <c r="E7" s="356">
        <v>43864</v>
      </c>
      <c r="F7" s="357">
        <v>-4.13204377241971E-3</v>
      </c>
      <c r="G7" s="354">
        <f>_xlfn.RANK.EQ(F7,$F$7:$F$39,0)</f>
        <v>33</v>
      </c>
    </row>
    <row r="8" spans="1:9" x14ac:dyDescent="0.2">
      <c r="A8" s="354" t="s">
        <v>29</v>
      </c>
      <c r="B8" s="356">
        <v>34872</v>
      </c>
      <c r="C8" s="356">
        <v>34785</v>
      </c>
      <c r="D8" s="356">
        <v>34493</v>
      </c>
      <c r="E8" s="356">
        <v>34367</v>
      </c>
      <c r="F8" s="357">
        <v>-3.6529150842199401E-3</v>
      </c>
      <c r="G8" s="354">
        <f t="shared" ref="G8:G39" si="0">_xlfn.RANK.EQ(F8,$F$7:$F$39,0)</f>
        <v>32</v>
      </c>
    </row>
    <row r="9" spans="1:9" x14ac:dyDescent="0.2">
      <c r="A9" s="354" t="s">
        <v>18</v>
      </c>
      <c r="B9" s="356">
        <v>12612</v>
      </c>
      <c r="C9" s="356">
        <v>12579</v>
      </c>
      <c r="D9" s="356">
        <v>12659</v>
      </c>
      <c r="E9" s="356">
        <v>12625</v>
      </c>
      <c r="F9" s="357">
        <v>-2.6858361639939799E-3</v>
      </c>
      <c r="G9" s="354">
        <f t="shared" si="0"/>
        <v>31</v>
      </c>
    </row>
    <row r="10" spans="1:9" x14ac:dyDescent="0.2">
      <c r="A10" s="354" t="s">
        <v>9</v>
      </c>
      <c r="B10" s="356">
        <v>125176</v>
      </c>
      <c r="C10" s="356">
        <v>125199</v>
      </c>
      <c r="D10" s="356">
        <v>127138</v>
      </c>
      <c r="E10" s="356">
        <v>126815</v>
      </c>
      <c r="F10" s="357">
        <v>-2.5405464927873399E-3</v>
      </c>
      <c r="G10" s="354">
        <f t="shared" si="0"/>
        <v>30</v>
      </c>
    </row>
    <row r="11" spans="1:9" x14ac:dyDescent="0.2">
      <c r="A11" s="354" t="s">
        <v>6</v>
      </c>
      <c r="B11" s="356">
        <v>6232</v>
      </c>
      <c r="C11" s="356">
        <v>6254</v>
      </c>
      <c r="D11" s="356">
        <v>6457</v>
      </c>
      <c r="E11" s="356">
        <v>6443</v>
      </c>
      <c r="F11" s="357">
        <v>-2.1681895617159399E-3</v>
      </c>
      <c r="G11" s="354">
        <f t="shared" si="0"/>
        <v>29</v>
      </c>
    </row>
    <row r="12" spans="1:9" x14ac:dyDescent="0.2">
      <c r="A12" s="354" t="s">
        <v>27</v>
      </c>
      <c r="B12" s="356">
        <v>39233</v>
      </c>
      <c r="C12" s="356">
        <v>39139</v>
      </c>
      <c r="D12" s="356">
        <v>39113</v>
      </c>
      <c r="E12" s="356">
        <v>39037</v>
      </c>
      <c r="F12" s="357">
        <v>-1.9430879758648399E-3</v>
      </c>
      <c r="G12" s="354">
        <f t="shared" si="0"/>
        <v>28</v>
      </c>
    </row>
    <row r="13" spans="1:9" x14ac:dyDescent="0.2">
      <c r="A13" s="354" t="s">
        <v>17</v>
      </c>
      <c r="B13" s="356">
        <v>37101</v>
      </c>
      <c r="C13" s="356">
        <v>37104</v>
      </c>
      <c r="D13" s="356">
        <v>37352</v>
      </c>
      <c r="E13" s="356">
        <v>37289</v>
      </c>
      <c r="F13" s="357">
        <v>-1.6866566716641201E-3</v>
      </c>
      <c r="G13" s="354">
        <f t="shared" si="0"/>
        <v>27</v>
      </c>
    </row>
    <row r="14" spans="1:9" x14ac:dyDescent="0.2">
      <c r="A14" s="354" t="s">
        <v>13</v>
      </c>
      <c r="B14" s="356">
        <v>77219</v>
      </c>
      <c r="C14" s="356">
        <v>77044</v>
      </c>
      <c r="D14" s="356">
        <v>78348</v>
      </c>
      <c r="E14" s="356">
        <v>78267</v>
      </c>
      <c r="F14" s="357">
        <v>-1.0338489814673E-3</v>
      </c>
      <c r="G14" s="354">
        <f t="shared" si="0"/>
        <v>26</v>
      </c>
    </row>
    <row r="15" spans="1:9" x14ac:dyDescent="0.2">
      <c r="A15" s="354" t="s">
        <v>25</v>
      </c>
      <c r="B15" s="356">
        <v>23778</v>
      </c>
      <c r="C15" s="356">
        <v>23707</v>
      </c>
      <c r="D15" s="356">
        <v>23864</v>
      </c>
      <c r="E15" s="356">
        <v>23845</v>
      </c>
      <c r="F15" s="357">
        <v>-7.9617834394907195E-4</v>
      </c>
      <c r="G15" s="354">
        <f t="shared" si="0"/>
        <v>25</v>
      </c>
    </row>
    <row r="16" spans="1:9" x14ac:dyDescent="0.2">
      <c r="A16" s="354" t="s">
        <v>3</v>
      </c>
      <c r="B16" s="356">
        <v>16770</v>
      </c>
      <c r="C16" s="356">
        <v>16746</v>
      </c>
      <c r="D16" s="356">
        <v>16710</v>
      </c>
      <c r="E16" s="356">
        <v>16698</v>
      </c>
      <c r="F16" s="357">
        <v>-7.1813285457811304E-4</v>
      </c>
      <c r="G16" s="354">
        <f t="shared" si="0"/>
        <v>24</v>
      </c>
    </row>
    <row r="17" spans="1:7" x14ac:dyDescent="0.2">
      <c r="A17" s="354" t="s">
        <v>8</v>
      </c>
      <c r="B17" s="356">
        <v>42209</v>
      </c>
      <c r="C17" s="356">
        <v>42167</v>
      </c>
      <c r="D17" s="356">
        <v>42399</v>
      </c>
      <c r="E17" s="356">
        <v>42371</v>
      </c>
      <c r="F17" s="357">
        <v>-6.6039293379560604E-4</v>
      </c>
      <c r="G17" s="354">
        <f t="shared" si="0"/>
        <v>23</v>
      </c>
    </row>
    <row r="18" spans="1:7" x14ac:dyDescent="0.2">
      <c r="A18" s="354" t="s">
        <v>21</v>
      </c>
      <c r="B18" s="356">
        <v>14443</v>
      </c>
      <c r="C18" s="356">
        <v>14401</v>
      </c>
      <c r="D18" s="356">
        <v>14562</v>
      </c>
      <c r="E18" s="356">
        <v>14553</v>
      </c>
      <c r="F18" s="357">
        <v>-6.18046971569863E-4</v>
      </c>
      <c r="G18" s="354">
        <f t="shared" si="0"/>
        <v>22</v>
      </c>
    </row>
    <row r="19" spans="1:7" x14ac:dyDescent="0.2">
      <c r="A19" s="354" t="s">
        <v>22</v>
      </c>
      <c r="B19" s="356">
        <v>34485</v>
      </c>
      <c r="C19" s="356">
        <v>34423</v>
      </c>
      <c r="D19" s="356">
        <v>35060</v>
      </c>
      <c r="E19" s="356">
        <v>35048</v>
      </c>
      <c r="F19" s="357">
        <v>-3.4227039361089999E-4</v>
      </c>
      <c r="G19" s="354">
        <f t="shared" si="0"/>
        <v>21</v>
      </c>
    </row>
    <row r="20" spans="1:7" x14ac:dyDescent="0.2">
      <c r="A20" s="354" t="s">
        <v>1</v>
      </c>
      <c r="B20" s="356">
        <v>1054879</v>
      </c>
      <c r="C20" s="356">
        <v>1053670</v>
      </c>
      <c r="D20" s="356">
        <v>1068794</v>
      </c>
      <c r="E20" s="356">
        <v>1068509</v>
      </c>
      <c r="F20" s="357">
        <v>-2.6665568856110199E-4</v>
      </c>
      <c r="G20" s="354">
        <f t="shared" si="0"/>
        <v>20</v>
      </c>
    </row>
    <row r="21" spans="1:7" x14ac:dyDescent="0.2">
      <c r="A21" s="354" t="s">
        <v>26</v>
      </c>
      <c r="B21" s="356">
        <v>42879</v>
      </c>
      <c r="C21" s="356">
        <v>42868</v>
      </c>
      <c r="D21" s="356">
        <v>43482</v>
      </c>
      <c r="E21" s="356">
        <v>43476</v>
      </c>
      <c r="F21" s="357">
        <v>-1.3798813302057201E-4</v>
      </c>
      <c r="G21" s="354">
        <f t="shared" si="0"/>
        <v>19</v>
      </c>
    </row>
    <row r="22" spans="1:7" x14ac:dyDescent="0.2">
      <c r="A22" s="354" t="s">
        <v>12</v>
      </c>
      <c r="B22" s="356">
        <v>14686</v>
      </c>
      <c r="C22" s="356">
        <v>14609</v>
      </c>
      <c r="D22" s="356">
        <v>14584</v>
      </c>
      <c r="E22" s="356">
        <v>14583</v>
      </c>
      <c r="F22" s="357">
        <v>-6.8568294020798795E-5</v>
      </c>
      <c r="G22" s="354">
        <f t="shared" si="0"/>
        <v>18</v>
      </c>
    </row>
    <row r="23" spans="1:7" x14ac:dyDescent="0.2">
      <c r="A23" s="354" t="s">
        <v>0</v>
      </c>
      <c r="B23" s="356">
        <v>103172</v>
      </c>
      <c r="C23" s="356">
        <v>103251</v>
      </c>
      <c r="D23" s="356">
        <v>105902</v>
      </c>
      <c r="E23" s="356">
        <v>105908</v>
      </c>
      <c r="F23" s="357">
        <v>5.6656153802681102E-5</v>
      </c>
      <c r="G23" s="354">
        <f t="shared" si="0"/>
        <v>17</v>
      </c>
    </row>
    <row r="24" spans="1:7" x14ac:dyDescent="0.2">
      <c r="A24" s="354" t="s">
        <v>10</v>
      </c>
      <c r="B24" s="356">
        <v>35712</v>
      </c>
      <c r="C24" s="356">
        <v>35642</v>
      </c>
      <c r="D24" s="356">
        <v>35793</v>
      </c>
      <c r="E24" s="356">
        <v>35796</v>
      </c>
      <c r="F24" s="357">
        <v>8.3815271142428899E-5</v>
      </c>
      <c r="G24" s="354">
        <f t="shared" si="0"/>
        <v>16</v>
      </c>
    </row>
    <row r="25" spans="1:7" x14ac:dyDescent="0.2">
      <c r="A25" s="354" t="s">
        <v>28</v>
      </c>
      <c r="B25" s="356">
        <v>11461</v>
      </c>
      <c r="C25" s="356">
        <v>11432</v>
      </c>
      <c r="D25" s="356">
        <v>11792</v>
      </c>
      <c r="E25" s="356">
        <v>11795</v>
      </c>
      <c r="F25" s="357">
        <v>2.54409769335107E-4</v>
      </c>
      <c r="G25" s="354">
        <f t="shared" si="0"/>
        <v>15</v>
      </c>
    </row>
    <row r="26" spans="1:7" x14ac:dyDescent="0.2">
      <c r="A26" s="354" t="s">
        <v>16</v>
      </c>
      <c r="B26" s="356">
        <v>16050</v>
      </c>
      <c r="C26" s="356">
        <v>15980</v>
      </c>
      <c r="D26" s="356">
        <v>16312</v>
      </c>
      <c r="E26" s="356">
        <v>16318</v>
      </c>
      <c r="F26" s="357">
        <v>3.6782736635609898E-4</v>
      </c>
      <c r="G26" s="354">
        <f t="shared" si="0"/>
        <v>14</v>
      </c>
    </row>
    <row r="27" spans="1:7" x14ac:dyDescent="0.2">
      <c r="A27" s="354" t="s">
        <v>20</v>
      </c>
      <c r="B27" s="356">
        <v>74878</v>
      </c>
      <c r="C27" s="356">
        <v>74823</v>
      </c>
      <c r="D27" s="356">
        <v>76282</v>
      </c>
      <c r="E27" s="356">
        <v>76316</v>
      </c>
      <c r="F27" s="357">
        <v>4.4571458535425101E-4</v>
      </c>
      <c r="G27" s="354">
        <f t="shared" si="0"/>
        <v>13</v>
      </c>
    </row>
    <row r="28" spans="1:7" x14ac:dyDescent="0.2">
      <c r="A28" s="354" t="s">
        <v>19</v>
      </c>
      <c r="B28" s="356">
        <v>13569</v>
      </c>
      <c r="C28" s="356">
        <v>13590</v>
      </c>
      <c r="D28" s="356">
        <v>13880</v>
      </c>
      <c r="E28" s="356">
        <v>13888</v>
      </c>
      <c r="F28" s="357">
        <v>5.7636887608070197E-4</v>
      </c>
      <c r="G28" s="354">
        <f t="shared" si="0"/>
        <v>12</v>
      </c>
    </row>
    <row r="29" spans="1:7" x14ac:dyDescent="0.2">
      <c r="A29" s="354" t="s">
        <v>14</v>
      </c>
      <c r="B29" s="356">
        <v>49490</v>
      </c>
      <c r="C29" s="356">
        <v>49358</v>
      </c>
      <c r="D29" s="356">
        <v>49706</v>
      </c>
      <c r="E29" s="356">
        <v>49740</v>
      </c>
      <c r="F29" s="357">
        <v>6.8402204965201097E-4</v>
      </c>
      <c r="G29" s="354">
        <f t="shared" si="0"/>
        <v>11</v>
      </c>
    </row>
    <row r="30" spans="1:7" x14ac:dyDescent="0.2">
      <c r="A30" s="354" t="s">
        <v>32</v>
      </c>
      <c r="B30" s="356">
        <v>20780</v>
      </c>
      <c r="C30" s="356">
        <v>20773</v>
      </c>
      <c r="D30" s="356">
        <v>21431</v>
      </c>
      <c r="E30" s="356">
        <v>21446</v>
      </c>
      <c r="F30" s="357">
        <v>6.9992067565682902E-4</v>
      </c>
      <c r="G30" s="354">
        <f t="shared" si="0"/>
        <v>10</v>
      </c>
    </row>
    <row r="31" spans="1:7" x14ac:dyDescent="0.2">
      <c r="A31" s="354" t="s">
        <v>15</v>
      </c>
      <c r="B31" s="356">
        <v>13739</v>
      </c>
      <c r="C31" s="356">
        <v>13674</v>
      </c>
      <c r="D31" s="356">
        <v>13802</v>
      </c>
      <c r="E31" s="356">
        <v>13820</v>
      </c>
      <c r="F31" s="357">
        <v>1.3041588175626299E-3</v>
      </c>
      <c r="G31" s="354">
        <f t="shared" si="0"/>
        <v>9</v>
      </c>
    </row>
    <row r="32" spans="1:7" x14ac:dyDescent="0.2">
      <c r="A32" s="354" t="s">
        <v>33</v>
      </c>
      <c r="B32" s="356">
        <v>12049</v>
      </c>
      <c r="C32" s="356">
        <v>12068</v>
      </c>
      <c r="D32" s="356">
        <v>11961</v>
      </c>
      <c r="E32" s="356">
        <v>11980</v>
      </c>
      <c r="F32" s="357">
        <v>1.5884959451550899E-3</v>
      </c>
      <c r="G32" s="354">
        <f t="shared" si="0"/>
        <v>8</v>
      </c>
    </row>
    <row r="33" spans="1:7" x14ac:dyDescent="0.2">
      <c r="A33" s="354" t="s">
        <v>7</v>
      </c>
      <c r="B33" s="356">
        <v>14864</v>
      </c>
      <c r="C33" s="356">
        <v>14789</v>
      </c>
      <c r="D33" s="356">
        <v>14834</v>
      </c>
      <c r="E33" s="356">
        <v>14861</v>
      </c>
      <c r="F33" s="357">
        <v>1.82014291492516E-3</v>
      </c>
      <c r="G33" s="354">
        <f t="shared" si="0"/>
        <v>7</v>
      </c>
    </row>
    <row r="34" spans="1:7" x14ac:dyDescent="0.2">
      <c r="A34" s="354" t="s">
        <v>23</v>
      </c>
      <c r="B34" s="356">
        <v>28561</v>
      </c>
      <c r="C34" s="356">
        <v>28507</v>
      </c>
      <c r="D34" s="356">
        <v>29643</v>
      </c>
      <c r="E34" s="356">
        <v>29711</v>
      </c>
      <c r="F34" s="357">
        <v>2.2939648483621998E-3</v>
      </c>
      <c r="G34" s="354">
        <f t="shared" si="0"/>
        <v>6</v>
      </c>
    </row>
    <row r="35" spans="1:7" x14ac:dyDescent="0.2">
      <c r="A35" s="354" t="s">
        <v>4</v>
      </c>
      <c r="B35" s="356">
        <v>44564</v>
      </c>
      <c r="C35" s="356">
        <v>44540</v>
      </c>
      <c r="D35" s="356">
        <v>44714</v>
      </c>
      <c r="E35" s="356">
        <v>44819</v>
      </c>
      <c r="F35" s="357">
        <v>2.34825781634385E-3</v>
      </c>
      <c r="G35" s="354">
        <f t="shared" si="0"/>
        <v>5</v>
      </c>
    </row>
    <row r="36" spans="1:7" x14ac:dyDescent="0.2">
      <c r="A36" s="354" t="s">
        <v>11</v>
      </c>
      <c r="B36" s="356">
        <v>11421</v>
      </c>
      <c r="C36" s="356">
        <v>11397</v>
      </c>
      <c r="D36" s="356">
        <v>11643</v>
      </c>
      <c r="E36" s="356">
        <v>11674</v>
      </c>
      <c r="F36" s="357">
        <v>2.6625440178649198E-3</v>
      </c>
      <c r="G36" s="354">
        <f t="shared" si="0"/>
        <v>4</v>
      </c>
    </row>
    <row r="37" spans="1:7" x14ac:dyDescent="0.2">
      <c r="A37" s="354" t="s">
        <v>5</v>
      </c>
      <c r="B37" s="356">
        <v>13977</v>
      </c>
      <c r="C37" s="356">
        <v>13964</v>
      </c>
      <c r="D37" s="356">
        <v>14700</v>
      </c>
      <c r="E37" s="356">
        <v>14786</v>
      </c>
      <c r="F37" s="357">
        <v>5.8503401360543404E-3</v>
      </c>
      <c r="G37" s="354">
        <f t="shared" si="0"/>
        <v>3</v>
      </c>
    </row>
    <row r="38" spans="1:7" x14ac:dyDescent="0.2">
      <c r="A38" s="354" t="s">
        <v>24</v>
      </c>
      <c r="B38" s="356">
        <v>19219</v>
      </c>
      <c r="C38" s="356">
        <v>19275</v>
      </c>
      <c r="D38" s="356">
        <v>20596</v>
      </c>
      <c r="E38" s="356">
        <v>20780</v>
      </c>
      <c r="F38" s="357">
        <v>8.9337735482617493E-3</v>
      </c>
      <c r="G38" s="354">
        <f t="shared" si="0"/>
        <v>2</v>
      </c>
    </row>
    <row r="39" spans="1:7" x14ac:dyDescent="0.2">
      <c r="A39" s="354" t="s">
        <v>30</v>
      </c>
      <c r="B39" s="356">
        <v>5453</v>
      </c>
      <c r="C39" s="356">
        <v>5466</v>
      </c>
      <c r="D39" s="356">
        <v>5536</v>
      </c>
      <c r="E39" s="356">
        <v>5590</v>
      </c>
      <c r="F39" s="357">
        <v>9.7543352601157096E-3</v>
      </c>
      <c r="G39" s="354">
        <f t="shared" si="0"/>
        <v>1</v>
      </c>
    </row>
  </sheetData>
  <mergeCells count="1">
    <mergeCell ref="H1:I1"/>
  </mergeCells>
  <hyperlinks>
    <hyperlink ref="H1:I1" location="Index!A1" display="Regresar al Índice" xr:uid="{2C779338-943B-47C8-B25F-CB6F4DD3C11E}"/>
  </hyperlinks>
  <pageMargins left="0.7" right="0.7" top="0.75" bottom="0.75" header="0.3" footer="0.3"/>
  <pageSetup paperSize="9"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6"/>
  <dimension ref="A1:T216"/>
  <sheetViews>
    <sheetView zoomScale="105" zoomScaleNormal="105" workbookViewId="0">
      <selection activeCell="A2" sqref="A2"/>
    </sheetView>
  </sheetViews>
  <sheetFormatPr baseColWidth="10" defaultColWidth="11.42578125" defaultRowHeight="12.75" x14ac:dyDescent="0.2"/>
  <cols>
    <col min="1" max="1" width="27.140625" style="323" customWidth="1"/>
    <col min="2" max="2" width="16" style="171" customWidth="1"/>
    <col min="3" max="3" width="13.42578125" style="323" customWidth="1"/>
    <col min="4" max="4" width="11.85546875" style="323" customWidth="1"/>
    <col min="5" max="5" width="12.85546875" style="323" customWidth="1"/>
    <col min="6" max="16384" width="11.42578125" style="323"/>
  </cols>
  <sheetData>
    <row r="1" spans="1:20" ht="15" x14ac:dyDescent="0.25">
      <c r="A1" s="333" t="s">
        <v>1625</v>
      </c>
      <c r="G1" s="79"/>
      <c r="H1" s="233" t="s">
        <v>38</v>
      </c>
      <c r="I1" s="233"/>
      <c r="J1" s="79"/>
      <c r="K1" s="79"/>
      <c r="L1" s="79"/>
      <c r="M1" s="79"/>
      <c r="N1" s="79"/>
      <c r="O1" s="79"/>
      <c r="P1" s="79"/>
      <c r="Q1" s="79"/>
      <c r="R1" s="79"/>
      <c r="S1" s="79"/>
      <c r="T1" s="79"/>
    </row>
    <row r="2" spans="1:20" x14ac:dyDescent="0.2">
      <c r="A2" s="323" t="s">
        <v>278</v>
      </c>
    </row>
    <row r="4" spans="1:20" ht="50.25" customHeight="1" thickBot="1" x14ac:dyDescent="0.25">
      <c r="A4" s="458" t="s">
        <v>279</v>
      </c>
      <c r="B4" s="182" t="s">
        <v>1378</v>
      </c>
      <c r="C4" s="182" t="s">
        <v>1377</v>
      </c>
      <c r="D4" s="458" t="s">
        <v>34</v>
      </c>
      <c r="E4" s="458" t="s">
        <v>1379</v>
      </c>
    </row>
    <row r="5" spans="1:20" ht="26.25" thickBot="1" x14ac:dyDescent="0.25">
      <c r="A5" s="459" t="s">
        <v>281</v>
      </c>
      <c r="B5" s="328">
        <v>119220</v>
      </c>
      <c r="C5" s="328">
        <v>120917</v>
      </c>
      <c r="D5" s="460">
        <f>C5-B5</f>
        <v>1697</v>
      </c>
      <c r="E5" s="461">
        <f>C5/B5-1</f>
        <v>1.4234188894480804E-2</v>
      </c>
    </row>
    <row r="6" spans="1:20" ht="13.5" thickBot="1" x14ac:dyDescent="0.25">
      <c r="A6" s="462" t="s">
        <v>282</v>
      </c>
      <c r="B6" s="330">
        <v>391234</v>
      </c>
      <c r="C6" s="330">
        <v>403989</v>
      </c>
      <c r="D6" s="460">
        <f t="shared" ref="D6:D13" si="0">C6-B6</f>
        <v>12755</v>
      </c>
      <c r="E6" s="461">
        <f t="shared" ref="E6:E13" si="1">C6/B6-1</f>
        <v>3.2601972221228293E-2</v>
      </c>
    </row>
    <row r="7" spans="1:20" ht="13.5" thickBot="1" x14ac:dyDescent="0.25">
      <c r="A7" s="462" t="s">
        <v>283</v>
      </c>
      <c r="B7" s="463">
        <v>141823</v>
      </c>
      <c r="C7" s="463">
        <v>152128</v>
      </c>
      <c r="D7" s="460">
        <f t="shared" si="0"/>
        <v>10305</v>
      </c>
      <c r="E7" s="461">
        <f t="shared" si="1"/>
        <v>7.2660992927804369E-2</v>
      </c>
    </row>
    <row r="8" spans="1:20" ht="26.25" thickBot="1" x14ac:dyDescent="0.25">
      <c r="A8" s="464" t="s">
        <v>284</v>
      </c>
      <c r="B8" s="330">
        <v>9570</v>
      </c>
      <c r="C8" s="330">
        <v>9847</v>
      </c>
      <c r="D8" s="460">
        <f t="shared" si="0"/>
        <v>277</v>
      </c>
      <c r="E8" s="461">
        <f t="shared" si="1"/>
        <v>2.8944618599791028E-2</v>
      </c>
    </row>
    <row r="9" spans="1:20" ht="13.5" thickBot="1" x14ac:dyDescent="0.25">
      <c r="A9" s="462" t="s">
        <v>285</v>
      </c>
      <c r="B9" s="330">
        <v>484648</v>
      </c>
      <c r="C9" s="330">
        <v>515303</v>
      </c>
      <c r="D9" s="460">
        <f t="shared" si="0"/>
        <v>30655</v>
      </c>
      <c r="E9" s="461">
        <f t="shared" si="1"/>
        <v>6.3252092240141389E-2</v>
      </c>
    </row>
    <row r="10" spans="1:20" ht="13.5" thickBot="1" x14ac:dyDescent="0.25">
      <c r="A10" s="462" t="s">
        <v>286</v>
      </c>
      <c r="B10" s="330">
        <v>2646</v>
      </c>
      <c r="C10" s="330">
        <v>2515</v>
      </c>
      <c r="D10" s="460">
        <f t="shared" si="0"/>
        <v>-131</v>
      </c>
      <c r="E10" s="461">
        <f t="shared" si="1"/>
        <v>-4.9508692365835216E-2</v>
      </c>
    </row>
    <row r="11" spans="1:20" ht="13.5" thickBot="1" x14ac:dyDescent="0.25">
      <c r="A11" s="462" t="s">
        <v>287</v>
      </c>
      <c r="B11" s="330">
        <v>626463</v>
      </c>
      <c r="C11" s="330">
        <v>650779</v>
      </c>
      <c r="D11" s="460">
        <f t="shared" si="0"/>
        <v>24316</v>
      </c>
      <c r="E11" s="461">
        <f t="shared" si="1"/>
        <v>3.8814742450870909E-2</v>
      </c>
    </row>
    <row r="12" spans="1:20" ht="13.5" thickBot="1" x14ac:dyDescent="0.25">
      <c r="A12" s="462" t="s">
        <v>288</v>
      </c>
      <c r="B12" s="330">
        <v>97872</v>
      </c>
      <c r="C12" s="330">
        <v>105032</v>
      </c>
      <c r="D12" s="460">
        <f t="shared" si="0"/>
        <v>7160</v>
      </c>
      <c r="E12" s="461">
        <f t="shared" si="1"/>
        <v>7.3156776197482509E-2</v>
      </c>
    </row>
    <row r="13" spans="1:20" ht="13.5" thickBot="1" x14ac:dyDescent="0.25">
      <c r="A13" s="465" t="s">
        <v>53</v>
      </c>
      <c r="B13" s="466">
        <f>SUM(B5:B12)</f>
        <v>1873476</v>
      </c>
      <c r="C13" s="466">
        <f>SUM(C5:C12)</f>
        <v>1960510</v>
      </c>
      <c r="D13" s="467">
        <f t="shared" si="0"/>
        <v>87034</v>
      </c>
      <c r="E13" s="468">
        <f t="shared" si="1"/>
        <v>4.6455892682905953E-2</v>
      </c>
    </row>
    <row r="14" spans="1:20" x14ac:dyDescent="0.2">
      <c r="B14" s="37"/>
    </row>
    <row r="15" spans="1:20" x14ac:dyDescent="0.2">
      <c r="B15" s="37"/>
    </row>
    <row r="16" spans="1:20" x14ac:dyDescent="0.2">
      <c r="B16" s="37"/>
    </row>
    <row r="17" spans="2:2" x14ac:dyDescent="0.2">
      <c r="B17" s="37"/>
    </row>
    <row r="18" spans="2:2" x14ac:dyDescent="0.2">
      <c r="B18" s="37"/>
    </row>
    <row r="19" spans="2:2" x14ac:dyDescent="0.2">
      <c r="B19" s="37"/>
    </row>
    <row r="20" spans="2:2" x14ac:dyDescent="0.2">
      <c r="B20" s="37"/>
    </row>
    <row r="21" spans="2:2" x14ac:dyDescent="0.2">
      <c r="B21" s="37"/>
    </row>
    <row r="22" spans="2:2" x14ac:dyDescent="0.2">
      <c r="B22" s="37"/>
    </row>
    <row r="23" spans="2:2" x14ac:dyDescent="0.2">
      <c r="B23" s="37"/>
    </row>
    <row r="24" spans="2:2" x14ac:dyDescent="0.2">
      <c r="B24" s="37"/>
    </row>
    <row r="25" spans="2:2" x14ac:dyDescent="0.2">
      <c r="B25" s="37"/>
    </row>
    <row r="26" spans="2:2" x14ac:dyDescent="0.2">
      <c r="B26" s="37"/>
    </row>
    <row r="27" spans="2:2" x14ac:dyDescent="0.2">
      <c r="B27" s="37"/>
    </row>
    <row r="28" spans="2:2" x14ac:dyDescent="0.2">
      <c r="B28" s="37"/>
    </row>
    <row r="29" spans="2:2" x14ac:dyDescent="0.2">
      <c r="B29" s="37"/>
    </row>
    <row r="30" spans="2:2" x14ac:dyDescent="0.2">
      <c r="B30" s="37"/>
    </row>
    <row r="31" spans="2:2" x14ac:dyDescent="0.2">
      <c r="B31" s="37"/>
    </row>
    <row r="32" spans="2:2" x14ac:dyDescent="0.2">
      <c r="B32" s="37"/>
    </row>
    <row r="33" spans="2:2" x14ac:dyDescent="0.2">
      <c r="B33" s="37"/>
    </row>
    <row r="34" spans="2:2" x14ac:dyDescent="0.2">
      <c r="B34" s="37"/>
    </row>
    <row r="35" spans="2:2" x14ac:dyDescent="0.2">
      <c r="B35" s="37"/>
    </row>
    <row r="36" spans="2:2" x14ac:dyDescent="0.2">
      <c r="B36" s="37"/>
    </row>
    <row r="37" spans="2:2" x14ac:dyDescent="0.2">
      <c r="B37" s="37"/>
    </row>
    <row r="38" spans="2:2" x14ac:dyDescent="0.2">
      <c r="B38" s="37"/>
    </row>
    <row r="39" spans="2:2" x14ac:dyDescent="0.2">
      <c r="B39" s="37"/>
    </row>
    <row r="40" spans="2:2" x14ac:dyDescent="0.2">
      <c r="B40" s="37"/>
    </row>
    <row r="41" spans="2:2" x14ac:dyDescent="0.2">
      <c r="B41" s="37"/>
    </row>
    <row r="42" spans="2:2" x14ac:dyDescent="0.2">
      <c r="B42" s="37"/>
    </row>
    <row r="43" spans="2:2" x14ac:dyDescent="0.2">
      <c r="B43" s="37"/>
    </row>
    <row r="44" spans="2:2" x14ac:dyDescent="0.2">
      <c r="B44" s="37"/>
    </row>
    <row r="45" spans="2:2" x14ac:dyDescent="0.2">
      <c r="B45" s="37"/>
    </row>
    <row r="46" spans="2:2" x14ac:dyDescent="0.2">
      <c r="B46" s="37"/>
    </row>
    <row r="47" spans="2:2" x14ac:dyDescent="0.2">
      <c r="B47" s="37"/>
    </row>
    <row r="48" spans="2:2" x14ac:dyDescent="0.2">
      <c r="B48" s="37"/>
    </row>
    <row r="49" spans="2:2" x14ac:dyDescent="0.2">
      <c r="B49" s="37"/>
    </row>
    <row r="50" spans="2:2" x14ac:dyDescent="0.2">
      <c r="B50" s="37"/>
    </row>
    <row r="51" spans="2:2" x14ac:dyDescent="0.2">
      <c r="B51" s="37"/>
    </row>
    <row r="52" spans="2:2" x14ac:dyDescent="0.2">
      <c r="B52" s="37"/>
    </row>
    <row r="53" spans="2:2" x14ac:dyDescent="0.2">
      <c r="B53" s="37"/>
    </row>
    <row r="54" spans="2:2" x14ac:dyDescent="0.2">
      <c r="B54" s="37"/>
    </row>
    <row r="55" spans="2:2" x14ac:dyDescent="0.2">
      <c r="B55" s="37"/>
    </row>
    <row r="56" spans="2:2" x14ac:dyDescent="0.2">
      <c r="B56" s="37"/>
    </row>
    <row r="57" spans="2:2" x14ac:dyDescent="0.2">
      <c r="B57" s="37"/>
    </row>
    <row r="58" spans="2:2" x14ac:dyDescent="0.2">
      <c r="B58" s="37"/>
    </row>
    <row r="59" spans="2:2" x14ac:dyDescent="0.2">
      <c r="B59" s="37"/>
    </row>
    <row r="60" spans="2:2" x14ac:dyDescent="0.2">
      <c r="B60" s="37"/>
    </row>
    <row r="61" spans="2:2" x14ac:dyDescent="0.2">
      <c r="B61" s="37"/>
    </row>
    <row r="62" spans="2:2" x14ac:dyDescent="0.2">
      <c r="B62" s="37"/>
    </row>
    <row r="63" spans="2:2" x14ac:dyDescent="0.2">
      <c r="B63" s="37"/>
    </row>
    <row r="64" spans="2:2" x14ac:dyDescent="0.2">
      <c r="B64" s="37"/>
    </row>
    <row r="65" spans="2:2" x14ac:dyDescent="0.2">
      <c r="B65" s="37"/>
    </row>
    <row r="66" spans="2:2" x14ac:dyDescent="0.2">
      <c r="B66" s="37"/>
    </row>
    <row r="67" spans="2:2" x14ac:dyDescent="0.2">
      <c r="B67" s="37"/>
    </row>
    <row r="68" spans="2:2" x14ac:dyDescent="0.2">
      <c r="B68" s="37"/>
    </row>
    <row r="69" spans="2:2" x14ac:dyDescent="0.2">
      <c r="B69" s="37"/>
    </row>
    <row r="70" spans="2:2" x14ac:dyDescent="0.2">
      <c r="B70" s="37"/>
    </row>
    <row r="71" spans="2:2" x14ac:dyDescent="0.2">
      <c r="B71" s="37"/>
    </row>
    <row r="72" spans="2:2" x14ac:dyDescent="0.2">
      <c r="B72" s="37"/>
    </row>
    <row r="73" spans="2:2" x14ac:dyDescent="0.2">
      <c r="B73" s="37"/>
    </row>
    <row r="74" spans="2:2" x14ac:dyDescent="0.2">
      <c r="B74" s="37"/>
    </row>
    <row r="75" spans="2:2" x14ac:dyDescent="0.2">
      <c r="B75" s="37"/>
    </row>
    <row r="76" spans="2:2" x14ac:dyDescent="0.2">
      <c r="B76" s="37"/>
    </row>
    <row r="77" spans="2:2" x14ac:dyDescent="0.2">
      <c r="B77" s="37"/>
    </row>
    <row r="78" spans="2:2" x14ac:dyDescent="0.2">
      <c r="B78" s="37"/>
    </row>
    <row r="79" spans="2:2" x14ac:dyDescent="0.2">
      <c r="B79" s="37"/>
    </row>
    <row r="80" spans="2:2" x14ac:dyDescent="0.2">
      <c r="B80" s="37"/>
    </row>
    <row r="81" spans="2:2" x14ac:dyDescent="0.2">
      <c r="B81" s="37"/>
    </row>
    <row r="82" spans="2:2" x14ac:dyDescent="0.2">
      <c r="B82" s="37"/>
    </row>
    <row r="83" spans="2:2" x14ac:dyDescent="0.2">
      <c r="B83" s="37"/>
    </row>
    <row r="84" spans="2:2" x14ac:dyDescent="0.2">
      <c r="B84" s="37"/>
    </row>
    <row r="85" spans="2:2" x14ac:dyDescent="0.2">
      <c r="B85" s="37"/>
    </row>
    <row r="86" spans="2:2" x14ac:dyDescent="0.2">
      <c r="B86" s="37"/>
    </row>
    <row r="87" spans="2:2" x14ac:dyDescent="0.2">
      <c r="B87" s="37"/>
    </row>
    <row r="88" spans="2:2" x14ac:dyDescent="0.2">
      <c r="B88" s="37"/>
    </row>
    <row r="89" spans="2:2" x14ac:dyDescent="0.2">
      <c r="B89" s="37"/>
    </row>
    <row r="90" spans="2:2" x14ac:dyDescent="0.2">
      <c r="B90" s="37"/>
    </row>
    <row r="91" spans="2:2" x14ac:dyDescent="0.2">
      <c r="B91" s="37"/>
    </row>
    <row r="92" spans="2:2" x14ac:dyDescent="0.2">
      <c r="B92" s="37"/>
    </row>
    <row r="93" spans="2:2" x14ac:dyDescent="0.2">
      <c r="B93" s="37"/>
    </row>
    <row r="94" spans="2:2" x14ac:dyDescent="0.2">
      <c r="B94" s="37"/>
    </row>
    <row r="95" spans="2:2" x14ac:dyDescent="0.2">
      <c r="B95" s="37"/>
    </row>
    <row r="96" spans="2:2" x14ac:dyDescent="0.2">
      <c r="B96" s="37"/>
    </row>
    <row r="97" spans="2:2" x14ac:dyDescent="0.2">
      <c r="B97" s="37"/>
    </row>
    <row r="98" spans="2:2" x14ac:dyDescent="0.2">
      <c r="B98" s="37"/>
    </row>
    <row r="99" spans="2:2" x14ac:dyDescent="0.2">
      <c r="B99" s="37"/>
    </row>
    <row r="100" spans="2:2" x14ac:dyDescent="0.2">
      <c r="B100" s="37"/>
    </row>
    <row r="101" spans="2:2" x14ac:dyDescent="0.2">
      <c r="B101" s="37"/>
    </row>
    <row r="102" spans="2:2" x14ac:dyDescent="0.2">
      <c r="B102" s="37"/>
    </row>
    <row r="103" spans="2:2" x14ac:dyDescent="0.2">
      <c r="B103" s="37"/>
    </row>
    <row r="104" spans="2:2" x14ac:dyDescent="0.2">
      <c r="B104" s="37"/>
    </row>
    <row r="105" spans="2:2" x14ac:dyDescent="0.2">
      <c r="B105" s="37"/>
    </row>
    <row r="106" spans="2:2" x14ac:dyDescent="0.2">
      <c r="B106" s="37"/>
    </row>
    <row r="107" spans="2:2" x14ac:dyDescent="0.2">
      <c r="B107" s="37"/>
    </row>
    <row r="108" spans="2:2" x14ac:dyDescent="0.2">
      <c r="B108" s="37"/>
    </row>
    <row r="109" spans="2:2" x14ac:dyDescent="0.2">
      <c r="B109" s="37"/>
    </row>
    <row r="110" spans="2:2" x14ac:dyDescent="0.2">
      <c r="B110" s="37"/>
    </row>
    <row r="111" spans="2:2" x14ac:dyDescent="0.2">
      <c r="B111" s="37"/>
    </row>
    <row r="112" spans="2:2" x14ac:dyDescent="0.2">
      <c r="B112" s="37"/>
    </row>
    <row r="113" spans="2:2" x14ac:dyDescent="0.2">
      <c r="B113" s="37"/>
    </row>
    <row r="114" spans="2:2" x14ac:dyDescent="0.2">
      <c r="B114" s="37"/>
    </row>
    <row r="115" spans="2:2" x14ac:dyDescent="0.2">
      <c r="B115" s="37"/>
    </row>
    <row r="116" spans="2:2" x14ac:dyDescent="0.2">
      <c r="B116" s="37"/>
    </row>
    <row r="117" spans="2:2" x14ac:dyDescent="0.2">
      <c r="B117" s="37"/>
    </row>
    <row r="118" spans="2:2" x14ac:dyDescent="0.2">
      <c r="B118" s="37"/>
    </row>
    <row r="119" spans="2:2" x14ac:dyDescent="0.2">
      <c r="B119" s="37"/>
    </row>
    <row r="120" spans="2:2" x14ac:dyDescent="0.2">
      <c r="B120" s="37"/>
    </row>
    <row r="121" spans="2:2" x14ac:dyDescent="0.2">
      <c r="B121" s="37"/>
    </row>
    <row r="122" spans="2:2" x14ac:dyDescent="0.2">
      <c r="B122" s="37"/>
    </row>
    <row r="123" spans="2:2" x14ac:dyDescent="0.2">
      <c r="B123" s="37"/>
    </row>
    <row r="124" spans="2:2" x14ac:dyDescent="0.2">
      <c r="B124" s="37"/>
    </row>
    <row r="125" spans="2:2" x14ac:dyDescent="0.2">
      <c r="B125" s="37"/>
    </row>
    <row r="126" spans="2:2" x14ac:dyDescent="0.2">
      <c r="B126" s="37"/>
    </row>
    <row r="127" spans="2:2" x14ac:dyDescent="0.2">
      <c r="B127" s="37"/>
    </row>
    <row r="128" spans="2:2" x14ac:dyDescent="0.2">
      <c r="B128" s="37"/>
    </row>
    <row r="129" spans="2:2" x14ac:dyDescent="0.2">
      <c r="B129" s="37"/>
    </row>
    <row r="130" spans="2:2" x14ac:dyDescent="0.2">
      <c r="B130" s="37"/>
    </row>
    <row r="131" spans="2:2" x14ac:dyDescent="0.2">
      <c r="B131" s="37"/>
    </row>
    <row r="132" spans="2:2" x14ac:dyDescent="0.2">
      <c r="B132" s="37"/>
    </row>
    <row r="133" spans="2:2" x14ac:dyDescent="0.2">
      <c r="B133" s="37"/>
    </row>
    <row r="134" spans="2:2" x14ac:dyDescent="0.2">
      <c r="B134" s="37"/>
    </row>
    <row r="135" spans="2:2" x14ac:dyDescent="0.2">
      <c r="B135" s="37"/>
    </row>
    <row r="136" spans="2:2" x14ac:dyDescent="0.2">
      <c r="B136" s="37"/>
    </row>
    <row r="137" spans="2:2" x14ac:dyDescent="0.2">
      <c r="B137" s="37"/>
    </row>
    <row r="138" spans="2:2" x14ac:dyDescent="0.2">
      <c r="B138" s="37"/>
    </row>
    <row r="139" spans="2:2" x14ac:dyDescent="0.2">
      <c r="B139" s="37"/>
    </row>
    <row r="140" spans="2:2" x14ac:dyDescent="0.2">
      <c r="B140" s="37"/>
    </row>
    <row r="141" spans="2:2" x14ac:dyDescent="0.2">
      <c r="B141" s="37"/>
    </row>
    <row r="142" spans="2:2" x14ac:dyDescent="0.2">
      <c r="B142" s="37"/>
    </row>
    <row r="143" spans="2:2" x14ac:dyDescent="0.2">
      <c r="B143" s="37"/>
    </row>
    <row r="144" spans="2:2" x14ac:dyDescent="0.2">
      <c r="B144" s="37"/>
    </row>
    <row r="145" spans="2:2" x14ac:dyDescent="0.2">
      <c r="B145" s="37"/>
    </row>
    <row r="146" spans="2:2" x14ac:dyDescent="0.2">
      <c r="B146" s="37"/>
    </row>
    <row r="147" spans="2:2" x14ac:dyDescent="0.2">
      <c r="B147" s="37"/>
    </row>
    <row r="148" spans="2:2" x14ac:dyDescent="0.2">
      <c r="B148" s="37"/>
    </row>
    <row r="149" spans="2:2" x14ac:dyDescent="0.2">
      <c r="B149" s="37"/>
    </row>
    <row r="150" spans="2:2" x14ac:dyDescent="0.2">
      <c r="B150" s="37"/>
    </row>
    <row r="151" spans="2:2" x14ac:dyDescent="0.2">
      <c r="B151" s="37"/>
    </row>
    <row r="152" spans="2:2" x14ac:dyDescent="0.2">
      <c r="B152" s="37"/>
    </row>
    <row r="153" spans="2:2" x14ac:dyDescent="0.2">
      <c r="B153" s="37"/>
    </row>
    <row r="154" spans="2:2" x14ac:dyDescent="0.2">
      <c r="B154" s="37"/>
    </row>
    <row r="155" spans="2:2" x14ac:dyDescent="0.2">
      <c r="B155" s="37"/>
    </row>
    <row r="156" spans="2:2" x14ac:dyDescent="0.2">
      <c r="B156" s="37"/>
    </row>
    <row r="157" spans="2:2" x14ac:dyDescent="0.2">
      <c r="B157" s="37"/>
    </row>
    <row r="158" spans="2:2" x14ac:dyDescent="0.2">
      <c r="B158" s="37"/>
    </row>
    <row r="159" spans="2:2" x14ac:dyDescent="0.2">
      <c r="B159" s="37"/>
    </row>
    <row r="160" spans="2:2" x14ac:dyDescent="0.2">
      <c r="B160" s="37"/>
    </row>
    <row r="161" spans="2:2" x14ac:dyDescent="0.2">
      <c r="B161" s="37"/>
    </row>
    <row r="162" spans="2:2" x14ac:dyDescent="0.2">
      <c r="B162" s="37"/>
    </row>
    <row r="163" spans="2:2" x14ac:dyDescent="0.2">
      <c r="B163" s="37"/>
    </row>
    <row r="164" spans="2:2" x14ac:dyDescent="0.2">
      <c r="B164" s="37"/>
    </row>
    <row r="165" spans="2:2" x14ac:dyDescent="0.2">
      <c r="B165" s="37"/>
    </row>
    <row r="166" spans="2:2" x14ac:dyDescent="0.2">
      <c r="B166" s="37"/>
    </row>
    <row r="167" spans="2:2" x14ac:dyDescent="0.2">
      <c r="B167" s="37"/>
    </row>
    <row r="168" spans="2:2" x14ac:dyDescent="0.2">
      <c r="B168" s="37"/>
    </row>
    <row r="169" spans="2:2" x14ac:dyDescent="0.2">
      <c r="B169" s="37"/>
    </row>
    <row r="170" spans="2:2" x14ac:dyDescent="0.2">
      <c r="B170" s="37"/>
    </row>
    <row r="171" spans="2:2" x14ac:dyDescent="0.2">
      <c r="B171" s="37"/>
    </row>
    <row r="172" spans="2:2" x14ac:dyDescent="0.2">
      <c r="B172" s="37"/>
    </row>
    <row r="173" spans="2:2" x14ac:dyDescent="0.2">
      <c r="B173" s="37"/>
    </row>
    <row r="174" spans="2:2" x14ac:dyDescent="0.2">
      <c r="B174" s="37"/>
    </row>
    <row r="175" spans="2:2" x14ac:dyDescent="0.2">
      <c r="B175" s="37"/>
    </row>
    <row r="176" spans="2:2" x14ac:dyDescent="0.2">
      <c r="B176" s="37"/>
    </row>
    <row r="177" spans="2:2" x14ac:dyDescent="0.2">
      <c r="B177" s="37"/>
    </row>
    <row r="178" spans="2:2" x14ac:dyDescent="0.2">
      <c r="B178" s="37"/>
    </row>
    <row r="179" spans="2:2" x14ac:dyDescent="0.2">
      <c r="B179" s="37"/>
    </row>
    <row r="180" spans="2:2" x14ac:dyDescent="0.2">
      <c r="B180" s="37"/>
    </row>
    <row r="181" spans="2:2" x14ac:dyDescent="0.2">
      <c r="B181" s="37"/>
    </row>
    <row r="182" spans="2:2" x14ac:dyDescent="0.2">
      <c r="B182" s="37"/>
    </row>
    <row r="183" spans="2:2" x14ac:dyDescent="0.2">
      <c r="B183" s="37"/>
    </row>
    <row r="184" spans="2:2" x14ac:dyDescent="0.2">
      <c r="B184" s="37"/>
    </row>
    <row r="185" spans="2:2" x14ac:dyDescent="0.2">
      <c r="B185" s="37"/>
    </row>
    <row r="186" spans="2:2" x14ac:dyDescent="0.2">
      <c r="B186" s="37"/>
    </row>
    <row r="187" spans="2:2" x14ac:dyDescent="0.2">
      <c r="B187" s="37"/>
    </row>
    <row r="188" spans="2:2" x14ac:dyDescent="0.2">
      <c r="B188" s="37"/>
    </row>
    <row r="189" spans="2:2" x14ac:dyDescent="0.2">
      <c r="B189" s="37"/>
    </row>
    <row r="190" spans="2:2" x14ac:dyDescent="0.2">
      <c r="B190" s="37"/>
    </row>
    <row r="191" spans="2:2" x14ac:dyDescent="0.2">
      <c r="B191" s="37"/>
    </row>
    <row r="192" spans="2:2" x14ac:dyDescent="0.2">
      <c r="B192" s="37"/>
    </row>
    <row r="193" spans="2:2" x14ac:dyDescent="0.2">
      <c r="B193" s="37"/>
    </row>
    <row r="194" spans="2:2" x14ac:dyDescent="0.2">
      <c r="B194" s="37"/>
    </row>
    <row r="195" spans="2:2" x14ac:dyDescent="0.2">
      <c r="B195" s="37"/>
    </row>
    <row r="196" spans="2:2" x14ac:dyDescent="0.2">
      <c r="B196" s="37"/>
    </row>
    <row r="197" spans="2:2" x14ac:dyDescent="0.2">
      <c r="B197" s="37"/>
    </row>
    <row r="198" spans="2:2" x14ac:dyDescent="0.2">
      <c r="B198" s="37"/>
    </row>
    <row r="199" spans="2:2" x14ac:dyDescent="0.2">
      <c r="B199" s="37"/>
    </row>
    <row r="200" spans="2:2" x14ac:dyDescent="0.2">
      <c r="B200" s="37"/>
    </row>
    <row r="201" spans="2:2" x14ac:dyDescent="0.2">
      <c r="B201" s="37"/>
    </row>
    <row r="202" spans="2:2" x14ac:dyDescent="0.2">
      <c r="B202" s="37"/>
    </row>
    <row r="203" spans="2:2" x14ac:dyDescent="0.2">
      <c r="B203" s="37"/>
    </row>
    <row r="204" spans="2:2" x14ac:dyDescent="0.2">
      <c r="B204" s="37"/>
    </row>
    <row r="205" spans="2:2" x14ac:dyDescent="0.2">
      <c r="B205" s="37"/>
    </row>
    <row r="206" spans="2:2" x14ac:dyDescent="0.2">
      <c r="B206" s="37"/>
    </row>
    <row r="207" spans="2:2" x14ac:dyDescent="0.2">
      <c r="B207" s="37"/>
    </row>
    <row r="208" spans="2:2" x14ac:dyDescent="0.2">
      <c r="B208" s="37"/>
    </row>
    <row r="209" spans="2:2" x14ac:dyDescent="0.2">
      <c r="B209" s="37"/>
    </row>
    <row r="210" spans="2:2" x14ac:dyDescent="0.2">
      <c r="B210" s="37"/>
    </row>
    <row r="211" spans="2:2" x14ac:dyDescent="0.2">
      <c r="B211" s="37"/>
    </row>
    <row r="212" spans="2:2" x14ac:dyDescent="0.2">
      <c r="B212" s="37"/>
    </row>
    <row r="213" spans="2:2" x14ac:dyDescent="0.2">
      <c r="B213" s="37"/>
    </row>
    <row r="214" spans="2:2" x14ac:dyDescent="0.2">
      <c r="B214" s="37"/>
    </row>
    <row r="215" spans="2:2" x14ac:dyDescent="0.2">
      <c r="B215" s="37"/>
    </row>
    <row r="216" spans="2:2" x14ac:dyDescent="0.2">
      <c r="B216" s="37"/>
    </row>
  </sheetData>
  <mergeCells count="1">
    <mergeCell ref="H1:I1"/>
  </mergeCells>
  <hyperlinks>
    <hyperlink ref="H1:I1" location="Index!A1" display="Regresar al Índice" xr:uid="{00000000-0004-0000-1C00-000000000000}"/>
  </hyperlinks>
  <pageMargins left="0.7" right="0.7" top="0.75" bottom="0.75" header="0.3" footer="0.3"/>
  <pageSetup orientation="portrait" horizontalDpi="4294967295" verticalDpi="4294967295"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5279A-B3F5-41DD-9473-1FC1EC962D45}">
  <sheetPr codeName="Hoja95"/>
  <dimension ref="A1:I39"/>
  <sheetViews>
    <sheetView workbookViewId="0">
      <selection activeCell="A2" sqref="A2"/>
    </sheetView>
  </sheetViews>
  <sheetFormatPr baseColWidth="10" defaultRowHeight="12.75" x14ac:dyDescent="0.2"/>
  <cols>
    <col min="1" max="1" width="40.7109375" style="354" customWidth="1"/>
    <col min="2" max="5" width="10.7109375" style="354" customWidth="1"/>
    <col min="6" max="6" width="6.28515625" style="354" customWidth="1"/>
    <col min="7" max="7" width="5.5703125" style="354" customWidth="1"/>
    <col min="8" max="8" width="3.7109375" style="354" customWidth="1"/>
    <col min="9" max="11" width="9.140625" style="354" customWidth="1"/>
    <col min="12" max="16384" width="11.42578125" style="354"/>
  </cols>
  <sheetData>
    <row r="1" spans="1:9" ht="15" x14ac:dyDescent="0.25">
      <c r="A1" s="333" t="s">
        <v>1706</v>
      </c>
      <c r="B1" s="354" t="s">
        <v>54</v>
      </c>
      <c r="C1" s="354" t="s">
        <v>54</v>
      </c>
      <c r="D1" s="354" t="s">
        <v>54</v>
      </c>
      <c r="E1" s="354" t="s">
        <v>54</v>
      </c>
      <c r="F1" s="354" t="s">
        <v>54</v>
      </c>
      <c r="G1" s="354" t="s">
        <v>54</v>
      </c>
      <c r="H1" s="233" t="s">
        <v>38</v>
      </c>
      <c r="I1" s="233"/>
    </row>
    <row r="2" spans="1:9" x14ac:dyDescent="0.2">
      <c r="A2" s="354" t="s">
        <v>152</v>
      </c>
      <c r="B2" s="354" t="s">
        <v>54</v>
      </c>
      <c r="C2" s="354" t="s">
        <v>54</v>
      </c>
      <c r="D2" s="354" t="s">
        <v>54</v>
      </c>
      <c r="E2" s="354" t="s">
        <v>54</v>
      </c>
      <c r="F2" s="354" t="s">
        <v>54</v>
      </c>
      <c r="G2" s="354" t="s">
        <v>54</v>
      </c>
      <c r="H2" s="354" t="s">
        <v>54</v>
      </c>
    </row>
    <row r="6" spans="1:9" x14ac:dyDescent="0.2">
      <c r="A6" s="354" t="s">
        <v>456</v>
      </c>
      <c r="B6" s="354" t="s">
        <v>821</v>
      </c>
      <c r="C6" s="354" t="s">
        <v>832</v>
      </c>
      <c r="D6" s="354" t="s">
        <v>1304</v>
      </c>
      <c r="E6" s="354" t="s">
        <v>1560</v>
      </c>
      <c r="F6" s="354" t="s">
        <v>1113</v>
      </c>
    </row>
    <row r="7" spans="1:9" x14ac:dyDescent="0.2">
      <c r="A7" s="354" t="s">
        <v>29</v>
      </c>
      <c r="B7" s="356">
        <v>34872</v>
      </c>
      <c r="C7" s="356">
        <v>34785</v>
      </c>
      <c r="D7" s="356">
        <v>34493</v>
      </c>
      <c r="E7" s="356">
        <v>34367</v>
      </c>
      <c r="F7" s="356">
        <v>-505</v>
      </c>
      <c r="G7" s="354">
        <f t="shared" ref="G7:G39" si="0">_xlfn.RANK.EQ(F7,$F$7:$F$38,0)</f>
        <v>32</v>
      </c>
    </row>
    <row r="8" spans="1:9" x14ac:dyDescent="0.2">
      <c r="A8" s="354" t="s">
        <v>31</v>
      </c>
      <c r="B8" s="356">
        <v>44225</v>
      </c>
      <c r="C8" s="356">
        <v>44116</v>
      </c>
      <c r="D8" s="356">
        <v>44046</v>
      </c>
      <c r="E8" s="356">
        <v>43864</v>
      </c>
      <c r="F8" s="356">
        <v>-361</v>
      </c>
      <c r="G8" s="354">
        <f t="shared" si="0"/>
        <v>31</v>
      </c>
    </row>
    <row r="9" spans="1:9" x14ac:dyDescent="0.2">
      <c r="A9" s="354" t="s">
        <v>27</v>
      </c>
      <c r="B9" s="356">
        <v>39233</v>
      </c>
      <c r="C9" s="356">
        <v>39139</v>
      </c>
      <c r="D9" s="356">
        <v>39113</v>
      </c>
      <c r="E9" s="356">
        <v>39037</v>
      </c>
      <c r="F9" s="356">
        <v>-196</v>
      </c>
      <c r="G9" s="354">
        <f t="shared" si="0"/>
        <v>30</v>
      </c>
    </row>
    <row r="10" spans="1:9" x14ac:dyDescent="0.2">
      <c r="A10" s="354" t="s">
        <v>12</v>
      </c>
      <c r="B10" s="356">
        <v>14686</v>
      </c>
      <c r="C10" s="356">
        <v>14609</v>
      </c>
      <c r="D10" s="356">
        <v>14584</v>
      </c>
      <c r="E10" s="356">
        <v>14583</v>
      </c>
      <c r="F10" s="356">
        <v>-103</v>
      </c>
      <c r="G10" s="354">
        <f t="shared" si="0"/>
        <v>29</v>
      </c>
    </row>
    <row r="11" spans="1:9" x14ac:dyDescent="0.2">
      <c r="A11" s="354" t="s">
        <v>3</v>
      </c>
      <c r="B11" s="356">
        <v>16770</v>
      </c>
      <c r="C11" s="356">
        <v>16746</v>
      </c>
      <c r="D11" s="356">
        <v>16710</v>
      </c>
      <c r="E11" s="356">
        <v>16698</v>
      </c>
      <c r="F11" s="356">
        <v>-72</v>
      </c>
      <c r="G11" s="354">
        <f t="shared" si="0"/>
        <v>28</v>
      </c>
    </row>
    <row r="12" spans="1:9" x14ac:dyDescent="0.2">
      <c r="A12" s="354" t="s">
        <v>33</v>
      </c>
      <c r="B12" s="356">
        <v>12049</v>
      </c>
      <c r="C12" s="356">
        <v>12068</v>
      </c>
      <c r="D12" s="356">
        <v>11961</v>
      </c>
      <c r="E12" s="356">
        <v>11980</v>
      </c>
      <c r="F12" s="356">
        <v>-69</v>
      </c>
      <c r="G12" s="354">
        <f t="shared" si="0"/>
        <v>27</v>
      </c>
    </row>
    <row r="13" spans="1:9" x14ac:dyDescent="0.2">
      <c r="A13" s="354" t="s">
        <v>7</v>
      </c>
      <c r="B13" s="356">
        <v>14864</v>
      </c>
      <c r="C13" s="356">
        <v>14789</v>
      </c>
      <c r="D13" s="356">
        <v>14834</v>
      </c>
      <c r="E13" s="356">
        <v>14861</v>
      </c>
      <c r="F13" s="356">
        <v>-3</v>
      </c>
      <c r="G13" s="354">
        <f t="shared" si="0"/>
        <v>26</v>
      </c>
    </row>
    <row r="14" spans="1:9" x14ac:dyDescent="0.2">
      <c r="A14" s="354" t="s">
        <v>18</v>
      </c>
      <c r="B14" s="356">
        <v>12612</v>
      </c>
      <c r="C14" s="356">
        <v>12579</v>
      </c>
      <c r="D14" s="356">
        <v>12659</v>
      </c>
      <c r="E14" s="356">
        <v>12625</v>
      </c>
      <c r="F14" s="356">
        <v>13</v>
      </c>
      <c r="G14" s="354">
        <f t="shared" si="0"/>
        <v>25</v>
      </c>
    </row>
    <row r="15" spans="1:9" x14ac:dyDescent="0.2">
      <c r="A15" s="354" t="s">
        <v>25</v>
      </c>
      <c r="B15" s="356">
        <v>23778</v>
      </c>
      <c r="C15" s="356">
        <v>23707</v>
      </c>
      <c r="D15" s="356">
        <v>23864</v>
      </c>
      <c r="E15" s="356">
        <v>23845</v>
      </c>
      <c r="F15" s="356">
        <v>67</v>
      </c>
      <c r="G15" s="354">
        <f t="shared" si="0"/>
        <v>24</v>
      </c>
    </row>
    <row r="16" spans="1:9" x14ac:dyDescent="0.2">
      <c r="A16" s="354" t="s">
        <v>15</v>
      </c>
      <c r="B16" s="356">
        <v>13739</v>
      </c>
      <c r="C16" s="356">
        <v>13674</v>
      </c>
      <c r="D16" s="356">
        <v>13802</v>
      </c>
      <c r="E16" s="356">
        <v>13820</v>
      </c>
      <c r="F16" s="356">
        <v>81</v>
      </c>
      <c r="G16" s="354">
        <f t="shared" si="0"/>
        <v>23</v>
      </c>
    </row>
    <row r="17" spans="1:7" x14ac:dyDescent="0.2">
      <c r="A17" s="354" t="s">
        <v>10</v>
      </c>
      <c r="B17" s="356">
        <v>35712</v>
      </c>
      <c r="C17" s="356">
        <v>35642</v>
      </c>
      <c r="D17" s="356">
        <v>35793</v>
      </c>
      <c r="E17" s="356">
        <v>35796</v>
      </c>
      <c r="F17" s="356">
        <v>84</v>
      </c>
      <c r="G17" s="354">
        <f t="shared" si="0"/>
        <v>22</v>
      </c>
    </row>
    <row r="18" spans="1:7" x14ac:dyDescent="0.2">
      <c r="A18" s="354" t="s">
        <v>21</v>
      </c>
      <c r="B18" s="356">
        <v>14443</v>
      </c>
      <c r="C18" s="356">
        <v>14401</v>
      </c>
      <c r="D18" s="356">
        <v>14562</v>
      </c>
      <c r="E18" s="356">
        <v>14553</v>
      </c>
      <c r="F18" s="356">
        <v>110</v>
      </c>
      <c r="G18" s="354">
        <f t="shared" si="0"/>
        <v>21</v>
      </c>
    </row>
    <row r="19" spans="1:7" x14ac:dyDescent="0.2">
      <c r="A19" s="354" t="s">
        <v>30</v>
      </c>
      <c r="B19" s="356">
        <v>5453</v>
      </c>
      <c r="C19" s="356">
        <v>5466</v>
      </c>
      <c r="D19" s="356">
        <v>5536</v>
      </c>
      <c r="E19" s="356">
        <v>5590</v>
      </c>
      <c r="F19" s="356">
        <v>137</v>
      </c>
      <c r="G19" s="354">
        <f t="shared" si="0"/>
        <v>20</v>
      </c>
    </row>
    <row r="20" spans="1:7" x14ac:dyDescent="0.2">
      <c r="A20" s="354" t="s">
        <v>8</v>
      </c>
      <c r="B20" s="356">
        <v>42209</v>
      </c>
      <c r="C20" s="356">
        <v>42167</v>
      </c>
      <c r="D20" s="356">
        <v>42399</v>
      </c>
      <c r="E20" s="356">
        <v>42371</v>
      </c>
      <c r="F20" s="356">
        <v>162</v>
      </c>
      <c r="G20" s="354">
        <f t="shared" si="0"/>
        <v>19</v>
      </c>
    </row>
    <row r="21" spans="1:7" x14ac:dyDescent="0.2">
      <c r="A21" s="354" t="s">
        <v>17</v>
      </c>
      <c r="B21" s="356">
        <v>37101</v>
      </c>
      <c r="C21" s="356">
        <v>37104</v>
      </c>
      <c r="D21" s="356">
        <v>37352</v>
      </c>
      <c r="E21" s="356">
        <v>37289</v>
      </c>
      <c r="F21" s="356">
        <v>188</v>
      </c>
      <c r="G21" s="354">
        <f t="shared" si="0"/>
        <v>18</v>
      </c>
    </row>
    <row r="22" spans="1:7" x14ac:dyDescent="0.2">
      <c r="A22" s="354" t="s">
        <v>6</v>
      </c>
      <c r="B22" s="356">
        <v>6232</v>
      </c>
      <c r="C22" s="356">
        <v>6254</v>
      </c>
      <c r="D22" s="356">
        <v>6457</v>
      </c>
      <c r="E22" s="356">
        <v>6443</v>
      </c>
      <c r="F22" s="356">
        <v>211</v>
      </c>
      <c r="G22" s="354">
        <f t="shared" si="0"/>
        <v>17</v>
      </c>
    </row>
    <row r="23" spans="1:7" x14ac:dyDescent="0.2">
      <c r="A23" s="354" t="s">
        <v>14</v>
      </c>
      <c r="B23" s="356">
        <v>49490</v>
      </c>
      <c r="C23" s="356">
        <v>49358</v>
      </c>
      <c r="D23" s="356">
        <v>49706</v>
      </c>
      <c r="E23" s="356">
        <v>49740</v>
      </c>
      <c r="F23" s="356">
        <v>250</v>
      </c>
      <c r="G23" s="354">
        <f t="shared" si="0"/>
        <v>16</v>
      </c>
    </row>
    <row r="24" spans="1:7" x14ac:dyDescent="0.2">
      <c r="A24" s="354" t="s">
        <v>11</v>
      </c>
      <c r="B24" s="356">
        <v>11421</v>
      </c>
      <c r="C24" s="356">
        <v>11397</v>
      </c>
      <c r="D24" s="356">
        <v>11643</v>
      </c>
      <c r="E24" s="356">
        <v>11674</v>
      </c>
      <c r="F24" s="356">
        <v>253</v>
      </c>
      <c r="G24" s="354">
        <f t="shared" si="0"/>
        <v>15</v>
      </c>
    </row>
    <row r="25" spans="1:7" x14ac:dyDescent="0.2">
      <c r="A25" s="354" t="s">
        <v>4</v>
      </c>
      <c r="B25" s="356">
        <v>44564</v>
      </c>
      <c r="C25" s="356">
        <v>44540</v>
      </c>
      <c r="D25" s="356">
        <v>44714</v>
      </c>
      <c r="E25" s="356">
        <v>44819</v>
      </c>
      <c r="F25" s="356">
        <v>255</v>
      </c>
      <c r="G25" s="354">
        <f t="shared" si="0"/>
        <v>14</v>
      </c>
    </row>
    <row r="26" spans="1:7" x14ac:dyDescent="0.2">
      <c r="A26" s="354" t="s">
        <v>16</v>
      </c>
      <c r="B26" s="356">
        <v>16050</v>
      </c>
      <c r="C26" s="356">
        <v>15980</v>
      </c>
      <c r="D26" s="356">
        <v>16312</v>
      </c>
      <c r="E26" s="356">
        <v>16318</v>
      </c>
      <c r="F26" s="356">
        <v>268</v>
      </c>
      <c r="G26" s="354">
        <f t="shared" si="0"/>
        <v>13</v>
      </c>
    </row>
    <row r="27" spans="1:7" x14ac:dyDescent="0.2">
      <c r="A27" s="354" t="s">
        <v>19</v>
      </c>
      <c r="B27" s="356">
        <v>13569</v>
      </c>
      <c r="C27" s="356">
        <v>13590</v>
      </c>
      <c r="D27" s="356">
        <v>13880</v>
      </c>
      <c r="E27" s="356">
        <v>13888</v>
      </c>
      <c r="F27" s="356">
        <v>319</v>
      </c>
      <c r="G27" s="354">
        <f t="shared" si="0"/>
        <v>12</v>
      </c>
    </row>
    <row r="28" spans="1:7" x14ac:dyDescent="0.2">
      <c r="A28" s="354" t="s">
        <v>28</v>
      </c>
      <c r="B28" s="356">
        <v>11461</v>
      </c>
      <c r="C28" s="356">
        <v>11432</v>
      </c>
      <c r="D28" s="356">
        <v>11792</v>
      </c>
      <c r="E28" s="356">
        <v>11795</v>
      </c>
      <c r="F28" s="356">
        <v>334</v>
      </c>
      <c r="G28" s="354">
        <f t="shared" si="0"/>
        <v>11</v>
      </c>
    </row>
    <row r="29" spans="1:7" x14ac:dyDescent="0.2">
      <c r="A29" s="354" t="s">
        <v>22</v>
      </c>
      <c r="B29" s="356">
        <v>34485</v>
      </c>
      <c r="C29" s="356">
        <v>34423</v>
      </c>
      <c r="D29" s="356">
        <v>35060</v>
      </c>
      <c r="E29" s="356">
        <v>35048</v>
      </c>
      <c r="F29" s="356">
        <v>563</v>
      </c>
      <c r="G29" s="354">
        <f t="shared" si="0"/>
        <v>10</v>
      </c>
    </row>
    <row r="30" spans="1:7" x14ac:dyDescent="0.2">
      <c r="A30" s="354" t="s">
        <v>26</v>
      </c>
      <c r="B30" s="356">
        <v>42879</v>
      </c>
      <c r="C30" s="356">
        <v>42868</v>
      </c>
      <c r="D30" s="356">
        <v>43482</v>
      </c>
      <c r="E30" s="356">
        <v>43476</v>
      </c>
      <c r="F30" s="356">
        <v>597</v>
      </c>
      <c r="G30" s="354">
        <f t="shared" si="0"/>
        <v>9</v>
      </c>
    </row>
    <row r="31" spans="1:7" x14ac:dyDescent="0.2">
      <c r="A31" s="354" t="s">
        <v>32</v>
      </c>
      <c r="B31" s="356">
        <v>20780</v>
      </c>
      <c r="C31" s="356">
        <v>20773</v>
      </c>
      <c r="D31" s="356">
        <v>21431</v>
      </c>
      <c r="E31" s="356">
        <v>21446</v>
      </c>
      <c r="F31" s="356">
        <v>666</v>
      </c>
      <c r="G31" s="354">
        <f t="shared" si="0"/>
        <v>8</v>
      </c>
    </row>
    <row r="32" spans="1:7" x14ac:dyDescent="0.2">
      <c r="A32" s="354" t="s">
        <v>5</v>
      </c>
      <c r="B32" s="356">
        <v>13977</v>
      </c>
      <c r="C32" s="356">
        <v>13964</v>
      </c>
      <c r="D32" s="356">
        <v>14700</v>
      </c>
      <c r="E32" s="356">
        <v>14786</v>
      </c>
      <c r="F32" s="356">
        <v>809</v>
      </c>
      <c r="G32" s="354">
        <f t="shared" si="0"/>
        <v>7</v>
      </c>
    </row>
    <row r="33" spans="1:7" x14ac:dyDescent="0.2">
      <c r="A33" s="354" t="s">
        <v>13</v>
      </c>
      <c r="B33" s="356">
        <v>77219</v>
      </c>
      <c r="C33" s="356">
        <v>77044</v>
      </c>
      <c r="D33" s="356">
        <v>78348</v>
      </c>
      <c r="E33" s="356">
        <v>78267</v>
      </c>
      <c r="F33" s="356">
        <v>1048</v>
      </c>
      <c r="G33" s="354">
        <f t="shared" si="0"/>
        <v>6</v>
      </c>
    </row>
    <row r="34" spans="1:7" x14ac:dyDescent="0.2">
      <c r="A34" s="354" t="s">
        <v>23</v>
      </c>
      <c r="B34" s="356">
        <v>28561</v>
      </c>
      <c r="C34" s="356">
        <v>28507</v>
      </c>
      <c r="D34" s="356">
        <v>29643</v>
      </c>
      <c r="E34" s="356">
        <v>29711</v>
      </c>
      <c r="F34" s="356">
        <v>1150</v>
      </c>
      <c r="G34" s="354">
        <f t="shared" si="0"/>
        <v>5</v>
      </c>
    </row>
    <row r="35" spans="1:7" x14ac:dyDescent="0.2">
      <c r="A35" s="354" t="s">
        <v>20</v>
      </c>
      <c r="B35" s="356">
        <v>74878</v>
      </c>
      <c r="C35" s="356">
        <v>74823</v>
      </c>
      <c r="D35" s="356">
        <v>76282</v>
      </c>
      <c r="E35" s="356">
        <v>76316</v>
      </c>
      <c r="F35" s="356">
        <v>1438</v>
      </c>
      <c r="G35" s="354">
        <f t="shared" si="0"/>
        <v>4</v>
      </c>
    </row>
    <row r="36" spans="1:7" x14ac:dyDescent="0.2">
      <c r="A36" s="354" t="s">
        <v>24</v>
      </c>
      <c r="B36" s="356">
        <v>19219</v>
      </c>
      <c r="C36" s="356">
        <v>19275</v>
      </c>
      <c r="D36" s="356">
        <v>20596</v>
      </c>
      <c r="E36" s="356">
        <v>20780</v>
      </c>
      <c r="F36" s="356">
        <v>1561</v>
      </c>
      <c r="G36" s="354">
        <f t="shared" si="0"/>
        <v>3</v>
      </c>
    </row>
    <row r="37" spans="1:7" x14ac:dyDescent="0.2">
      <c r="A37" s="354" t="s">
        <v>9</v>
      </c>
      <c r="B37" s="356">
        <v>125176</v>
      </c>
      <c r="C37" s="356">
        <v>125199</v>
      </c>
      <c r="D37" s="356">
        <v>127138</v>
      </c>
      <c r="E37" s="356">
        <v>126815</v>
      </c>
      <c r="F37" s="356">
        <v>1639</v>
      </c>
      <c r="G37" s="354">
        <f t="shared" si="0"/>
        <v>2</v>
      </c>
    </row>
    <row r="38" spans="1:7" x14ac:dyDescent="0.2">
      <c r="A38" s="354" t="s">
        <v>0</v>
      </c>
      <c r="B38" s="356">
        <v>103172</v>
      </c>
      <c r="C38" s="356">
        <v>103251</v>
      </c>
      <c r="D38" s="356">
        <v>105902</v>
      </c>
      <c r="E38" s="356">
        <v>105908</v>
      </c>
      <c r="F38" s="356">
        <v>2736</v>
      </c>
      <c r="G38" s="354">
        <f t="shared" si="0"/>
        <v>1</v>
      </c>
    </row>
    <row r="39" spans="1:7" x14ac:dyDescent="0.2">
      <c r="A39" s="354" t="s">
        <v>1</v>
      </c>
      <c r="B39" s="356">
        <v>1054879</v>
      </c>
      <c r="C39" s="356">
        <v>1053670</v>
      </c>
      <c r="D39" s="356">
        <v>1068794</v>
      </c>
      <c r="E39" s="356">
        <v>1068509</v>
      </c>
      <c r="F39" s="356">
        <v>13630</v>
      </c>
      <c r="G39" s="354" t="e">
        <f t="shared" si="0"/>
        <v>#N/A</v>
      </c>
    </row>
  </sheetData>
  <mergeCells count="1">
    <mergeCell ref="H1:I1"/>
  </mergeCells>
  <hyperlinks>
    <hyperlink ref="H1:I1" location="Index!A1" display="Regresar al Índice" xr:uid="{C4667189-9510-4456-8D35-5C556935C566}"/>
  </hyperlinks>
  <pageMargins left="0.7" right="0.7" top="0.75" bottom="0.75" header="0.3" footer="0.3"/>
  <pageSetup paperSize="9" orientation="portrait" horizontalDpi="300" verticalDpi="300"/>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B2DC8-B64D-4EF0-B307-ABD7B2B62F0F}">
  <sheetPr codeName="Hoja96"/>
  <dimension ref="A1:I39"/>
  <sheetViews>
    <sheetView workbookViewId="0">
      <selection activeCell="A2" sqref="A2"/>
    </sheetView>
  </sheetViews>
  <sheetFormatPr baseColWidth="10" defaultRowHeight="12.75" x14ac:dyDescent="0.2"/>
  <cols>
    <col min="1" max="1" width="40.7109375" style="354" customWidth="1"/>
    <col min="2" max="2" width="10.7109375" style="354" customWidth="1"/>
    <col min="3" max="5" width="10.42578125" style="354" customWidth="1"/>
    <col min="6" max="6" width="7" style="354" customWidth="1"/>
    <col min="7" max="8" width="3.7109375" style="354" customWidth="1"/>
    <col min="9" max="11" width="9.140625" style="354" customWidth="1"/>
    <col min="12" max="16384" width="11.42578125" style="354"/>
  </cols>
  <sheetData>
    <row r="1" spans="1:9" ht="15" x14ac:dyDescent="0.25">
      <c r="A1" s="333" t="s">
        <v>1707</v>
      </c>
      <c r="B1" s="354" t="s">
        <v>54</v>
      </c>
      <c r="C1" s="354" t="s">
        <v>54</v>
      </c>
      <c r="D1" s="354" t="s">
        <v>54</v>
      </c>
      <c r="E1" s="354" t="s">
        <v>54</v>
      </c>
      <c r="F1" s="354" t="s">
        <v>54</v>
      </c>
      <c r="G1" s="354" t="s">
        <v>54</v>
      </c>
      <c r="H1" s="233" t="s">
        <v>38</v>
      </c>
      <c r="I1" s="233"/>
    </row>
    <row r="2" spans="1:9" x14ac:dyDescent="0.2">
      <c r="A2" s="354" t="s">
        <v>152</v>
      </c>
      <c r="B2" s="354" t="s">
        <v>54</v>
      </c>
      <c r="C2" s="354" t="s">
        <v>54</v>
      </c>
      <c r="D2" s="354" t="s">
        <v>54</v>
      </c>
      <c r="E2" s="354" t="s">
        <v>54</v>
      </c>
      <c r="F2" s="354" t="s">
        <v>54</v>
      </c>
      <c r="G2" s="354" t="s">
        <v>54</v>
      </c>
      <c r="H2" s="354" t="s">
        <v>54</v>
      </c>
    </row>
    <row r="6" spans="1:9" x14ac:dyDescent="0.2">
      <c r="A6" s="354" t="s">
        <v>456</v>
      </c>
      <c r="B6" s="354" t="s">
        <v>821</v>
      </c>
      <c r="C6" s="354" t="s">
        <v>832</v>
      </c>
      <c r="D6" s="354" t="s">
        <v>1304</v>
      </c>
      <c r="E6" s="354" t="s">
        <v>1560</v>
      </c>
      <c r="F6" s="354" t="s">
        <v>1114</v>
      </c>
    </row>
    <row r="7" spans="1:9" x14ac:dyDescent="0.2">
      <c r="A7" s="354" t="s">
        <v>29</v>
      </c>
      <c r="B7" s="356">
        <v>34872</v>
      </c>
      <c r="C7" s="356">
        <v>34785</v>
      </c>
      <c r="D7" s="356">
        <v>34493</v>
      </c>
      <c r="E7" s="356">
        <v>34367</v>
      </c>
      <c r="F7" s="357">
        <v>-1.44815324615738E-2</v>
      </c>
      <c r="G7" s="354">
        <f>_xlfn.RANK.EQ(F7,$F$7:$F$39,0)</f>
        <v>33</v>
      </c>
    </row>
    <row r="8" spans="1:9" x14ac:dyDescent="0.2">
      <c r="A8" s="354" t="s">
        <v>31</v>
      </c>
      <c r="B8" s="356">
        <v>44225</v>
      </c>
      <c r="C8" s="356">
        <v>44116</v>
      </c>
      <c r="D8" s="356">
        <v>44046</v>
      </c>
      <c r="E8" s="356">
        <v>43864</v>
      </c>
      <c r="F8" s="357">
        <v>-8.1628038439795995E-3</v>
      </c>
      <c r="G8" s="354">
        <f t="shared" ref="G8:G39" si="0">_xlfn.RANK.EQ(F8,$F$7:$F$39,0)</f>
        <v>32</v>
      </c>
    </row>
    <row r="9" spans="1:9" x14ac:dyDescent="0.2">
      <c r="A9" s="354" t="s">
        <v>12</v>
      </c>
      <c r="B9" s="356">
        <v>14686</v>
      </c>
      <c r="C9" s="356">
        <v>14609</v>
      </c>
      <c r="D9" s="356">
        <v>14584</v>
      </c>
      <c r="E9" s="356">
        <v>14583</v>
      </c>
      <c r="F9" s="357">
        <v>-7.0134822279722701E-3</v>
      </c>
      <c r="G9" s="354">
        <f t="shared" si="0"/>
        <v>31</v>
      </c>
    </row>
    <row r="10" spans="1:9" x14ac:dyDescent="0.2">
      <c r="A10" s="354" t="s">
        <v>33</v>
      </c>
      <c r="B10" s="356">
        <v>12049</v>
      </c>
      <c r="C10" s="356">
        <v>12068</v>
      </c>
      <c r="D10" s="356">
        <v>11961</v>
      </c>
      <c r="E10" s="356">
        <v>11980</v>
      </c>
      <c r="F10" s="357">
        <v>-5.7266163167067896E-3</v>
      </c>
      <c r="G10" s="354">
        <f t="shared" si="0"/>
        <v>30</v>
      </c>
    </row>
    <row r="11" spans="1:9" x14ac:dyDescent="0.2">
      <c r="A11" s="354" t="s">
        <v>27</v>
      </c>
      <c r="B11" s="356">
        <v>39233</v>
      </c>
      <c r="C11" s="356">
        <v>39139</v>
      </c>
      <c r="D11" s="356">
        <v>39113</v>
      </c>
      <c r="E11" s="356">
        <v>39037</v>
      </c>
      <c r="F11" s="357">
        <v>-4.9957943567914302E-3</v>
      </c>
      <c r="G11" s="354">
        <f t="shared" si="0"/>
        <v>29</v>
      </c>
    </row>
    <row r="12" spans="1:9" x14ac:dyDescent="0.2">
      <c r="A12" s="354" t="s">
        <v>3</v>
      </c>
      <c r="B12" s="356">
        <v>16770</v>
      </c>
      <c r="C12" s="356">
        <v>16746</v>
      </c>
      <c r="D12" s="356">
        <v>16710</v>
      </c>
      <c r="E12" s="356">
        <v>16698</v>
      </c>
      <c r="F12" s="357">
        <v>-4.2933810375670499E-3</v>
      </c>
      <c r="G12" s="354">
        <f t="shared" si="0"/>
        <v>28</v>
      </c>
    </row>
    <row r="13" spans="1:9" x14ac:dyDescent="0.2">
      <c r="A13" s="354" t="s">
        <v>7</v>
      </c>
      <c r="B13" s="356">
        <v>14864</v>
      </c>
      <c r="C13" s="356">
        <v>14789</v>
      </c>
      <c r="D13" s="356">
        <v>14834</v>
      </c>
      <c r="E13" s="356">
        <v>14861</v>
      </c>
      <c r="F13" s="357">
        <v>-2.0182992465012101E-4</v>
      </c>
      <c r="G13" s="354">
        <f t="shared" si="0"/>
        <v>27</v>
      </c>
    </row>
    <row r="14" spans="1:9" x14ac:dyDescent="0.2">
      <c r="A14" s="354" t="s">
        <v>18</v>
      </c>
      <c r="B14" s="356">
        <v>12612</v>
      </c>
      <c r="C14" s="356">
        <v>12579</v>
      </c>
      <c r="D14" s="356">
        <v>12659</v>
      </c>
      <c r="E14" s="356">
        <v>12625</v>
      </c>
      <c r="F14" s="357">
        <v>1.0307643514113601E-3</v>
      </c>
      <c r="G14" s="354">
        <f t="shared" si="0"/>
        <v>26</v>
      </c>
    </row>
    <row r="15" spans="1:9" x14ac:dyDescent="0.2">
      <c r="A15" s="354" t="s">
        <v>10</v>
      </c>
      <c r="B15" s="356">
        <v>35712</v>
      </c>
      <c r="C15" s="356">
        <v>35642</v>
      </c>
      <c r="D15" s="356">
        <v>35793</v>
      </c>
      <c r="E15" s="356">
        <v>35796</v>
      </c>
      <c r="F15" s="357">
        <v>2.3521505376344902E-3</v>
      </c>
      <c r="G15" s="354">
        <f t="shared" si="0"/>
        <v>25</v>
      </c>
    </row>
    <row r="16" spans="1:9" x14ac:dyDescent="0.2">
      <c r="A16" s="354" t="s">
        <v>25</v>
      </c>
      <c r="B16" s="356">
        <v>23778</v>
      </c>
      <c r="C16" s="356">
        <v>23707</v>
      </c>
      <c r="D16" s="356">
        <v>23864</v>
      </c>
      <c r="E16" s="356">
        <v>23845</v>
      </c>
      <c r="F16" s="357">
        <v>2.8177306754142398E-3</v>
      </c>
      <c r="G16" s="354">
        <f t="shared" si="0"/>
        <v>24</v>
      </c>
    </row>
    <row r="17" spans="1:7" x14ac:dyDescent="0.2">
      <c r="A17" s="354" t="s">
        <v>8</v>
      </c>
      <c r="B17" s="356">
        <v>42209</v>
      </c>
      <c r="C17" s="356">
        <v>42167</v>
      </c>
      <c r="D17" s="356">
        <v>42399</v>
      </c>
      <c r="E17" s="356">
        <v>42371</v>
      </c>
      <c r="F17" s="357">
        <v>3.8380440190479699E-3</v>
      </c>
      <c r="G17" s="354">
        <f t="shared" si="0"/>
        <v>23</v>
      </c>
    </row>
    <row r="18" spans="1:7" x14ac:dyDescent="0.2">
      <c r="A18" s="354" t="s">
        <v>14</v>
      </c>
      <c r="B18" s="356">
        <v>49490</v>
      </c>
      <c r="C18" s="356">
        <v>49358</v>
      </c>
      <c r="D18" s="356">
        <v>49706</v>
      </c>
      <c r="E18" s="356">
        <v>49740</v>
      </c>
      <c r="F18" s="357">
        <v>5.0515255607193098E-3</v>
      </c>
      <c r="G18" s="354">
        <f t="shared" si="0"/>
        <v>22</v>
      </c>
    </row>
    <row r="19" spans="1:7" x14ac:dyDescent="0.2">
      <c r="A19" s="354" t="s">
        <v>17</v>
      </c>
      <c r="B19" s="356">
        <v>37101</v>
      </c>
      <c r="C19" s="356">
        <v>37104</v>
      </c>
      <c r="D19" s="356">
        <v>37352</v>
      </c>
      <c r="E19" s="356">
        <v>37289</v>
      </c>
      <c r="F19" s="357">
        <v>5.0672488612166803E-3</v>
      </c>
      <c r="G19" s="354">
        <f t="shared" si="0"/>
        <v>21</v>
      </c>
    </row>
    <row r="20" spans="1:7" x14ac:dyDescent="0.2">
      <c r="A20" s="354" t="s">
        <v>4</v>
      </c>
      <c r="B20" s="356">
        <v>44564</v>
      </c>
      <c r="C20" s="356">
        <v>44540</v>
      </c>
      <c r="D20" s="356">
        <v>44714</v>
      </c>
      <c r="E20" s="356">
        <v>44819</v>
      </c>
      <c r="F20" s="357">
        <v>5.7221075307423196E-3</v>
      </c>
      <c r="G20" s="354">
        <f t="shared" si="0"/>
        <v>20</v>
      </c>
    </row>
    <row r="21" spans="1:7" x14ac:dyDescent="0.2">
      <c r="A21" s="354" t="s">
        <v>15</v>
      </c>
      <c r="B21" s="356">
        <v>13739</v>
      </c>
      <c r="C21" s="356">
        <v>13674</v>
      </c>
      <c r="D21" s="356">
        <v>13802</v>
      </c>
      <c r="E21" s="356">
        <v>13820</v>
      </c>
      <c r="F21" s="357">
        <v>5.8956255913822399E-3</v>
      </c>
      <c r="G21" s="354">
        <f t="shared" si="0"/>
        <v>19</v>
      </c>
    </row>
    <row r="22" spans="1:7" x14ac:dyDescent="0.2">
      <c r="A22" s="354" t="s">
        <v>21</v>
      </c>
      <c r="B22" s="356">
        <v>14443</v>
      </c>
      <c r="C22" s="356">
        <v>14401</v>
      </c>
      <c r="D22" s="356">
        <v>14562</v>
      </c>
      <c r="E22" s="356">
        <v>14553</v>
      </c>
      <c r="F22" s="357">
        <v>7.6161462300077297E-3</v>
      </c>
      <c r="G22" s="354">
        <f t="shared" si="0"/>
        <v>18</v>
      </c>
    </row>
    <row r="23" spans="1:7" x14ac:dyDescent="0.2">
      <c r="A23" s="354" t="s">
        <v>1</v>
      </c>
      <c r="B23" s="356">
        <v>1054879</v>
      </c>
      <c r="C23" s="356">
        <v>1053670</v>
      </c>
      <c r="D23" s="356">
        <v>1068794</v>
      </c>
      <c r="E23" s="356">
        <v>1068509</v>
      </c>
      <c r="F23" s="357">
        <v>1.29209132042631E-2</v>
      </c>
      <c r="G23" s="354">
        <f t="shared" si="0"/>
        <v>17</v>
      </c>
    </row>
    <row r="24" spans="1:7" x14ac:dyDescent="0.2">
      <c r="A24" s="354" t="s">
        <v>9</v>
      </c>
      <c r="B24" s="356">
        <v>125176</v>
      </c>
      <c r="C24" s="356">
        <v>125199</v>
      </c>
      <c r="D24" s="356">
        <v>127138</v>
      </c>
      <c r="E24" s="356">
        <v>126815</v>
      </c>
      <c r="F24" s="357">
        <v>1.3093564261519801E-2</v>
      </c>
      <c r="G24" s="354">
        <f t="shared" si="0"/>
        <v>16</v>
      </c>
    </row>
    <row r="25" spans="1:7" x14ac:dyDescent="0.2">
      <c r="A25" s="354" t="s">
        <v>13</v>
      </c>
      <c r="B25" s="356">
        <v>77219</v>
      </c>
      <c r="C25" s="356">
        <v>77044</v>
      </c>
      <c r="D25" s="356">
        <v>78348</v>
      </c>
      <c r="E25" s="356">
        <v>78267</v>
      </c>
      <c r="F25" s="357">
        <v>1.35717893264611E-2</v>
      </c>
      <c r="G25" s="354">
        <f t="shared" si="0"/>
        <v>15</v>
      </c>
    </row>
    <row r="26" spans="1:7" x14ac:dyDescent="0.2">
      <c r="A26" s="354" t="s">
        <v>26</v>
      </c>
      <c r="B26" s="356">
        <v>42879</v>
      </c>
      <c r="C26" s="356">
        <v>42868</v>
      </c>
      <c r="D26" s="356">
        <v>43482</v>
      </c>
      <c r="E26" s="356">
        <v>43476</v>
      </c>
      <c r="F26" s="357">
        <v>1.3922899321345999E-2</v>
      </c>
      <c r="G26" s="354">
        <f t="shared" si="0"/>
        <v>14</v>
      </c>
    </row>
    <row r="27" spans="1:7" x14ac:dyDescent="0.2">
      <c r="A27" s="354" t="s">
        <v>22</v>
      </c>
      <c r="B27" s="356">
        <v>34485</v>
      </c>
      <c r="C27" s="356">
        <v>34423</v>
      </c>
      <c r="D27" s="356">
        <v>35060</v>
      </c>
      <c r="E27" s="356">
        <v>35048</v>
      </c>
      <c r="F27" s="357">
        <v>1.6325938813977099E-2</v>
      </c>
      <c r="G27" s="354">
        <f t="shared" si="0"/>
        <v>13</v>
      </c>
    </row>
    <row r="28" spans="1:7" x14ac:dyDescent="0.2">
      <c r="A28" s="354" t="s">
        <v>16</v>
      </c>
      <c r="B28" s="356">
        <v>16050</v>
      </c>
      <c r="C28" s="356">
        <v>15980</v>
      </c>
      <c r="D28" s="356">
        <v>16312</v>
      </c>
      <c r="E28" s="356">
        <v>16318</v>
      </c>
      <c r="F28" s="357">
        <v>1.66978193146416E-2</v>
      </c>
      <c r="G28" s="354">
        <f t="shared" si="0"/>
        <v>12</v>
      </c>
    </row>
    <row r="29" spans="1:7" x14ac:dyDescent="0.2">
      <c r="A29" s="354" t="s">
        <v>20</v>
      </c>
      <c r="B29" s="356">
        <v>74878</v>
      </c>
      <c r="C29" s="356">
        <v>74823</v>
      </c>
      <c r="D29" s="356">
        <v>76282</v>
      </c>
      <c r="E29" s="356">
        <v>76316</v>
      </c>
      <c r="F29" s="357">
        <v>1.92045727717087E-2</v>
      </c>
      <c r="G29" s="354">
        <f t="shared" si="0"/>
        <v>11</v>
      </c>
    </row>
    <row r="30" spans="1:7" x14ac:dyDescent="0.2">
      <c r="A30" s="354" t="s">
        <v>11</v>
      </c>
      <c r="B30" s="356">
        <v>11421</v>
      </c>
      <c r="C30" s="356">
        <v>11397</v>
      </c>
      <c r="D30" s="356">
        <v>11643</v>
      </c>
      <c r="E30" s="356">
        <v>11674</v>
      </c>
      <c r="F30" s="357">
        <v>2.2152175816478398E-2</v>
      </c>
      <c r="G30" s="354">
        <f t="shared" si="0"/>
        <v>10</v>
      </c>
    </row>
    <row r="31" spans="1:7" x14ac:dyDescent="0.2">
      <c r="A31" s="354" t="s">
        <v>19</v>
      </c>
      <c r="B31" s="356">
        <v>13569</v>
      </c>
      <c r="C31" s="356">
        <v>13590</v>
      </c>
      <c r="D31" s="356">
        <v>13880</v>
      </c>
      <c r="E31" s="356">
        <v>13888</v>
      </c>
      <c r="F31" s="357">
        <v>2.3509470115704801E-2</v>
      </c>
      <c r="G31" s="354">
        <f t="shared" si="0"/>
        <v>9</v>
      </c>
    </row>
    <row r="32" spans="1:7" x14ac:dyDescent="0.2">
      <c r="A32" s="354" t="s">
        <v>30</v>
      </c>
      <c r="B32" s="356">
        <v>5453</v>
      </c>
      <c r="C32" s="356">
        <v>5466</v>
      </c>
      <c r="D32" s="356">
        <v>5536</v>
      </c>
      <c r="E32" s="356">
        <v>5590</v>
      </c>
      <c r="F32" s="357">
        <v>2.5123785072437298E-2</v>
      </c>
      <c r="G32" s="354">
        <f t="shared" si="0"/>
        <v>8</v>
      </c>
    </row>
    <row r="33" spans="1:7" x14ac:dyDescent="0.2">
      <c r="A33" s="354" t="s">
        <v>0</v>
      </c>
      <c r="B33" s="356">
        <v>103172</v>
      </c>
      <c r="C33" s="356">
        <v>103251</v>
      </c>
      <c r="D33" s="356">
        <v>105902</v>
      </c>
      <c r="E33" s="356">
        <v>105908</v>
      </c>
      <c r="F33" s="357">
        <v>2.6518822936455699E-2</v>
      </c>
      <c r="G33" s="354">
        <f t="shared" si="0"/>
        <v>7</v>
      </c>
    </row>
    <row r="34" spans="1:7" x14ac:dyDescent="0.2">
      <c r="A34" s="354" t="s">
        <v>28</v>
      </c>
      <c r="B34" s="356">
        <v>11461</v>
      </c>
      <c r="C34" s="356">
        <v>11432</v>
      </c>
      <c r="D34" s="356">
        <v>11792</v>
      </c>
      <c r="E34" s="356">
        <v>11795</v>
      </c>
      <c r="F34" s="357">
        <v>2.91423086990663E-2</v>
      </c>
      <c r="G34" s="354">
        <f t="shared" si="0"/>
        <v>6</v>
      </c>
    </row>
    <row r="35" spans="1:7" x14ac:dyDescent="0.2">
      <c r="A35" s="354" t="s">
        <v>32</v>
      </c>
      <c r="B35" s="356">
        <v>20780</v>
      </c>
      <c r="C35" s="356">
        <v>20773</v>
      </c>
      <c r="D35" s="356">
        <v>21431</v>
      </c>
      <c r="E35" s="356">
        <v>21446</v>
      </c>
      <c r="F35" s="357">
        <v>3.2050048123195299E-2</v>
      </c>
      <c r="G35" s="354">
        <f t="shared" si="0"/>
        <v>5</v>
      </c>
    </row>
    <row r="36" spans="1:7" x14ac:dyDescent="0.2">
      <c r="A36" s="354" t="s">
        <v>6</v>
      </c>
      <c r="B36" s="356">
        <v>6232</v>
      </c>
      <c r="C36" s="356">
        <v>6254</v>
      </c>
      <c r="D36" s="356">
        <v>6457</v>
      </c>
      <c r="E36" s="356">
        <v>6443</v>
      </c>
      <c r="F36" s="357">
        <v>3.3857509627727801E-2</v>
      </c>
      <c r="G36" s="354">
        <f t="shared" si="0"/>
        <v>4</v>
      </c>
    </row>
    <row r="37" spans="1:7" x14ac:dyDescent="0.2">
      <c r="A37" s="354" t="s">
        <v>23</v>
      </c>
      <c r="B37" s="356">
        <v>28561</v>
      </c>
      <c r="C37" s="356">
        <v>28507</v>
      </c>
      <c r="D37" s="356">
        <v>29643</v>
      </c>
      <c r="E37" s="356">
        <v>29711</v>
      </c>
      <c r="F37" s="357">
        <v>4.0264696614264101E-2</v>
      </c>
      <c r="G37" s="354">
        <f t="shared" si="0"/>
        <v>3</v>
      </c>
    </row>
    <row r="38" spans="1:7" x14ac:dyDescent="0.2">
      <c r="A38" s="354" t="s">
        <v>5</v>
      </c>
      <c r="B38" s="356">
        <v>13977</v>
      </c>
      <c r="C38" s="356">
        <v>13964</v>
      </c>
      <c r="D38" s="356">
        <v>14700</v>
      </c>
      <c r="E38" s="356">
        <v>14786</v>
      </c>
      <c r="F38" s="357">
        <v>5.7880804178292999E-2</v>
      </c>
      <c r="G38" s="354">
        <f t="shared" si="0"/>
        <v>2</v>
      </c>
    </row>
    <row r="39" spans="1:7" x14ac:dyDescent="0.2">
      <c r="A39" s="354" t="s">
        <v>24</v>
      </c>
      <c r="B39" s="356">
        <v>19219</v>
      </c>
      <c r="C39" s="356">
        <v>19275</v>
      </c>
      <c r="D39" s="356">
        <v>20596</v>
      </c>
      <c r="E39" s="356">
        <v>20780</v>
      </c>
      <c r="F39" s="357">
        <v>8.12217076851032E-2</v>
      </c>
      <c r="G39" s="354">
        <f t="shared" si="0"/>
        <v>1</v>
      </c>
    </row>
  </sheetData>
  <mergeCells count="1">
    <mergeCell ref="H1:I1"/>
  </mergeCells>
  <hyperlinks>
    <hyperlink ref="H1:I1" location="Index!A1" display="Regresar al Índice" xr:uid="{DA33AEE0-D8C5-479F-AF14-CCBB322FCA26}"/>
  </hyperlinks>
  <pageMargins left="0.7" right="0.7" top="0.75" bottom="0.75" header="0.3" footer="0.3"/>
  <pageSetup paperSize="9" orientation="portrait" horizontalDpi="300" verticalDpi="300"/>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2BE4C-BF47-4FDB-A3EA-7B6CB9C77B7D}">
  <sheetPr codeName="Hoja97"/>
  <dimension ref="A1:I42"/>
  <sheetViews>
    <sheetView workbookViewId="0">
      <selection activeCell="A2" sqref="A2"/>
    </sheetView>
  </sheetViews>
  <sheetFormatPr baseColWidth="10" defaultRowHeight="12.75" x14ac:dyDescent="0.2"/>
  <cols>
    <col min="1" max="1" width="40.7109375" style="354" customWidth="1"/>
    <col min="2" max="5" width="10.7109375" style="354" customWidth="1"/>
    <col min="6" max="6" width="7" style="354" customWidth="1"/>
    <col min="7" max="8" width="3.7109375" style="354" customWidth="1"/>
    <col min="9" max="11" width="9.140625" style="354" customWidth="1"/>
    <col min="12" max="16384" width="11.42578125" style="354"/>
  </cols>
  <sheetData>
    <row r="1" spans="1:9" ht="15" x14ac:dyDescent="0.25">
      <c r="A1" s="333" t="s">
        <v>1708</v>
      </c>
      <c r="B1" s="354" t="s">
        <v>54</v>
      </c>
      <c r="C1" s="354" t="s">
        <v>54</v>
      </c>
      <c r="D1" s="354" t="s">
        <v>54</v>
      </c>
      <c r="E1" s="354" t="s">
        <v>54</v>
      </c>
      <c r="F1" s="354" t="s">
        <v>54</v>
      </c>
      <c r="G1" s="354" t="s">
        <v>54</v>
      </c>
      <c r="H1" s="233" t="s">
        <v>38</v>
      </c>
      <c r="I1" s="233"/>
    </row>
    <row r="2" spans="1:9" x14ac:dyDescent="0.2">
      <c r="A2" s="354" t="s">
        <v>152</v>
      </c>
      <c r="B2" s="354" t="s">
        <v>54</v>
      </c>
      <c r="C2" s="354" t="s">
        <v>54</v>
      </c>
      <c r="D2" s="354" t="s">
        <v>54</v>
      </c>
      <c r="E2" s="354" t="s">
        <v>54</v>
      </c>
      <c r="F2" s="354" t="s">
        <v>54</v>
      </c>
      <c r="G2" s="354" t="s">
        <v>54</v>
      </c>
      <c r="H2" s="354" t="s">
        <v>54</v>
      </c>
    </row>
    <row r="6" spans="1:9" x14ac:dyDescent="0.2">
      <c r="A6" s="354" t="s">
        <v>456</v>
      </c>
      <c r="B6" s="354" t="s">
        <v>821</v>
      </c>
      <c r="C6" s="354" t="s">
        <v>832</v>
      </c>
      <c r="D6" s="354" t="s">
        <v>1304</v>
      </c>
      <c r="E6" s="354" t="s">
        <v>1560</v>
      </c>
      <c r="F6" s="354" t="s">
        <v>1145</v>
      </c>
    </row>
    <row r="7" spans="1:9" x14ac:dyDescent="0.2">
      <c r="A7" s="354" t="s">
        <v>29</v>
      </c>
      <c r="B7" s="356">
        <v>34872</v>
      </c>
      <c r="C7" s="356">
        <v>34785</v>
      </c>
      <c r="D7" s="356">
        <v>34493</v>
      </c>
      <c r="E7" s="356">
        <v>34367</v>
      </c>
      <c r="F7" s="356">
        <v>-418</v>
      </c>
      <c r="G7" s="354">
        <f>_xlfn.RANK.EQ(F7,$F$7:$F$39,0)</f>
        <v>33</v>
      </c>
    </row>
    <row r="8" spans="1:9" x14ac:dyDescent="0.2">
      <c r="A8" s="354" t="s">
        <v>31</v>
      </c>
      <c r="B8" s="356">
        <v>44225</v>
      </c>
      <c r="C8" s="356">
        <v>44116</v>
      </c>
      <c r="D8" s="356">
        <v>44046</v>
      </c>
      <c r="E8" s="356">
        <v>43864</v>
      </c>
      <c r="F8" s="356">
        <v>-252</v>
      </c>
      <c r="G8" s="354">
        <f t="shared" ref="G8:G39" si="0">_xlfn.RANK.EQ(F8,$F$7:$F$39,0)</f>
        <v>32</v>
      </c>
    </row>
    <row r="9" spans="1:9" x14ac:dyDescent="0.2">
      <c r="A9" s="354" t="s">
        <v>27</v>
      </c>
      <c r="B9" s="356">
        <v>39233</v>
      </c>
      <c r="C9" s="356">
        <v>39139</v>
      </c>
      <c r="D9" s="356">
        <v>39113</v>
      </c>
      <c r="E9" s="356">
        <v>39037</v>
      </c>
      <c r="F9" s="356">
        <v>-102</v>
      </c>
      <c r="G9" s="354">
        <f t="shared" si="0"/>
        <v>31</v>
      </c>
    </row>
    <row r="10" spans="1:9" x14ac:dyDescent="0.2">
      <c r="A10" s="354" t="s">
        <v>33</v>
      </c>
      <c r="B10" s="356">
        <v>12049</v>
      </c>
      <c r="C10" s="356">
        <v>12068</v>
      </c>
      <c r="D10" s="356">
        <v>11961</v>
      </c>
      <c r="E10" s="356">
        <v>11980</v>
      </c>
      <c r="F10" s="356">
        <v>-88</v>
      </c>
      <c r="G10" s="354">
        <f t="shared" si="0"/>
        <v>30</v>
      </c>
    </row>
    <row r="11" spans="1:9" x14ac:dyDescent="0.2">
      <c r="A11" s="354" t="s">
        <v>3</v>
      </c>
      <c r="B11" s="356">
        <v>16770</v>
      </c>
      <c r="C11" s="356">
        <v>16746</v>
      </c>
      <c r="D11" s="356">
        <v>16710</v>
      </c>
      <c r="E11" s="356">
        <v>16698</v>
      </c>
      <c r="F11" s="356">
        <v>-48</v>
      </c>
      <c r="G11" s="354">
        <f t="shared" si="0"/>
        <v>29</v>
      </c>
    </row>
    <row r="12" spans="1:9" x14ac:dyDescent="0.2">
      <c r="A12" s="354" t="s">
        <v>12</v>
      </c>
      <c r="B12" s="356">
        <v>14686</v>
      </c>
      <c r="C12" s="356">
        <v>14609</v>
      </c>
      <c r="D12" s="356">
        <v>14584</v>
      </c>
      <c r="E12" s="356">
        <v>14583</v>
      </c>
      <c r="F12" s="356">
        <v>-26</v>
      </c>
      <c r="G12" s="354">
        <f t="shared" si="0"/>
        <v>28</v>
      </c>
    </row>
    <row r="13" spans="1:9" x14ac:dyDescent="0.2">
      <c r="A13" s="354" t="s">
        <v>18</v>
      </c>
      <c r="B13" s="356">
        <v>12612</v>
      </c>
      <c r="C13" s="356">
        <v>12579</v>
      </c>
      <c r="D13" s="356">
        <v>12659</v>
      </c>
      <c r="E13" s="356">
        <v>12625</v>
      </c>
      <c r="F13" s="356">
        <v>46</v>
      </c>
      <c r="G13" s="354">
        <f t="shared" si="0"/>
        <v>27</v>
      </c>
    </row>
    <row r="14" spans="1:9" x14ac:dyDescent="0.2">
      <c r="A14" s="354" t="s">
        <v>7</v>
      </c>
      <c r="B14" s="356">
        <v>14864</v>
      </c>
      <c r="C14" s="356">
        <v>14789</v>
      </c>
      <c r="D14" s="356">
        <v>14834</v>
      </c>
      <c r="E14" s="356">
        <v>14861</v>
      </c>
      <c r="F14" s="356">
        <v>72</v>
      </c>
      <c r="G14" s="354">
        <f t="shared" si="0"/>
        <v>26</v>
      </c>
    </row>
    <row r="15" spans="1:9" x14ac:dyDescent="0.2">
      <c r="A15" s="354" t="s">
        <v>30</v>
      </c>
      <c r="B15" s="356">
        <v>5453</v>
      </c>
      <c r="C15" s="356">
        <v>5466</v>
      </c>
      <c r="D15" s="356">
        <v>5536</v>
      </c>
      <c r="E15" s="356">
        <v>5590</v>
      </c>
      <c r="F15" s="356">
        <v>124</v>
      </c>
      <c r="G15" s="354">
        <f t="shared" si="0"/>
        <v>25</v>
      </c>
    </row>
    <row r="16" spans="1:9" x14ac:dyDescent="0.2">
      <c r="A16" s="354" t="s">
        <v>25</v>
      </c>
      <c r="B16" s="356">
        <v>23778</v>
      </c>
      <c r="C16" s="356">
        <v>23707</v>
      </c>
      <c r="D16" s="356">
        <v>23864</v>
      </c>
      <c r="E16" s="356">
        <v>23845</v>
      </c>
      <c r="F16" s="356">
        <v>138</v>
      </c>
      <c r="G16" s="354">
        <f t="shared" si="0"/>
        <v>24</v>
      </c>
    </row>
    <row r="17" spans="1:7" x14ac:dyDescent="0.2">
      <c r="A17" s="354" t="s">
        <v>15</v>
      </c>
      <c r="B17" s="356">
        <v>13739</v>
      </c>
      <c r="C17" s="356">
        <v>13674</v>
      </c>
      <c r="D17" s="356">
        <v>13802</v>
      </c>
      <c r="E17" s="356">
        <v>13820</v>
      </c>
      <c r="F17" s="356">
        <v>146</v>
      </c>
      <c r="G17" s="354">
        <f t="shared" si="0"/>
        <v>23</v>
      </c>
    </row>
    <row r="18" spans="1:7" x14ac:dyDescent="0.2">
      <c r="A18" s="354" t="s">
        <v>21</v>
      </c>
      <c r="B18" s="356">
        <v>14443</v>
      </c>
      <c r="C18" s="356">
        <v>14401</v>
      </c>
      <c r="D18" s="356">
        <v>14562</v>
      </c>
      <c r="E18" s="356">
        <v>14553</v>
      </c>
      <c r="F18" s="356">
        <v>152</v>
      </c>
      <c r="G18" s="354">
        <f t="shared" si="0"/>
        <v>22</v>
      </c>
    </row>
    <row r="19" spans="1:7" x14ac:dyDescent="0.2">
      <c r="A19" s="354" t="s">
        <v>10</v>
      </c>
      <c r="B19" s="356">
        <v>35712</v>
      </c>
      <c r="C19" s="356">
        <v>35642</v>
      </c>
      <c r="D19" s="356">
        <v>35793</v>
      </c>
      <c r="E19" s="356">
        <v>35796</v>
      </c>
      <c r="F19" s="356">
        <v>154</v>
      </c>
      <c r="G19" s="354">
        <f t="shared" si="0"/>
        <v>21</v>
      </c>
    </row>
    <row r="20" spans="1:7" x14ac:dyDescent="0.2">
      <c r="A20" s="354" t="s">
        <v>17</v>
      </c>
      <c r="B20" s="356">
        <v>37101</v>
      </c>
      <c r="C20" s="356">
        <v>37104</v>
      </c>
      <c r="D20" s="356">
        <v>37352</v>
      </c>
      <c r="E20" s="356">
        <v>37289</v>
      </c>
      <c r="F20" s="356">
        <v>185</v>
      </c>
      <c r="G20" s="354">
        <f t="shared" si="0"/>
        <v>20</v>
      </c>
    </row>
    <row r="21" spans="1:7" x14ac:dyDescent="0.2">
      <c r="A21" s="354" t="s">
        <v>6</v>
      </c>
      <c r="B21" s="356">
        <v>6232</v>
      </c>
      <c r="C21" s="356">
        <v>6254</v>
      </c>
      <c r="D21" s="356">
        <v>6457</v>
      </c>
      <c r="E21" s="356">
        <v>6443</v>
      </c>
      <c r="F21" s="356">
        <v>189</v>
      </c>
      <c r="G21" s="354">
        <f t="shared" si="0"/>
        <v>19</v>
      </c>
    </row>
    <row r="22" spans="1:7" x14ac:dyDescent="0.2">
      <c r="A22" s="354" t="s">
        <v>8</v>
      </c>
      <c r="B22" s="356">
        <v>42209</v>
      </c>
      <c r="C22" s="356">
        <v>42167</v>
      </c>
      <c r="D22" s="356">
        <v>42399</v>
      </c>
      <c r="E22" s="356">
        <v>42371</v>
      </c>
      <c r="F22" s="356">
        <v>204</v>
      </c>
      <c r="G22" s="354">
        <f t="shared" si="0"/>
        <v>18</v>
      </c>
    </row>
    <row r="23" spans="1:7" x14ac:dyDescent="0.2">
      <c r="A23" s="354" t="s">
        <v>11</v>
      </c>
      <c r="B23" s="356">
        <v>11421</v>
      </c>
      <c r="C23" s="356">
        <v>11397</v>
      </c>
      <c r="D23" s="356">
        <v>11643</v>
      </c>
      <c r="E23" s="356">
        <v>11674</v>
      </c>
      <c r="F23" s="356">
        <v>277</v>
      </c>
      <c r="G23" s="354">
        <f t="shared" si="0"/>
        <v>17</v>
      </c>
    </row>
    <row r="24" spans="1:7" x14ac:dyDescent="0.2">
      <c r="A24" s="354" t="s">
        <v>4</v>
      </c>
      <c r="B24" s="356">
        <v>44564</v>
      </c>
      <c r="C24" s="356">
        <v>44540</v>
      </c>
      <c r="D24" s="356">
        <v>44714</v>
      </c>
      <c r="E24" s="356">
        <v>44819</v>
      </c>
      <c r="F24" s="356">
        <v>279</v>
      </c>
      <c r="G24" s="354">
        <f t="shared" si="0"/>
        <v>16</v>
      </c>
    </row>
    <row r="25" spans="1:7" x14ac:dyDescent="0.2">
      <c r="A25" s="354" t="s">
        <v>19</v>
      </c>
      <c r="B25" s="356">
        <v>13569</v>
      </c>
      <c r="C25" s="356">
        <v>13590</v>
      </c>
      <c r="D25" s="356">
        <v>13880</v>
      </c>
      <c r="E25" s="356">
        <v>13888</v>
      </c>
      <c r="F25" s="356">
        <v>298</v>
      </c>
      <c r="G25" s="354">
        <f t="shared" si="0"/>
        <v>15</v>
      </c>
    </row>
    <row r="26" spans="1:7" x14ac:dyDescent="0.2">
      <c r="A26" s="354" t="s">
        <v>16</v>
      </c>
      <c r="B26" s="356">
        <v>16050</v>
      </c>
      <c r="C26" s="356">
        <v>15980</v>
      </c>
      <c r="D26" s="356">
        <v>16312</v>
      </c>
      <c r="E26" s="356">
        <v>16318</v>
      </c>
      <c r="F26" s="356">
        <v>338</v>
      </c>
      <c r="G26" s="354">
        <f t="shared" si="0"/>
        <v>14</v>
      </c>
    </row>
    <row r="27" spans="1:7" x14ac:dyDescent="0.2">
      <c r="A27" s="354" t="s">
        <v>28</v>
      </c>
      <c r="B27" s="356">
        <v>11461</v>
      </c>
      <c r="C27" s="356">
        <v>11432</v>
      </c>
      <c r="D27" s="356">
        <v>11792</v>
      </c>
      <c r="E27" s="356">
        <v>11795</v>
      </c>
      <c r="F27" s="356">
        <v>363</v>
      </c>
      <c r="G27" s="354">
        <f t="shared" si="0"/>
        <v>13</v>
      </c>
    </row>
    <row r="28" spans="1:7" x14ac:dyDescent="0.2">
      <c r="A28" s="354" t="s">
        <v>14</v>
      </c>
      <c r="B28" s="356">
        <v>49490</v>
      </c>
      <c r="C28" s="356">
        <v>49358</v>
      </c>
      <c r="D28" s="356">
        <v>49706</v>
      </c>
      <c r="E28" s="356">
        <v>49740</v>
      </c>
      <c r="F28" s="356">
        <v>382</v>
      </c>
      <c r="G28" s="354">
        <f t="shared" si="0"/>
        <v>12</v>
      </c>
    </row>
    <row r="29" spans="1:7" x14ac:dyDescent="0.2">
      <c r="A29" s="354" t="s">
        <v>26</v>
      </c>
      <c r="B29" s="356">
        <v>42879</v>
      </c>
      <c r="C29" s="356">
        <v>42868</v>
      </c>
      <c r="D29" s="356">
        <v>43482</v>
      </c>
      <c r="E29" s="356">
        <v>43476</v>
      </c>
      <c r="F29" s="356">
        <v>608</v>
      </c>
      <c r="G29" s="354">
        <f t="shared" si="0"/>
        <v>11</v>
      </c>
    </row>
    <row r="30" spans="1:7" x14ac:dyDescent="0.2">
      <c r="A30" s="354" t="s">
        <v>22</v>
      </c>
      <c r="B30" s="356">
        <v>34485</v>
      </c>
      <c r="C30" s="356">
        <v>34423</v>
      </c>
      <c r="D30" s="356">
        <v>35060</v>
      </c>
      <c r="E30" s="356">
        <v>35048</v>
      </c>
      <c r="F30" s="356">
        <v>625</v>
      </c>
      <c r="G30" s="354">
        <f t="shared" si="0"/>
        <v>10</v>
      </c>
    </row>
    <row r="31" spans="1:7" x14ac:dyDescent="0.2">
      <c r="A31" s="354" t="s">
        <v>32</v>
      </c>
      <c r="B31" s="356">
        <v>20780</v>
      </c>
      <c r="C31" s="356">
        <v>20773</v>
      </c>
      <c r="D31" s="356">
        <v>21431</v>
      </c>
      <c r="E31" s="356">
        <v>21446</v>
      </c>
      <c r="F31" s="356">
        <v>673</v>
      </c>
      <c r="G31" s="354">
        <f t="shared" si="0"/>
        <v>9</v>
      </c>
    </row>
    <row r="32" spans="1:7" x14ac:dyDescent="0.2">
      <c r="A32" s="354" t="s">
        <v>5</v>
      </c>
      <c r="B32" s="356">
        <v>13977</v>
      </c>
      <c r="C32" s="356">
        <v>13964</v>
      </c>
      <c r="D32" s="356">
        <v>14700</v>
      </c>
      <c r="E32" s="356">
        <v>14786</v>
      </c>
      <c r="F32" s="356">
        <v>822</v>
      </c>
      <c r="G32" s="354">
        <f t="shared" si="0"/>
        <v>8</v>
      </c>
    </row>
    <row r="33" spans="1:7" x14ac:dyDescent="0.2">
      <c r="A33" s="354" t="s">
        <v>23</v>
      </c>
      <c r="B33" s="356">
        <v>28561</v>
      </c>
      <c r="C33" s="356">
        <v>28507</v>
      </c>
      <c r="D33" s="356">
        <v>29643</v>
      </c>
      <c r="E33" s="356">
        <v>29711</v>
      </c>
      <c r="F33" s="356">
        <v>1204</v>
      </c>
      <c r="G33" s="354">
        <f t="shared" si="0"/>
        <v>7</v>
      </c>
    </row>
    <row r="34" spans="1:7" x14ac:dyDescent="0.2">
      <c r="A34" s="354" t="s">
        <v>13</v>
      </c>
      <c r="B34" s="356">
        <v>77219</v>
      </c>
      <c r="C34" s="356">
        <v>77044</v>
      </c>
      <c r="D34" s="356">
        <v>78348</v>
      </c>
      <c r="E34" s="356">
        <v>78267</v>
      </c>
      <c r="F34" s="356">
        <v>1223</v>
      </c>
      <c r="G34" s="354">
        <f t="shared" si="0"/>
        <v>6</v>
      </c>
    </row>
    <row r="35" spans="1:7" x14ac:dyDescent="0.2">
      <c r="A35" s="354" t="s">
        <v>20</v>
      </c>
      <c r="B35" s="356">
        <v>74878</v>
      </c>
      <c r="C35" s="356">
        <v>74823</v>
      </c>
      <c r="D35" s="356">
        <v>76282</v>
      </c>
      <c r="E35" s="356">
        <v>76316</v>
      </c>
      <c r="F35" s="356">
        <v>1493</v>
      </c>
      <c r="G35" s="354">
        <f t="shared" si="0"/>
        <v>5</v>
      </c>
    </row>
    <row r="36" spans="1:7" x14ac:dyDescent="0.2">
      <c r="A36" s="354" t="s">
        <v>24</v>
      </c>
      <c r="B36" s="356">
        <v>19219</v>
      </c>
      <c r="C36" s="356">
        <v>19275</v>
      </c>
      <c r="D36" s="356">
        <v>20596</v>
      </c>
      <c r="E36" s="356">
        <v>20780</v>
      </c>
      <c r="F36" s="356">
        <v>1505</v>
      </c>
      <c r="G36" s="354">
        <f t="shared" si="0"/>
        <v>4</v>
      </c>
    </row>
    <row r="37" spans="1:7" x14ac:dyDescent="0.2">
      <c r="A37" s="354" t="s">
        <v>9</v>
      </c>
      <c r="B37" s="356">
        <v>125176</v>
      </c>
      <c r="C37" s="356">
        <v>125199</v>
      </c>
      <c r="D37" s="356">
        <v>127138</v>
      </c>
      <c r="E37" s="356">
        <v>126815</v>
      </c>
      <c r="F37" s="356">
        <v>1616</v>
      </c>
      <c r="G37" s="354">
        <f t="shared" si="0"/>
        <v>3</v>
      </c>
    </row>
    <row r="38" spans="1:7" x14ac:dyDescent="0.2">
      <c r="A38" s="354" t="s">
        <v>0</v>
      </c>
      <c r="B38" s="356">
        <v>103172</v>
      </c>
      <c r="C38" s="356">
        <v>103251</v>
      </c>
      <c r="D38" s="356">
        <v>105902</v>
      </c>
      <c r="E38" s="356">
        <v>105908</v>
      </c>
      <c r="F38" s="356">
        <v>2657</v>
      </c>
      <c r="G38" s="354">
        <f t="shared" si="0"/>
        <v>2</v>
      </c>
    </row>
    <row r="39" spans="1:7" x14ac:dyDescent="0.2">
      <c r="A39" s="354" t="s">
        <v>1</v>
      </c>
      <c r="B39" s="356">
        <v>1054879</v>
      </c>
      <c r="C39" s="356">
        <v>1053670</v>
      </c>
      <c r="D39" s="356">
        <v>1068794</v>
      </c>
      <c r="E39" s="356">
        <v>1068509</v>
      </c>
      <c r="F39" s="356">
        <v>14839</v>
      </c>
      <c r="G39" s="354">
        <f t="shared" si="0"/>
        <v>1</v>
      </c>
    </row>
    <row r="40" spans="1:7" x14ac:dyDescent="0.2">
      <c r="F40" s="356"/>
    </row>
    <row r="41" spans="1:7" x14ac:dyDescent="0.2">
      <c r="F41" s="356"/>
    </row>
    <row r="42" spans="1:7" x14ac:dyDescent="0.2">
      <c r="F42" s="356"/>
    </row>
  </sheetData>
  <mergeCells count="1">
    <mergeCell ref="H1:I1"/>
  </mergeCells>
  <hyperlinks>
    <hyperlink ref="H1:I1" location="Index!A1" display="Regresar al Índice" xr:uid="{0A91E5BE-C3BB-4AD1-850C-BD70F7E1CCA6}"/>
  </hyperlinks>
  <pageMargins left="0.7" right="0.7" top="0.75" bottom="0.75" header="0.3" footer="0.3"/>
  <pageSetup paperSize="9" orientation="portrait" horizontalDpi="300" verticalDpi="300"/>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38B73-2D38-4771-A737-7A841F48C112}">
  <sheetPr codeName="Hoja98"/>
  <dimension ref="A1:I39"/>
  <sheetViews>
    <sheetView workbookViewId="0">
      <selection activeCell="A2" sqref="A2"/>
    </sheetView>
  </sheetViews>
  <sheetFormatPr baseColWidth="10" defaultRowHeight="12.75" x14ac:dyDescent="0.2"/>
  <cols>
    <col min="1" max="1" width="40.7109375" style="354" customWidth="1"/>
    <col min="2" max="5" width="10.7109375" style="354" customWidth="1"/>
    <col min="6" max="6" width="11.7109375" style="354" customWidth="1"/>
    <col min="7" max="8" width="3.7109375" style="354" customWidth="1"/>
    <col min="9" max="11" width="9.140625" style="354" customWidth="1"/>
    <col min="12" max="16384" width="11.42578125" style="354"/>
  </cols>
  <sheetData>
    <row r="1" spans="1:9" ht="15" x14ac:dyDescent="0.25">
      <c r="A1" s="333" t="s">
        <v>1709</v>
      </c>
      <c r="B1" s="354" t="s">
        <v>54</v>
      </c>
      <c r="C1" s="354" t="s">
        <v>54</v>
      </c>
      <c r="D1" s="354" t="s">
        <v>54</v>
      </c>
      <c r="E1" s="354" t="s">
        <v>54</v>
      </c>
      <c r="F1" s="354" t="s">
        <v>54</v>
      </c>
      <c r="G1" s="354" t="s">
        <v>54</v>
      </c>
      <c r="H1" s="233" t="s">
        <v>38</v>
      </c>
      <c r="I1" s="233"/>
    </row>
    <row r="2" spans="1:9" x14ac:dyDescent="0.2">
      <c r="A2" s="354" t="s">
        <v>152</v>
      </c>
      <c r="B2" s="354" t="s">
        <v>54</v>
      </c>
      <c r="C2" s="354" t="s">
        <v>54</v>
      </c>
      <c r="D2" s="354" t="s">
        <v>54</v>
      </c>
      <c r="E2" s="354" t="s">
        <v>54</v>
      </c>
      <c r="F2" s="354" t="s">
        <v>54</v>
      </c>
      <c r="G2" s="354" t="s">
        <v>54</v>
      </c>
      <c r="H2" s="354" t="s">
        <v>54</v>
      </c>
    </row>
    <row r="6" spans="1:9" x14ac:dyDescent="0.2">
      <c r="A6" s="354" t="s">
        <v>456</v>
      </c>
      <c r="B6" s="354" t="s">
        <v>821</v>
      </c>
      <c r="C6" s="354" t="s">
        <v>832</v>
      </c>
      <c r="D6" s="354" t="s">
        <v>1304</v>
      </c>
      <c r="E6" s="354" t="s">
        <v>1560</v>
      </c>
      <c r="F6" s="354" t="s">
        <v>1146</v>
      </c>
    </row>
    <row r="7" spans="1:9" x14ac:dyDescent="0.2">
      <c r="A7" s="354" t="s">
        <v>29</v>
      </c>
      <c r="B7" s="356">
        <v>34872</v>
      </c>
      <c r="C7" s="356">
        <v>34785</v>
      </c>
      <c r="D7" s="356">
        <v>34493</v>
      </c>
      <c r="E7" s="356">
        <v>34367</v>
      </c>
      <c r="F7" s="357">
        <v>-1.20166738536726E-2</v>
      </c>
      <c r="G7" s="354">
        <f>_xlfn.RANK.EQ(F7,$F$7:$F$39,0)</f>
        <v>33</v>
      </c>
    </row>
    <row r="8" spans="1:9" x14ac:dyDescent="0.2">
      <c r="A8" s="354" t="s">
        <v>33</v>
      </c>
      <c r="B8" s="356">
        <v>12049</v>
      </c>
      <c r="C8" s="356">
        <v>12068</v>
      </c>
      <c r="D8" s="356">
        <v>11961</v>
      </c>
      <c r="E8" s="356">
        <v>11980</v>
      </c>
      <c r="F8" s="357">
        <v>-7.2920119323831604E-3</v>
      </c>
      <c r="G8" s="354">
        <f t="shared" ref="G8:G39" si="0">_xlfn.RANK.EQ(F8,$F$7:$F$39,0)</f>
        <v>32</v>
      </c>
    </row>
    <row r="9" spans="1:9" x14ac:dyDescent="0.2">
      <c r="A9" s="354" t="s">
        <v>31</v>
      </c>
      <c r="B9" s="356">
        <v>44225</v>
      </c>
      <c r="C9" s="356">
        <v>44116</v>
      </c>
      <c r="D9" s="356">
        <v>44046</v>
      </c>
      <c r="E9" s="356">
        <v>43864</v>
      </c>
      <c r="F9" s="357">
        <v>-5.7122132559616103E-3</v>
      </c>
      <c r="G9" s="354">
        <f t="shared" si="0"/>
        <v>31</v>
      </c>
    </row>
    <row r="10" spans="1:9" x14ac:dyDescent="0.2">
      <c r="A10" s="354" t="s">
        <v>3</v>
      </c>
      <c r="B10" s="356">
        <v>16770</v>
      </c>
      <c r="C10" s="356">
        <v>16746</v>
      </c>
      <c r="D10" s="356">
        <v>16710</v>
      </c>
      <c r="E10" s="356">
        <v>16698</v>
      </c>
      <c r="F10" s="357">
        <v>-2.86635614475095E-3</v>
      </c>
      <c r="G10" s="354">
        <f t="shared" si="0"/>
        <v>30</v>
      </c>
    </row>
    <row r="11" spans="1:9" x14ac:dyDescent="0.2">
      <c r="A11" s="354" t="s">
        <v>27</v>
      </c>
      <c r="B11" s="356">
        <v>39233</v>
      </c>
      <c r="C11" s="356">
        <v>39139</v>
      </c>
      <c r="D11" s="356">
        <v>39113</v>
      </c>
      <c r="E11" s="356">
        <v>39037</v>
      </c>
      <c r="F11" s="357">
        <v>-2.6060962211604801E-3</v>
      </c>
      <c r="G11" s="354">
        <f t="shared" si="0"/>
        <v>29</v>
      </c>
    </row>
    <row r="12" spans="1:9" x14ac:dyDescent="0.2">
      <c r="A12" s="354" t="s">
        <v>12</v>
      </c>
      <c r="B12" s="356">
        <v>14686</v>
      </c>
      <c r="C12" s="356">
        <v>14609</v>
      </c>
      <c r="D12" s="356">
        <v>14584</v>
      </c>
      <c r="E12" s="356">
        <v>14583</v>
      </c>
      <c r="F12" s="357">
        <v>-1.7797248271613801E-3</v>
      </c>
      <c r="G12" s="354">
        <f t="shared" si="0"/>
        <v>28</v>
      </c>
    </row>
    <row r="13" spans="1:9" x14ac:dyDescent="0.2">
      <c r="A13" s="354" t="s">
        <v>18</v>
      </c>
      <c r="B13" s="356">
        <v>12612</v>
      </c>
      <c r="C13" s="356">
        <v>12579</v>
      </c>
      <c r="D13" s="356">
        <v>12659</v>
      </c>
      <c r="E13" s="356">
        <v>12625</v>
      </c>
      <c r="F13" s="357">
        <v>3.65688846490175E-3</v>
      </c>
      <c r="G13" s="354">
        <f t="shared" si="0"/>
        <v>27</v>
      </c>
    </row>
    <row r="14" spans="1:9" x14ac:dyDescent="0.2">
      <c r="A14" s="354" t="s">
        <v>10</v>
      </c>
      <c r="B14" s="356">
        <v>35712</v>
      </c>
      <c r="C14" s="356">
        <v>35642</v>
      </c>
      <c r="D14" s="356">
        <v>35793</v>
      </c>
      <c r="E14" s="356">
        <v>35796</v>
      </c>
      <c r="F14" s="357">
        <v>4.3207451882609797E-3</v>
      </c>
      <c r="G14" s="354">
        <f t="shared" si="0"/>
        <v>26</v>
      </c>
    </row>
    <row r="15" spans="1:9" x14ac:dyDescent="0.2">
      <c r="A15" s="354" t="s">
        <v>8</v>
      </c>
      <c r="B15" s="356">
        <v>42209</v>
      </c>
      <c r="C15" s="356">
        <v>42167</v>
      </c>
      <c r="D15" s="356">
        <v>42399</v>
      </c>
      <c r="E15" s="356">
        <v>42371</v>
      </c>
      <c r="F15" s="357">
        <v>4.8379064197121603E-3</v>
      </c>
      <c r="G15" s="354">
        <f t="shared" si="0"/>
        <v>25</v>
      </c>
    </row>
    <row r="16" spans="1:9" x14ac:dyDescent="0.2">
      <c r="A16" s="354" t="s">
        <v>7</v>
      </c>
      <c r="B16" s="356">
        <v>14864</v>
      </c>
      <c r="C16" s="356">
        <v>14789</v>
      </c>
      <c r="D16" s="356">
        <v>14834</v>
      </c>
      <c r="E16" s="356">
        <v>14861</v>
      </c>
      <c r="F16" s="357">
        <v>4.8684833322063499E-3</v>
      </c>
      <c r="G16" s="354">
        <f t="shared" si="0"/>
        <v>24</v>
      </c>
    </row>
    <row r="17" spans="1:7" x14ac:dyDescent="0.2">
      <c r="A17" s="354" t="s">
        <v>17</v>
      </c>
      <c r="B17" s="356">
        <v>37101</v>
      </c>
      <c r="C17" s="356">
        <v>37104</v>
      </c>
      <c r="D17" s="356">
        <v>37352</v>
      </c>
      <c r="E17" s="356">
        <v>37289</v>
      </c>
      <c r="F17" s="357">
        <v>4.9859853385079101E-3</v>
      </c>
      <c r="G17" s="354">
        <f t="shared" si="0"/>
        <v>23</v>
      </c>
    </row>
    <row r="18" spans="1:7" x14ac:dyDescent="0.2">
      <c r="A18" s="354" t="s">
        <v>25</v>
      </c>
      <c r="B18" s="356">
        <v>23778</v>
      </c>
      <c r="C18" s="356">
        <v>23707</v>
      </c>
      <c r="D18" s="356">
        <v>23864</v>
      </c>
      <c r="E18" s="356">
        <v>23845</v>
      </c>
      <c r="F18" s="357">
        <v>5.8210655080777104E-3</v>
      </c>
      <c r="G18" s="354">
        <f t="shared" si="0"/>
        <v>22</v>
      </c>
    </row>
    <row r="19" spans="1:7" x14ac:dyDescent="0.2">
      <c r="A19" s="354" t="s">
        <v>4</v>
      </c>
      <c r="B19" s="356">
        <v>44564</v>
      </c>
      <c r="C19" s="356">
        <v>44540</v>
      </c>
      <c r="D19" s="356">
        <v>44714</v>
      </c>
      <c r="E19" s="356">
        <v>44819</v>
      </c>
      <c r="F19" s="357">
        <v>6.2640323304894397E-3</v>
      </c>
      <c r="G19" s="354">
        <f t="shared" si="0"/>
        <v>21</v>
      </c>
    </row>
    <row r="20" spans="1:7" x14ac:dyDescent="0.2">
      <c r="A20" s="354" t="s">
        <v>14</v>
      </c>
      <c r="B20" s="356">
        <v>49490</v>
      </c>
      <c r="C20" s="356">
        <v>49358</v>
      </c>
      <c r="D20" s="356">
        <v>49706</v>
      </c>
      <c r="E20" s="356">
        <v>49740</v>
      </c>
      <c r="F20" s="357">
        <v>7.7393735564650302E-3</v>
      </c>
      <c r="G20" s="354">
        <f t="shared" si="0"/>
        <v>20</v>
      </c>
    </row>
    <row r="21" spans="1:7" x14ac:dyDescent="0.2">
      <c r="A21" s="354" t="s">
        <v>21</v>
      </c>
      <c r="B21" s="356">
        <v>14443</v>
      </c>
      <c r="C21" s="356">
        <v>14401</v>
      </c>
      <c r="D21" s="356">
        <v>14562</v>
      </c>
      <c r="E21" s="356">
        <v>14553</v>
      </c>
      <c r="F21" s="357">
        <v>1.05548225817651E-2</v>
      </c>
      <c r="G21" s="354">
        <f t="shared" si="0"/>
        <v>19</v>
      </c>
    </row>
    <row r="22" spans="1:7" x14ac:dyDescent="0.2">
      <c r="A22" s="354" t="s">
        <v>15</v>
      </c>
      <c r="B22" s="356">
        <v>13739</v>
      </c>
      <c r="C22" s="356">
        <v>13674</v>
      </c>
      <c r="D22" s="356">
        <v>13802</v>
      </c>
      <c r="E22" s="356">
        <v>13820</v>
      </c>
      <c r="F22" s="357">
        <v>1.06771976012872E-2</v>
      </c>
      <c r="G22" s="354">
        <f t="shared" si="0"/>
        <v>18</v>
      </c>
    </row>
    <row r="23" spans="1:7" x14ac:dyDescent="0.2">
      <c r="A23" s="354" t="s">
        <v>9</v>
      </c>
      <c r="B23" s="356">
        <v>125176</v>
      </c>
      <c r="C23" s="356">
        <v>125199</v>
      </c>
      <c r="D23" s="356">
        <v>127138</v>
      </c>
      <c r="E23" s="356">
        <v>126815</v>
      </c>
      <c r="F23" s="357">
        <v>1.2907451337470699E-2</v>
      </c>
      <c r="G23" s="354">
        <f t="shared" si="0"/>
        <v>17</v>
      </c>
    </row>
    <row r="24" spans="1:7" x14ac:dyDescent="0.2">
      <c r="A24" s="354" t="s">
        <v>1</v>
      </c>
      <c r="B24" s="356">
        <v>1054879</v>
      </c>
      <c r="C24" s="356">
        <v>1053670</v>
      </c>
      <c r="D24" s="356">
        <v>1068794</v>
      </c>
      <c r="E24" s="356">
        <v>1068509</v>
      </c>
      <c r="F24" s="357">
        <v>1.40831569656534E-2</v>
      </c>
      <c r="G24" s="354">
        <f t="shared" si="0"/>
        <v>16</v>
      </c>
    </row>
    <row r="25" spans="1:7" x14ac:dyDescent="0.2">
      <c r="A25" s="354" t="s">
        <v>26</v>
      </c>
      <c r="B25" s="356">
        <v>42879</v>
      </c>
      <c r="C25" s="356">
        <v>42868</v>
      </c>
      <c r="D25" s="356">
        <v>43482</v>
      </c>
      <c r="E25" s="356">
        <v>43476</v>
      </c>
      <c r="F25" s="357">
        <v>1.4183073621349299E-2</v>
      </c>
      <c r="G25" s="354">
        <f t="shared" si="0"/>
        <v>15</v>
      </c>
    </row>
    <row r="26" spans="1:7" x14ac:dyDescent="0.2">
      <c r="A26" s="354" t="s">
        <v>13</v>
      </c>
      <c r="B26" s="356">
        <v>77219</v>
      </c>
      <c r="C26" s="356">
        <v>77044</v>
      </c>
      <c r="D26" s="356">
        <v>78348</v>
      </c>
      <c r="E26" s="356">
        <v>78267</v>
      </c>
      <c r="F26" s="357">
        <v>1.5874045999688401E-2</v>
      </c>
      <c r="G26" s="354">
        <f t="shared" si="0"/>
        <v>14</v>
      </c>
    </row>
    <row r="27" spans="1:7" x14ac:dyDescent="0.2">
      <c r="A27" s="354" t="s">
        <v>22</v>
      </c>
      <c r="B27" s="356">
        <v>34485</v>
      </c>
      <c r="C27" s="356">
        <v>34423</v>
      </c>
      <c r="D27" s="356">
        <v>35060</v>
      </c>
      <c r="E27" s="356">
        <v>35048</v>
      </c>
      <c r="F27" s="357">
        <v>1.8156465154112199E-2</v>
      </c>
      <c r="G27" s="354">
        <f t="shared" si="0"/>
        <v>13</v>
      </c>
    </row>
    <row r="28" spans="1:7" x14ac:dyDescent="0.2">
      <c r="A28" s="354" t="s">
        <v>20</v>
      </c>
      <c r="B28" s="356">
        <v>74878</v>
      </c>
      <c r="C28" s="356">
        <v>74823</v>
      </c>
      <c r="D28" s="356">
        <v>76282</v>
      </c>
      <c r="E28" s="356">
        <v>76316</v>
      </c>
      <c r="F28" s="357">
        <v>1.9953757534447902E-2</v>
      </c>
      <c r="G28" s="354">
        <f t="shared" si="0"/>
        <v>12</v>
      </c>
    </row>
    <row r="29" spans="1:7" x14ac:dyDescent="0.2">
      <c r="A29" s="354" t="s">
        <v>16</v>
      </c>
      <c r="B29" s="356">
        <v>16050</v>
      </c>
      <c r="C29" s="356">
        <v>15980</v>
      </c>
      <c r="D29" s="356">
        <v>16312</v>
      </c>
      <c r="E29" s="356">
        <v>16318</v>
      </c>
      <c r="F29" s="357">
        <v>2.11514392991239E-2</v>
      </c>
      <c r="G29" s="354">
        <f t="shared" si="0"/>
        <v>11</v>
      </c>
    </row>
    <row r="30" spans="1:7" x14ac:dyDescent="0.2">
      <c r="A30" s="354" t="s">
        <v>19</v>
      </c>
      <c r="B30" s="356">
        <v>13569</v>
      </c>
      <c r="C30" s="356">
        <v>13590</v>
      </c>
      <c r="D30" s="356">
        <v>13880</v>
      </c>
      <c r="E30" s="356">
        <v>13888</v>
      </c>
      <c r="F30" s="357">
        <v>2.1927888153053798E-2</v>
      </c>
      <c r="G30" s="354">
        <f t="shared" si="0"/>
        <v>10</v>
      </c>
    </row>
    <row r="31" spans="1:7" x14ac:dyDescent="0.2">
      <c r="A31" s="354" t="s">
        <v>30</v>
      </c>
      <c r="B31" s="356">
        <v>5453</v>
      </c>
      <c r="C31" s="356">
        <v>5466</v>
      </c>
      <c r="D31" s="356">
        <v>5536</v>
      </c>
      <c r="E31" s="356">
        <v>5590</v>
      </c>
      <c r="F31" s="357">
        <v>2.2685693377240999E-2</v>
      </c>
      <c r="G31" s="354">
        <f t="shared" si="0"/>
        <v>9</v>
      </c>
    </row>
    <row r="32" spans="1:7" x14ac:dyDescent="0.2">
      <c r="A32" s="354" t="s">
        <v>11</v>
      </c>
      <c r="B32" s="356">
        <v>11421</v>
      </c>
      <c r="C32" s="356">
        <v>11397</v>
      </c>
      <c r="D32" s="356">
        <v>11643</v>
      </c>
      <c r="E32" s="356">
        <v>11674</v>
      </c>
      <c r="F32" s="357">
        <v>2.4304641572343601E-2</v>
      </c>
      <c r="G32" s="354">
        <f t="shared" si="0"/>
        <v>8</v>
      </c>
    </row>
    <row r="33" spans="1:7" x14ac:dyDescent="0.2">
      <c r="A33" s="354" t="s">
        <v>0</v>
      </c>
      <c r="B33" s="356">
        <v>103172</v>
      </c>
      <c r="C33" s="356">
        <v>103251</v>
      </c>
      <c r="D33" s="356">
        <v>105902</v>
      </c>
      <c r="E33" s="356">
        <v>105908</v>
      </c>
      <c r="F33" s="357">
        <v>2.5733406940368499E-2</v>
      </c>
      <c r="G33" s="354">
        <f t="shared" si="0"/>
        <v>7</v>
      </c>
    </row>
    <row r="34" spans="1:7" x14ac:dyDescent="0.2">
      <c r="A34" s="354" t="s">
        <v>6</v>
      </c>
      <c r="B34" s="356">
        <v>6232</v>
      </c>
      <c r="C34" s="356">
        <v>6254</v>
      </c>
      <c r="D34" s="356">
        <v>6457</v>
      </c>
      <c r="E34" s="356">
        <v>6443</v>
      </c>
      <c r="F34" s="357">
        <v>3.0220658778381801E-2</v>
      </c>
      <c r="G34" s="354">
        <f t="shared" si="0"/>
        <v>6</v>
      </c>
    </row>
    <row r="35" spans="1:7" x14ac:dyDescent="0.2">
      <c r="A35" s="354" t="s">
        <v>28</v>
      </c>
      <c r="B35" s="356">
        <v>11461</v>
      </c>
      <c r="C35" s="356">
        <v>11432</v>
      </c>
      <c r="D35" s="356">
        <v>11792</v>
      </c>
      <c r="E35" s="356">
        <v>11795</v>
      </c>
      <c r="F35" s="357">
        <v>3.1752974107767597E-2</v>
      </c>
      <c r="G35" s="354">
        <f t="shared" si="0"/>
        <v>5</v>
      </c>
    </row>
    <row r="36" spans="1:7" x14ac:dyDescent="0.2">
      <c r="A36" s="354" t="s">
        <v>32</v>
      </c>
      <c r="B36" s="356">
        <v>20780</v>
      </c>
      <c r="C36" s="356">
        <v>20773</v>
      </c>
      <c r="D36" s="356">
        <v>21431</v>
      </c>
      <c r="E36" s="356">
        <v>21446</v>
      </c>
      <c r="F36" s="357">
        <v>3.23978240985896E-2</v>
      </c>
      <c r="G36" s="354">
        <f t="shared" si="0"/>
        <v>4</v>
      </c>
    </row>
    <row r="37" spans="1:7" x14ac:dyDescent="0.2">
      <c r="A37" s="354" t="s">
        <v>23</v>
      </c>
      <c r="B37" s="356">
        <v>28561</v>
      </c>
      <c r="C37" s="356">
        <v>28507</v>
      </c>
      <c r="D37" s="356">
        <v>29643</v>
      </c>
      <c r="E37" s="356">
        <v>29711</v>
      </c>
      <c r="F37" s="357">
        <v>4.2235240467253701E-2</v>
      </c>
      <c r="G37" s="354">
        <f t="shared" si="0"/>
        <v>3</v>
      </c>
    </row>
    <row r="38" spans="1:7" x14ac:dyDescent="0.2">
      <c r="A38" s="354" t="s">
        <v>5</v>
      </c>
      <c r="B38" s="356">
        <v>13977</v>
      </c>
      <c r="C38" s="356">
        <v>13964</v>
      </c>
      <c r="D38" s="356">
        <v>14700</v>
      </c>
      <c r="E38" s="356">
        <v>14786</v>
      </c>
      <c r="F38" s="357">
        <v>5.88656545402464E-2</v>
      </c>
      <c r="G38" s="354">
        <f t="shared" si="0"/>
        <v>2</v>
      </c>
    </row>
    <row r="39" spans="1:7" x14ac:dyDescent="0.2">
      <c r="A39" s="354" t="s">
        <v>24</v>
      </c>
      <c r="B39" s="356">
        <v>19219</v>
      </c>
      <c r="C39" s="356">
        <v>19275</v>
      </c>
      <c r="D39" s="356">
        <v>20596</v>
      </c>
      <c r="E39" s="356">
        <v>20780</v>
      </c>
      <c r="F39" s="357">
        <v>7.8080415045395493E-2</v>
      </c>
      <c r="G39" s="354">
        <f t="shared" si="0"/>
        <v>1</v>
      </c>
    </row>
  </sheetData>
  <mergeCells count="1">
    <mergeCell ref="H1:I1"/>
  </mergeCells>
  <hyperlinks>
    <hyperlink ref="H1:I1" location="Index!A1" display="Regresar al Índice" xr:uid="{4ED9A324-7716-436C-B6DB-86283B28542B}"/>
  </hyperlinks>
  <pageMargins left="0.7" right="0.7" top="0.75" bottom="0.75" header="0.3" footer="0.3"/>
  <pageSetup paperSize="9" orientation="portrait" horizontalDpi="300" verticalDpi="300"/>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EA918-1B56-4D23-BD24-2DE240C68549}">
  <sheetPr codeName="Hoja99"/>
  <dimension ref="A1:I121"/>
  <sheetViews>
    <sheetView workbookViewId="0">
      <selection activeCell="A2" sqref="A2"/>
    </sheetView>
  </sheetViews>
  <sheetFormatPr baseColWidth="10" defaultRowHeight="12.75" x14ac:dyDescent="0.2"/>
  <cols>
    <col min="1" max="16384" width="11.42578125" style="354"/>
  </cols>
  <sheetData>
    <row r="1" spans="1:9" ht="15" x14ac:dyDescent="0.25">
      <c r="A1" s="333" t="s">
        <v>1710</v>
      </c>
      <c r="H1" s="233" t="s">
        <v>38</v>
      </c>
      <c r="I1" s="233"/>
    </row>
    <row r="2" spans="1:9" x14ac:dyDescent="0.2">
      <c r="A2" s="354" t="s">
        <v>694</v>
      </c>
    </row>
    <row r="5" spans="1:9" x14ac:dyDescent="0.2">
      <c r="A5" s="354" t="s">
        <v>301</v>
      </c>
      <c r="B5" s="354" t="s">
        <v>353</v>
      </c>
      <c r="C5" s="354" t="s">
        <v>52</v>
      </c>
      <c r="D5" s="354" t="s">
        <v>354</v>
      </c>
    </row>
    <row r="6" spans="1:9" x14ac:dyDescent="0.2">
      <c r="A6" s="354" t="s">
        <v>61</v>
      </c>
      <c r="B6" s="354" t="s">
        <v>140</v>
      </c>
      <c r="C6" s="355">
        <v>1.028536511197</v>
      </c>
      <c r="D6" s="355">
        <v>3.92661902100892</v>
      </c>
    </row>
    <row r="7" spans="1:9" x14ac:dyDescent="0.2">
      <c r="A7" s="354" t="s">
        <v>54</v>
      </c>
      <c r="B7" s="354" t="s">
        <v>141</v>
      </c>
      <c r="C7" s="355">
        <v>2.7224128748730001</v>
      </c>
      <c r="D7" s="355">
        <v>3.6952641229335002</v>
      </c>
    </row>
    <row r="8" spans="1:9" x14ac:dyDescent="0.2">
      <c r="A8" s="354" t="s">
        <v>54</v>
      </c>
      <c r="B8" s="354" t="s">
        <v>142</v>
      </c>
      <c r="C8" s="355">
        <v>-4.0246762657420003</v>
      </c>
      <c r="D8" s="355">
        <v>2.6846846618535798</v>
      </c>
    </row>
    <row r="9" spans="1:9" x14ac:dyDescent="0.2">
      <c r="A9" s="354" t="s">
        <v>54</v>
      </c>
      <c r="B9" s="354" t="s">
        <v>143</v>
      </c>
      <c r="C9" s="355">
        <v>7.9404131484659999</v>
      </c>
      <c r="D9" s="355">
        <v>3.3065130087411698</v>
      </c>
    </row>
    <row r="10" spans="1:9" x14ac:dyDescent="0.2">
      <c r="A10" s="354" t="s">
        <v>54</v>
      </c>
      <c r="B10" s="354" t="s">
        <v>144</v>
      </c>
      <c r="C10" s="355">
        <v>0.94795596536600002</v>
      </c>
      <c r="D10" s="355">
        <v>2.8096858883448301</v>
      </c>
    </row>
    <row r="11" spans="1:9" x14ac:dyDescent="0.2">
      <c r="A11" s="354" t="s">
        <v>54</v>
      </c>
      <c r="B11" s="354" t="s">
        <v>145</v>
      </c>
      <c r="C11" s="355">
        <v>6.1528287342999997E-2</v>
      </c>
      <c r="D11" s="355">
        <v>2.4367352566523302</v>
      </c>
    </row>
    <row r="12" spans="1:9" x14ac:dyDescent="0.2">
      <c r="A12" s="354" t="s">
        <v>54</v>
      </c>
      <c r="B12" s="354" t="s">
        <v>146</v>
      </c>
      <c r="C12" s="355">
        <v>1.8397864961549999</v>
      </c>
      <c r="D12" s="355">
        <v>1.8741591003929201</v>
      </c>
    </row>
    <row r="13" spans="1:9" x14ac:dyDescent="0.2">
      <c r="A13" s="354" t="s">
        <v>54</v>
      </c>
      <c r="B13" s="354" t="s">
        <v>147</v>
      </c>
      <c r="C13" s="355">
        <v>5.0786328562119998</v>
      </c>
      <c r="D13" s="355">
        <v>1.89662317312125</v>
      </c>
    </row>
    <row r="14" spans="1:9" x14ac:dyDescent="0.2">
      <c r="A14" s="354" t="s">
        <v>54</v>
      </c>
      <c r="B14" s="354" t="s">
        <v>148</v>
      </c>
      <c r="C14" s="355">
        <v>3.673794626666</v>
      </c>
      <c r="D14" s="355">
        <v>1.9973313171660001</v>
      </c>
    </row>
    <row r="15" spans="1:9" x14ac:dyDescent="0.2">
      <c r="A15" s="354" t="s">
        <v>54</v>
      </c>
      <c r="B15" s="354" t="s">
        <v>149</v>
      </c>
      <c r="C15" s="355">
        <v>8.0135256010060001</v>
      </c>
      <c r="D15" s="355">
        <v>2.4302039737580001</v>
      </c>
    </row>
    <row r="16" spans="1:9" x14ac:dyDescent="0.2">
      <c r="A16" s="354" t="s">
        <v>54</v>
      </c>
      <c r="B16" s="354" t="s">
        <v>150</v>
      </c>
      <c r="C16" s="355">
        <v>4.6293547860649999</v>
      </c>
      <c r="D16" s="355">
        <v>2.7817554304915002</v>
      </c>
    </row>
    <row r="17" spans="1:4" x14ac:dyDescent="0.2">
      <c r="A17" s="354" t="s">
        <v>54</v>
      </c>
      <c r="B17" s="354" t="s">
        <v>151</v>
      </c>
      <c r="C17" s="355">
        <v>5.131460693717</v>
      </c>
      <c r="D17" s="355">
        <v>3.0868937984436702</v>
      </c>
    </row>
    <row r="18" spans="1:4" x14ac:dyDescent="0.2">
      <c r="A18" s="354" t="s">
        <v>74</v>
      </c>
      <c r="B18" s="354" t="s">
        <v>140</v>
      </c>
      <c r="C18" s="355">
        <v>5.8807987494839997</v>
      </c>
      <c r="D18" s="355">
        <v>3.4912489849675801</v>
      </c>
    </row>
    <row r="19" spans="1:4" x14ac:dyDescent="0.2">
      <c r="A19" s="354" t="s">
        <v>54</v>
      </c>
      <c r="B19" s="354" t="s">
        <v>141</v>
      </c>
      <c r="C19" s="355">
        <v>3.4970096434819999</v>
      </c>
      <c r="D19" s="355">
        <v>3.5557987156849999</v>
      </c>
    </row>
    <row r="20" spans="1:4" x14ac:dyDescent="0.2">
      <c r="A20" s="354" t="s">
        <v>54</v>
      </c>
      <c r="B20" s="354" t="s">
        <v>142</v>
      </c>
      <c r="C20" s="355">
        <v>12.292692224148</v>
      </c>
      <c r="D20" s="355">
        <v>4.9155794231758296</v>
      </c>
    </row>
    <row r="21" spans="1:4" x14ac:dyDescent="0.2">
      <c r="A21" s="354" t="s">
        <v>54</v>
      </c>
      <c r="B21" s="354" t="s">
        <v>143</v>
      </c>
      <c r="C21" s="355">
        <v>6.8373109882860001</v>
      </c>
      <c r="D21" s="355">
        <v>4.8236542431608296</v>
      </c>
    </row>
    <row r="22" spans="1:4" x14ac:dyDescent="0.2">
      <c r="A22" s="354" t="s">
        <v>54</v>
      </c>
      <c r="B22" s="354" t="s">
        <v>144</v>
      </c>
      <c r="C22" s="355">
        <v>13.353300013665001</v>
      </c>
      <c r="D22" s="355">
        <v>5.8574329138524197</v>
      </c>
    </row>
    <row r="23" spans="1:4" x14ac:dyDescent="0.2">
      <c r="A23" s="354" t="s">
        <v>54</v>
      </c>
      <c r="B23" s="354" t="s">
        <v>145</v>
      </c>
      <c r="C23" s="355">
        <v>12.409618293735001</v>
      </c>
      <c r="D23" s="355">
        <v>6.8864404143850804</v>
      </c>
    </row>
    <row r="24" spans="1:4" x14ac:dyDescent="0.2">
      <c r="A24" s="354" t="s">
        <v>54</v>
      </c>
      <c r="B24" s="354" t="s">
        <v>146</v>
      </c>
      <c r="C24" s="355">
        <v>7.4083142664280004</v>
      </c>
      <c r="D24" s="355">
        <v>7.3504843952411703</v>
      </c>
    </row>
    <row r="25" spans="1:4" x14ac:dyDescent="0.2">
      <c r="A25" s="354" t="s">
        <v>54</v>
      </c>
      <c r="B25" s="354" t="s">
        <v>147</v>
      </c>
      <c r="C25" s="355">
        <v>4.5745139717859997</v>
      </c>
      <c r="D25" s="355">
        <v>7.30847448820567</v>
      </c>
    </row>
    <row r="26" spans="1:4" x14ac:dyDescent="0.2">
      <c r="A26" s="354" t="s">
        <v>54</v>
      </c>
      <c r="B26" s="354" t="s">
        <v>148</v>
      </c>
      <c r="C26" s="355">
        <v>9.2811047057970004</v>
      </c>
      <c r="D26" s="355">
        <v>7.7757503281332498</v>
      </c>
    </row>
    <row r="27" spans="1:4" x14ac:dyDescent="0.2">
      <c r="A27" s="354" t="s">
        <v>54</v>
      </c>
      <c r="B27" s="354" t="s">
        <v>149</v>
      </c>
      <c r="C27" s="355">
        <v>6.3789544641699996</v>
      </c>
      <c r="D27" s="355">
        <v>7.6395360667302503</v>
      </c>
    </row>
    <row r="28" spans="1:4" x14ac:dyDescent="0.2">
      <c r="A28" s="354" t="s">
        <v>54</v>
      </c>
      <c r="B28" s="354" t="s">
        <v>150</v>
      </c>
      <c r="C28" s="355">
        <v>6.9465060539180001</v>
      </c>
      <c r="D28" s="355">
        <v>7.8326320057179997</v>
      </c>
    </row>
    <row r="29" spans="1:4" x14ac:dyDescent="0.2">
      <c r="A29" s="354" t="s">
        <v>54</v>
      </c>
      <c r="B29" s="354" t="s">
        <v>151</v>
      </c>
      <c r="C29" s="355">
        <v>10.880841157113</v>
      </c>
      <c r="D29" s="355">
        <v>8.3117470443343304</v>
      </c>
    </row>
    <row r="30" spans="1:4" x14ac:dyDescent="0.2">
      <c r="A30" s="354" t="s">
        <v>75</v>
      </c>
      <c r="B30" s="354" t="s">
        <v>140</v>
      </c>
      <c r="C30" s="355">
        <v>10.519736115317</v>
      </c>
      <c r="D30" s="355">
        <v>8.6983251581537502</v>
      </c>
    </row>
    <row r="31" spans="1:4" x14ac:dyDescent="0.2">
      <c r="A31" s="354" t="s">
        <v>54</v>
      </c>
      <c r="B31" s="354" t="s">
        <v>141</v>
      </c>
      <c r="C31" s="355">
        <v>6.8262448166730003</v>
      </c>
      <c r="D31" s="355">
        <v>8.9757614225863307</v>
      </c>
    </row>
    <row r="32" spans="1:4" x14ac:dyDescent="0.2">
      <c r="A32" s="354" t="s">
        <v>54</v>
      </c>
      <c r="B32" s="354" t="s">
        <v>142</v>
      </c>
      <c r="C32" s="355">
        <v>2.2921912876969999</v>
      </c>
      <c r="D32" s="355">
        <v>8.1423863445487505</v>
      </c>
    </row>
    <row r="33" spans="1:4" x14ac:dyDescent="0.2">
      <c r="A33" s="354" t="s">
        <v>54</v>
      </c>
      <c r="B33" s="354" t="s">
        <v>143</v>
      </c>
      <c r="C33" s="355">
        <v>2.2070886310820002</v>
      </c>
      <c r="D33" s="355">
        <v>7.7565344814484201</v>
      </c>
    </row>
    <row r="34" spans="1:4" x14ac:dyDescent="0.2">
      <c r="A34" s="354" t="s">
        <v>54</v>
      </c>
      <c r="B34" s="354" t="s">
        <v>144</v>
      </c>
      <c r="C34" s="355">
        <v>1.078912142019</v>
      </c>
      <c r="D34" s="355">
        <v>6.7336688254779196</v>
      </c>
    </row>
    <row r="35" spans="1:4" x14ac:dyDescent="0.2">
      <c r="A35" s="354" t="s">
        <v>54</v>
      </c>
      <c r="B35" s="354" t="s">
        <v>145</v>
      </c>
      <c r="C35" s="355">
        <v>4.4841227445329999</v>
      </c>
      <c r="D35" s="355">
        <v>6.0732108630444204</v>
      </c>
    </row>
    <row r="36" spans="1:4" x14ac:dyDescent="0.2">
      <c r="A36" s="354" t="s">
        <v>54</v>
      </c>
      <c r="B36" s="354" t="s">
        <v>146</v>
      </c>
      <c r="C36" s="355">
        <v>9.3545304981079997</v>
      </c>
      <c r="D36" s="355">
        <v>6.2353955490177499</v>
      </c>
    </row>
    <row r="37" spans="1:4" x14ac:dyDescent="0.2">
      <c r="A37" s="354" t="s">
        <v>54</v>
      </c>
      <c r="B37" s="354" t="s">
        <v>147</v>
      </c>
      <c r="C37" s="355">
        <v>8.4389278552209994</v>
      </c>
      <c r="D37" s="355">
        <v>6.5574300393040001</v>
      </c>
    </row>
    <row r="38" spans="1:4" x14ac:dyDescent="0.2">
      <c r="A38" s="354" t="s">
        <v>54</v>
      </c>
      <c r="B38" s="354" t="s">
        <v>148</v>
      </c>
      <c r="C38" s="355">
        <v>15.371210776813999</v>
      </c>
      <c r="D38" s="355">
        <v>7.0649388785554201</v>
      </c>
    </row>
    <row r="39" spans="1:4" x14ac:dyDescent="0.2">
      <c r="A39" s="354" t="s">
        <v>54</v>
      </c>
      <c r="B39" s="354" t="s">
        <v>149</v>
      </c>
      <c r="C39" s="355">
        <v>1.5674818043259999</v>
      </c>
      <c r="D39" s="355">
        <v>6.6639828235684204</v>
      </c>
    </row>
    <row r="40" spans="1:4" x14ac:dyDescent="0.2">
      <c r="A40" s="354" t="s">
        <v>54</v>
      </c>
      <c r="B40" s="354" t="s">
        <v>150</v>
      </c>
      <c r="C40" s="355">
        <v>2.5234574823020002</v>
      </c>
      <c r="D40" s="355">
        <v>6.2953954426004204</v>
      </c>
    </row>
    <row r="41" spans="1:4" x14ac:dyDescent="0.2">
      <c r="A41" s="354" t="s">
        <v>54</v>
      </c>
      <c r="B41" s="354" t="s">
        <v>151</v>
      </c>
      <c r="C41" s="355">
        <v>4.1394425159760004</v>
      </c>
      <c r="D41" s="355">
        <v>5.7336122225056698</v>
      </c>
    </row>
    <row r="42" spans="1:4" x14ac:dyDescent="0.2">
      <c r="A42" s="354" t="s">
        <v>76</v>
      </c>
      <c r="B42" s="354" t="s">
        <v>140</v>
      </c>
      <c r="C42" s="355">
        <v>3.0262720001069998</v>
      </c>
      <c r="D42" s="355">
        <v>5.1091568795714997</v>
      </c>
    </row>
    <row r="43" spans="1:4" x14ac:dyDescent="0.2">
      <c r="A43" s="354" t="s">
        <v>54</v>
      </c>
      <c r="B43" s="354" t="s">
        <v>141</v>
      </c>
      <c r="C43" s="355">
        <v>6.0900161900930003</v>
      </c>
      <c r="D43" s="355">
        <v>5.0478044940231701</v>
      </c>
    </row>
    <row r="44" spans="1:4" x14ac:dyDescent="0.2">
      <c r="A44" s="354" t="s">
        <v>54</v>
      </c>
      <c r="B44" s="354" t="s">
        <v>142</v>
      </c>
      <c r="C44" s="355">
        <v>3.4067139252669998</v>
      </c>
      <c r="D44" s="355">
        <v>5.1406813804873304</v>
      </c>
    </row>
    <row r="45" spans="1:4" x14ac:dyDescent="0.2">
      <c r="A45" s="354" t="s">
        <v>54</v>
      </c>
      <c r="B45" s="354" t="s">
        <v>143</v>
      </c>
      <c r="C45" s="355">
        <v>6.6936190633330002</v>
      </c>
      <c r="D45" s="355">
        <v>5.5145589165082498</v>
      </c>
    </row>
    <row r="46" spans="1:4" x14ac:dyDescent="0.2">
      <c r="A46" s="354" t="s">
        <v>54</v>
      </c>
      <c r="B46" s="354" t="s">
        <v>144</v>
      </c>
      <c r="C46" s="355">
        <v>2.5296044142370002</v>
      </c>
      <c r="D46" s="355">
        <v>5.6354499391930801</v>
      </c>
    </row>
    <row r="47" spans="1:4" x14ac:dyDescent="0.2">
      <c r="A47" s="354" t="s">
        <v>54</v>
      </c>
      <c r="B47" s="354" t="s">
        <v>145</v>
      </c>
      <c r="C47" s="355">
        <v>2.1389658825229998</v>
      </c>
      <c r="D47" s="355">
        <v>5.44002020069225</v>
      </c>
    </row>
    <row r="48" spans="1:4" x14ac:dyDescent="0.2">
      <c r="A48" s="354" t="s">
        <v>54</v>
      </c>
      <c r="B48" s="354" t="s">
        <v>146</v>
      </c>
      <c r="C48" s="355">
        <v>-5.7910617536329996</v>
      </c>
      <c r="D48" s="355">
        <v>4.1778875130471702</v>
      </c>
    </row>
    <row r="49" spans="1:4" x14ac:dyDescent="0.2">
      <c r="A49" s="354" t="s">
        <v>54</v>
      </c>
      <c r="B49" s="354" t="s">
        <v>147</v>
      </c>
      <c r="C49" s="355">
        <v>-2.1300034505209999</v>
      </c>
      <c r="D49" s="355">
        <v>3.2971432375686698</v>
      </c>
    </row>
    <row r="50" spans="1:4" x14ac:dyDescent="0.2">
      <c r="A50" s="354" t="s">
        <v>54</v>
      </c>
      <c r="B50" s="354" t="s">
        <v>148</v>
      </c>
      <c r="C50" s="355">
        <v>-7.4897879516990002</v>
      </c>
      <c r="D50" s="355">
        <v>1.39206001019258</v>
      </c>
    </row>
    <row r="51" spans="1:4" x14ac:dyDescent="0.2">
      <c r="A51" s="354" t="s">
        <v>54</v>
      </c>
      <c r="B51" s="354" t="s">
        <v>149</v>
      </c>
      <c r="C51" s="355">
        <v>-2.9510925358879998</v>
      </c>
      <c r="D51" s="355">
        <v>1.01551214850808</v>
      </c>
    </row>
    <row r="52" spans="1:4" x14ac:dyDescent="0.2">
      <c r="A52" s="354" t="s">
        <v>54</v>
      </c>
      <c r="B52" s="354" t="s">
        <v>150</v>
      </c>
      <c r="C52" s="355">
        <v>1.1073287594750001</v>
      </c>
      <c r="D52" s="355">
        <v>0.89750142160583302</v>
      </c>
    </row>
    <row r="53" spans="1:4" x14ac:dyDescent="0.2">
      <c r="A53" s="354" t="s">
        <v>54</v>
      </c>
      <c r="B53" s="354" t="s">
        <v>151</v>
      </c>
      <c r="C53" s="355">
        <v>-1.8457562059929999</v>
      </c>
      <c r="D53" s="355">
        <v>0.39873486144175002</v>
      </c>
    </row>
    <row r="54" spans="1:4" x14ac:dyDescent="0.2">
      <c r="A54" s="354" t="s">
        <v>77</v>
      </c>
      <c r="B54" s="354" t="s">
        <v>140</v>
      </c>
      <c r="C54" s="355">
        <v>-0.80837598077299999</v>
      </c>
      <c r="D54" s="355">
        <v>7.9180863035083399E-2</v>
      </c>
    </row>
    <row r="55" spans="1:4" x14ac:dyDescent="0.2">
      <c r="A55" s="354" t="s">
        <v>54</v>
      </c>
      <c r="B55" s="354" t="s">
        <v>141</v>
      </c>
      <c r="C55" s="355">
        <v>0.53461465153900001</v>
      </c>
      <c r="D55" s="355">
        <v>-0.38376926517775001</v>
      </c>
    </row>
    <row r="56" spans="1:4" x14ac:dyDescent="0.2">
      <c r="A56" s="354" t="s">
        <v>54</v>
      </c>
      <c r="B56" s="354" t="s">
        <v>142</v>
      </c>
      <c r="C56" s="355">
        <v>7.3685260017849998</v>
      </c>
      <c r="D56" s="355">
        <v>-5.3618258801249999E-2</v>
      </c>
    </row>
    <row r="57" spans="1:4" x14ac:dyDescent="0.2">
      <c r="A57" s="354" t="s">
        <v>54</v>
      </c>
      <c r="B57" s="354" t="s">
        <v>143</v>
      </c>
      <c r="C57" s="355">
        <v>-4.9013812515000001</v>
      </c>
      <c r="D57" s="355">
        <v>-1.01986828503733</v>
      </c>
    </row>
    <row r="58" spans="1:4" x14ac:dyDescent="0.2">
      <c r="A58" s="354" t="s">
        <v>54</v>
      </c>
      <c r="B58" s="354" t="s">
        <v>144</v>
      </c>
      <c r="C58" s="355">
        <v>1.448673462678</v>
      </c>
      <c r="D58" s="355">
        <v>-1.10994586433392</v>
      </c>
    </row>
    <row r="59" spans="1:4" x14ac:dyDescent="0.2">
      <c r="A59" s="354" t="s">
        <v>54</v>
      </c>
      <c r="B59" s="354" t="s">
        <v>145</v>
      </c>
      <c r="C59" s="355">
        <v>3.6189606915830002</v>
      </c>
      <c r="D59" s="355">
        <v>-0.98661296357891703</v>
      </c>
    </row>
    <row r="60" spans="1:4" x14ac:dyDescent="0.2">
      <c r="A60" s="354" t="s">
        <v>54</v>
      </c>
      <c r="B60" s="354" t="s">
        <v>146</v>
      </c>
      <c r="C60" s="355">
        <v>2.2123137515960001</v>
      </c>
      <c r="D60" s="355">
        <v>-0.31966500480983301</v>
      </c>
    </row>
    <row r="61" spans="1:4" x14ac:dyDescent="0.2">
      <c r="A61" s="354" t="s">
        <v>54</v>
      </c>
      <c r="B61" s="354" t="s">
        <v>147</v>
      </c>
      <c r="C61" s="355">
        <v>2.9787120449079998</v>
      </c>
      <c r="D61" s="355">
        <v>0.106061286475917</v>
      </c>
    </row>
    <row r="62" spans="1:4" x14ac:dyDescent="0.2">
      <c r="A62" s="354" t="s">
        <v>54</v>
      </c>
      <c r="B62" s="354" t="s">
        <v>148</v>
      </c>
      <c r="C62" s="355">
        <v>3.1238025396100002</v>
      </c>
      <c r="D62" s="355">
        <v>0.99052716075166702</v>
      </c>
    </row>
    <row r="63" spans="1:4" x14ac:dyDescent="0.2">
      <c r="A63" s="354" t="s">
        <v>54</v>
      </c>
      <c r="B63" s="354" t="s">
        <v>149</v>
      </c>
      <c r="C63" s="355">
        <v>1.121916470633</v>
      </c>
      <c r="D63" s="355">
        <v>1.32994457796175</v>
      </c>
    </row>
    <row r="64" spans="1:4" x14ac:dyDescent="0.2">
      <c r="A64" s="354" t="s">
        <v>54</v>
      </c>
      <c r="B64" s="354" t="s">
        <v>150</v>
      </c>
      <c r="C64" s="355">
        <v>0.39248058133399999</v>
      </c>
      <c r="D64" s="355">
        <v>1.27037389645</v>
      </c>
    </row>
    <row r="65" spans="1:4" x14ac:dyDescent="0.2">
      <c r="A65" s="354" t="s">
        <v>54</v>
      </c>
      <c r="B65" s="354" t="s">
        <v>151</v>
      </c>
      <c r="C65" s="355">
        <v>4.4588168712689997</v>
      </c>
      <c r="D65" s="355">
        <v>1.7957549862218301</v>
      </c>
    </row>
    <row r="66" spans="1:4" x14ac:dyDescent="0.2">
      <c r="A66" s="354" t="s">
        <v>78</v>
      </c>
      <c r="B66" s="354" t="s">
        <v>140</v>
      </c>
      <c r="C66" s="355">
        <v>4.3573138755469998</v>
      </c>
      <c r="D66" s="355">
        <v>2.2262291409151702</v>
      </c>
    </row>
    <row r="67" spans="1:4" x14ac:dyDescent="0.2">
      <c r="A67" s="354" t="s">
        <v>54</v>
      </c>
      <c r="B67" s="354" t="s">
        <v>141</v>
      </c>
      <c r="C67" s="355">
        <v>1.248533973335</v>
      </c>
      <c r="D67" s="355">
        <v>2.2857224177314999</v>
      </c>
    </row>
    <row r="68" spans="1:4" x14ac:dyDescent="0.2">
      <c r="A68" s="354" t="s">
        <v>54</v>
      </c>
      <c r="B68" s="354" t="s">
        <v>142</v>
      </c>
      <c r="C68" s="355">
        <v>-2.9426580333849999</v>
      </c>
      <c r="D68" s="355">
        <v>1.4264570814673301</v>
      </c>
    </row>
    <row r="69" spans="1:4" x14ac:dyDescent="0.2">
      <c r="A69" s="354" t="s">
        <v>54</v>
      </c>
      <c r="B69" s="354" t="s">
        <v>143</v>
      </c>
      <c r="C69" s="355">
        <v>5.2008290276029996</v>
      </c>
      <c r="D69" s="355">
        <v>2.2683079380592499</v>
      </c>
    </row>
    <row r="70" spans="1:4" x14ac:dyDescent="0.2">
      <c r="A70" s="354" t="s">
        <v>54</v>
      </c>
      <c r="B70" s="354" t="s">
        <v>144</v>
      </c>
      <c r="C70" s="355">
        <v>0.49398610989000002</v>
      </c>
      <c r="D70" s="355">
        <v>2.1887506586602501</v>
      </c>
    </row>
    <row r="71" spans="1:4" x14ac:dyDescent="0.2">
      <c r="A71" s="354" t="s">
        <v>54</v>
      </c>
      <c r="B71" s="354" t="s">
        <v>145</v>
      </c>
      <c r="C71" s="355">
        <v>-2.5618431095859999</v>
      </c>
      <c r="D71" s="355">
        <v>1.6736836752294999</v>
      </c>
    </row>
    <row r="72" spans="1:4" x14ac:dyDescent="0.2">
      <c r="A72" s="354" t="s">
        <v>54</v>
      </c>
      <c r="B72" s="354" t="s">
        <v>146</v>
      </c>
      <c r="C72" s="355">
        <v>2.6342514951139999</v>
      </c>
      <c r="D72" s="355">
        <v>1.7088451538560001</v>
      </c>
    </row>
    <row r="73" spans="1:4" x14ac:dyDescent="0.2">
      <c r="A73" s="354" t="s">
        <v>54</v>
      </c>
      <c r="B73" s="354" t="s">
        <v>147</v>
      </c>
      <c r="C73" s="355">
        <v>2.2234434086479999</v>
      </c>
      <c r="D73" s="355">
        <v>1.6459061008343301</v>
      </c>
    </row>
    <row r="74" spans="1:4" x14ac:dyDescent="0.2">
      <c r="A74" s="354" t="s">
        <v>54</v>
      </c>
      <c r="B74" s="354" t="s">
        <v>148</v>
      </c>
      <c r="C74" s="355">
        <v>-2.7852860089439999</v>
      </c>
      <c r="D74" s="355">
        <v>1.1534820551214999</v>
      </c>
    </row>
    <row r="75" spans="1:4" x14ac:dyDescent="0.2">
      <c r="A75" s="354" t="s">
        <v>54</v>
      </c>
      <c r="B75" s="354" t="s">
        <v>149</v>
      </c>
      <c r="C75" s="355">
        <v>4.0915670318549999</v>
      </c>
      <c r="D75" s="355">
        <v>1.4009529352233301</v>
      </c>
    </row>
    <row r="76" spans="1:4" x14ac:dyDescent="0.2">
      <c r="A76" s="354" t="s">
        <v>54</v>
      </c>
      <c r="B76" s="354" t="s">
        <v>150</v>
      </c>
      <c r="C76" s="355">
        <v>-1.9479407490409999</v>
      </c>
      <c r="D76" s="355">
        <v>1.2059178243587501</v>
      </c>
    </row>
    <row r="77" spans="1:4" x14ac:dyDescent="0.2">
      <c r="A77" s="354" t="s">
        <v>54</v>
      </c>
      <c r="B77" s="354" t="s">
        <v>151</v>
      </c>
      <c r="C77" s="355">
        <v>-4.9338475239240003</v>
      </c>
      <c r="D77" s="355">
        <v>0.423195791426</v>
      </c>
    </row>
    <row r="78" spans="1:4" x14ac:dyDescent="0.2">
      <c r="A78" s="354" t="s">
        <v>79</v>
      </c>
      <c r="B78" s="354" t="s">
        <v>140</v>
      </c>
      <c r="C78" s="355">
        <v>-0.82951024701700005</v>
      </c>
      <c r="D78" s="355">
        <v>-9.0395521210000392E-3</v>
      </c>
    </row>
    <row r="79" spans="1:4" x14ac:dyDescent="0.2">
      <c r="A79" s="354" t="s">
        <v>54</v>
      </c>
      <c r="B79" s="354" t="s">
        <v>141</v>
      </c>
      <c r="C79" s="355">
        <v>2.4087100482410002</v>
      </c>
      <c r="D79" s="355">
        <v>8.7641787454500006E-2</v>
      </c>
    </row>
    <row r="80" spans="1:4" x14ac:dyDescent="0.2">
      <c r="A80" s="354" t="s">
        <v>54</v>
      </c>
      <c r="B80" s="354" t="s">
        <v>142</v>
      </c>
      <c r="C80" s="355">
        <v>4.3393070906959998</v>
      </c>
      <c r="D80" s="355">
        <v>0.69447221446124996</v>
      </c>
    </row>
    <row r="81" spans="1:4" x14ac:dyDescent="0.2">
      <c r="A81" s="354" t="s">
        <v>54</v>
      </c>
      <c r="B81" s="354" t="s">
        <v>143</v>
      </c>
      <c r="C81" s="355">
        <v>2.2459923804150002</v>
      </c>
      <c r="D81" s="355">
        <v>0.44823582719558303</v>
      </c>
    </row>
    <row r="82" spans="1:4" x14ac:dyDescent="0.2">
      <c r="A82" s="354" t="s">
        <v>54</v>
      </c>
      <c r="B82" s="354" t="s">
        <v>144</v>
      </c>
      <c r="C82" s="355">
        <v>0.63983935239500001</v>
      </c>
      <c r="D82" s="355">
        <v>0.46039026407099998</v>
      </c>
    </row>
    <row r="83" spans="1:4" x14ac:dyDescent="0.2">
      <c r="A83" s="354" t="s">
        <v>54</v>
      </c>
      <c r="B83" s="354" t="s">
        <v>145</v>
      </c>
      <c r="C83" s="355">
        <v>-0.4819568964</v>
      </c>
      <c r="D83" s="355">
        <v>0.633714115169833</v>
      </c>
    </row>
    <row r="84" spans="1:4" x14ac:dyDescent="0.2">
      <c r="A84" s="354" t="s">
        <v>54</v>
      </c>
      <c r="B84" s="354" t="s">
        <v>146</v>
      </c>
      <c r="C84" s="355">
        <v>0.30165395023899999</v>
      </c>
      <c r="D84" s="355">
        <v>0.43933098643024998</v>
      </c>
    </row>
    <row r="85" spans="1:4" x14ac:dyDescent="0.2">
      <c r="A85" s="354" t="s">
        <v>54</v>
      </c>
      <c r="B85" s="354" t="s">
        <v>147</v>
      </c>
      <c r="C85" s="355">
        <v>-0.74724354722899999</v>
      </c>
      <c r="D85" s="355">
        <v>0.191773740107167</v>
      </c>
    </row>
    <row r="86" spans="1:4" x14ac:dyDescent="0.2">
      <c r="A86" s="354" t="s">
        <v>54</v>
      </c>
      <c r="B86" s="354" t="s">
        <v>148</v>
      </c>
      <c r="C86" s="355">
        <v>-1.2510810828650001</v>
      </c>
      <c r="D86" s="355">
        <v>0.31962415061374999</v>
      </c>
    </row>
    <row r="87" spans="1:4" x14ac:dyDescent="0.2">
      <c r="A87" s="354" t="s">
        <v>54</v>
      </c>
      <c r="B87" s="354" t="s">
        <v>149</v>
      </c>
      <c r="C87" s="355">
        <v>-3.3946045965890002</v>
      </c>
      <c r="D87" s="355">
        <v>-0.30422348508991698</v>
      </c>
    </row>
    <row r="88" spans="1:4" x14ac:dyDescent="0.2">
      <c r="A88" s="354" t="s">
        <v>54</v>
      </c>
      <c r="B88" s="354" t="s">
        <v>150</v>
      </c>
      <c r="C88" s="355">
        <v>-9.0039008175999996E-2</v>
      </c>
      <c r="D88" s="355">
        <v>-0.149398340017833</v>
      </c>
    </row>
    <row r="89" spans="1:4" x14ac:dyDescent="0.2">
      <c r="A89" s="354" t="s">
        <v>54</v>
      </c>
      <c r="B89" s="354" t="s">
        <v>151</v>
      </c>
      <c r="C89" s="355">
        <v>-1.660347226938</v>
      </c>
      <c r="D89" s="355">
        <v>0.12339335139766699</v>
      </c>
    </row>
    <row r="90" spans="1:4" x14ac:dyDescent="0.2">
      <c r="A90" s="354" t="s">
        <v>80</v>
      </c>
      <c r="B90" s="354" t="s">
        <v>140</v>
      </c>
      <c r="C90" s="355">
        <v>0.29265066065899997</v>
      </c>
      <c r="D90" s="355">
        <v>0.216906760370667</v>
      </c>
    </row>
    <row r="91" spans="1:4" x14ac:dyDescent="0.2">
      <c r="A91" s="354" t="s">
        <v>54</v>
      </c>
      <c r="B91" s="354" t="s">
        <v>141</v>
      </c>
      <c r="C91" s="355">
        <v>-3.2406301761290002</v>
      </c>
      <c r="D91" s="355">
        <v>-0.25387159166016698</v>
      </c>
    </row>
    <row r="92" spans="1:4" x14ac:dyDescent="0.2">
      <c r="A92" s="354" t="s">
        <v>54</v>
      </c>
      <c r="B92" s="354" t="s">
        <v>142</v>
      </c>
      <c r="C92" s="355">
        <v>-6.1456340939349996</v>
      </c>
      <c r="D92" s="355">
        <v>-1.12761669037942</v>
      </c>
    </row>
    <row r="93" spans="1:4" x14ac:dyDescent="0.2">
      <c r="A93" s="354" t="s">
        <v>54</v>
      </c>
      <c r="B93" s="354" t="s">
        <v>143</v>
      </c>
      <c r="C93" s="355">
        <v>-27.834675166993001</v>
      </c>
      <c r="D93" s="355">
        <v>-3.6343389859967501</v>
      </c>
    </row>
    <row r="94" spans="1:4" x14ac:dyDescent="0.2">
      <c r="A94" s="354" t="s">
        <v>54</v>
      </c>
      <c r="B94" s="354" t="s">
        <v>144</v>
      </c>
      <c r="C94" s="355">
        <v>-27.601243893629</v>
      </c>
      <c r="D94" s="355">
        <v>-5.9877625898320801</v>
      </c>
    </row>
    <row r="95" spans="1:4" x14ac:dyDescent="0.2">
      <c r="A95" s="354" t="s">
        <v>54</v>
      </c>
      <c r="B95" s="354" t="s">
        <v>145</v>
      </c>
      <c r="C95" s="355">
        <v>-16.324690623639</v>
      </c>
      <c r="D95" s="355">
        <v>-7.3079904004353304</v>
      </c>
    </row>
    <row r="96" spans="1:4" x14ac:dyDescent="0.2">
      <c r="A96" s="354" t="s">
        <v>54</v>
      </c>
      <c r="B96" s="354" t="s">
        <v>146</v>
      </c>
      <c r="C96" s="355">
        <v>-12.904078466506</v>
      </c>
      <c r="D96" s="355">
        <v>-8.4084681018307492</v>
      </c>
    </row>
    <row r="97" spans="1:4" x14ac:dyDescent="0.2">
      <c r="A97" s="354" t="s">
        <v>54</v>
      </c>
      <c r="B97" s="354" t="s">
        <v>147</v>
      </c>
      <c r="C97" s="355">
        <v>-11.603617480147999</v>
      </c>
      <c r="D97" s="355">
        <v>-9.3131659295739997</v>
      </c>
    </row>
    <row r="98" spans="1:4" x14ac:dyDescent="0.2">
      <c r="A98" s="354" t="s">
        <v>54</v>
      </c>
      <c r="B98" s="354" t="s">
        <v>148</v>
      </c>
      <c r="C98" s="355">
        <v>-5.0122905584659998</v>
      </c>
      <c r="D98" s="355">
        <v>-9.6266000525407502</v>
      </c>
    </row>
    <row r="99" spans="1:4" x14ac:dyDescent="0.2">
      <c r="A99" s="354" t="s">
        <v>54</v>
      </c>
      <c r="B99" s="354" t="s">
        <v>149</v>
      </c>
      <c r="C99" s="355">
        <v>-5.1451986721990002</v>
      </c>
      <c r="D99" s="355">
        <v>-9.7724828921749207</v>
      </c>
    </row>
    <row r="100" spans="1:4" x14ac:dyDescent="0.2">
      <c r="A100" s="354" t="s">
        <v>54</v>
      </c>
      <c r="B100" s="354" t="s">
        <v>150</v>
      </c>
      <c r="C100" s="355">
        <v>-1.9967962495760001</v>
      </c>
      <c r="D100" s="355">
        <v>-9.9313793289582506</v>
      </c>
    </row>
    <row r="101" spans="1:4" x14ac:dyDescent="0.2">
      <c r="A101" s="354" t="s">
        <v>54</v>
      </c>
      <c r="B101" s="354" t="s">
        <v>151</v>
      </c>
      <c r="C101" s="355">
        <v>2.845778027698</v>
      </c>
      <c r="D101" s="355">
        <v>-9.5558688910719205</v>
      </c>
    </row>
    <row r="102" spans="1:4" x14ac:dyDescent="0.2">
      <c r="A102" s="354" t="s">
        <v>480</v>
      </c>
      <c r="B102" s="354" t="s">
        <v>140</v>
      </c>
      <c r="C102" s="355">
        <v>-6.9645229726520004</v>
      </c>
      <c r="D102" s="355">
        <v>-10.160633360514501</v>
      </c>
    </row>
    <row r="103" spans="1:4" x14ac:dyDescent="0.2">
      <c r="A103" s="354" t="s">
        <v>54</v>
      </c>
      <c r="B103" s="354" t="s">
        <v>141</v>
      </c>
      <c r="C103" s="355">
        <v>-3.3860979407779999</v>
      </c>
      <c r="D103" s="355">
        <v>-10.1727556742352</v>
      </c>
    </row>
    <row r="104" spans="1:4" x14ac:dyDescent="0.2">
      <c r="A104" s="354" t="s">
        <v>54</v>
      </c>
      <c r="B104" s="354" t="s">
        <v>142</v>
      </c>
      <c r="C104" s="355">
        <v>-0.38733456997900001</v>
      </c>
      <c r="D104" s="355">
        <v>-9.6928973805722496</v>
      </c>
    </row>
    <row r="105" spans="1:4" x14ac:dyDescent="0.2">
      <c r="A105" s="354" t="s">
        <v>54</v>
      </c>
      <c r="B105" s="354" t="s">
        <v>143</v>
      </c>
      <c r="C105" s="355">
        <v>27.563636442387001</v>
      </c>
      <c r="D105" s="355">
        <v>-5.0763714131239199</v>
      </c>
    </row>
    <row r="106" spans="1:4" x14ac:dyDescent="0.2">
      <c r="A106" s="354" t="s">
        <v>54</v>
      </c>
      <c r="B106" s="354" t="s">
        <v>144</v>
      </c>
      <c r="C106" s="355">
        <v>27.127171963744001</v>
      </c>
      <c r="D106" s="355">
        <v>-0.51567009167616695</v>
      </c>
    </row>
    <row r="107" spans="1:4" x14ac:dyDescent="0.2">
      <c r="A107" s="354" t="s">
        <v>54</v>
      </c>
      <c r="B107" s="354" t="s">
        <v>145</v>
      </c>
      <c r="C107" s="355">
        <v>10.136237673451999</v>
      </c>
      <c r="D107" s="355">
        <v>1.6894072664147499</v>
      </c>
    </row>
    <row r="108" spans="1:4" x14ac:dyDescent="0.2">
      <c r="A108" s="354" t="s">
        <v>54</v>
      </c>
      <c r="B108" s="354" t="s">
        <v>146</v>
      </c>
      <c r="C108" s="355">
        <v>10.428613398429</v>
      </c>
      <c r="D108" s="355">
        <v>3.6337982551593302</v>
      </c>
    </row>
    <row r="109" spans="1:4" x14ac:dyDescent="0.2">
      <c r="A109" s="354" t="s">
        <v>54</v>
      </c>
      <c r="B109" s="354" t="s">
        <v>147</v>
      </c>
      <c r="C109" s="355">
        <v>7.6648727961110001</v>
      </c>
      <c r="D109" s="355">
        <v>5.23950577818092</v>
      </c>
    </row>
    <row r="110" spans="1:4" x14ac:dyDescent="0.2">
      <c r="A110" s="354" t="s">
        <v>54</v>
      </c>
      <c r="B110" s="354" t="s">
        <v>148</v>
      </c>
      <c r="C110" s="355">
        <v>0.36550448977</v>
      </c>
      <c r="D110" s="355">
        <v>5.6876553655339199</v>
      </c>
    </row>
    <row r="111" spans="1:4" x14ac:dyDescent="0.2">
      <c r="A111" s="354" t="s">
        <v>54</v>
      </c>
      <c r="B111" s="354" t="s">
        <v>149</v>
      </c>
      <c r="C111" s="355">
        <v>1.5312056500889999</v>
      </c>
      <c r="D111" s="355">
        <v>6.2440223923912503</v>
      </c>
    </row>
    <row r="112" spans="1:4" x14ac:dyDescent="0.2">
      <c r="A112" s="354" t="s">
        <v>54</v>
      </c>
      <c r="B112" s="354" t="s">
        <v>150</v>
      </c>
      <c r="C112" s="355">
        <v>1.6249139593369999</v>
      </c>
      <c r="D112" s="355">
        <v>6.5458315764673296</v>
      </c>
    </row>
    <row r="113" spans="1:4" x14ac:dyDescent="0.2">
      <c r="A113" s="354" t="s">
        <v>54</v>
      </c>
      <c r="B113" s="354" t="s">
        <v>151</v>
      </c>
      <c r="C113" s="355">
        <v>-0.109731110196</v>
      </c>
      <c r="D113" s="355">
        <v>6.2995391483095</v>
      </c>
    </row>
    <row r="114" spans="1:4" x14ac:dyDescent="0.2">
      <c r="A114" s="354" t="s">
        <v>843</v>
      </c>
      <c r="B114" s="354" t="s">
        <v>140</v>
      </c>
      <c r="C114" s="355">
        <v>5.2655429587110003</v>
      </c>
      <c r="D114" s="355">
        <v>7.31871130925642</v>
      </c>
    </row>
    <row r="115" spans="1:4" x14ac:dyDescent="0.2">
      <c r="A115" s="354" t="s">
        <v>54</v>
      </c>
      <c r="B115" s="354" t="s">
        <v>141</v>
      </c>
      <c r="C115" s="355">
        <v>6.2217454469430002</v>
      </c>
      <c r="D115" s="355">
        <v>8.1193649248998305</v>
      </c>
    </row>
    <row r="116" spans="1:4" x14ac:dyDescent="0.2">
      <c r="A116" s="354" t="s">
        <v>54</v>
      </c>
      <c r="B116" s="354" t="s">
        <v>142</v>
      </c>
      <c r="C116" s="355">
        <v>8.6226798989419997</v>
      </c>
      <c r="D116" s="355">
        <v>8.8701994639765793</v>
      </c>
    </row>
    <row r="117" spans="1:4" x14ac:dyDescent="0.2">
      <c r="A117" s="354" t="s">
        <v>54</v>
      </c>
      <c r="B117" s="354" t="s">
        <v>143</v>
      </c>
      <c r="C117" s="355">
        <v>9.6871710450880002</v>
      </c>
      <c r="D117" s="355">
        <v>7.3804940142016697</v>
      </c>
    </row>
    <row r="118" spans="1:4" x14ac:dyDescent="0.2">
      <c r="A118" s="354" t="s">
        <v>54</v>
      </c>
      <c r="B118" s="354" t="s">
        <v>144</v>
      </c>
      <c r="C118" s="355">
        <v>12.024321339185001</v>
      </c>
      <c r="D118" s="355">
        <v>6.1219231288217504</v>
      </c>
    </row>
    <row r="119" spans="1:4" x14ac:dyDescent="0.2">
      <c r="A119" s="354" t="s">
        <v>54</v>
      </c>
      <c r="B119" s="354" t="s">
        <v>145</v>
      </c>
      <c r="C119" s="355">
        <v>11.724560764825</v>
      </c>
      <c r="D119" s="355">
        <v>6.2542833864361702</v>
      </c>
    </row>
    <row r="120" spans="1:4" x14ac:dyDescent="0.2">
      <c r="A120" s="354" t="s">
        <v>54</v>
      </c>
      <c r="B120" s="354" t="s">
        <v>146</v>
      </c>
      <c r="C120" s="355">
        <v>7.2286807380300004</v>
      </c>
      <c r="D120" s="355">
        <v>5.9876223314029202</v>
      </c>
    </row>
    <row r="121" spans="1:4" x14ac:dyDescent="0.2">
      <c r="A121" s="354" t="s">
        <v>54</v>
      </c>
      <c r="B121" s="354" t="s">
        <v>147</v>
      </c>
      <c r="C121" s="355">
        <v>6.7082480681809997</v>
      </c>
      <c r="D121" s="355">
        <v>5.90790360407542</v>
      </c>
    </row>
  </sheetData>
  <mergeCells count="1">
    <mergeCell ref="H1:I1"/>
  </mergeCells>
  <hyperlinks>
    <hyperlink ref="H1:I1" location="Index!A1" display="Regresar al Índice" xr:uid="{5F83814E-DF05-45FE-89A3-FEC4588C0330}"/>
  </hyperlinks>
  <pageMargins left="0.7" right="0.7" top="0.75" bottom="0.75" header="0.3" footer="0.3"/>
  <pageSetup paperSize="9" orientation="portrait" horizontalDpi="300" verticalDpi="300"/>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41ECE-12E2-4DC2-82C2-FA9120813F59}">
  <sheetPr codeName="Hoja100"/>
  <dimension ref="A1:I38"/>
  <sheetViews>
    <sheetView workbookViewId="0">
      <selection activeCell="A2" sqref="A2"/>
    </sheetView>
  </sheetViews>
  <sheetFormatPr baseColWidth="10" defaultRowHeight="12.75" x14ac:dyDescent="0.2"/>
  <cols>
    <col min="1" max="16384" width="11.42578125" style="354"/>
  </cols>
  <sheetData>
    <row r="1" spans="1:9" ht="15" x14ac:dyDescent="0.25">
      <c r="A1" s="333" t="s">
        <v>1711</v>
      </c>
      <c r="H1" s="233" t="s">
        <v>38</v>
      </c>
      <c r="I1" s="233"/>
    </row>
    <row r="2" spans="1:9" x14ac:dyDescent="0.2">
      <c r="A2" s="354" t="s">
        <v>694</v>
      </c>
    </row>
    <row r="5" spans="1:9" x14ac:dyDescent="0.2">
      <c r="A5" s="354" t="s">
        <v>2</v>
      </c>
      <c r="B5" s="354" t="s">
        <v>52</v>
      </c>
    </row>
    <row r="6" spans="1:9" x14ac:dyDescent="0.2">
      <c r="A6" s="354" t="s">
        <v>11</v>
      </c>
      <c r="B6" s="355">
        <v>-17.445906116919002</v>
      </c>
    </row>
    <row r="7" spans="1:9" x14ac:dyDescent="0.2">
      <c r="A7" s="354" t="s">
        <v>33</v>
      </c>
      <c r="B7" s="355">
        <v>-5.9591973013370003</v>
      </c>
    </row>
    <row r="8" spans="1:9" x14ac:dyDescent="0.2">
      <c r="A8" s="354" t="s">
        <v>32</v>
      </c>
      <c r="B8" s="355">
        <v>-5.7036172203220001</v>
      </c>
    </row>
    <row r="9" spans="1:9" x14ac:dyDescent="0.2">
      <c r="A9" s="354" t="s">
        <v>19</v>
      </c>
      <c r="B9" s="355">
        <v>-5.5795610524169996</v>
      </c>
    </row>
    <row r="10" spans="1:9" x14ac:dyDescent="0.2">
      <c r="A10" s="354" t="s">
        <v>12</v>
      </c>
      <c r="B10" s="355">
        <v>-4.4594416511150001</v>
      </c>
    </row>
    <row r="11" spans="1:9" x14ac:dyDescent="0.2">
      <c r="A11" s="354" t="s">
        <v>30</v>
      </c>
      <c r="B11" s="355">
        <v>-4.0322100764920004</v>
      </c>
    </row>
    <row r="12" spans="1:9" x14ac:dyDescent="0.2">
      <c r="A12" s="354" t="s">
        <v>6</v>
      </c>
      <c r="B12" s="355">
        <v>-3.9439616053000002</v>
      </c>
    </row>
    <row r="13" spans="1:9" x14ac:dyDescent="0.2">
      <c r="A13" s="354" t="s">
        <v>31</v>
      </c>
      <c r="B13" s="355">
        <v>-3.517768317851</v>
      </c>
    </row>
    <row r="14" spans="1:9" x14ac:dyDescent="0.2">
      <c r="A14" s="354" t="s">
        <v>3</v>
      </c>
      <c r="B14" s="355">
        <v>-2.1838022430969999</v>
      </c>
    </row>
    <row r="15" spans="1:9" x14ac:dyDescent="0.2">
      <c r="A15" s="354" t="s">
        <v>24</v>
      </c>
      <c r="B15" s="355">
        <v>-1.9037254657510001</v>
      </c>
    </row>
    <row r="16" spans="1:9" x14ac:dyDescent="0.2">
      <c r="A16" s="354" t="s">
        <v>13</v>
      </c>
      <c r="B16" s="355">
        <v>-0.90172897866099999</v>
      </c>
    </row>
    <row r="17" spans="1:2" x14ac:dyDescent="0.2">
      <c r="A17" s="354" t="s">
        <v>26</v>
      </c>
      <c r="B17" s="355">
        <v>0.759341486309</v>
      </c>
    </row>
    <row r="18" spans="1:2" x14ac:dyDescent="0.2">
      <c r="A18" s="354" t="s">
        <v>17</v>
      </c>
      <c r="B18" s="355">
        <v>0.92827369673000004</v>
      </c>
    </row>
    <row r="19" spans="1:2" x14ac:dyDescent="0.2">
      <c r="A19" s="354" t="s">
        <v>4</v>
      </c>
      <c r="B19" s="355">
        <v>1.326022414833</v>
      </c>
    </row>
    <row r="20" spans="1:2" x14ac:dyDescent="0.2">
      <c r="A20" s="354" t="s">
        <v>15</v>
      </c>
      <c r="B20" s="355">
        <v>1.6481028367849999</v>
      </c>
    </row>
    <row r="21" spans="1:2" x14ac:dyDescent="0.2">
      <c r="A21" s="354" t="s">
        <v>20</v>
      </c>
      <c r="B21" s="355">
        <v>1.6494275255340001</v>
      </c>
    </row>
    <row r="22" spans="1:2" x14ac:dyDescent="0.2">
      <c r="A22" s="354" t="s">
        <v>18</v>
      </c>
      <c r="B22" s="355">
        <v>2.152514715793</v>
      </c>
    </row>
    <row r="23" spans="1:2" x14ac:dyDescent="0.2">
      <c r="A23" s="354" t="s">
        <v>29</v>
      </c>
      <c r="B23" s="355">
        <v>2.386652771894</v>
      </c>
    </row>
    <row r="24" spans="1:2" x14ac:dyDescent="0.2">
      <c r="A24" s="354" t="s">
        <v>10</v>
      </c>
      <c r="B24" s="355">
        <v>3.1510133288120001</v>
      </c>
    </row>
    <row r="25" spans="1:2" x14ac:dyDescent="0.2">
      <c r="A25" s="354" t="s">
        <v>1</v>
      </c>
      <c r="B25" s="355">
        <v>3.8732355605829998</v>
      </c>
    </row>
    <row r="26" spans="1:2" x14ac:dyDescent="0.2">
      <c r="A26" s="354" t="s">
        <v>8</v>
      </c>
      <c r="B26" s="355">
        <v>5.2794257451720004</v>
      </c>
    </row>
    <row r="27" spans="1:2" x14ac:dyDescent="0.2">
      <c r="A27" s="354" t="s">
        <v>21</v>
      </c>
      <c r="B27" s="355">
        <v>5.84885517873</v>
      </c>
    </row>
    <row r="28" spans="1:2" x14ac:dyDescent="0.2">
      <c r="A28" s="354" t="s">
        <v>23</v>
      </c>
      <c r="B28" s="355">
        <v>6.2185735882120001</v>
      </c>
    </row>
    <row r="29" spans="1:2" x14ac:dyDescent="0.2">
      <c r="A29" s="354" t="s">
        <v>9</v>
      </c>
      <c r="B29" s="355">
        <v>6.5319389433339996</v>
      </c>
    </row>
    <row r="30" spans="1:2" x14ac:dyDescent="0.2">
      <c r="A30" s="354" t="s">
        <v>0</v>
      </c>
      <c r="B30" s="355">
        <v>6.7082480681809997</v>
      </c>
    </row>
    <row r="31" spans="1:2" x14ac:dyDescent="0.2">
      <c r="A31" s="354" t="s">
        <v>14</v>
      </c>
      <c r="B31" s="355">
        <v>7.1486225522310001</v>
      </c>
    </row>
    <row r="32" spans="1:2" x14ac:dyDescent="0.2">
      <c r="A32" s="354" t="s">
        <v>28</v>
      </c>
      <c r="B32" s="355">
        <v>8.1838711410130003</v>
      </c>
    </row>
    <row r="33" spans="1:2" x14ac:dyDescent="0.2">
      <c r="A33" s="354" t="s">
        <v>27</v>
      </c>
      <c r="B33" s="355">
        <v>10.351969431212</v>
      </c>
    </row>
    <row r="34" spans="1:2" x14ac:dyDescent="0.2">
      <c r="A34" s="354" t="s">
        <v>25</v>
      </c>
      <c r="B34" s="355">
        <v>10.524775296015999</v>
      </c>
    </row>
    <row r="35" spans="1:2" x14ac:dyDescent="0.2">
      <c r="A35" s="354" t="s">
        <v>22</v>
      </c>
      <c r="B35" s="355">
        <v>14.610449066495001</v>
      </c>
    </row>
    <row r="36" spans="1:2" x14ac:dyDescent="0.2">
      <c r="A36" s="354" t="s">
        <v>16</v>
      </c>
      <c r="B36" s="355">
        <v>15.874139103916001</v>
      </c>
    </row>
    <row r="37" spans="1:2" x14ac:dyDescent="0.2">
      <c r="A37" s="354" t="s">
        <v>7</v>
      </c>
      <c r="B37" s="355">
        <v>27.879299100651998</v>
      </c>
    </row>
    <row r="38" spans="1:2" x14ac:dyDescent="0.2">
      <c r="A38" s="354" t="s">
        <v>5</v>
      </c>
      <c r="B38" s="355">
        <v>36.264914879602003</v>
      </c>
    </row>
  </sheetData>
  <mergeCells count="1">
    <mergeCell ref="H1:I1"/>
  </mergeCells>
  <hyperlinks>
    <hyperlink ref="H1:I1" location="Index!A1" display="Regresar al Índice" xr:uid="{754E2A99-E312-4A05-ACC8-8753A1964EBC}"/>
  </hyperlinks>
  <pageMargins left="0.7" right="0.7" top="0.75" bottom="0.75" header="0.3" footer="0.3"/>
  <pageSetup paperSize="9" orientation="portrait" horizontalDpi="300" verticalDpi="300"/>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BA62B-8D66-46F6-8D6F-148AC61F292F}">
  <sheetPr codeName="Hoja101"/>
  <dimension ref="A1:I121"/>
  <sheetViews>
    <sheetView workbookViewId="0">
      <selection activeCell="A2" sqref="A2"/>
    </sheetView>
  </sheetViews>
  <sheetFormatPr baseColWidth="10" defaultRowHeight="12.75" x14ac:dyDescent="0.2"/>
  <cols>
    <col min="1" max="16384" width="11.42578125" style="354"/>
  </cols>
  <sheetData>
    <row r="1" spans="1:9" ht="15" x14ac:dyDescent="0.25">
      <c r="A1" s="333" t="s">
        <v>1712</v>
      </c>
      <c r="H1" s="233" t="s">
        <v>38</v>
      </c>
      <c r="I1" s="233"/>
    </row>
    <row r="2" spans="1:9" x14ac:dyDescent="0.2">
      <c r="A2" s="354" t="s">
        <v>694</v>
      </c>
    </row>
    <row r="5" spans="1:9" x14ac:dyDescent="0.2">
      <c r="A5" s="354" t="s">
        <v>301</v>
      </c>
      <c r="B5" s="354" t="s">
        <v>353</v>
      </c>
      <c r="C5" s="354" t="s">
        <v>726</v>
      </c>
      <c r="D5" s="354" t="s">
        <v>727</v>
      </c>
    </row>
    <row r="6" spans="1:9" x14ac:dyDescent="0.2">
      <c r="A6" s="354" t="s">
        <v>61</v>
      </c>
      <c r="B6" s="354" t="s">
        <v>140</v>
      </c>
      <c r="C6" s="355">
        <v>94.582004794933994</v>
      </c>
      <c r="D6" s="355">
        <v>98.157043174699993</v>
      </c>
    </row>
    <row r="7" spans="1:9" x14ac:dyDescent="0.2">
      <c r="A7" s="354" t="s">
        <v>54</v>
      </c>
      <c r="B7" s="354" t="s">
        <v>141</v>
      </c>
      <c r="C7" s="355">
        <v>99.442466160101006</v>
      </c>
      <c r="D7" s="355">
        <v>98.059069482984995</v>
      </c>
    </row>
    <row r="8" spans="1:9" x14ac:dyDescent="0.2">
      <c r="A8" s="354" t="s">
        <v>54</v>
      </c>
      <c r="B8" s="354" t="s">
        <v>142</v>
      </c>
      <c r="C8" s="355">
        <v>97.327508732065994</v>
      </c>
      <c r="D8" s="355">
        <v>97.905553580642007</v>
      </c>
    </row>
    <row r="9" spans="1:9" x14ac:dyDescent="0.2">
      <c r="A9" s="354" t="s">
        <v>54</v>
      </c>
      <c r="B9" s="354" t="s">
        <v>143</v>
      </c>
      <c r="C9" s="355">
        <v>98.204449086910998</v>
      </c>
      <c r="D9" s="355">
        <v>97.891116018431006</v>
      </c>
    </row>
    <row r="10" spans="1:9" x14ac:dyDescent="0.2">
      <c r="A10" s="354" t="s">
        <v>54</v>
      </c>
      <c r="B10" s="354" t="s">
        <v>144</v>
      </c>
      <c r="C10" s="355">
        <v>96.986946557376996</v>
      </c>
      <c r="D10" s="355">
        <v>98.216194421501996</v>
      </c>
    </row>
    <row r="11" spans="1:9" x14ac:dyDescent="0.2">
      <c r="A11" s="354" t="s">
        <v>54</v>
      </c>
      <c r="B11" s="354" t="s">
        <v>145</v>
      </c>
      <c r="C11" s="355">
        <v>98.269545271233</v>
      </c>
      <c r="D11" s="355">
        <v>98.964710638544005</v>
      </c>
    </row>
    <row r="12" spans="1:9" x14ac:dyDescent="0.2">
      <c r="A12" s="354" t="s">
        <v>54</v>
      </c>
      <c r="B12" s="354" t="s">
        <v>146</v>
      </c>
      <c r="C12" s="355">
        <v>100.099826028617</v>
      </c>
      <c r="D12" s="355">
        <v>99.987117714776005</v>
      </c>
    </row>
    <row r="13" spans="1:9" x14ac:dyDescent="0.2">
      <c r="A13" s="354" t="s">
        <v>54</v>
      </c>
      <c r="B13" s="354" t="s">
        <v>147</v>
      </c>
      <c r="C13" s="355">
        <v>102.93298851342399</v>
      </c>
      <c r="D13" s="355">
        <v>101.079300301722</v>
      </c>
    </row>
    <row r="14" spans="1:9" x14ac:dyDescent="0.2">
      <c r="A14" s="354" t="s">
        <v>54</v>
      </c>
      <c r="B14" s="354" t="s">
        <v>148</v>
      </c>
      <c r="C14" s="355">
        <v>101.055295992609</v>
      </c>
      <c r="D14" s="355">
        <v>101.940919724922</v>
      </c>
    </row>
    <row r="15" spans="1:9" x14ac:dyDescent="0.2">
      <c r="A15" s="354" t="s">
        <v>54</v>
      </c>
      <c r="B15" s="354" t="s">
        <v>149</v>
      </c>
      <c r="C15" s="355">
        <v>104.810480029498</v>
      </c>
      <c r="D15" s="355">
        <v>102.419135014726</v>
      </c>
    </row>
    <row r="16" spans="1:9" x14ac:dyDescent="0.2">
      <c r="A16" s="354" t="s">
        <v>54</v>
      </c>
      <c r="B16" s="354" t="s">
        <v>150</v>
      </c>
      <c r="C16" s="355">
        <v>102.43933110578</v>
      </c>
      <c r="D16" s="355">
        <v>102.644042109094</v>
      </c>
    </row>
    <row r="17" spans="1:4" x14ac:dyDescent="0.2">
      <c r="A17" s="354" t="s">
        <v>54</v>
      </c>
      <c r="B17" s="354" t="s">
        <v>151</v>
      </c>
      <c r="C17" s="355">
        <v>102.532217322534</v>
      </c>
      <c r="D17" s="355">
        <v>102.918961064756</v>
      </c>
    </row>
    <row r="18" spans="1:4" x14ac:dyDescent="0.2">
      <c r="A18" s="354" t="s">
        <v>74</v>
      </c>
      <c r="B18" s="354" t="s">
        <v>140</v>
      </c>
      <c r="C18" s="355">
        <v>100.024155576719</v>
      </c>
      <c r="D18" s="355">
        <v>103.639661714895</v>
      </c>
    </row>
    <row r="19" spans="1:4" x14ac:dyDescent="0.2">
      <c r="A19" s="354" t="s">
        <v>54</v>
      </c>
      <c r="B19" s="354" t="s">
        <v>141</v>
      </c>
      <c r="C19" s="355">
        <v>102.91607864620801</v>
      </c>
      <c r="D19" s="355">
        <v>104.87965881708099</v>
      </c>
    </row>
    <row r="20" spans="1:4" x14ac:dyDescent="0.2">
      <c r="A20" s="354" t="s">
        <v>54</v>
      </c>
      <c r="B20" s="354" t="s">
        <v>142</v>
      </c>
      <c r="C20" s="355">
        <v>106.655976172381</v>
      </c>
      <c r="D20" s="355">
        <v>106.390737855214</v>
      </c>
    </row>
    <row r="21" spans="1:4" x14ac:dyDescent="0.2">
      <c r="A21" s="354" t="s">
        <v>54</v>
      </c>
      <c r="B21" s="354" t="s">
        <v>143</v>
      </c>
      <c r="C21" s="355">
        <v>108.135974259828</v>
      </c>
      <c r="D21" s="355">
        <v>107.724646151187</v>
      </c>
    </row>
    <row r="22" spans="1:4" x14ac:dyDescent="0.2">
      <c r="A22" s="354" t="s">
        <v>54</v>
      </c>
      <c r="B22" s="354" t="s">
        <v>144</v>
      </c>
      <c r="C22" s="355">
        <v>110.938624907421</v>
      </c>
      <c r="D22" s="355">
        <v>108.61487376142399</v>
      </c>
    </row>
    <row r="23" spans="1:4" x14ac:dyDescent="0.2">
      <c r="A23" s="354" t="s">
        <v>54</v>
      </c>
      <c r="B23" s="354" t="s">
        <v>145</v>
      </c>
      <c r="C23" s="355">
        <v>110.226392558344</v>
      </c>
      <c r="D23" s="355">
        <v>108.997877377013</v>
      </c>
    </row>
    <row r="24" spans="1:4" x14ac:dyDescent="0.2">
      <c r="A24" s="354" t="s">
        <v>54</v>
      </c>
      <c r="B24" s="354" t="s">
        <v>146</v>
      </c>
      <c r="C24" s="355">
        <v>107.712047792761</v>
      </c>
      <c r="D24" s="355">
        <v>109.103986796915</v>
      </c>
    </row>
    <row r="25" spans="1:4" x14ac:dyDescent="0.2">
      <c r="A25" s="354" t="s">
        <v>54</v>
      </c>
      <c r="B25" s="354" t="s">
        <v>147</v>
      </c>
      <c r="C25" s="355">
        <v>107.872573813839</v>
      </c>
      <c r="D25" s="355">
        <v>109.265991745028</v>
      </c>
    </row>
    <row r="26" spans="1:4" x14ac:dyDescent="0.2">
      <c r="A26" s="354" t="s">
        <v>54</v>
      </c>
      <c r="B26" s="354" t="s">
        <v>148</v>
      </c>
      <c r="C26" s="355">
        <v>108.350692419852</v>
      </c>
      <c r="D26" s="355">
        <v>109.690364944973</v>
      </c>
    </row>
    <row r="27" spans="1:4" x14ac:dyDescent="0.2">
      <c r="A27" s="354" t="s">
        <v>54</v>
      </c>
      <c r="B27" s="354" t="s">
        <v>149</v>
      </c>
      <c r="C27" s="355">
        <v>111.66850470326</v>
      </c>
      <c r="D27" s="355">
        <v>110.351354119581</v>
      </c>
    </row>
    <row r="28" spans="1:4" x14ac:dyDescent="0.2">
      <c r="A28" s="354" t="s">
        <v>54</v>
      </c>
      <c r="B28" s="354" t="s">
        <v>150</v>
      </c>
      <c r="C28" s="355">
        <v>111.98868833023</v>
      </c>
      <c r="D28" s="355">
        <v>110.931754447632</v>
      </c>
    </row>
    <row r="29" spans="1:4" x14ac:dyDescent="0.2">
      <c r="A29" s="354" t="s">
        <v>54</v>
      </c>
      <c r="B29" s="354" t="s">
        <v>151</v>
      </c>
      <c r="C29" s="355">
        <v>111.38897813925399</v>
      </c>
      <c r="D29" s="355">
        <v>111.18151553640899</v>
      </c>
    </row>
    <row r="30" spans="1:4" x14ac:dyDescent="0.2">
      <c r="A30" s="354" t="s">
        <v>75</v>
      </c>
      <c r="B30" s="354" t="s">
        <v>140</v>
      </c>
      <c r="C30" s="355">
        <v>111.802978512126</v>
      </c>
      <c r="D30" s="355">
        <v>110.97383109803199</v>
      </c>
    </row>
    <row r="31" spans="1:4" x14ac:dyDescent="0.2">
      <c r="A31" s="354" t="s">
        <v>54</v>
      </c>
      <c r="B31" s="354" t="s">
        <v>141</v>
      </c>
      <c r="C31" s="355">
        <v>109.82074954030401</v>
      </c>
      <c r="D31" s="355">
        <v>110.596776600206</v>
      </c>
    </row>
    <row r="32" spans="1:4" x14ac:dyDescent="0.2">
      <c r="A32" s="354" t="s">
        <v>54</v>
      </c>
      <c r="B32" s="354" t="s">
        <v>142</v>
      </c>
      <c r="C32" s="355">
        <v>109.931678645872</v>
      </c>
      <c r="D32" s="355">
        <v>110.569346060168</v>
      </c>
    </row>
    <row r="33" spans="1:4" x14ac:dyDescent="0.2">
      <c r="A33" s="354" t="s">
        <v>54</v>
      </c>
      <c r="B33" s="354" t="s">
        <v>143</v>
      </c>
      <c r="C33" s="355">
        <v>110.3022628132</v>
      </c>
      <c r="D33" s="355">
        <v>111.255089097267</v>
      </c>
    </row>
    <row r="34" spans="1:4" x14ac:dyDescent="0.2">
      <c r="A34" s="354" t="s">
        <v>54</v>
      </c>
      <c r="B34" s="354" t="s">
        <v>144</v>
      </c>
      <c r="C34" s="355">
        <v>112.504740673919</v>
      </c>
      <c r="D34" s="355">
        <v>112.613575090956</v>
      </c>
    </row>
    <row r="35" spans="1:4" x14ac:dyDescent="0.2">
      <c r="A35" s="354" t="s">
        <v>54</v>
      </c>
      <c r="B35" s="354" t="s">
        <v>145</v>
      </c>
      <c r="C35" s="355">
        <v>113.160318097469</v>
      </c>
      <c r="D35" s="355">
        <v>114.22408773132101</v>
      </c>
    </row>
    <row r="36" spans="1:4" x14ac:dyDescent="0.2">
      <c r="A36" s="354" t="s">
        <v>54</v>
      </c>
      <c r="B36" s="354" t="s">
        <v>146</v>
      </c>
      <c r="C36" s="355">
        <v>117.535709143292</v>
      </c>
      <c r="D36" s="355">
        <v>115.653394396946</v>
      </c>
    </row>
    <row r="37" spans="1:4" x14ac:dyDescent="0.2">
      <c r="A37" s="354" t="s">
        <v>54</v>
      </c>
      <c r="B37" s="354" t="s">
        <v>147</v>
      </c>
      <c r="C37" s="355">
        <v>117.888427627927</v>
      </c>
      <c r="D37" s="355">
        <v>116.557489050933</v>
      </c>
    </row>
    <row r="38" spans="1:4" x14ac:dyDescent="0.2">
      <c r="A38" s="354" t="s">
        <v>54</v>
      </c>
      <c r="B38" s="354" t="s">
        <v>148</v>
      </c>
      <c r="C38" s="355">
        <v>123.05863424298001</v>
      </c>
      <c r="D38" s="355">
        <v>116.871383913443</v>
      </c>
    </row>
    <row r="39" spans="1:4" x14ac:dyDescent="0.2">
      <c r="A39" s="354" t="s">
        <v>54</v>
      </c>
      <c r="B39" s="354" t="s">
        <v>149</v>
      </c>
      <c r="C39" s="355">
        <v>115.311829311663</v>
      </c>
      <c r="D39" s="355">
        <v>116.723224777951</v>
      </c>
    </row>
    <row r="40" spans="1:4" x14ac:dyDescent="0.2">
      <c r="A40" s="354" t="s">
        <v>54</v>
      </c>
      <c r="B40" s="354" t="s">
        <v>150</v>
      </c>
      <c r="C40" s="355">
        <v>115.681158513366</v>
      </c>
      <c r="D40" s="355">
        <v>116.308606939266</v>
      </c>
    </row>
    <row r="41" spans="1:4" x14ac:dyDescent="0.2">
      <c r="A41" s="354" t="s">
        <v>54</v>
      </c>
      <c r="B41" s="354" t="s">
        <v>151</v>
      </c>
      <c r="C41" s="355">
        <v>116.406870637643</v>
      </c>
      <c r="D41" s="355">
        <v>115.86937678846</v>
      </c>
    </row>
    <row r="42" spans="1:4" x14ac:dyDescent="0.2">
      <c r="A42" s="354" t="s">
        <v>76</v>
      </c>
      <c r="B42" s="354" t="s">
        <v>140</v>
      </c>
      <c r="C42" s="355">
        <v>115.699817383804</v>
      </c>
      <c r="D42" s="355">
        <v>115.611733930179</v>
      </c>
    </row>
    <row r="43" spans="1:4" x14ac:dyDescent="0.2">
      <c r="A43" s="354" t="s">
        <v>54</v>
      </c>
      <c r="B43" s="354" t="s">
        <v>141</v>
      </c>
      <c r="C43" s="355">
        <v>116.285323198802</v>
      </c>
      <c r="D43" s="355">
        <v>115.543188642326</v>
      </c>
    </row>
    <row r="44" spans="1:4" x14ac:dyDescent="0.2">
      <c r="A44" s="354" t="s">
        <v>54</v>
      </c>
      <c r="B44" s="354" t="s">
        <v>142</v>
      </c>
      <c r="C44" s="355">
        <v>113.62318758169999</v>
      </c>
      <c r="D44" s="355">
        <v>115.39445642252799</v>
      </c>
    </row>
    <row r="45" spans="1:4" x14ac:dyDescent="0.2">
      <c r="A45" s="354" t="s">
        <v>54</v>
      </c>
      <c r="B45" s="354" t="s">
        <v>143</v>
      </c>
      <c r="C45" s="355">
        <v>115.183546960944</v>
      </c>
      <c r="D45" s="355">
        <v>115.074920197515</v>
      </c>
    </row>
    <row r="46" spans="1:4" x14ac:dyDescent="0.2">
      <c r="A46" s="354" t="s">
        <v>54</v>
      </c>
      <c r="B46" s="354" t="s">
        <v>144</v>
      </c>
      <c r="C46" s="355">
        <v>115.805359930797</v>
      </c>
      <c r="D46" s="355">
        <v>114.63659734209701</v>
      </c>
    </row>
    <row r="47" spans="1:4" x14ac:dyDescent="0.2">
      <c r="A47" s="354" t="s">
        <v>54</v>
      </c>
      <c r="B47" s="354" t="s">
        <v>145</v>
      </c>
      <c r="C47" s="355">
        <v>115.36578141497</v>
      </c>
      <c r="D47" s="355">
        <v>114.204550919274</v>
      </c>
    </row>
    <row r="48" spans="1:4" x14ac:dyDescent="0.2">
      <c r="A48" s="354" t="s">
        <v>54</v>
      </c>
      <c r="B48" s="354" t="s">
        <v>146</v>
      </c>
      <c r="C48" s="355">
        <v>112.46532766737501</v>
      </c>
      <c r="D48" s="355">
        <v>113.886784619458</v>
      </c>
    </row>
    <row r="49" spans="1:4" x14ac:dyDescent="0.2">
      <c r="A49" s="354" t="s">
        <v>54</v>
      </c>
      <c r="B49" s="354" t="s">
        <v>147</v>
      </c>
      <c r="C49" s="355">
        <v>112.20297171521</v>
      </c>
      <c r="D49" s="355">
        <v>113.749817320421</v>
      </c>
    </row>
    <row r="50" spans="1:4" x14ac:dyDescent="0.2">
      <c r="A50" s="354" t="s">
        <v>54</v>
      </c>
      <c r="B50" s="354" t="s">
        <v>148</v>
      </c>
      <c r="C50" s="355">
        <v>114.976068578503</v>
      </c>
      <c r="D50" s="355">
        <v>113.830710948372</v>
      </c>
    </row>
    <row r="51" spans="1:4" x14ac:dyDescent="0.2">
      <c r="A51" s="354" t="s">
        <v>54</v>
      </c>
      <c r="B51" s="354" t="s">
        <v>149</v>
      </c>
      <c r="C51" s="355">
        <v>114.244953859893</v>
      </c>
      <c r="D51" s="355">
        <v>114.164478530007</v>
      </c>
    </row>
    <row r="52" spans="1:4" x14ac:dyDescent="0.2">
      <c r="A52" s="354" t="s">
        <v>54</v>
      </c>
      <c r="B52" s="354" t="s">
        <v>150</v>
      </c>
      <c r="C52" s="355">
        <v>114.752404924749</v>
      </c>
      <c r="D52" s="355">
        <v>114.70805631969201</v>
      </c>
    </row>
    <row r="53" spans="1:4" x14ac:dyDescent="0.2">
      <c r="A53" s="354" t="s">
        <v>54</v>
      </c>
      <c r="B53" s="354" t="s">
        <v>151</v>
      </c>
      <c r="C53" s="355">
        <v>115.420353203611</v>
      </c>
      <c r="D53" s="355">
        <v>115.226632226799</v>
      </c>
    </row>
    <row r="54" spans="1:4" x14ac:dyDescent="0.2">
      <c r="A54" s="354" t="s">
        <v>77</v>
      </c>
      <c r="B54" s="354" t="s">
        <v>140</v>
      </c>
      <c r="C54" s="355">
        <v>115.01528373063699</v>
      </c>
      <c r="D54" s="355">
        <v>115.562077467173</v>
      </c>
    </row>
    <row r="55" spans="1:4" x14ac:dyDescent="0.2">
      <c r="A55" s="354" t="s">
        <v>54</v>
      </c>
      <c r="B55" s="354" t="s">
        <v>141</v>
      </c>
      <c r="C55" s="355">
        <v>115.897949490004</v>
      </c>
      <c r="D55" s="355">
        <v>115.718704216324</v>
      </c>
    </row>
    <row r="56" spans="1:4" x14ac:dyDescent="0.2">
      <c r="A56" s="354" t="s">
        <v>54</v>
      </c>
      <c r="B56" s="354" t="s">
        <v>142</v>
      </c>
      <c r="C56" s="355">
        <v>116.891723734865</v>
      </c>
      <c r="D56" s="355">
        <v>115.76027573188701</v>
      </c>
    </row>
    <row r="57" spans="1:4" x14ac:dyDescent="0.2">
      <c r="A57" s="354" t="s">
        <v>54</v>
      </c>
      <c r="B57" s="354" t="s">
        <v>143</v>
      </c>
      <c r="C57" s="355">
        <v>115.111049165734</v>
      </c>
      <c r="D57" s="355">
        <v>115.792292903107</v>
      </c>
    </row>
    <row r="58" spans="1:4" x14ac:dyDescent="0.2">
      <c r="A58" s="354" t="s">
        <v>54</v>
      </c>
      <c r="B58" s="354" t="s">
        <v>144</v>
      </c>
      <c r="C58" s="355">
        <v>115.323076126874</v>
      </c>
      <c r="D58" s="355">
        <v>115.82565827959699</v>
      </c>
    </row>
    <row r="59" spans="1:4" x14ac:dyDescent="0.2">
      <c r="A59" s="354" t="s">
        <v>54</v>
      </c>
      <c r="B59" s="354" t="s">
        <v>145</v>
      </c>
      <c r="C59" s="355">
        <v>119.947365994588</v>
      </c>
      <c r="D59" s="355">
        <v>115.919119113213</v>
      </c>
    </row>
    <row r="60" spans="1:4" x14ac:dyDescent="0.2">
      <c r="A60" s="354" t="s">
        <v>54</v>
      </c>
      <c r="B60" s="354" t="s">
        <v>146</v>
      </c>
      <c r="C60" s="355">
        <v>115.97967815812601</v>
      </c>
      <c r="D60" s="355">
        <v>116.07991466158801</v>
      </c>
    </row>
    <row r="61" spans="1:4" x14ac:dyDescent="0.2">
      <c r="A61" s="354" t="s">
        <v>54</v>
      </c>
      <c r="B61" s="354" t="s">
        <v>147</v>
      </c>
      <c r="C61" s="355">
        <v>115.844301362636</v>
      </c>
      <c r="D61" s="355">
        <v>116.324389784414</v>
      </c>
    </row>
    <row r="62" spans="1:4" x14ac:dyDescent="0.2">
      <c r="A62" s="354" t="s">
        <v>54</v>
      </c>
      <c r="B62" s="354" t="s">
        <v>148</v>
      </c>
      <c r="C62" s="355">
        <v>118.16970190901699</v>
      </c>
      <c r="D62" s="355">
        <v>116.591714738725</v>
      </c>
    </row>
    <row r="63" spans="1:4" x14ac:dyDescent="0.2">
      <c r="A63" s="354" t="s">
        <v>54</v>
      </c>
      <c r="B63" s="354" t="s">
        <v>149</v>
      </c>
      <c r="C63" s="355">
        <v>115.538748717175</v>
      </c>
      <c r="D63" s="355">
        <v>116.824842369617</v>
      </c>
    </row>
    <row r="64" spans="1:4" x14ac:dyDescent="0.2">
      <c r="A64" s="354" t="s">
        <v>54</v>
      </c>
      <c r="B64" s="354" t="s">
        <v>150</v>
      </c>
      <c r="C64" s="355">
        <v>117.02829536095101</v>
      </c>
      <c r="D64" s="355">
        <v>116.99754252079499</v>
      </c>
    </row>
    <row r="65" spans="1:4" x14ac:dyDescent="0.2">
      <c r="A65" s="354" t="s">
        <v>54</v>
      </c>
      <c r="B65" s="354" t="s">
        <v>151</v>
      </c>
      <c r="C65" s="355">
        <v>121.347532962971</v>
      </c>
      <c r="D65" s="355">
        <v>117.133319120053</v>
      </c>
    </row>
    <row r="66" spans="1:4" x14ac:dyDescent="0.2">
      <c r="A66" s="354" t="s">
        <v>78</v>
      </c>
      <c r="B66" s="354" t="s">
        <v>140</v>
      </c>
      <c r="C66" s="355">
        <v>117.64187922404901</v>
      </c>
      <c r="D66" s="355">
        <v>117.17541978187199</v>
      </c>
    </row>
    <row r="67" spans="1:4" x14ac:dyDescent="0.2">
      <c r="A67" s="354" t="s">
        <v>54</v>
      </c>
      <c r="B67" s="354" t="s">
        <v>141</v>
      </c>
      <c r="C67" s="355">
        <v>116.447940282666</v>
      </c>
      <c r="D67" s="355">
        <v>117.123501709422</v>
      </c>
    </row>
    <row r="68" spans="1:4" x14ac:dyDescent="0.2">
      <c r="A68" s="354" t="s">
        <v>54</v>
      </c>
      <c r="B68" s="354" t="s">
        <v>142</v>
      </c>
      <c r="C68" s="355">
        <v>118.00519820087</v>
      </c>
      <c r="D68" s="355">
        <v>117.056622294024</v>
      </c>
    </row>
    <row r="69" spans="1:4" x14ac:dyDescent="0.2">
      <c r="A69" s="354" t="s">
        <v>54</v>
      </c>
      <c r="B69" s="354" t="s">
        <v>143</v>
      </c>
      <c r="C69" s="355">
        <v>116.581562775606</v>
      </c>
      <c r="D69" s="355">
        <v>117.012335552444</v>
      </c>
    </row>
    <row r="70" spans="1:4" x14ac:dyDescent="0.2">
      <c r="A70" s="354" t="s">
        <v>54</v>
      </c>
      <c r="B70" s="354" t="s">
        <v>144</v>
      </c>
      <c r="C70" s="355">
        <v>116.600744368722</v>
      </c>
      <c r="D70" s="355">
        <v>117.079519320492</v>
      </c>
    </row>
    <row r="71" spans="1:4" x14ac:dyDescent="0.2">
      <c r="A71" s="354" t="s">
        <v>54</v>
      </c>
      <c r="B71" s="354" t="s">
        <v>145</v>
      </c>
      <c r="C71" s="355">
        <v>116.706227001608</v>
      </c>
      <c r="D71" s="355">
        <v>117.29720139820699</v>
      </c>
    </row>
    <row r="72" spans="1:4" x14ac:dyDescent="0.2">
      <c r="A72" s="354" t="s">
        <v>54</v>
      </c>
      <c r="B72" s="354" t="s">
        <v>146</v>
      </c>
      <c r="C72" s="355">
        <v>118.199933591933</v>
      </c>
      <c r="D72" s="355">
        <v>117.513484024248</v>
      </c>
    </row>
    <row r="73" spans="1:4" x14ac:dyDescent="0.2">
      <c r="A73" s="354" t="s">
        <v>54</v>
      </c>
      <c r="B73" s="354" t="s">
        <v>147</v>
      </c>
      <c r="C73" s="355">
        <v>117.92788666732</v>
      </c>
      <c r="D73" s="355">
        <v>117.569054732327</v>
      </c>
    </row>
    <row r="74" spans="1:4" x14ac:dyDescent="0.2">
      <c r="A74" s="354" t="s">
        <v>54</v>
      </c>
      <c r="B74" s="354" t="s">
        <v>148</v>
      </c>
      <c r="C74" s="355">
        <v>117.407562162262</v>
      </c>
      <c r="D74" s="355">
        <v>117.424090829961</v>
      </c>
    </row>
    <row r="75" spans="1:4" x14ac:dyDescent="0.2">
      <c r="A75" s="354" t="s">
        <v>54</v>
      </c>
      <c r="B75" s="354" t="s">
        <v>149</v>
      </c>
      <c r="C75" s="355">
        <v>118.50938429271</v>
      </c>
      <c r="D75" s="355">
        <v>117.17050791525</v>
      </c>
    </row>
    <row r="76" spans="1:4" x14ac:dyDescent="0.2">
      <c r="A76" s="354" t="s">
        <v>54</v>
      </c>
      <c r="B76" s="354" t="s">
        <v>150</v>
      </c>
      <c r="C76" s="355">
        <v>115.417068346021</v>
      </c>
      <c r="D76" s="355">
        <v>117.00781678317399</v>
      </c>
    </row>
    <row r="77" spans="1:4" x14ac:dyDescent="0.2">
      <c r="A77" s="354" t="s">
        <v>54</v>
      </c>
      <c r="B77" s="354" t="s">
        <v>151</v>
      </c>
      <c r="C77" s="355">
        <v>116.538314511599</v>
      </c>
      <c r="D77" s="355">
        <v>117.09483672890801</v>
      </c>
    </row>
    <row r="78" spans="1:4" x14ac:dyDescent="0.2">
      <c r="A78" s="354" t="s">
        <v>79</v>
      </c>
      <c r="B78" s="354" t="s">
        <v>140</v>
      </c>
      <c r="C78" s="355">
        <v>116.94734223796399</v>
      </c>
      <c r="D78" s="355">
        <v>117.481171492876</v>
      </c>
    </row>
    <row r="79" spans="1:4" x14ac:dyDescent="0.2">
      <c r="A79" s="354" t="s">
        <v>54</v>
      </c>
      <c r="B79" s="354" t="s">
        <v>141</v>
      </c>
      <c r="C79" s="355">
        <v>118.63767044919599</v>
      </c>
      <c r="D79" s="355">
        <v>117.97273583178099</v>
      </c>
    </row>
    <row r="80" spans="1:4" x14ac:dyDescent="0.2">
      <c r="A80" s="354" t="s">
        <v>54</v>
      </c>
      <c r="B80" s="354" t="s">
        <v>142</v>
      </c>
      <c r="C80" s="355">
        <v>118.90221972552401</v>
      </c>
      <c r="D80" s="355">
        <v>118.34426688941301</v>
      </c>
    </row>
    <row r="81" spans="1:4" x14ac:dyDescent="0.2">
      <c r="A81" s="354" t="s">
        <v>54</v>
      </c>
      <c r="B81" s="354" t="s">
        <v>143</v>
      </c>
      <c r="C81" s="355">
        <v>121.069903332667</v>
      </c>
      <c r="D81" s="355">
        <v>118.49135030654701</v>
      </c>
    </row>
    <row r="82" spans="1:4" x14ac:dyDescent="0.2">
      <c r="A82" s="354" t="s">
        <v>54</v>
      </c>
      <c r="B82" s="354" t="s">
        <v>144</v>
      </c>
      <c r="C82" s="355">
        <v>117.053746199228</v>
      </c>
      <c r="D82" s="355">
        <v>118.366021122307</v>
      </c>
    </row>
    <row r="83" spans="1:4" x14ac:dyDescent="0.2">
      <c r="A83" s="354" t="s">
        <v>54</v>
      </c>
      <c r="B83" s="354" t="s">
        <v>145</v>
      </c>
      <c r="C83" s="355">
        <v>118.526028182706</v>
      </c>
      <c r="D83" s="355">
        <v>118.004795476364</v>
      </c>
    </row>
    <row r="84" spans="1:4" x14ac:dyDescent="0.2">
      <c r="A84" s="354" t="s">
        <v>54</v>
      </c>
      <c r="B84" s="354" t="s">
        <v>146</v>
      </c>
      <c r="C84" s="355">
        <v>116.051374978309</v>
      </c>
      <c r="D84" s="355">
        <v>117.531396730647</v>
      </c>
    </row>
    <row r="85" spans="1:4" x14ac:dyDescent="0.2">
      <c r="A85" s="354" t="s">
        <v>54</v>
      </c>
      <c r="B85" s="354" t="s">
        <v>147</v>
      </c>
      <c r="C85" s="355">
        <v>118.35533241426501</v>
      </c>
      <c r="D85" s="355">
        <v>116.965383905613</v>
      </c>
    </row>
    <row r="86" spans="1:4" x14ac:dyDescent="0.2">
      <c r="A86" s="354" t="s">
        <v>54</v>
      </c>
      <c r="B86" s="354" t="s">
        <v>148</v>
      </c>
      <c r="C86" s="355">
        <v>116.945132825592</v>
      </c>
      <c r="D86" s="355">
        <v>116.393411510539</v>
      </c>
    </row>
    <row r="87" spans="1:4" x14ac:dyDescent="0.2">
      <c r="A87" s="354" t="s">
        <v>54</v>
      </c>
      <c r="B87" s="354" t="s">
        <v>149</v>
      </c>
      <c r="C87" s="355">
        <v>115.17723207765199</v>
      </c>
      <c r="D87" s="355">
        <v>115.79707286129</v>
      </c>
    </row>
    <row r="88" spans="1:4" x14ac:dyDescent="0.2">
      <c r="A88" s="354" t="s">
        <v>54</v>
      </c>
      <c r="B88" s="354" t="s">
        <v>150</v>
      </c>
      <c r="C88" s="355">
        <v>114.83854755883701</v>
      </c>
      <c r="D88" s="355">
        <v>115.17723161310801</v>
      </c>
    </row>
    <row r="89" spans="1:4" x14ac:dyDescent="0.2">
      <c r="A89" s="354" t="s">
        <v>54</v>
      </c>
      <c r="B89" s="354" t="s">
        <v>151</v>
      </c>
      <c r="C89" s="355">
        <v>113.97781236724001</v>
      </c>
      <c r="D89" s="355">
        <v>114.56038401098699</v>
      </c>
    </row>
    <row r="90" spans="1:4" x14ac:dyDescent="0.2">
      <c r="A90" s="354" t="s">
        <v>80</v>
      </c>
      <c r="B90" s="354" t="s">
        <v>140</v>
      </c>
      <c r="C90" s="355">
        <v>116.903325360938</v>
      </c>
      <c r="D90" s="355">
        <v>113.96654422682499</v>
      </c>
    </row>
    <row r="91" spans="1:4" x14ac:dyDescent="0.2">
      <c r="A91" s="354" t="s">
        <v>54</v>
      </c>
      <c r="B91" s="354" t="s">
        <v>141</v>
      </c>
      <c r="C91" s="355">
        <v>114.61635506403201</v>
      </c>
      <c r="D91" s="355">
        <v>113.30987129173801</v>
      </c>
    </row>
    <row r="92" spans="1:4" x14ac:dyDescent="0.2">
      <c r="A92" s="354" t="s">
        <v>54</v>
      </c>
      <c r="B92" s="354" t="s">
        <v>142</v>
      </c>
      <c r="C92" s="355">
        <v>111.554009761289</v>
      </c>
      <c r="D92" s="355">
        <v>112.57621499250401</v>
      </c>
    </row>
    <row r="93" spans="1:4" x14ac:dyDescent="0.2">
      <c r="A93" s="354" t="s">
        <v>54</v>
      </c>
      <c r="B93" s="354" t="s">
        <v>143</v>
      </c>
      <c r="C93" s="355">
        <v>86.97142714153</v>
      </c>
      <c r="D93" s="355">
        <v>111.68752213993901</v>
      </c>
    </row>
    <row r="94" spans="1:4" x14ac:dyDescent="0.2">
      <c r="A94" s="354" t="s">
        <v>54</v>
      </c>
      <c r="B94" s="354" t="s">
        <v>144</v>
      </c>
      <c r="C94" s="355">
        <v>85.979234244067001</v>
      </c>
      <c r="D94" s="355">
        <v>110.75833226650801</v>
      </c>
    </row>
    <row r="95" spans="1:4" x14ac:dyDescent="0.2">
      <c r="A95" s="354" t="s">
        <v>54</v>
      </c>
      <c r="B95" s="354" t="s">
        <v>145</v>
      </c>
      <c r="C95" s="355">
        <v>98.089191362494006</v>
      </c>
      <c r="D95" s="355">
        <v>109.98973037722899</v>
      </c>
    </row>
    <row r="96" spans="1:4" x14ac:dyDescent="0.2">
      <c r="A96" s="354" t="s">
        <v>54</v>
      </c>
      <c r="B96" s="354" t="s">
        <v>146</v>
      </c>
      <c r="C96" s="355">
        <v>100.939800635353</v>
      </c>
      <c r="D96" s="355">
        <v>109.570582593723</v>
      </c>
    </row>
    <row r="97" spans="1:4" x14ac:dyDescent="0.2">
      <c r="A97" s="354" t="s">
        <v>54</v>
      </c>
      <c r="B97" s="354" t="s">
        <v>147</v>
      </c>
      <c r="C97" s="355">
        <v>106.11482660842699</v>
      </c>
      <c r="D97" s="355">
        <v>109.55899510452301</v>
      </c>
    </row>
    <row r="98" spans="1:4" x14ac:dyDescent="0.2">
      <c r="A98" s="354" t="s">
        <v>54</v>
      </c>
      <c r="B98" s="354" t="s">
        <v>148</v>
      </c>
      <c r="C98" s="355">
        <v>108.976778241324</v>
      </c>
      <c r="D98" s="355">
        <v>109.824600894604</v>
      </c>
    </row>
    <row r="99" spans="1:4" x14ac:dyDescent="0.2">
      <c r="A99" s="354" t="s">
        <v>54</v>
      </c>
      <c r="B99" s="354" t="s">
        <v>149</v>
      </c>
      <c r="C99" s="355">
        <v>110.555255708147</v>
      </c>
      <c r="D99" s="355">
        <v>110.24734434781701</v>
      </c>
    </row>
    <row r="100" spans="1:4" x14ac:dyDescent="0.2">
      <c r="A100" s="354" t="s">
        <v>54</v>
      </c>
      <c r="B100" s="354" t="s">
        <v>150</v>
      </c>
      <c r="C100" s="355">
        <v>114.38520115319299</v>
      </c>
      <c r="D100" s="355">
        <v>110.665384043995</v>
      </c>
    </row>
    <row r="101" spans="1:4" x14ac:dyDescent="0.2">
      <c r="A101" s="354" t="s">
        <v>54</v>
      </c>
      <c r="B101" s="354" t="s">
        <v>151</v>
      </c>
      <c r="C101" s="355">
        <v>115.309560601619</v>
      </c>
      <c r="D101" s="355">
        <v>110.858533524507</v>
      </c>
    </row>
    <row r="102" spans="1:4" x14ac:dyDescent="0.2">
      <c r="A102" s="354" t="s">
        <v>480</v>
      </c>
      <c r="B102" s="354" t="s">
        <v>140</v>
      </c>
      <c r="C102" s="355">
        <v>110.293464511135</v>
      </c>
      <c r="D102" s="355">
        <v>110.744233735191</v>
      </c>
    </row>
    <row r="103" spans="1:4" x14ac:dyDescent="0.2">
      <c r="A103" s="354" t="s">
        <v>54</v>
      </c>
      <c r="B103" s="354" t="s">
        <v>141</v>
      </c>
      <c r="C103" s="355">
        <v>110.362277291732</v>
      </c>
      <c r="D103" s="355">
        <v>110.435006126871</v>
      </c>
    </row>
    <row r="104" spans="1:4" x14ac:dyDescent="0.2">
      <c r="A104" s="354" t="s">
        <v>54</v>
      </c>
      <c r="B104" s="354" t="s">
        <v>142</v>
      </c>
      <c r="C104" s="355">
        <v>111.154323349674</v>
      </c>
      <c r="D104" s="355">
        <v>110.164721765945</v>
      </c>
    </row>
    <row r="105" spans="1:4" x14ac:dyDescent="0.2">
      <c r="A105" s="354" t="s">
        <v>54</v>
      </c>
      <c r="B105" s="354" t="s">
        <v>143</v>
      </c>
      <c r="C105" s="355">
        <v>108.746170207807</v>
      </c>
      <c r="D105" s="355">
        <v>110.098640455893</v>
      </c>
    </row>
    <row r="106" spans="1:4" x14ac:dyDescent="0.2">
      <c r="A106" s="354" t="s">
        <v>54</v>
      </c>
      <c r="B106" s="354" t="s">
        <v>144</v>
      </c>
      <c r="C106" s="355">
        <v>109.890280131786</v>
      </c>
      <c r="D106" s="355">
        <v>110.29266119687099</v>
      </c>
    </row>
    <row r="107" spans="1:4" x14ac:dyDescent="0.2">
      <c r="A107" s="354" t="s">
        <v>54</v>
      </c>
      <c r="B107" s="354" t="s">
        <v>145</v>
      </c>
      <c r="C107" s="355">
        <v>107.109676082584</v>
      </c>
      <c r="D107" s="355">
        <v>110.684456606315</v>
      </c>
    </row>
    <row r="108" spans="1:4" x14ac:dyDescent="0.2">
      <c r="A108" s="354" t="s">
        <v>54</v>
      </c>
      <c r="B108" s="354" t="s">
        <v>146</v>
      </c>
      <c r="C108" s="355">
        <v>112.40253498544</v>
      </c>
      <c r="D108" s="355">
        <v>111.17384906366</v>
      </c>
    </row>
    <row r="109" spans="1:4" x14ac:dyDescent="0.2">
      <c r="A109" s="354" t="s">
        <v>54</v>
      </c>
      <c r="B109" s="354" t="s">
        <v>147</v>
      </c>
      <c r="C109" s="355">
        <v>113.868012476952</v>
      </c>
      <c r="D109" s="355">
        <v>111.73779741397399</v>
      </c>
    </row>
    <row r="110" spans="1:4" x14ac:dyDescent="0.2">
      <c r="A110" s="354" t="s">
        <v>54</v>
      </c>
      <c r="B110" s="354" t="s">
        <v>148</v>
      </c>
      <c r="C110" s="355">
        <v>111.06569791914301</v>
      </c>
      <c r="D110" s="355">
        <v>112.389920350783</v>
      </c>
    </row>
    <row r="111" spans="1:4" x14ac:dyDescent="0.2">
      <c r="A111" s="354" t="s">
        <v>54</v>
      </c>
      <c r="B111" s="354" t="s">
        <v>149</v>
      </c>
      <c r="C111" s="355">
        <v>113.029307569276</v>
      </c>
      <c r="D111" s="355">
        <v>113.113177313775</v>
      </c>
    </row>
    <row r="112" spans="1:4" x14ac:dyDescent="0.2">
      <c r="A112" s="354" t="s">
        <v>54</v>
      </c>
      <c r="B112" s="354" t="s">
        <v>150</v>
      </c>
      <c r="C112" s="355">
        <v>114.223125642076</v>
      </c>
      <c r="D112" s="355">
        <v>113.962810837942</v>
      </c>
    </row>
    <row r="113" spans="1:4" x14ac:dyDescent="0.2">
      <c r="A113" s="354" t="s">
        <v>54</v>
      </c>
      <c r="B113" s="354" t="s">
        <v>151</v>
      </c>
      <c r="C113" s="355">
        <v>114.85158792908901</v>
      </c>
      <c r="D113" s="355">
        <v>115.089091405462</v>
      </c>
    </row>
    <row r="114" spans="1:4" x14ac:dyDescent="0.2">
      <c r="A114" s="354" t="s">
        <v>843</v>
      </c>
      <c r="B114" s="354" t="s">
        <v>140</v>
      </c>
      <c r="C114" s="355">
        <v>117.00273394459499</v>
      </c>
      <c r="D114" s="355">
        <v>116.464332900709</v>
      </c>
    </row>
    <row r="115" spans="1:4" x14ac:dyDescent="0.2">
      <c r="A115" s="354" t="s">
        <v>54</v>
      </c>
      <c r="B115" s="354" t="s">
        <v>141</v>
      </c>
      <c r="C115" s="355">
        <v>117.17735444953099</v>
      </c>
      <c r="D115" s="355">
        <v>117.959210114299</v>
      </c>
    </row>
    <row r="116" spans="1:4" x14ac:dyDescent="0.2">
      <c r="A116" s="354" t="s">
        <v>54</v>
      </c>
      <c r="B116" s="354" t="s">
        <v>142</v>
      </c>
      <c r="C116" s="355">
        <v>118.72840472076101</v>
      </c>
      <c r="D116" s="355">
        <v>119.30535280335999</v>
      </c>
    </row>
    <row r="117" spans="1:4" x14ac:dyDescent="0.2">
      <c r="A117" s="354" t="s">
        <v>54</v>
      </c>
      <c r="B117" s="354" t="s">
        <v>143</v>
      </c>
      <c r="C117" s="355">
        <v>121.133527842007</v>
      </c>
      <c r="D117" s="355">
        <v>120.333914150319</v>
      </c>
    </row>
    <row r="118" spans="1:4" x14ac:dyDescent="0.2">
      <c r="A118" s="354" t="s">
        <v>54</v>
      </c>
      <c r="B118" s="354" t="s">
        <v>144</v>
      </c>
      <c r="C118" s="355">
        <v>122.105901356155</v>
      </c>
      <c r="D118" s="355">
        <v>120.93653550963</v>
      </c>
    </row>
    <row r="119" spans="1:4" x14ac:dyDescent="0.2">
      <c r="A119" s="354" t="s">
        <v>54</v>
      </c>
      <c r="B119" s="354" t="s">
        <v>145</v>
      </c>
      <c r="C119" s="355">
        <v>121.084930952707</v>
      </c>
      <c r="D119" s="355">
        <v>121.08041337381999</v>
      </c>
    </row>
    <row r="120" spans="1:4" x14ac:dyDescent="0.2">
      <c r="A120" s="354" t="s">
        <v>54</v>
      </c>
      <c r="B120" s="354" t="s">
        <v>146</v>
      </c>
      <c r="C120" s="355">
        <v>120.874005511126</v>
      </c>
      <c r="D120" s="355">
        <v>120.902384375257</v>
      </c>
    </row>
    <row r="121" spans="1:4" x14ac:dyDescent="0.2">
      <c r="A121" s="354" t="s">
        <v>54</v>
      </c>
      <c r="B121" s="354" t="s">
        <v>147</v>
      </c>
      <c r="C121" s="355">
        <v>119.377305200549</v>
      </c>
      <c r="D121" s="355">
        <v>120.618727165981</v>
      </c>
    </row>
  </sheetData>
  <mergeCells count="1">
    <mergeCell ref="H1:I1"/>
  </mergeCells>
  <hyperlinks>
    <hyperlink ref="H1:I1" location="Index!A1" display="Regresar al Índice" xr:uid="{C2B589B4-0C91-4D63-90C9-3A137ED3D134}"/>
  </hyperlinks>
  <pageMargins left="0.7" right="0.7" top="0.75" bottom="0.75" header="0.3" footer="0.3"/>
  <pageSetup paperSize="9" orientation="portrait" horizontalDpi="300" verticalDpi="300"/>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D4FF2-A35C-446C-8849-D5776373A74A}">
  <sheetPr codeName="Hoja102"/>
  <dimension ref="A1:I38"/>
  <sheetViews>
    <sheetView workbookViewId="0">
      <selection activeCell="A2" sqref="A2"/>
    </sheetView>
  </sheetViews>
  <sheetFormatPr baseColWidth="10" defaultRowHeight="12.75" x14ac:dyDescent="0.2"/>
  <cols>
    <col min="1" max="16384" width="11.42578125" style="354"/>
  </cols>
  <sheetData>
    <row r="1" spans="1:9" ht="15" x14ac:dyDescent="0.25">
      <c r="A1" s="333" t="s">
        <v>1713</v>
      </c>
      <c r="H1" s="233" t="s">
        <v>38</v>
      </c>
      <c r="I1" s="233"/>
    </row>
    <row r="2" spans="1:9" x14ac:dyDescent="0.2">
      <c r="A2" s="354" t="s">
        <v>694</v>
      </c>
    </row>
    <row r="5" spans="1:9" x14ac:dyDescent="0.2">
      <c r="A5" s="354" t="s">
        <v>2</v>
      </c>
      <c r="B5" s="354" t="s">
        <v>52</v>
      </c>
    </row>
    <row r="6" spans="1:9" x14ac:dyDescent="0.2">
      <c r="A6" s="354" t="s">
        <v>11</v>
      </c>
      <c r="B6" s="355">
        <v>-16.132657884078998</v>
      </c>
    </row>
    <row r="7" spans="1:9" x14ac:dyDescent="0.2">
      <c r="A7" s="354" t="s">
        <v>33</v>
      </c>
      <c r="B7" s="355">
        <v>-6.6642668760269999</v>
      </c>
    </row>
    <row r="8" spans="1:9" x14ac:dyDescent="0.2">
      <c r="A8" s="354" t="s">
        <v>32</v>
      </c>
      <c r="B8" s="355">
        <v>-6.3758734927949998</v>
      </c>
    </row>
    <row r="9" spans="1:9" x14ac:dyDescent="0.2">
      <c r="A9" s="354" t="s">
        <v>19</v>
      </c>
      <c r="B9" s="355">
        <v>-6.1312089825770002</v>
      </c>
    </row>
    <row r="10" spans="1:9" x14ac:dyDescent="0.2">
      <c r="A10" s="354" t="s">
        <v>30</v>
      </c>
      <c r="B10" s="355">
        <v>-5.1339982202490004</v>
      </c>
    </row>
    <row r="11" spans="1:9" x14ac:dyDescent="0.2">
      <c r="A11" s="354" t="s">
        <v>12</v>
      </c>
      <c r="B11" s="355">
        <v>-4.5947161604250004</v>
      </c>
    </row>
    <row r="12" spans="1:9" x14ac:dyDescent="0.2">
      <c r="A12" s="354" t="s">
        <v>31</v>
      </c>
      <c r="B12" s="355">
        <v>-4.2210522636589998</v>
      </c>
    </row>
    <row r="13" spans="1:9" x14ac:dyDescent="0.2">
      <c r="A13" s="354" t="s">
        <v>3</v>
      </c>
      <c r="B13" s="355">
        <v>-4.0139735575189999</v>
      </c>
    </row>
    <row r="14" spans="1:9" x14ac:dyDescent="0.2">
      <c r="A14" s="354" t="s">
        <v>6</v>
      </c>
      <c r="B14" s="355">
        <v>-3.7818042833700001</v>
      </c>
    </row>
    <row r="15" spans="1:9" x14ac:dyDescent="0.2">
      <c r="A15" s="354" t="s">
        <v>13</v>
      </c>
      <c r="B15" s="355">
        <v>-2.3576470614159999</v>
      </c>
    </row>
    <row r="16" spans="1:9" x14ac:dyDescent="0.2">
      <c r="A16" s="354" t="s">
        <v>24</v>
      </c>
      <c r="B16" s="355">
        <v>-1.903998013884</v>
      </c>
    </row>
    <row r="17" spans="1:2" x14ac:dyDescent="0.2">
      <c r="A17" s="354" t="s">
        <v>18</v>
      </c>
      <c r="B17" s="355">
        <v>-0.37179799579</v>
      </c>
    </row>
    <row r="18" spans="1:2" x14ac:dyDescent="0.2">
      <c r="A18" s="354" t="s">
        <v>4</v>
      </c>
      <c r="B18" s="355">
        <v>-1.6362597695000002E-2</v>
      </c>
    </row>
    <row r="19" spans="1:2" x14ac:dyDescent="0.2">
      <c r="A19" s="354" t="s">
        <v>26</v>
      </c>
      <c r="B19" s="355">
        <v>0.153204534221</v>
      </c>
    </row>
    <row r="20" spans="1:2" x14ac:dyDescent="0.2">
      <c r="A20" s="354" t="s">
        <v>17</v>
      </c>
      <c r="B20" s="355">
        <v>0.92739828086599996</v>
      </c>
    </row>
    <row r="21" spans="1:2" x14ac:dyDescent="0.2">
      <c r="A21" s="354" t="s">
        <v>10</v>
      </c>
      <c r="B21" s="355">
        <v>1.0460687957399999</v>
      </c>
    </row>
    <row r="22" spans="1:2" x14ac:dyDescent="0.2">
      <c r="A22" s="354" t="s">
        <v>20</v>
      </c>
      <c r="B22" s="355">
        <v>1.2038422062780001</v>
      </c>
    </row>
    <row r="23" spans="1:2" x14ac:dyDescent="0.2">
      <c r="A23" s="354" t="s">
        <v>15</v>
      </c>
      <c r="B23" s="355">
        <v>1.5021753564439999</v>
      </c>
    </row>
    <row r="24" spans="1:2" x14ac:dyDescent="0.2">
      <c r="A24" s="354" t="s">
        <v>29</v>
      </c>
      <c r="B24" s="355">
        <v>1.757096506296</v>
      </c>
    </row>
    <row r="25" spans="1:2" x14ac:dyDescent="0.2">
      <c r="A25" s="354" t="s">
        <v>1</v>
      </c>
      <c r="B25" s="355">
        <v>2.886305974006</v>
      </c>
    </row>
    <row r="26" spans="1:2" x14ac:dyDescent="0.2">
      <c r="A26" s="354" t="s">
        <v>8</v>
      </c>
      <c r="B26" s="355">
        <v>4.5549711547090004</v>
      </c>
    </row>
    <row r="27" spans="1:2" x14ac:dyDescent="0.2">
      <c r="A27" s="354" t="s">
        <v>23</v>
      </c>
      <c r="B27" s="355">
        <v>4.7708860932050001</v>
      </c>
    </row>
    <row r="28" spans="1:2" x14ac:dyDescent="0.2">
      <c r="A28" s="354" t="s">
        <v>0</v>
      </c>
      <c r="B28" s="355">
        <v>4.8383146449599996</v>
      </c>
    </row>
    <row r="29" spans="1:2" x14ac:dyDescent="0.2">
      <c r="A29" s="354" t="s">
        <v>21</v>
      </c>
      <c r="B29" s="355">
        <v>4.8926671235620001</v>
      </c>
    </row>
    <row r="30" spans="1:2" x14ac:dyDescent="0.2">
      <c r="A30" s="354" t="s">
        <v>9</v>
      </c>
      <c r="B30" s="355">
        <v>5.4793905437130004</v>
      </c>
    </row>
    <row r="31" spans="1:2" x14ac:dyDescent="0.2">
      <c r="A31" s="354" t="s">
        <v>14</v>
      </c>
      <c r="B31" s="355">
        <v>6.1533818315689999</v>
      </c>
    </row>
    <row r="32" spans="1:2" x14ac:dyDescent="0.2">
      <c r="A32" s="354" t="s">
        <v>28</v>
      </c>
      <c r="B32" s="355">
        <v>8.5144200329499995</v>
      </c>
    </row>
    <row r="33" spans="1:2" x14ac:dyDescent="0.2">
      <c r="A33" s="354" t="s">
        <v>25</v>
      </c>
      <c r="B33" s="355">
        <v>8.8796305660219996</v>
      </c>
    </row>
    <row r="34" spans="1:2" x14ac:dyDescent="0.2">
      <c r="A34" s="354" t="s">
        <v>27</v>
      </c>
      <c r="B34" s="355">
        <v>10.004712605149001</v>
      </c>
    </row>
    <row r="35" spans="1:2" x14ac:dyDescent="0.2">
      <c r="A35" s="354" t="s">
        <v>22</v>
      </c>
      <c r="B35" s="355">
        <v>12.511909291246999</v>
      </c>
    </row>
    <row r="36" spans="1:2" x14ac:dyDescent="0.2">
      <c r="A36" s="354" t="s">
        <v>16</v>
      </c>
      <c r="B36" s="355">
        <v>15.555362210416</v>
      </c>
    </row>
    <row r="37" spans="1:2" x14ac:dyDescent="0.2">
      <c r="A37" s="354" t="s">
        <v>7</v>
      </c>
      <c r="B37" s="355">
        <v>25.734729483384001</v>
      </c>
    </row>
    <row r="38" spans="1:2" x14ac:dyDescent="0.2">
      <c r="A38" s="354" t="s">
        <v>5</v>
      </c>
      <c r="B38" s="355">
        <v>34.536294730266</v>
      </c>
    </row>
  </sheetData>
  <mergeCells count="1">
    <mergeCell ref="H1:I1"/>
  </mergeCells>
  <hyperlinks>
    <hyperlink ref="H1:I1" location="Index!A1" display="Regresar al Índice" xr:uid="{3C49C592-1355-491B-921F-3DD6575831D8}"/>
  </hyperlinks>
  <pageMargins left="0.7" right="0.7" top="0.75" bottom="0.75" header="0.3" footer="0.3"/>
  <pageSetup paperSize="9" orientation="portrait" horizontalDpi="300" verticalDpi="300"/>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6310D-149F-4605-BDEF-43F7946320BF}">
  <sheetPr codeName="Hoja103"/>
  <dimension ref="A1:I38"/>
  <sheetViews>
    <sheetView workbookViewId="0">
      <selection activeCell="A2" sqref="A2"/>
    </sheetView>
  </sheetViews>
  <sheetFormatPr baseColWidth="10" defaultRowHeight="12.75" x14ac:dyDescent="0.2"/>
  <cols>
    <col min="1" max="16384" width="11.42578125" style="354"/>
  </cols>
  <sheetData>
    <row r="1" spans="1:9" ht="15" x14ac:dyDescent="0.25">
      <c r="A1" s="333" t="s">
        <v>1714</v>
      </c>
      <c r="H1" s="233" t="s">
        <v>38</v>
      </c>
      <c r="I1" s="233"/>
    </row>
    <row r="2" spans="1:9" x14ac:dyDescent="0.2">
      <c r="A2" s="354" t="s">
        <v>694</v>
      </c>
    </row>
    <row r="5" spans="1:9" x14ac:dyDescent="0.2">
      <c r="A5" s="354" t="s">
        <v>2</v>
      </c>
      <c r="B5" s="354" t="s">
        <v>52</v>
      </c>
    </row>
    <row r="6" spans="1:9" x14ac:dyDescent="0.2">
      <c r="A6" s="354" t="s">
        <v>19</v>
      </c>
      <c r="B6" s="355">
        <v>-7.5313033089200001</v>
      </c>
    </row>
    <row r="7" spans="1:9" x14ac:dyDescent="0.2">
      <c r="A7" s="354" t="s">
        <v>18</v>
      </c>
      <c r="B7" s="355">
        <v>-7.1086579012520001</v>
      </c>
    </row>
    <row r="8" spans="1:9" x14ac:dyDescent="0.2">
      <c r="A8" s="354" t="s">
        <v>16</v>
      </c>
      <c r="B8" s="355">
        <v>-6.6572312390119999</v>
      </c>
    </row>
    <row r="9" spans="1:9" x14ac:dyDescent="0.2">
      <c r="A9" s="354" t="s">
        <v>12</v>
      </c>
      <c r="B9" s="355">
        <v>-2.9373846642919998</v>
      </c>
    </row>
    <row r="10" spans="1:9" x14ac:dyDescent="0.2">
      <c r="A10" s="354" t="s">
        <v>17</v>
      </c>
      <c r="B10" s="355">
        <v>-2.6586731301339999</v>
      </c>
    </row>
    <row r="11" spans="1:9" x14ac:dyDescent="0.2">
      <c r="A11" s="354" t="s">
        <v>32</v>
      </c>
      <c r="B11" s="355">
        <v>-2.549805953705</v>
      </c>
    </row>
    <row r="12" spans="1:9" x14ac:dyDescent="0.2">
      <c r="A12" s="354" t="s">
        <v>14</v>
      </c>
      <c r="B12" s="355">
        <v>-2.3827328521400002</v>
      </c>
    </row>
    <row r="13" spans="1:9" x14ac:dyDescent="0.2">
      <c r="A13" s="354" t="s">
        <v>33</v>
      </c>
      <c r="B13" s="355">
        <v>-2.2295603230740002</v>
      </c>
    </row>
    <row r="14" spans="1:9" x14ac:dyDescent="0.2">
      <c r="A14" s="354" t="s">
        <v>4</v>
      </c>
      <c r="B14" s="355">
        <v>-1.5608565926460001</v>
      </c>
    </row>
    <row r="15" spans="1:9" x14ac:dyDescent="0.2">
      <c r="A15" s="354" t="s">
        <v>28</v>
      </c>
      <c r="B15" s="355">
        <v>-1.5437718331779999</v>
      </c>
    </row>
    <row r="16" spans="1:9" x14ac:dyDescent="0.2">
      <c r="A16" s="354" t="s">
        <v>10</v>
      </c>
      <c r="B16" s="355">
        <v>-1.5191736481839999</v>
      </c>
    </row>
    <row r="17" spans="1:2" x14ac:dyDescent="0.2">
      <c r="A17" s="354" t="s">
        <v>0</v>
      </c>
      <c r="B17" s="355">
        <v>-1.2382317473869999</v>
      </c>
    </row>
    <row r="18" spans="1:2" x14ac:dyDescent="0.2">
      <c r="A18" s="354" t="s">
        <v>22</v>
      </c>
      <c r="B18" s="355">
        <v>-1.1429199082170001</v>
      </c>
    </row>
    <row r="19" spans="1:2" x14ac:dyDescent="0.2">
      <c r="A19" s="354" t="s">
        <v>11</v>
      </c>
      <c r="B19" s="355">
        <v>-1.1360542575129999</v>
      </c>
    </row>
    <row r="20" spans="1:2" x14ac:dyDescent="0.2">
      <c r="A20" s="354" t="s">
        <v>23</v>
      </c>
      <c r="B20" s="355">
        <v>-1.0706425006369999</v>
      </c>
    </row>
    <row r="21" spans="1:2" x14ac:dyDescent="0.2">
      <c r="A21" s="354" t="s">
        <v>8</v>
      </c>
      <c r="B21" s="355">
        <v>-0.36445715004899998</v>
      </c>
    </row>
    <row r="22" spans="1:2" x14ac:dyDescent="0.2">
      <c r="A22" s="354" t="s">
        <v>1</v>
      </c>
      <c r="B22" s="355">
        <v>-0.208036071796</v>
      </c>
    </row>
    <row r="23" spans="1:2" x14ac:dyDescent="0.2">
      <c r="A23" s="354" t="s">
        <v>9</v>
      </c>
      <c r="B23" s="355">
        <v>-0.17453502138400001</v>
      </c>
    </row>
    <row r="24" spans="1:2" x14ac:dyDescent="0.2">
      <c r="A24" s="354" t="s">
        <v>29</v>
      </c>
      <c r="B24" s="355">
        <v>-0.109251185404</v>
      </c>
    </row>
    <row r="25" spans="1:2" x14ac:dyDescent="0.2">
      <c r="A25" s="354" t="s">
        <v>6</v>
      </c>
      <c r="B25" s="355">
        <v>0.34243186120300001</v>
      </c>
    </row>
    <row r="26" spans="1:2" x14ac:dyDescent="0.2">
      <c r="A26" s="354" t="s">
        <v>13</v>
      </c>
      <c r="B26" s="355">
        <v>0.54633192577099998</v>
      </c>
    </row>
    <row r="27" spans="1:2" x14ac:dyDescent="0.2">
      <c r="A27" s="354" t="s">
        <v>26</v>
      </c>
      <c r="B27" s="355">
        <v>0.81807194632500002</v>
      </c>
    </row>
    <row r="28" spans="1:2" x14ac:dyDescent="0.2">
      <c r="A28" s="354" t="s">
        <v>15</v>
      </c>
      <c r="B28" s="355">
        <v>1.1521734850480001</v>
      </c>
    </row>
    <row r="29" spans="1:2" x14ac:dyDescent="0.2">
      <c r="A29" s="354" t="s">
        <v>20</v>
      </c>
      <c r="B29" s="355">
        <v>1.1610291204830001</v>
      </c>
    </row>
    <row r="30" spans="1:2" x14ac:dyDescent="0.2">
      <c r="A30" s="354" t="s">
        <v>24</v>
      </c>
      <c r="B30" s="355">
        <v>1.354577742699</v>
      </c>
    </row>
    <row r="31" spans="1:2" x14ac:dyDescent="0.2">
      <c r="A31" s="354" t="s">
        <v>3</v>
      </c>
      <c r="B31" s="355">
        <v>1.789540654122</v>
      </c>
    </row>
    <row r="32" spans="1:2" x14ac:dyDescent="0.2">
      <c r="A32" s="354" t="s">
        <v>31</v>
      </c>
      <c r="B32" s="355">
        <v>1.9486888802839999</v>
      </c>
    </row>
    <row r="33" spans="1:2" x14ac:dyDescent="0.2">
      <c r="A33" s="354" t="s">
        <v>27</v>
      </c>
      <c r="B33" s="355">
        <v>2.364345938394</v>
      </c>
    </row>
    <row r="34" spans="1:2" x14ac:dyDescent="0.2">
      <c r="A34" s="354" t="s">
        <v>25</v>
      </c>
      <c r="B34" s="355">
        <v>3.374313249414</v>
      </c>
    </row>
    <row r="35" spans="1:2" x14ac:dyDescent="0.2">
      <c r="A35" s="354" t="s">
        <v>21</v>
      </c>
      <c r="B35" s="355">
        <v>4.0706651664239999</v>
      </c>
    </row>
    <row r="36" spans="1:2" x14ac:dyDescent="0.2">
      <c r="A36" s="354" t="s">
        <v>5</v>
      </c>
      <c r="B36" s="355">
        <v>4.4900562396100003</v>
      </c>
    </row>
    <row r="37" spans="1:2" x14ac:dyDescent="0.2">
      <c r="A37" s="354" t="s">
        <v>30</v>
      </c>
      <c r="B37" s="355">
        <v>7.0825032054000001</v>
      </c>
    </row>
    <row r="38" spans="1:2" x14ac:dyDescent="0.2">
      <c r="A38" s="354" t="s">
        <v>7</v>
      </c>
      <c r="B38" s="355">
        <v>8.3885419320069996</v>
      </c>
    </row>
  </sheetData>
  <mergeCells count="1">
    <mergeCell ref="H1:I1"/>
  </mergeCells>
  <hyperlinks>
    <hyperlink ref="H1:I1" location="Index!A1" display="Regresar al Índice" xr:uid="{9BB7FD56-AF29-4847-B3E6-266F19023429}"/>
  </hyperlinks>
  <pageMargins left="0.7" right="0.7" top="0.75" bottom="0.75" header="0.3" footer="0.3"/>
  <pageSetup paperSize="9" orientation="portrait" horizontalDpi="300" verticalDpi="300"/>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D4853-EB42-4F98-A5DE-1FD84E3B74F4}">
  <sheetPr codeName="Hoja104"/>
  <dimension ref="A1:I10"/>
  <sheetViews>
    <sheetView workbookViewId="0">
      <selection activeCell="A2" sqref="A2"/>
    </sheetView>
  </sheetViews>
  <sheetFormatPr baseColWidth="10" defaultRowHeight="12.75" x14ac:dyDescent="0.2"/>
  <cols>
    <col min="1" max="16384" width="11.42578125" style="354"/>
  </cols>
  <sheetData>
    <row r="1" spans="1:9" ht="15" x14ac:dyDescent="0.25">
      <c r="A1" s="333" t="s">
        <v>1715</v>
      </c>
      <c r="H1" s="233" t="s">
        <v>38</v>
      </c>
      <c r="I1" s="233"/>
    </row>
    <row r="2" spans="1:9" x14ac:dyDescent="0.2">
      <c r="A2" s="354" t="s">
        <v>694</v>
      </c>
    </row>
    <row r="5" spans="1:9" x14ac:dyDescent="0.2">
      <c r="A5" s="354" t="s">
        <v>355</v>
      </c>
      <c r="B5" s="354" t="s">
        <v>52</v>
      </c>
    </row>
    <row r="6" spans="1:9" x14ac:dyDescent="0.2">
      <c r="A6" s="354" t="s">
        <v>356</v>
      </c>
      <c r="B6" s="355">
        <v>6.7082480681809997</v>
      </c>
    </row>
    <row r="7" spans="1:9" x14ac:dyDescent="0.2">
      <c r="A7" s="354" t="s">
        <v>303</v>
      </c>
      <c r="B7" s="355">
        <v>-5.7637408610290004</v>
      </c>
    </row>
    <row r="8" spans="1:9" x14ac:dyDescent="0.2">
      <c r="A8" s="354" t="s">
        <v>357</v>
      </c>
      <c r="B8" s="355">
        <v>11.116136631857</v>
      </c>
    </row>
    <row r="9" spans="1:9" x14ac:dyDescent="0.2">
      <c r="A9" s="354" t="s">
        <v>461</v>
      </c>
      <c r="B9" s="355">
        <v>3.1129879345789999</v>
      </c>
    </row>
    <row r="10" spans="1:9" x14ac:dyDescent="0.2">
      <c r="A10" s="354" t="s">
        <v>822</v>
      </c>
      <c r="B10" s="355">
        <v>4.8530116503879999</v>
      </c>
    </row>
  </sheetData>
  <mergeCells count="1">
    <mergeCell ref="H1:I1"/>
  </mergeCells>
  <hyperlinks>
    <hyperlink ref="H1:I1" location="Index!A1" display="Regresar al Índice" xr:uid="{C594AAFC-36B4-4EDA-8779-CCF4F5F7EE5C}"/>
  </hyperlinks>
  <pageMargins left="0.7" right="0.7" top="0.75" bottom="0.75" header="0.3" footer="0.3"/>
  <pageSetup paperSize="9"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7"/>
  <dimension ref="A1:P216"/>
  <sheetViews>
    <sheetView zoomScale="106" zoomScaleNormal="106" workbookViewId="0">
      <selection activeCell="A2" sqref="A2"/>
    </sheetView>
  </sheetViews>
  <sheetFormatPr baseColWidth="10" defaultColWidth="11.42578125" defaultRowHeight="12.75" x14ac:dyDescent="0.2"/>
  <cols>
    <col min="1" max="1" width="21.140625" style="323" customWidth="1"/>
    <col min="2" max="2" width="10.85546875" style="171" bestFit="1" customWidth="1"/>
    <col min="3" max="3" width="9" style="323" bestFit="1" customWidth="1"/>
    <col min="4" max="5" width="10.85546875" style="323" bestFit="1" customWidth="1"/>
    <col min="6" max="6" width="9.28515625" style="323" bestFit="1" customWidth="1"/>
    <col min="7" max="7" width="10.85546875" style="323" bestFit="1" customWidth="1"/>
    <col min="8" max="8" width="10.85546875" style="323" customWidth="1"/>
    <col min="9" max="9" width="10.140625" style="323" customWidth="1"/>
    <col min="10" max="10" width="9.140625" style="323" customWidth="1"/>
    <col min="11" max="16384" width="11.42578125" style="323"/>
  </cols>
  <sheetData>
    <row r="1" spans="1:16" ht="15" x14ac:dyDescent="0.25">
      <c r="A1" s="333" t="s">
        <v>1626</v>
      </c>
      <c r="B1" s="177"/>
      <c r="C1" s="325"/>
      <c r="D1" s="325"/>
      <c r="E1" s="325"/>
      <c r="F1" s="325"/>
      <c r="G1" s="325"/>
      <c r="H1" s="233" t="s">
        <v>38</v>
      </c>
      <c r="I1" s="233"/>
      <c r="J1" s="11"/>
      <c r="K1" s="11"/>
      <c r="O1" s="326"/>
      <c r="P1" s="326"/>
    </row>
    <row r="2" spans="1:16" x14ac:dyDescent="0.2">
      <c r="A2" s="323" t="s">
        <v>278</v>
      </c>
    </row>
    <row r="4" spans="1:16" ht="27.75" customHeight="1" x14ac:dyDescent="0.2">
      <c r="A4" s="213" t="s">
        <v>279</v>
      </c>
      <c r="B4" s="215" t="s">
        <v>1301</v>
      </c>
      <c r="C4" s="215"/>
      <c r="D4" s="215"/>
      <c r="E4" s="215" t="s">
        <v>1377</v>
      </c>
      <c r="F4" s="215"/>
      <c r="G4" s="215"/>
      <c r="H4" s="216" t="s">
        <v>34</v>
      </c>
      <c r="I4" s="216"/>
      <c r="J4" s="216"/>
    </row>
    <row r="5" spans="1:16" ht="24.75" customHeight="1" thickBot="1" x14ac:dyDescent="0.25">
      <c r="A5" s="214"/>
      <c r="B5" s="182" t="s">
        <v>291</v>
      </c>
      <c r="C5" s="182" t="s">
        <v>292</v>
      </c>
      <c r="D5" s="182" t="s">
        <v>53</v>
      </c>
      <c r="E5" s="182" t="s">
        <v>291</v>
      </c>
      <c r="F5" s="182" t="s">
        <v>292</v>
      </c>
      <c r="G5" s="182" t="s">
        <v>53</v>
      </c>
      <c r="H5" s="207" t="s">
        <v>291</v>
      </c>
      <c r="I5" s="207" t="s">
        <v>292</v>
      </c>
      <c r="J5" s="207" t="s">
        <v>53</v>
      </c>
    </row>
    <row r="6" spans="1:16" ht="26.25" thickBot="1" x14ac:dyDescent="0.25">
      <c r="A6" s="327" t="s">
        <v>281</v>
      </c>
      <c r="B6" s="328">
        <v>83263</v>
      </c>
      <c r="C6" s="328">
        <v>37992</v>
      </c>
      <c r="D6" s="328">
        <v>121255</v>
      </c>
      <c r="E6" s="328">
        <v>83368</v>
      </c>
      <c r="F6" s="328">
        <v>37549</v>
      </c>
      <c r="G6" s="328">
        <v>120917</v>
      </c>
      <c r="H6" s="328">
        <f>E6-B6</f>
        <v>105</v>
      </c>
      <c r="I6" s="328">
        <f>F6-C6</f>
        <v>-443</v>
      </c>
      <c r="J6" s="328">
        <f>SUM(H6:I6)</f>
        <v>-338</v>
      </c>
    </row>
    <row r="7" spans="1:16" ht="13.5" thickBot="1" x14ac:dyDescent="0.25">
      <c r="A7" s="329" t="s">
        <v>282</v>
      </c>
      <c r="B7" s="330">
        <v>231215</v>
      </c>
      <c r="C7" s="330">
        <v>171653</v>
      </c>
      <c r="D7" s="328">
        <v>402868</v>
      </c>
      <c r="E7" s="330">
        <v>230616</v>
      </c>
      <c r="F7" s="330">
        <v>173373</v>
      </c>
      <c r="G7" s="328">
        <v>403989</v>
      </c>
      <c r="H7" s="328">
        <f t="shared" ref="H7:I14" si="0">E7-B7</f>
        <v>-599</v>
      </c>
      <c r="I7" s="328">
        <f t="shared" si="0"/>
        <v>1720</v>
      </c>
      <c r="J7" s="328">
        <f t="shared" ref="J7:J13" si="1">SUM(H7:I7)</f>
        <v>1121</v>
      </c>
    </row>
    <row r="8" spans="1:16" ht="13.5" thickBot="1" x14ac:dyDescent="0.25">
      <c r="A8" s="329" t="s">
        <v>283</v>
      </c>
      <c r="B8" s="330">
        <v>127424</v>
      </c>
      <c r="C8" s="330">
        <v>23157</v>
      </c>
      <c r="D8" s="328">
        <v>150581</v>
      </c>
      <c r="E8" s="330">
        <v>128869</v>
      </c>
      <c r="F8" s="330">
        <v>23259</v>
      </c>
      <c r="G8" s="328">
        <v>152128</v>
      </c>
      <c r="H8" s="328">
        <f t="shared" si="0"/>
        <v>1445</v>
      </c>
      <c r="I8" s="328">
        <f t="shared" si="0"/>
        <v>102</v>
      </c>
      <c r="J8" s="328">
        <f t="shared" si="1"/>
        <v>1547</v>
      </c>
    </row>
    <row r="9" spans="1:16" ht="35.450000000000003" customHeight="1" thickBot="1" x14ac:dyDescent="0.25">
      <c r="A9" s="331" t="s">
        <v>284</v>
      </c>
      <c r="B9" s="328">
        <v>7346</v>
      </c>
      <c r="C9" s="328">
        <v>2399</v>
      </c>
      <c r="D9" s="328">
        <v>9745</v>
      </c>
      <c r="E9" s="328">
        <v>7437</v>
      </c>
      <c r="F9" s="328">
        <v>2410</v>
      </c>
      <c r="G9" s="328">
        <v>9847</v>
      </c>
      <c r="H9" s="328">
        <f t="shared" si="0"/>
        <v>91</v>
      </c>
      <c r="I9" s="328">
        <f t="shared" si="0"/>
        <v>11</v>
      </c>
      <c r="J9" s="328">
        <f t="shared" si="1"/>
        <v>102</v>
      </c>
    </row>
    <row r="10" spans="1:16" ht="26.25" thickBot="1" x14ac:dyDescent="0.25">
      <c r="A10" s="331" t="s">
        <v>285</v>
      </c>
      <c r="B10" s="457">
        <v>301833</v>
      </c>
      <c r="C10" s="457">
        <v>211901</v>
      </c>
      <c r="D10" s="457">
        <v>513734</v>
      </c>
      <c r="E10" s="457">
        <v>302369</v>
      </c>
      <c r="F10" s="457">
        <v>212934</v>
      </c>
      <c r="G10" s="457">
        <v>515303</v>
      </c>
      <c r="H10" s="328">
        <f t="shared" si="0"/>
        <v>536</v>
      </c>
      <c r="I10" s="328">
        <f t="shared" si="0"/>
        <v>1033</v>
      </c>
      <c r="J10" s="328">
        <f t="shared" si="1"/>
        <v>1569</v>
      </c>
    </row>
    <row r="11" spans="1:16" ht="13.5" thickBot="1" x14ac:dyDescent="0.25">
      <c r="A11" s="329" t="s">
        <v>286</v>
      </c>
      <c r="B11" s="330">
        <v>2140</v>
      </c>
      <c r="C11" s="330">
        <v>365</v>
      </c>
      <c r="D11" s="330">
        <v>2505</v>
      </c>
      <c r="E11" s="330">
        <v>2147</v>
      </c>
      <c r="F11" s="330">
        <v>368</v>
      </c>
      <c r="G11" s="330">
        <v>2515</v>
      </c>
      <c r="H11" s="328">
        <f t="shared" si="0"/>
        <v>7</v>
      </c>
      <c r="I11" s="328">
        <f t="shared" si="0"/>
        <v>3</v>
      </c>
      <c r="J11" s="328">
        <f t="shared" si="1"/>
        <v>10</v>
      </c>
    </row>
    <row r="12" spans="1:16" ht="13.5" thickBot="1" x14ac:dyDescent="0.25">
      <c r="A12" s="329" t="s">
        <v>287</v>
      </c>
      <c r="B12" s="330">
        <v>328957</v>
      </c>
      <c r="C12" s="330">
        <v>316452</v>
      </c>
      <c r="D12" s="328">
        <v>645409</v>
      </c>
      <c r="E12" s="330">
        <v>331771</v>
      </c>
      <c r="F12" s="330">
        <v>319008</v>
      </c>
      <c r="G12" s="328">
        <v>650779</v>
      </c>
      <c r="H12" s="328">
        <f t="shared" si="0"/>
        <v>2814</v>
      </c>
      <c r="I12" s="328">
        <f t="shared" si="0"/>
        <v>2556</v>
      </c>
      <c r="J12" s="328">
        <f t="shared" si="1"/>
        <v>5370</v>
      </c>
    </row>
    <row r="13" spans="1:16" ht="26.25" thickBot="1" x14ac:dyDescent="0.25">
      <c r="A13" s="331" t="s">
        <v>288</v>
      </c>
      <c r="B13" s="330">
        <v>78263</v>
      </c>
      <c r="C13" s="330">
        <v>26581</v>
      </c>
      <c r="D13" s="328">
        <v>104844</v>
      </c>
      <c r="E13" s="330">
        <v>78283</v>
      </c>
      <c r="F13" s="330">
        <v>26749</v>
      </c>
      <c r="G13" s="328">
        <v>105032</v>
      </c>
      <c r="H13" s="328">
        <f t="shared" si="0"/>
        <v>20</v>
      </c>
      <c r="I13" s="328">
        <f t="shared" si="0"/>
        <v>168</v>
      </c>
      <c r="J13" s="328">
        <f t="shared" si="1"/>
        <v>188</v>
      </c>
    </row>
    <row r="14" spans="1:16" ht="13.5" thickBot="1" x14ac:dyDescent="0.25">
      <c r="A14" s="183" t="s">
        <v>53</v>
      </c>
      <c r="B14" s="184">
        <f t="shared" ref="B14:G14" si="2">SUM(B6:B13)</f>
        <v>1160441</v>
      </c>
      <c r="C14" s="184">
        <f t="shared" si="2"/>
        <v>790500</v>
      </c>
      <c r="D14" s="184">
        <f t="shared" si="2"/>
        <v>1950941</v>
      </c>
      <c r="E14" s="184">
        <f t="shared" si="2"/>
        <v>1164860</v>
      </c>
      <c r="F14" s="184">
        <f t="shared" si="2"/>
        <v>795650</v>
      </c>
      <c r="G14" s="184">
        <f t="shared" si="2"/>
        <v>1960510</v>
      </c>
      <c r="H14" s="185">
        <f>E14-B14</f>
        <v>4419</v>
      </c>
      <c r="I14" s="185">
        <f t="shared" si="0"/>
        <v>5150</v>
      </c>
      <c r="J14" s="185">
        <f>SUM(J6:J13)</f>
        <v>9569</v>
      </c>
    </row>
    <row r="15" spans="1:16" x14ac:dyDescent="0.2">
      <c r="B15" s="37"/>
    </row>
    <row r="16" spans="1:16" x14ac:dyDescent="0.2">
      <c r="B16" s="37"/>
    </row>
    <row r="17" spans="2:2" x14ac:dyDescent="0.2">
      <c r="B17" s="37"/>
    </row>
    <row r="18" spans="2:2" x14ac:dyDescent="0.2">
      <c r="B18" s="37"/>
    </row>
    <row r="19" spans="2:2" x14ac:dyDescent="0.2">
      <c r="B19" s="37"/>
    </row>
    <row r="20" spans="2:2" x14ac:dyDescent="0.2">
      <c r="B20" s="37"/>
    </row>
    <row r="21" spans="2:2" x14ac:dyDescent="0.2">
      <c r="B21" s="37"/>
    </row>
    <row r="22" spans="2:2" x14ac:dyDescent="0.2">
      <c r="B22" s="37"/>
    </row>
    <row r="23" spans="2:2" x14ac:dyDescent="0.2">
      <c r="B23" s="37"/>
    </row>
    <row r="24" spans="2:2" x14ac:dyDescent="0.2">
      <c r="B24" s="37"/>
    </row>
    <row r="25" spans="2:2" x14ac:dyDescent="0.2">
      <c r="B25" s="37"/>
    </row>
    <row r="26" spans="2:2" x14ac:dyDescent="0.2">
      <c r="B26" s="37"/>
    </row>
    <row r="27" spans="2:2" x14ac:dyDescent="0.2">
      <c r="B27" s="37"/>
    </row>
    <row r="28" spans="2:2" x14ac:dyDescent="0.2">
      <c r="B28" s="37"/>
    </row>
    <row r="29" spans="2:2" x14ac:dyDescent="0.2">
      <c r="B29" s="37"/>
    </row>
    <row r="30" spans="2:2" x14ac:dyDescent="0.2">
      <c r="B30" s="37"/>
    </row>
    <row r="31" spans="2:2" x14ac:dyDescent="0.2">
      <c r="B31" s="37"/>
    </row>
    <row r="32" spans="2:2" x14ac:dyDescent="0.2">
      <c r="B32" s="37"/>
    </row>
    <row r="33" spans="2:2" x14ac:dyDescent="0.2">
      <c r="B33" s="37"/>
    </row>
    <row r="34" spans="2:2" x14ac:dyDescent="0.2">
      <c r="B34" s="37"/>
    </row>
    <row r="35" spans="2:2" x14ac:dyDescent="0.2">
      <c r="B35" s="37"/>
    </row>
    <row r="36" spans="2:2" x14ac:dyDescent="0.2">
      <c r="B36" s="37"/>
    </row>
    <row r="37" spans="2:2" x14ac:dyDescent="0.2">
      <c r="B37" s="37"/>
    </row>
    <row r="38" spans="2:2" x14ac:dyDescent="0.2">
      <c r="B38" s="37"/>
    </row>
    <row r="39" spans="2:2" x14ac:dyDescent="0.2">
      <c r="B39" s="37"/>
    </row>
    <row r="40" spans="2:2" x14ac:dyDescent="0.2">
      <c r="B40" s="37"/>
    </row>
    <row r="41" spans="2:2" x14ac:dyDescent="0.2">
      <c r="B41" s="37"/>
    </row>
    <row r="42" spans="2:2" x14ac:dyDescent="0.2">
      <c r="B42" s="37"/>
    </row>
    <row r="43" spans="2:2" x14ac:dyDescent="0.2">
      <c r="B43" s="37"/>
    </row>
    <row r="44" spans="2:2" x14ac:dyDescent="0.2">
      <c r="B44" s="37"/>
    </row>
    <row r="45" spans="2:2" x14ac:dyDescent="0.2">
      <c r="B45" s="37"/>
    </row>
    <row r="46" spans="2:2" x14ac:dyDescent="0.2">
      <c r="B46" s="37"/>
    </row>
    <row r="47" spans="2:2" x14ac:dyDescent="0.2">
      <c r="B47" s="37"/>
    </row>
    <row r="48" spans="2:2" x14ac:dyDescent="0.2">
      <c r="B48" s="37"/>
    </row>
    <row r="49" spans="2:2" x14ac:dyDescent="0.2">
      <c r="B49" s="37"/>
    </row>
    <row r="50" spans="2:2" x14ac:dyDescent="0.2">
      <c r="B50" s="37"/>
    </row>
    <row r="51" spans="2:2" x14ac:dyDescent="0.2">
      <c r="B51" s="37"/>
    </row>
    <row r="52" spans="2:2" x14ac:dyDescent="0.2">
      <c r="B52" s="37"/>
    </row>
    <row r="53" spans="2:2" x14ac:dyDescent="0.2">
      <c r="B53" s="37"/>
    </row>
    <row r="54" spans="2:2" x14ac:dyDescent="0.2">
      <c r="B54" s="37"/>
    </row>
    <row r="55" spans="2:2" x14ac:dyDescent="0.2">
      <c r="B55" s="37"/>
    </row>
    <row r="56" spans="2:2" x14ac:dyDescent="0.2">
      <c r="B56" s="37"/>
    </row>
    <row r="57" spans="2:2" x14ac:dyDescent="0.2">
      <c r="B57" s="37"/>
    </row>
    <row r="58" spans="2:2" x14ac:dyDescent="0.2">
      <c r="B58" s="37"/>
    </row>
    <row r="59" spans="2:2" x14ac:dyDescent="0.2">
      <c r="B59" s="37"/>
    </row>
    <row r="60" spans="2:2" x14ac:dyDescent="0.2">
      <c r="B60" s="37"/>
    </row>
    <row r="61" spans="2:2" x14ac:dyDescent="0.2">
      <c r="B61" s="37"/>
    </row>
    <row r="62" spans="2:2" x14ac:dyDescent="0.2">
      <c r="B62" s="37"/>
    </row>
    <row r="63" spans="2:2" x14ac:dyDescent="0.2">
      <c r="B63" s="37"/>
    </row>
    <row r="64" spans="2:2" x14ac:dyDescent="0.2">
      <c r="B64" s="37"/>
    </row>
    <row r="65" spans="2:2" x14ac:dyDescent="0.2">
      <c r="B65" s="37"/>
    </row>
    <row r="66" spans="2:2" x14ac:dyDescent="0.2">
      <c r="B66" s="37"/>
    </row>
    <row r="67" spans="2:2" x14ac:dyDescent="0.2">
      <c r="B67" s="37"/>
    </row>
    <row r="68" spans="2:2" x14ac:dyDescent="0.2">
      <c r="B68" s="37"/>
    </row>
    <row r="69" spans="2:2" x14ac:dyDescent="0.2">
      <c r="B69" s="37"/>
    </row>
    <row r="70" spans="2:2" x14ac:dyDescent="0.2">
      <c r="B70" s="37"/>
    </row>
    <row r="71" spans="2:2" x14ac:dyDescent="0.2">
      <c r="B71" s="37"/>
    </row>
    <row r="72" spans="2:2" x14ac:dyDescent="0.2">
      <c r="B72" s="37"/>
    </row>
    <row r="73" spans="2:2" x14ac:dyDescent="0.2">
      <c r="B73" s="37"/>
    </row>
    <row r="74" spans="2:2" x14ac:dyDescent="0.2">
      <c r="B74" s="37"/>
    </row>
    <row r="75" spans="2:2" x14ac:dyDescent="0.2">
      <c r="B75" s="37"/>
    </row>
    <row r="76" spans="2:2" x14ac:dyDescent="0.2">
      <c r="B76" s="37"/>
    </row>
    <row r="77" spans="2:2" x14ac:dyDescent="0.2">
      <c r="B77" s="37"/>
    </row>
    <row r="78" spans="2:2" x14ac:dyDescent="0.2">
      <c r="B78" s="37"/>
    </row>
    <row r="79" spans="2:2" x14ac:dyDescent="0.2">
      <c r="B79" s="37"/>
    </row>
    <row r="80" spans="2:2" x14ac:dyDescent="0.2">
      <c r="B80" s="37"/>
    </row>
    <row r="81" spans="2:2" x14ac:dyDescent="0.2">
      <c r="B81" s="37"/>
    </row>
    <row r="82" spans="2:2" x14ac:dyDescent="0.2">
      <c r="B82" s="37"/>
    </row>
    <row r="83" spans="2:2" x14ac:dyDescent="0.2">
      <c r="B83" s="37"/>
    </row>
    <row r="84" spans="2:2" x14ac:dyDescent="0.2">
      <c r="B84" s="37"/>
    </row>
    <row r="85" spans="2:2" x14ac:dyDescent="0.2">
      <c r="B85" s="37"/>
    </row>
    <row r="86" spans="2:2" x14ac:dyDescent="0.2">
      <c r="B86" s="37"/>
    </row>
    <row r="87" spans="2:2" x14ac:dyDescent="0.2">
      <c r="B87" s="37"/>
    </row>
    <row r="88" spans="2:2" x14ac:dyDescent="0.2">
      <c r="B88" s="37"/>
    </row>
    <row r="89" spans="2:2" x14ac:dyDescent="0.2">
      <c r="B89" s="37"/>
    </row>
    <row r="90" spans="2:2" x14ac:dyDescent="0.2">
      <c r="B90" s="37"/>
    </row>
    <row r="91" spans="2:2" x14ac:dyDescent="0.2">
      <c r="B91" s="37"/>
    </row>
    <row r="92" spans="2:2" x14ac:dyDescent="0.2">
      <c r="B92" s="37"/>
    </row>
    <row r="93" spans="2:2" x14ac:dyDescent="0.2">
      <c r="B93" s="37"/>
    </row>
    <row r="94" spans="2:2" x14ac:dyDescent="0.2">
      <c r="B94" s="37"/>
    </row>
    <row r="95" spans="2:2" x14ac:dyDescent="0.2">
      <c r="B95" s="37"/>
    </row>
    <row r="96" spans="2:2" x14ac:dyDescent="0.2">
      <c r="B96" s="37"/>
    </row>
    <row r="97" spans="2:2" x14ac:dyDescent="0.2">
      <c r="B97" s="37"/>
    </row>
    <row r="98" spans="2:2" x14ac:dyDescent="0.2">
      <c r="B98" s="37"/>
    </row>
    <row r="99" spans="2:2" x14ac:dyDescent="0.2">
      <c r="B99" s="37"/>
    </row>
    <row r="100" spans="2:2" x14ac:dyDescent="0.2">
      <c r="B100" s="37"/>
    </row>
    <row r="101" spans="2:2" x14ac:dyDescent="0.2">
      <c r="B101" s="37"/>
    </row>
    <row r="102" spans="2:2" x14ac:dyDescent="0.2">
      <c r="B102" s="37"/>
    </row>
    <row r="103" spans="2:2" x14ac:dyDescent="0.2">
      <c r="B103" s="37"/>
    </row>
    <row r="104" spans="2:2" x14ac:dyDescent="0.2">
      <c r="B104" s="37"/>
    </row>
    <row r="105" spans="2:2" x14ac:dyDescent="0.2">
      <c r="B105" s="37"/>
    </row>
    <row r="106" spans="2:2" x14ac:dyDescent="0.2">
      <c r="B106" s="37"/>
    </row>
    <row r="107" spans="2:2" x14ac:dyDescent="0.2">
      <c r="B107" s="37"/>
    </row>
    <row r="108" spans="2:2" x14ac:dyDescent="0.2">
      <c r="B108" s="37"/>
    </row>
    <row r="109" spans="2:2" x14ac:dyDescent="0.2">
      <c r="B109" s="37"/>
    </row>
    <row r="110" spans="2:2" x14ac:dyDescent="0.2">
      <c r="B110" s="37"/>
    </row>
    <row r="111" spans="2:2" x14ac:dyDescent="0.2">
      <c r="B111" s="37"/>
    </row>
    <row r="112" spans="2:2" x14ac:dyDescent="0.2">
      <c r="B112" s="37"/>
    </row>
    <row r="113" spans="2:2" x14ac:dyDescent="0.2">
      <c r="B113" s="37"/>
    </row>
    <row r="114" spans="2:2" x14ac:dyDescent="0.2">
      <c r="B114" s="37"/>
    </row>
    <row r="115" spans="2:2" x14ac:dyDescent="0.2">
      <c r="B115" s="37"/>
    </row>
    <row r="116" spans="2:2" x14ac:dyDescent="0.2">
      <c r="B116" s="37"/>
    </row>
    <row r="117" spans="2:2" x14ac:dyDescent="0.2">
      <c r="B117" s="37"/>
    </row>
    <row r="118" spans="2:2" x14ac:dyDescent="0.2">
      <c r="B118" s="37"/>
    </row>
    <row r="119" spans="2:2" x14ac:dyDescent="0.2">
      <c r="B119" s="37"/>
    </row>
    <row r="120" spans="2:2" x14ac:dyDescent="0.2">
      <c r="B120" s="37"/>
    </row>
    <row r="121" spans="2:2" x14ac:dyDescent="0.2">
      <c r="B121" s="37"/>
    </row>
    <row r="122" spans="2:2" x14ac:dyDescent="0.2">
      <c r="B122" s="37"/>
    </row>
    <row r="123" spans="2:2" x14ac:dyDescent="0.2">
      <c r="B123" s="37"/>
    </row>
    <row r="124" spans="2:2" x14ac:dyDescent="0.2">
      <c r="B124" s="37"/>
    </row>
    <row r="125" spans="2:2" x14ac:dyDescent="0.2">
      <c r="B125" s="37"/>
    </row>
    <row r="126" spans="2:2" x14ac:dyDescent="0.2">
      <c r="B126" s="37"/>
    </row>
    <row r="127" spans="2:2" x14ac:dyDescent="0.2">
      <c r="B127" s="37"/>
    </row>
    <row r="128" spans="2:2" x14ac:dyDescent="0.2">
      <c r="B128" s="37"/>
    </row>
    <row r="129" spans="2:2" x14ac:dyDescent="0.2">
      <c r="B129" s="37"/>
    </row>
    <row r="130" spans="2:2" x14ac:dyDescent="0.2">
      <c r="B130" s="37"/>
    </row>
    <row r="131" spans="2:2" x14ac:dyDescent="0.2">
      <c r="B131" s="37"/>
    </row>
    <row r="132" spans="2:2" x14ac:dyDescent="0.2">
      <c r="B132" s="37"/>
    </row>
    <row r="133" spans="2:2" x14ac:dyDescent="0.2">
      <c r="B133" s="37"/>
    </row>
    <row r="134" spans="2:2" x14ac:dyDescent="0.2">
      <c r="B134" s="37"/>
    </row>
    <row r="135" spans="2:2" x14ac:dyDescent="0.2">
      <c r="B135" s="37"/>
    </row>
    <row r="136" spans="2:2" x14ac:dyDescent="0.2">
      <c r="B136" s="37"/>
    </row>
    <row r="137" spans="2:2" x14ac:dyDescent="0.2">
      <c r="B137" s="37"/>
    </row>
    <row r="138" spans="2:2" x14ac:dyDescent="0.2">
      <c r="B138" s="37"/>
    </row>
    <row r="139" spans="2:2" x14ac:dyDescent="0.2">
      <c r="B139" s="37"/>
    </row>
    <row r="140" spans="2:2" x14ac:dyDescent="0.2">
      <c r="B140" s="37"/>
    </row>
    <row r="141" spans="2:2" x14ac:dyDescent="0.2">
      <c r="B141" s="37"/>
    </row>
    <row r="142" spans="2:2" x14ac:dyDescent="0.2">
      <c r="B142" s="37"/>
    </row>
    <row r="143" spans="2:2" x14ac:dyDescent="0.2">
      <c r="B143" s="37"/>
    </row>
    <row r="144" spans="2:2" x14ac:dyDescent="0.2">
      <c r="B144" s="37"/>
    </row>
    <row r="145" spans="2:2" x14ac:dyDescent="0.2">
      <c r="B145" s="37"/>
    </row>
    <row r="146" spans="2:2" x14ac:dyDescent="0.2">
      <c r="B146" s="37"/>
    </row>
    <row r="147" spans="2:2" x14ac:dyDescent="0.2">
      <c r="B147" s="37"/>
    </row>
    <row r="148" spans="2:2" x14ac:dyDescent="0.2">
      <c r="B148" s="37"/>
    </row>
    <row r="149" spans="2:2" x14ac:dyDescent="0.2">
      <c r="B149" s="37"/>
    </row>
    <row r="150" spans="2:2" x14ac:dyDescent="0.2">
      <c r="B150" s="37"/>
    </row>
    <row r="151" spans="2:2" x14ac:dyDescent="0.2">
      <c r="B151" s="37"/>
    </row>
    <row r="152" spans="2:2" x14ac:dyDescent="0.2">
      <c r="B152" s="37"/>
    </row>
    <row r="153" spans="2:2" x14ac:dyDescent="0.2">
      <c r="B153" s="37"/>
    </row>
    <row r="154" spans="2:2" x14ac:dyDescent="0.2">
      <c r="B154" s="37"/>
    </row>
    <row r="155" spans="2:2" x14ac:dyDescent="0.2">
      <c r="B155" s="37"/>
    </row>
    <row r="156" spans="2:2" x14ac:dyDescent="0.2">
      <c r="B156" s="37"/>
    </row>
    <row r="157" spans="2:2" x14ac:dyDescent="0.2">
      <c r="B157" s="37"/>
    </row>
    <row r="158" spans="2:2" x14ac:dyDescent="0.2">
      <c r="B158" s="37"/>
    </row>
    <row r="159" spans="2:2" x14ac:dyDescent="0.2">
      <c r="B159" s="37"/>
    </row>
    <row r="160" spans="2:2" x14ac:dyDescent="0.2">
      <c r="B160" s="37"/>
    </row>
    <row r="161" spans="2:2" x14ac:dyDescent="0.2">
      <c r="B161" s="37"/>
    </row>
    <row r="162" spans="2:2" x14ac:dyDescent="0.2">
      <c r="B162" s="37"/>
    </row>
    <row r="163" spans="2:2" x14ac:dyDescent="0.2">
      <c r="B163" s="37"/>
    </row>
    <row r="164" spans="2:2" x14ac:dyDescent="0.2">
      <c r="B164" s="37"/>
    </row>
    <row r="165" spans="2:2" x14ac:dyDescent="0.2">
      <c r="B165" s="37"/>
    </row>
    <row r="166" spans="2:2" x14ac:dyDescent="0.2">
      <c r="B166" s="37"/>
    </row>
    <row r="167" spans="2:2" x14ac:dyDescent="0.2">
      <c r="B167" s="37"/>
    </row>
    <row r="168" spans="2:2" x14ac:dyDescent="0.2">
      <c r="B168" s="37"/>
    </row>
    <row r="169" spans="2:2" x14ac:dyDescent="0.2">
      <c r="B169" s="37"/>
    </row>
    <row r="170" spans="2:2" x14ac:dyDescent="0.2">
      <c r="B170" s="37"/>
    </row>
    <row r="171" spans="2:2" x14ac:dyDescent="0.2">
      <c r="B171" s="37"/>
    </row>
    <row r="172" spans="2:2" x14ac:dyDescent="0.2">
      <c r="B172" s="37"/>
    </row>
    <row r="173" spans="2:2" x14ac:dyDescent="0.2">
      <c r="B173" s="37"/>
    </row>
    <row r="174" spans="2:2" x14ac:dyDescent="0.2">
      <c r="B174" s="37"/>
    </row>
    <row r="175" spans="2:2" x14ac:dyDescent="0.2">
      <c r="B175" s="37"/>
    </row>
    <row r="176" spans="2:2" x14ac:dyDescent="0.2">
      <c r="B176" s="37"/>
    </row>
    <row r="177" spans="2:2" x14ac:dyDescent="0.2">
      <c r="B177" s="37"/>
    </row>
    <row r="178" spans="2:2" x14ac:dyDescent="0.2">
      <c r="B178" s="37"/>
    </row>
    <row r="179" spans="2:2" x14ac:dyDescent="0.2">
      <c r="B179" s="37"/>
    </row>
    <row r="180" spans="2:2" x14ac:dyDescent="0.2">
      <c r="B180" s="37"/>
    </row>
    <row r="181" spans="2:2" x14ac:dyDescent="0.2">
      <c r="B181" s="37"/>
    </row>
    <row r="182" spans="2:2" x14ac:dyDescent="0.2">
      <c r="B182" s="37"/>
    </row>
    <row r="183" spans="2:2" x14ac:dyDescent="0.2">
      <c r="B183" s="37"/>
    </row>
    <row r="184" spans="2:2" x14ac:dyDescent="0.2">
      <c r="B184" s="37"/>
    </row>
    <row r="185" spans="2:2" x14ac:dyDescent="0.2">
      <c r="B185" s="37"/>
    </row>
    <row r="186" spans="2:2" x14ac:dyDescent="0.2">
      <c r="B186" s="37"/>
    </row>
    <row r="187" spans="2:2" x14ac:dyDescent="0.2">
      <c r="B187" s="37"/>
    </row>
    <row r="188" spans="2:2" x14ac:dyDescent="0.2">
      <c r="B188" s="37"/>
    </row>
    <row r="189" spans="2:2" x14ac:dyDescent="0.2">
      <c r="B189" s="37"/>
    </row>
    <row r="190" spans="2:2" x14ac:dyDescent="0.2">
      <c r="B190" s="37"/>
    </row>
    <row r="191" spans="2:2" x14ac:dyDescent="0.2">
      <c r="B191" s="37"/>
    </row>
    <row r="192" spans="2:2" x14ac:dyDescent="0.2">
      <c r="B192" s="37"/>
    </row>
    <row r="193" spans="2:2" x14ac:dyDescent="0.2">
      <c r="B193" s="37"/>
    </row>
    <row r="194" spans="2:2" x14ac:dyDescent="0.2">
      <c r="B194" s="37"/>
    </row>
    <row r="195" spans="2:2" x14ac:dyDescent="0.2">
      <c r="B195" s="37"/>
    </row>
    <row r="196" spans="2:2" x14ac:dyDescent="0.2">
      <c r="B196" s="37"/>
    </row>
    <row r="197" spans="2:2" x14ac:dyDescent="0.2">
      <c r="B197" s="37"/>
    </row>
    <row r="198" spans="2:2" x14ac:dyDescent="0.2">
      <c r="B198" s="37"/>
    </row>
    <row r="199" spans="2:2" x14ac:dyDescent="0.2">
      <c r="B199" s="37"/>
    </row>
    <row r="200" spans="2:2" x14ac:dyDescent="0.2">
      <c r="B200" s="37"/>
    </row>
    <row r="201" spans="2:2" x14ac:dyDescent="0.2">
      <c r="B201" s="37"/>
    </row>
    <row r="202" spans="2:2" x14ac:dyDescent="0.2">
      <c r="B202" s="37"/>
    </row>
    <row r="203" spans="2:2" x14ac:dyDescent="0.2">
      <c r="B203" s="37"/>
    </row>
    <row r="204" spans="2:2" x14ac:dyDescent="0.2">
      <c r="B204" s="37"/>
    </row>
    <row r="205" spans="2:2" x14ac:dyDescent="0.2">
      <c r="B205" s="37"/>
    </row>
    <row r="206" spans="2:2" x14ac:dyDescent="0.2">
      <c r="B206" s="37"/>
    </row>
    <row r="207" spans="2:2" x14ac:dyDescent="0.2">
      <c r="B207" s="37"/>
    </row>
    <row r="208" spans="2:2" x14ac:dyDescent="0.2">
      <c r="B208" s="37"/>
    </row>
    <row r="209" spans="2:2" x14ac:dyDescent="0.2">
      <c r="B209" s="37"/>
    </row>
    <row r="210" spans="2:2" x14ac:dyDescent="0.2">
      <c r="B210" s="37"/>
    </row>
    <row r="211" spans="2:2" x14ac:dyDescent="0.2">
      <c r="B211" s="37"/>
    </row>
    <row r="212" spans="2:2" x14ac:dyDescent="0.2">
      <c r="B212" s="37"/>
    </row>
    <row r="213" spans="2:2" x14ac:dyDescent="0.2">
      <c r="B213" s="37"/>
    </row>
    <row r="214" spans="2:2" x14ac:dyDescent="0.2">
      <c r="B214" s="37"/>
    </row>
    <row r="215" spans="2:2" x14ac:dyDescent="0.2">
      <c r="B215" s="37"/>
    </row>
    <row r="216" spans="2:2" x14ac:dyDescent="0.2">
      <c r="B216" s="37"/>
    </row>
  </sheetData>
  <mergeCells count="6">
    <mergeCell ref="H1:I1"/>
    <mergeCell ref="O1:P1"/>
    <mergeCell ref="A4:A5"/>
    <mergeCell ref="B4:D4"/>
    <mergeCell ref="E4:G4"/>
    <mergeCell ref="H4:J4"/>
  </mergeCells>
  <hyperlinks>
    <hyperlink ref="H1:I1" location="Index!A1" display="Regresar al Índice" xr:uid="{00000000-0004-0000-1D00-000000000000}"/>
  </hyperlinks>
  <pageMargins left="0.7" right="0.7" top="0.75" bottom="0.75" header="0.3" footer="0.3"/>
  <pageSetup orientation="portrait" horizontalDpi="4294967295" verticalDpi="4294967295"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87C91-B5A6-4F55-B449-2CAF6889A06E}">
  <sheetPr codeName="Hoja105"/>
  <dimension ref="A1:I121"/>
  <sheetViews>
    <sheetView workbookViewId="0">
      <selection activeCell="A2" sqref="A2"/>
    </sheetView>
  </sheetViews>
  <sheetFormatPr baseColWidth="10" defaultRowHeight="12.75" x14ac:dyDescent="0.2"/>
  <cols>
    <col min="1" max="16384" width="11.42578125" style="354"/>
  </cols>
  <sheetData>
    <row r="1" spans="1:9" ht="15" x14ac:dyDescent="0.25">
      <c r="A1" s="333" t="s">
        <v>1716</v>
      </c>
      <c r="H1" s="233" t="s">
        <v>38</v>
      </c>
      <c r="I1" s="233"/>
    </row>
    <row r="2" spans="1:9" x14ac:dyDescent="0.2">
      <c r="A2" s="354" t="s">
        <v>694</v>
      </c>
    </row>
    <row r="5" spans="1:9" x14ac:dyDescent="0.2">
      <c r="A5" s="354" t="s">
        <v>301</v>
      </c>
      <c r="B5" s="354" t="s">
        <v>353</v>
      </c>
      <c r="C5" s="354" t="s">
        <v>52</v>
      </c>
      <c r="D5" s="354" t="s">
        <v>354</v>
      </c>
    </row>
    <row r="6" spans="1:9" x14ac:dyDescent="0.2">
      <c r="A6" s="354" t="s">
        <v>61</v>
      </c>
      <c r="B6" s="354" t="s">
        <v>140</v>
      </c>
      <c r="C6" s="355">
        <v>-6.3030388102500003</v>
      </c>
      <c r="D6" s="355">
        <v>1.2790675617770799</v>
      </c>
    </row>
    <row r="7" spans="1:9" x14ac:dyDescent="0.2">
      <c r="A7" s="354" t="s">
        <v>54</v>
      </c>
      <c r="B7" s="354" t="s">
        <v>141</v>
      </c>
      <c r="C7" s="355">
        <v>10.537166309092999</v>
      </c>
      <c r="D7" s="355">
        <v>1.8882142780886699</v>
      </c>
    </row>
    <row r="8" spans="1:9" x14ac:dyDescent="0.2">
      <c r="A8" s="354" t="s">
        <v>54</v>
      </c>
      <c r="B8" s="354" t="s">
        <v>142</v>
      </c>
      <c r="C8" s="355">
        <v>0.33568804040900002</v>
      </c>
      <c r="D8" s="355">
        <v>0.97256918009266702</v>
      </c>
    </row>
    <row r="9" spans="1:9" x14ac:dyDescent="0.2">
      <c r="A9" s="354" t="s">
        <v>54</v>
      </c>
      <c r="B9" s="354" t="s">
        <v>143</v>
      </c>
      <c r="C9" s="355">
        <v>5.5321143209760004</v>
      </c>
      <c r="D9" s="355">
        <v>1.77800103433458</v>
      </c>
    </row>
    <row r="10" spans="1:9" x14ac:dyDescent="0.2">
      <c r="A10" s="354" t="s">
        <v>54</v>
      </c>
      <c r="B10" s="354" t="s">
        <v>144</v>
      </c>
      <c r="C10" s="355">
        <v>4.2366484948650003</v>
      </c>
      <c r="D10" s="355">
        <v>1.78399059076808</v>
      </c>
    </row>
    <row r="11" spans="1:9" x14ac:dyDescent="0.2">
      <c r="A11" s="354" t="s">
        <v>54</v>
      </c>
      <c r="B11" s="354" t="s">
        <v>145</v>
      </c>
      <c r="C11" s="355">
        <v>-0.237713817991</v>
      </c>
      <c r="D11" s="355">
        <v>1.922651429806</v>
      </c>
    </row>
    <row r="12" spans="1:9" x14ac:dyDescent="0.2">
      <c r="A12" s="354" t="s">
        <v>54</v>
      </c>
      <c r="B12" s="354" t="s">
        <v>146</v>
      </c>
      <c r="C12" s="355">
        <v>-11.130681708709</v>
      </c>
      <c r="D12" s="355">
        <v>0.253374708835583</v>
      </c>
    </row>
    <row r="13" spans="1:9" x14ac:dyDescent="0.2">
      <c r="A13" s="354" t="s">
        <v>54</v>
      </c>
      <c r="B13" s="354" t="s">
        <v>147</v>
      </c>
      <c r="C13" s="355">
        <v>-4.2002370804730003</v>
      </c>
      <c r="D13" s="355">
        <v>-0.78093929499750003</v>
      </c>
    </row>
    <row r="14" spans="1:9" x14ac:dyDescent="0.2">
      <c r="A14" s="354" t="s">
        <v>54</v>
      </c>
      <c r="B14" s="354" t="s">
        <v>148</v>
      </c>
      <c r="C14" s="355">
        <v>-7.4554859270609999</v>
      </c>
      <c r="D14" s="355">
        <v>-2.05029867219708</v>
      </c>
    </row>
    <row r="15" spans="1:9" x14ac:dyDescent="0.2">
      <c r="A15" s="354" t="s">
        <v>54</v>
      </c>
      <c r="B15" s="354" t="s">
        <v>149</v>
      </c>
      <c r="C15" s="355">
        <v>2.9719639952339998</v>
      </c>
      <c r="D15" s="355">
        <v>-1.4453209666882501</v>
      </c>
    </row>
    <row r="16" spans="1:9" x14ac:dyDescent="0.2">
      <c r="A16" s="354" t="s">
        <v>54</v>
      </c>
      <c r="B16" s="354" t="s">
        <v>150</v>
      </c>
      <c r="C16" s="355">
        <v>-4.2087281755239996</v>
      </c>
      <c r="D16" s="355">
        <v>-1.2131446871298299</v>
      </c>
    </row>
    <row r="17" spans="1:4" x14ac:dyDescent="0.2">
      <c r="A17" s="354" t="s">
        <v>54</v>
      </c>
      <c r="B17" s="354" t="s">
        <v>151</v>
      </c>
      <c r="C17" s="355">
        <v>0.23437665859000001</v>
      </c>
      <c r="D17" s="355">
        <v>-0.80732730840341704</v>
      </c>
    </row>
    <row r="18" spans="1:4" x14ac:dyDescent="0.2">
      <c r="A18" s="354" t="s">
        <v>74</v>
      </c>
      <c r="B18" s="354" t="s">
        <v>140</v>
      </c>
      <c r="C18" s="355">
        <v>-10.169887268804001</v>
      </c>
      <c r="D18" s="355">
        <v>-1.12956467994958</v>
      </c>
    </row>
    <row r="19" spans="1:4" x14ac:dyDescent="0.2">
      <c r="A19" s="354" t="s">
        <v>54</v>
      </c>
      <c r="B19" s="354" t="s">
        <v>141</v>
      </c>
      <c r="C19" s="355">
        <v>-10.979377136831999</v>
      </c>
      <c r="D19" s="355">
        <v>-2.9226099671100001</v>
      </c>
    </row>
    <row r="20" spans="1:4" x14ac:dyDescent="0.2">
      <c r="A20" s="354" t="s">
        <v>54</v>
      </c>
      <c r="B20" s="354" t="s">
        <v>142</v>
      </c>
      <c r="C20" s="355">
        <v>1.1803846758700001</v>
      </c>
      <c r="D20" s="355">
        <v>-2.8522185808215799</v>
      </c>
    </row>
    <row r="21" spans="1:4" x14ac:dyDescent="0.2">
      <c r="A21" s="354" t="s">
        <v>54</v>
      </c>
      <c r="B21" s="354" t="s">
        <v>143</v>
      </c>
      <c r="C21" s="355">
        <v>-0.93329774827</v>
      </c>
      <c r="D21" s="355">
        <v>-3.3910029199254201</v>
      </c>
    </row>
    <row r="22" spans="1:4" x14ac:dyDescent="0.2">
      <c r="A22" s="354" t="s">
        <v>54</v>
      </c>
      <c r="B22" s="354" t="s">
        <v>144</v>
      </c>
      <c r="C22" s="355">
        <v>1.277380309148</v>
      </c>
      <c r="D22" s="355">
        <v>-3.6376086020685001</v>
      </c>
    </row>
    <row r="23" spans="1:4" x14ac:dyDescent="0.2">
      <c r="A23" s="354" t="s">
        <v>54</v>
      </c>
      <c r="B23" s="354" t="s">
        <v>145</v>
      </c>
      <c r="C23" s="355">
        <v>7.2421283930399998</v>
      </c>
      <c r="D23" s="355">
        <v>-3.0142884178159202</v>
      </c>
    </row>
    <row r="24" spans="1:4" x14ac:dyDescent="0.2">
      <c r="A24" s="354" t="s">
        <v>54</v>
      </c>
      <c r="B24" s="354" t="s">
        <v>146</v>
      </c>
      <c r="C24" s="355">
        <v>-4.3924468359409996</v>
      </c>
      <c r="D24" s="355">
        <v>-2.4527688450852501</v>
      </c>
    </row>
    <row r="25" spans="1:4" x14ac:dyDescent="0.2">
      <c r="A25" s="354" t="s">
        <v>54</v>
      </c>
      <c r="B25" s="354" t="s">
        <v>147</v>
      </c>
      <c r="C25" s="355">
        <v>-3.5340396832819998</v>
      </c>
      <c r="D25" s="355">
        <v>-2.3972523953193301</v>
      </c>
    </row>
    <row r="26" spans="1:4" x14ac:dyDescent="0.2">
      <c r="A26" s="354" t="s">
        <v>54</v>
      </c>
      <c r="B26" s="354" t="s">
        <v>148</v>
      </c>
      <c r="C26" s="355">
        <v>-7.5066399642129999</v>
      </c>
      <c r="D26" s="355">
        <v>-2.4015152317486699</v>
      </c>
    </row>
    <row r="27" spans="1:4" x14ac:dyDescent="0.2">
      <c r="A27" s="354" t="s">
        <v>54</v>
      </c>
      <c r="B27" s="354" t="s">
        <v>149</v>
      </c>
      <c r="C27" s="355">
        <v>-2.2528938782460002</v>
      </c>
      <c r="D27" s="355">
        <v>-2.8369200545386701</v>
      </c>
    </row>
    <row r="28" spans="1:4" x14ac:dyDescent="0.2">
      <c r="A28" s="354" t="s">
        <v>54</v>
      </c>
      <c r="B28" s="354" t="s">
        <v>150</v>
      </c>
      <c r="C28" s="355">
        <v>-5.0349158142080004</v>
      </c>
      <c r="D28" s="355">
        <v>-2.905769024429</v>
      </c>
    </row>
    <row r="29" spans="1:4" x14ac:dyDescent="0.2">
      <c r="A29" s="354" t="s">
        <v>54</v>
      </c>
      <c r="B29" s="354" t="s">
        <v>151</v>
      </c>
      <c r="C29" s="355">
        <v>-1.9455998156209999</v>
      </c>
      <c r="D29" s="355">
        <v>-3.0874337306132502</v>
      </c>
    </row>
    <row r="30" spans="1:4" x14ac:dyDescent="0.2">
      <c r="A30" s="354" t="s">
        <v>75</v>
      </c>
      <c r="B30" s="354" t="s">
        <v>140</v>
      </c>
      <c r="C30" s="355">
        <v>3.110790724199</v>
      </c>
      <c r="D30" s="355">
        <v>-1.9807105645296701</v>
      </c>
    </row>
    <row r="31" spans="1:4" x14ac:dyDescent="0.2">
      <c r="A31" s="354" t="s">
        <v>54</v>
      </c>
      <c r="B31" s="354" t="s">
        <v>141</v>
      </c>
      <c r="C31" s="355">
        <v>-8.6215333413300002</v>
      </c>
      <c r="D31" s="355">
        <v>-1.78422358157117</v>
      </c>
    </row>
    <row r="32" spans="1:4" x14ac:dyDescent="0.2">
      <c r="A32" s="354" t="s">
        <v>54</v>
      </c>
      <c r="B32" s="354" t="s">
        <v>142</v>
      </c>
      <c r="C32" s="355">
        <v>-8.6180923180170002</v>
      </c>
      <c r="D32" s="355">
        <v>-2.6007633310617502</v>
      </c>
    </row>
    <row r="33" spans="1:4" x14ac:dyDescent="0.2">
      <c r="A33" s="354" t="s">
        <v>54</v>
      </c>
      <c r="B33" s="354" t="s">
        <v>143</v>
      </c>
      <c r="C33" s="355">
        <v>-1.6146865113969999</v>
      </c>
      <c r="D33" s="355">
        <v>-2.657545727989</v>
      </c>
    </row>
    <row r="34" spans="1:4" x14ac:dyDescent="0.2">
      <c r="A34" s="354" t="s">
        <v>54</v>
      </c>
      <c r="B34" s="354" t="s">
        <v>144</v>
      </c>
      <c r="C34" s="355">
        <v>2.0070108488309999</v>
      </c>
      <c r="D34" s="355">
        <v>-2.5967431830154202</v>
      </c>
    </row>
    <row r="35" spans="1:4" x14ac:dyDescent="0.2">
      <c r="A35" s="354" t="s">
        <v>54</v>
      </c>
      <c r="B35" s="354" t="s">
        <v>145</v>
      </c>
      <c r="C35" s="355">
        <v>7.7227434833849999</v>
      </c>
      <c r="D35" s="355">
        <v>-2.5566919254866698</v>
      </c>
    </row>
    <row r="36" spans="1:4" x14ac:dyDescent="0.2">
      <c r="A36" s="354" t="s">
        <v>54</v>
      </c>
      <c r="B36" s="354" t="s">
        <v>146</v>
      </c>
      <c r="C36" s="355">
        <v>25.745566875714001</v>
      </c>
      <c r="D36" s="355">
        <v>-4.519078284875E-2</v>
      </c>
    </row>
    <row r="37" spans="1:4" x14ac:dyDescent="0.2">
      <c r="A37" s="354" t="s">
        <v>54</v>
      </c>
      <c r="B37" s="354" t="s">
        <v>147</v>
      </c>
      <c r="C37" s="355">
        <v>26.009693408415998</v>
      </c>
      <c r="D37" s="355">
        <v>2.4167869747927502</v>
      </c>
    </row>
    <row r="38" spans="1:4" x14ac:dyDescent="0.2">
      <c r="A38" s="354" t="s">
        <v>54</v>
      </c>
      <c r="B38" s="354" t="s">
        <v>148</v>
      </c>
      <c r="C38" s="355">
        <v>62.382067594139997</v>
      </c>
      <c r="D38" s="355">
        <v>8.2408459379888299</v>
      </c>
    </row>
    <row r="39" spans="1:4" x14ac:dyDescent="0.2">
      <c r="A39" s="354" t="s">
        <v>54</v>
      </c>
      <c r="B39" s="354" t="s">
        <v>149</v>
      </c>
      <c r="C39" s="355">
        <v>2.6541317186720002</v>
      </c>
      <c r="D39" s="355">
        <v>8.6497647377319993</v>
      </c>
    </row>
    <row r="40" spans="1:4" x14ac:dyDescent="0.2">
      <c r="A40" s="354" t="s">
        <v>54</v>
      </c>
      <c r="B40" s="354" t="s">
        <v>150</v>
      </c>
      <c r="C40" s="355">
        <v>7.7159649844780001</v>
      </c>
      <c r="D40" s="355">
        <v>9.7123381376225009</v>
      </c>
    </row>
    <row r="41" spans="1:4" x14ac:dyDescent="0.2">
      <c r="A41" s="354" t="s">
        <v>54</v>
      </c>
      <c r="B41" s="354" t="s">
        <v>151</v>
      </c>
      <c r="C41" s="355">
        <v>7.410099639207</v>
      </c>
      <c r="D41" s="355">
        <v>10.4919797588582</v>
      </c>
    </row>
    <row r="42" spans="1:4" x14ac:dyDescent="0.2">
      <c r="A42" s="354" t="s">
        <v>76</v>
      </c>
      <c r="B42" s="354" t="s">
        <v>140</v>
      </c>
      <c r="C42" s="355">
        <v>20.916623189606</v>
      </c>
      <c r="D42" s="355">
        <v>11.9757991309754</v>
      </c>
    </row>
    <row r="43" spans="1:4" x14ac:dyDescent="0.2">
      <c r="A43" s="354" t="s">
        <v>54</v>
      </c>
      <c r="B43" s="354" t="s">
        <v>141</v>
      </c>
      <c r="C43" s="355">
        <v>22.632525234309</v>
      </c>
      <c r="D43" s="355">
        <v>14.580304012278701</v>
      </c>
    </row>
    <row r="44" spans="1:4" x14ac:dyDescent="0.2">
      <c r="A44" s="354" t="s">
        <v>54</v>
      </c>
      <c r="B44" s="354" t="s">
        <v>142</v>
      </c>
      <c r="C44" s="355">
        <v>14.626096158169</v>
      </c>
      <c r="D44" s="355">
        <v>16.517319718627501</v>
      </c>
    </row>
    <row r="45" spans="1:4" x14ac:dyDescent="0.2">
      <c r="A45" s="354" t="s">
        <v>54</v>
      </c>
      <c r="B45" s="354" t="s">
        <v>143</v>
      </c>
      <c r="C45" s="355">
        <v>10.665984700434</v>
      </c>
      <c r="D45" s="355">
        <v>17.540708986280102</v>
      </c>
    </row>
    <row r="46" spans="1:4" x14ac:dyDescent="0.2">
      <c r="A46" s="354" t="s">
        <v>54</v>
      </c>
      <c r="B46" s="354" t="s">
        <v>144</v>
      </c>
      <c r="C46" s="355">
        <v>6.1182193104240001</v>
      </c>
      <c r="D46" s="355">
        <v>17.883309691412801</v>
      </c>
    </row>
    <row r="47" spans="1:4" x14ac:dyDescent="0.2">
      <c r="A47" s="354" t="s">
        <v>54</v>
      </c>
      <c r="B47" s="354" t="s">
        <v>145</v>
      </c>
      <c r="C47" s="355">
        <v>1.497022412937</v>
      </c>
      <c r="D47" s="355">
        <v>17.364499602208799</v>
      </c>
    </row>
    <row r="48" spans="1:4" x14ac:dyDescent="0.2">
      <c r="A48" s="354" t="s">
        <v>54</v>
      </c>
      <c r="B48" s="354" t="s">
        <v>146</v>
      </c>
      <c r="C48" s="355">
        <v>-16.525902822862001</v>
      </c>
      <c r="D48" s="355">
        <v>13.8418771273275</v>
      </c>
    </row>
    <row r="49" spans="1:4" x14ac:dyDescent="0.2">
      <c r="A49" s="354" t="s">
        <v>54</v>
      </c>
      <c r="B49" s="354" t="s">
        <v>147</v>
      </c>
      <c r="C49" s="355">
        <v>-13.802730871878</v>
      </c>
      <c r="D49" s="355">
        <v>10.5241751039697</v>
      </c>
    </row>
    <row r="50" spans="1:4" x14ac:dyDescent="0.2">
      <c r="A50" s="354" t="s">
        <v>54</v>
      </c>
      <c r="B50" s="354" t="s">
        <v>148</v>
      </c>
      <c r="C50" s="355">
        <v>-21.933979242448999</v>
      </c>
      <c r="D50" s="355">
        <v>3.4978378675872501</v>
      </c>
    </row>
    <row r="51" spans="1:4" x14ac:dyDescent="0.2">
      <c r="A51" s="354" t="s">
        <v>54</v>
      </c>
      <c r="B51" s="354" t="s">
        <v>149</v>
      </c>
      <c r="C51" s="355">
        <v>2.840365310468</v>
      </c>
      <c r="D51" s="355">
        <v>3.5133573335702502</v>
      </c>
    </row>
    <row r="52" spans="1:4" x14ac:dyDescent="0.2">
      <c r="A52" s="354" t="s">
        <v>54</v>
      </c>
      <c r="B52" s="354" t="s">
        <v>150</v>
      </c>
      <c r="C52" s="355">
        <v>14.439603581218</v>
      </c>
      <c r="D52" s="355">
        <v>4.0736605499652496</v>
      </c>
    </row>
    <row r="53" spans="1:4" x14ac:dyDescent="0.2">
      <c r="A53" s="354" t="s">
        <v>54</v>
      </c>
      <c r="B53" s="354" t="s">
        <v>151</v>
      </c>
      <c r="C53" s="355">
        <v>2.1740779912920001</v>
      </c>
      <c r="D53" s="355">
        <v>3.637325412639</v>
      </c>
    </row>
    <row r="54" spans="1:4" x14ac:dyDescent="0.2">
      <c r="A54" s="354" t="s">
        <v>77</v>
      </c>
      <c r="B54" s="354" t="s">
        <v>140</v>
      </c>
      <c r="C54" s="355">
        <v>4.3017152267479997</v>
      </c>
      <c r="D54" s="355">
        <v>2.2527497490675001</v>
      </c>
    </row>
    <row r="55" spans="1:4" x14ac:dyDescent="0.2">
      <c r="A55" s="354" t="s">
        <v>54</v>
      </c>
      <c r="B55" s="354" t="s">
        <v>141</v>
      </c>
      <c r="C55" s="355">
        <v>5.26899374036</v>
      </c>
      <c r="D55" s="355">
        <v>0.80578879123841696</v>
      </c>
    </row>
    <row r="56" spans="1:4" x14ac:dyDescent="0.2">
      <c r="A56" s="354" t="s">
        <v>54</v>
      </c>
      <c r="B56" s="354" t="s">
        <v>142</v>
      </c>
      <c r="C56" s="355">
        <v>9.2988112586810008</v>
      </c>
      <c r="D56" s="355">
        <v>0.36184838294775001</v>
      </c>
    </row>
    <row r="57" spans="1:4" x14ac:dyDescent="0.2">
      <c r="A57" s="354" t="s">
        <v>54</v>
      </c>
      <c r="B57" s="354" t="s">
        <v>143</v>
      </c>
      <c r="C57" s="355">
        <v>-7.4557712764230004</v>
      </c>
      <c r="D57" s="355">
        <v>-1.148297948457</v>
      </c>
    </row>
    <row r="58" spans="1:4" x14ac:dyDescent="0.2">
      <c r="A58" s="354" t="s">
        <v>54</v>
      </c>
      <c r="B58" s="354" t="s">
        <v>144</v>
      </c>
      <c r="C58" s="355">
        <v>-5.8107170292969998</v>
      </c>
      <c r="D58" s="355">
        <v>-2.14237597676708</v>
      </c>
    </row>
    <row r="59" spans="1:4" x14ac:dyDescent="0.2">
      <c r="A59" s="354" t="s">
        <v>54</v>
      </c>
      <c r="B59" s="354" t="s">
        <v>145</v>
      </c>
      <c r="C59" s="355">
        <v>-0.99310176623799995</v>
      </c>
      <c r="D59" s="355">
        <v>-2.3498863250316702</v>
      </c>
    </row>
    <row r="60" spans="1:4" x14ac:dyDescent="0.2">
      <c r="A60" s="354" t="s">
        <v>54</v>
      </c>
      <c r="B60" s="354" t="s">
        <v>146</v>
      </c>
      <c r="C60" s="355">
        <v>4.8289770010849997</v>
      </c>
      <c r="D60" s="355">
        <v>-0.57031300636941695</v>
      </c>
    </row>
    <row r="61" spans="1:4" x14ac:dyDescent="0.2">
      <c r="A61" s="354" t="s">
        <v>54</v>
      </c>
      <c r="B61" s="354" t="s">
        <v>147</v>
      </c>
      <c r="C61" s="355">
        <v>4.429831217117</v>
      </c>
      <c r="D61" s="355">
        <v>0.94906716771349997</v>
      </c>
    </row>
    <row r="62" spans="1:4" x14ac:dyDescent="0.2">
      <c r="A62" s="354" t="s">
        <v>54</v>
      </c>
      <c r="B62" s="354" t="s">
        <v>148</v>
      </c>
      <c r="C62" s="355">
        <v>11.176776922366001</v>
      </c>
      <c r="D62" s="355">
        <v>3.7082968481147498</v>
      </c>
    </row>
    <row r="63" spans="1:4" x14ac:dyDescent="0.2">
      <c r="A63" s="354" t="s">
        <v>54</v>
      </c>
      <c r="B63" s="354" t="s">
        <v>149</v>
      </c>
      <c r="C63" s="355">
        <v>1.323905841043</v>
      </c>
      <c r="D63" s="355">
        <v>3.5819252256626699</v>
      </c>
    </row>
    <row r="64" spans="1:4" x14ac:dyDescent="0.2">
      <c r="A64" s="354" t="s">
        <v>54</v>
      </c>
      <c r="B64" s="354" t="s">
        <v>150</v>
      </c>
      <c r="C64" s="355">
        <v>-1.720407799033</v>
      </c>
      <c r="D64" s="355">
        <v>2.2352576106417499</v>
      </c>
    </row>
    <row r="65" spans="1:4" x14ac:dyDescent="0.2">
      <c r="A65" s="354" t="s">
        <v>54</v>
      </c>
      <c r="B65" s="354" t="s">
        <v>151</v>
      </c>
      <c r="C65" s="355">
        <v>11.144133101014001</v>
      </c>
      <c r="D65" s="355">
        <v>2.9827622031185799</v>
      </c>
    </row>
    <row r="66" spans="1:4" x14ac:dyDescent="0.2">
      <c r="A66" s="354" t="s">
        <v>78</v>
      </c>
      <c r="B66" s="354" t="s">
        <v>140</v>
      </c>
      <c r="C66" s="355">
        <v>1.2113419710619999</v>
      </c>
      <c r="D66" s="355">
        <v>2.7252310984780799</v>
      </c>
    </row>
    <row r="67" spans="1:4" x14ac:dyDescent="0.2">
      <c r="A67" s="354" t="s">
        <v>54</v>
      </c>
      <c r="B67" s="354" t="s">
        <v>141</v>
      </c>
      <c r="C67" s="355">
        <v>-5.2290522854779997</v>
      </c>
      <c r="D67" s="355">
        <v>1.8503939296582499</v>
      </c>
    </row>
    <row r="68" spans="1:4" x14ac:dyDescent="0.2">
      <c r="A68" s="354" t="s">
        <v>54</v>
      </c>
      <c r="B68" s="354" t="s">
        <v>142</v>
      </c>
      <c r="C68" s="355">
        <v>-7.9461423712070003</v>
      </c>
      <c r="D68" s="355">
        <v>0.41331446050091702</v>
      </c>
    </row>
    <row r="69" spans="1:4" x14ac:dyDescent="0.2">
      <c r="A69" s="354" t="s">
        <v>54</v>
      </c>
      <c r="B69" s="354" t="s">
        <v>143</v>
      </c>
      <c r="C69" s="355">
        <v>-2.992866654747</v>
      </c>
      <c r="D69" s="355">
        <v>0.78522317897391702</v>
      </c>
    </row>
    <row r="70" spans="1:4" x14ac:dyDescent="0.2">
      <c r="A70" s="354" t="s">
        <v>54</v>
      </c>
      <c r="B70" s="354" t="s">
        <v>144</v>
      </c>
      <c r="C70" s="355">
        <v>-4.6635322790620002</v>
      </c>
      <c r="D70" s="355">
        <v>0.88082190816016703</v>
      </c>
    </row>
    <row r="71" spans="1:4" x14ac:dyDescent="0.2">
      <c r="A71" s="354" t="s">
        <v>54</v>
      </c>
      <c r="B71" s="354" t="s">
        <v>145</v>
      </c>
      <c r="C71" s="355">
        <v>-15.634308001834</v>
      </c>
      <c r="D71" s="355">
        <v>-0.339278611472833</v>
      </c>
    </row>
    <row r="72" spans="1:4" x14ac:dyDescent="0.2">
      <c r="A72" s="354" t="s">
        <v>54</v>
      </c>
      <c r="B72" s="354" t="s">
        <v>146</v>
      </c>
      <c r="C72" s="355">
        <v>1.058209501196</v>
      </c>
      <c r="D72" s="355">
        <v>-0.65350923646358305</v>
      </c>
    </row>
    <row r="73" spans="1:4" x14ac:dyDescent="0.2">
      <c r="A73" s="354" t="s">
        <v>54</v>
      </c>
      <c r="B73" s="354" t="s">
        <v>147</v>
      </c>
      <c r="C73" s="355">
        <v>-2.6429174142680001</v>
      </c>
      <c r="D73" s="355">
        <v>-1.2429049557456699</v>
      </c>
    </row>
    <row r="74" spans="1:4" x14ac:dyDescent="0.2">
      <c r="A74" s="354" t="s">
        <v>54</v>
      </c>
      <c r="B74" s="354" t="s">
        <v>148</v>
      </c>
      <c r="C74" s="355">
        <v>-14.410181970209001</v>
      </c>
      <c r="D74" s="355">
        <v>-3.3751515301269199</v>
      </c>
    </row>
    <row r="75" spans="1:4" x14ac:dyDescent="0.2">
      <c r="A75" s="354" t="s">
        <v>54</v>
      </c>
      <c r="B75" s="354" t="s">
        <v>149</v>
      </c>
      <c r="C75" s="355">
        <v>1.7555614032769999</v>
      </c>
      <c r="D75" s="355">
        <v>-3.3391802332740799</v>
      </c>
    </row>
    <row r="76" spans="1:4" x14ac:dyDescent="0.2">
      <c r="A76" s="354" t="s">
        <v>54</v>
      </c>
      <c r="B76" s="354" t="s">
        <v>150</v>
      </c>
      <c r="C76" s="355">
        <v>-10.991603041265</v>
      </c>
      <c r="D76" s="355">
        <v>-4.1117798367934197</v>
      </c>
    </row>
    <row r="77" spans="1:4" x14ac:dyDescent="0.2">
      <c r="A77" s="354" t="s">
        <v>54</v>
      </c>
      <c r="B77" s="354" t="s">
        <v>151</v>
      </c>
      <c r="C77" s="355">
        <v>0.96727719596299999</v>
      </c>
      <c r="D77" s="355">
        <v>-4.9598511622143304</v>
      </c>
    </row>
    <row r="78" spans="1:4" x14ac:dyDescent="0.2">
      <c r="A78" s="354" t="s">
        <v>79</v>
      </c>
      <c r="B78" s="354" t="s">
        <v>140</v>
      </c>
      <c r="C78" s="355">
        <v>9.758145470414</v>
      </c>
      <c r="D78" s="355">
        <v>-4.2476175372683302</v>
      </c>
    </row>
    <row r="79" spans="1:4" x14ac:dyDescent="0.2">
      <c r="A79" s="354" t="s">
        <v>54</v>
      </c>
      <c r="B79" s="354" t="s">
        <v>141</v>
      </c>
      <c r="C79" s="355">
        <v>10.883598871862</v>
      </c>
      <c r="D79" s="355">
        <v>-2.90489660749</v>
      </c>
    </row>
    <row r="80" spans="1:4" x14ac:dyDescent="0.2">
      <c r="A80" s="354" t="s">
        <v>54</v>
      </c>
      <c r="B80" s="354" t="s">
        <v>142</v>
      </c>
      <c r="C80" s="355">
        <v>2.1781025468999999</v>
      </c>
      <c r="D80" s="355">
        <v>-2.0612095309810798</v>
      </c>
    </row>
    <row r="81" spans="1:4" x14ac:dyDescent="0.2">
      <c r="A81" s="354" t="s">
        <v>54</v>
      </c>
      <c r="B81" s="354" t="s">
        <v>143</v>
      </c>
      <c r="C81" s="355">
        <v>3.5665780580550002</v>
      </c>
      <c r="D81" s="355">
        <v>-1.51458913824758</v>
      </c>
    </row>
    <row r="82" spans="1:4" x14ac:dyDescent="0.2">
      <c r="A82" s="354" t="s">
        <v>54</v>
      </c>
      <c r="B82" s="354" t="s">
        <v>144</v>
      </c>
      <c r="C82" s="355">
        <v>-11.669951095943</v>
      </c>
      <c r="D82" s="355">
        <v>-2.0984573729876699</v>
      </c>
    </row>
    <row r="83" spans="1:4" x14ac:dyDescent="0.2">
      <c r="A83" s="354" t="s">
        <v>54</v>
      </c>
      <c r="B83" s="354" t="s">
        <v>145</v>
      </c>
      <c r="C83" s="355">
        <v>-3.9800981695209998</v>
      </c>
      <c r="D83" s="355">
        <v>-1.1272732202949201</v>
      </c>
    </row>
    <row r="84" spans="1:4" x14ac:dyDescent="0.2">
      <c r="A84" s="354" t="s">
        <v>54</v>
      </c>
      <c r="B84" s="354" t="s">
        <v>146</v>
      </c>
      <c r="C84" s="355">
        <v>-7.2465116730129999</v>
      </c>
      <c r="D84" s="355">
        <v>-1.8193333181456699</v>
      </c>
    </row>
    <row r="85" spans="1:4" x14ac:dyDescent="0.2">
      <c r="A85" s="354" t="s">
        <v>54</v>
      </c>
      <c r="B85" s="354" t="s">
        <v>147</v>
      </c>
      <c r="C85" s="355">
        <v>-6.3472062572389998</v>
      </c>
      <c r="D85" s="355">
        <v>-2.1280240550599201</v>
      </c>
    </row>
    <row r="86" spans="1:4" x14ac:dyDescent="0.2">
      <c r="A86" s="354" t="s">
        <v>54</v>
      </c>
      <c r="B86" s="354" t="s">
        <v>148</v>
      </c>
      <c r="C86" s="355">
        <v>-14.066716788627</v>
      </c>
      <c r="D86" s="355">
        <v>-2.0994019565947499</v>
      </c>
    </row>
    <row r="87" spans="1:4" x14ac:dyDescent="0.2">
      <c r="A87" s="354" t="s">
        <v>54</v>
      </c>
      <c r="B87" s="354" t="s">
        <v>149</v>
      </c>
      <c r="C87" s="355">
        <v>-16.351220399260999</v>
      </c>
      <c r="D87" s="355">
        <v>-3.6083004401395802</v>
      </c>
    </row>
    <row r="88" spans="1:4" x14ac:dyDescent="0.2">
      <c r="A88" s="354" t="s">
        <v>54</v>
      </c>
      <c r="B88" s="354" t="s">
        <v>150</v>
      </c>
      <c r="C88" s="355">
        <v>-8.5105036247230004</v>
      </c>
      <c r="D88" s="355">
        <v>-3.4015421554277498</v>
      </c>
    </row>
    <row r="89" spans="1:4" x14ac:dyDescent="0.2">
      <c r="A89" s="354" t="s">
        <v>54</v>
      </c>
      <c r="B89" s="354" t="s">
        <v>151</v>
      </c>
      <c r="C89" s="355">
        <v>-19.754815372543</v>
      </c>
      <c r="D89" s="355">
        <v>-5.1283832028032501</v>
      </c>
    </row>
    <row r="90" spans="1:4" x14ac:dyDescent="0.2">
      <c r="A90" s="354" t="s">
        <v>80</v>
      </c>
      <c r="B90" s="354" t="s">
        <v>140</v>
      </c>
      <c r="C90" s="355">
        <v>-15.50578483138</v>
      </c>
      <c r="D90" s="355">
        <v>-7.2337107279527499</v>
      </c>
    </row>
    <row r="91" spans="1:4" x14ac:dyDescent="0.2">
      <c r="A91" s="354" t="s">
        <v>54</v>
      </c>
      <c r="B91" s="354" t="s">
        <v>141</v>
      </c>
      <c r="C91" s="355">
        <v>-14.862726162129</v>
      </c>
      <c r="D91" s="355">
        <v>-9.3792378141186692</v>
      </c>
    </row>
    <row r="92" spans="1:4" x14ac:dyDescent="0.2">
      <c r="A92" s="354" t="s">
        <v>54</v>
      </c>
      <c r="B92" s="354" t="s">
        <v>142</v>
      </c>
      <c r="C92" s="355">
        <v>-2.890845618643</v>
      </c>
      <c r="D92" s="355">
        <v>-9.8016501612472506</v>
      </c>
    </row>
    <row r="93" spans="1:4" x14ac:dyDescent="0.2">
      <c r="A93" s="354" t="s">
        <v>54</v>
      </c>
      <c r="B93" s="354" t="s">
        <v>143</v>
      </c>
      <c r="C93" s="355">
        <v>-44.809709610017002</v>
      </c>
      <c r="D93" s="355">
        <v>-13.8330074669199</v>
      </c>
    </row>
    <row r="94" spans="1:4" x14ac:dyDescent="0.2">
      <c r="A94" s="354" t="s">
        <v>54</v>
      </c>
      <c r="B94" s="354" t="s">
        <v>144</v>
      </c>
      <c r="C94" s="355">
        <v>-30.118374441090999</v>
      </c>
      <c r="D94" s="355">
        <v>-15.3703760790156</v>
      </c>
    </row>
    <row r="95" spans="1:4" x14ac:dyDescent="0.2">
      <c r="A95" s="354" t="s">
        <v>54</v>
      </c>
      <c r="B95" s="354" t="s">
        <v>145</v>
      </c>
      <c r="C95" s="355">
        <v>-14.333894990739999</v>
      </c>
      <c r="D95" s="355">
        <v>-16.233192480783799</v>
      </c>
    </row>
    <row r="96" spans="1:4" x14ac:dyDescent="0.2">
      <c r="A96" s="354" t="s">
        <v>54</v>
      </c>
      <c r="B96" s="354" t="s">
        <v>146</v>
      </c>
      <c r="C96" s="355">
        <v>-22.476179661545</v>
      </c>
      <c r="D96" s="355">
        <v>-17.5023314798282</v>
      </c>
    </row>
    <row r="97" spans="1:4" x14ac:dyDescent="0.2">
      <c r="A97" s="354" t="s">
        <v>54</v>
      </c>
      <c r="B97" s="354" t="s">
        <v>147</v>
      </c>
      <c r="C97" s="355">
        <v>-6.3629153471700004</v>
      </c>
      <c r="D97" s="355">
        <v>-17.503640570655801</v>
      </c>
    </row>
    <row r="98" spans="1:4" x14ac:dyDescent="0.2">
      <c r="A98" s="354" t="s">
        <v>54</v>
      </c>
      <c r="B98" s="354" t="s">
        <v>148</v>
      </c>
      <c r="C98" s="355">
        <v>-9.1114072269299999</v>
      </c>
      <c r="D98" s="355">
        <v>-17.090698107181002</v>
      </c>
    </row>
    <row r="99" spans="1:4" x14ac:dyDescent="0.2">
      <c r="A99" s="354" t="s">
        <v>54</v>
      </c>
      <c r="B99" s="354" t="s">
        <v>149</v>
      </c>
      <c r="C99" s="355">
        <v>4.3071440233090001</v>
      </c>
      <c r="D99" s="355">
        <v>-15.3691677386335</v>
      </c>
    </row>
    <row r="100" spans="1:4" x14ac:dyDescent="0.2">
      <c r="A100" s="354" t="s">
        <v>54</v>
      </c>
      <c r="B100" s="354" t="s">
        <v>150</v>
      </c>
      <c r="C100" s="355">
        <v>15.624420395834999</v>
      </c>
      <c r="D100" s="355">
        <v>-13.3579240702537</v>
      </c>
    </row>
    <row r="101" spans="1:4" x14ac:dyDescent="0.2">
      <c r="A101" s="354" t="s">
        <v>54</v>
      </c>
      <c r="B101" s="354" t="s">
        <v>151</v>
      </c>
      <c r="C101" s="355">
        <v>6.7329599625530001</v>
      </c>
      <c r="D101" s="355">
        <v>-11.150609458995699</v>
      </c>
    </row>
    <row r="102" spans="1:4" x14ac:dyDescent="0.2">
      <c r="A102" s="354" t="s">
        <v>480</v>
      </c>
      <c r="B102" s="354" t="s">
        <v>140</v>
      </c>
      <c r="C102" s="355">
        <v>3.241450695553</v>
      </c>
      <c r="D102" s="355">
        <v>-9.5883398317512505</v>
      </c>
    </row>
    <row r="103" spans="1:4" x14ac:dyDescent="0.2">
      <c r="A103" s="354" t="s">
        <v>54</v>
      </c>
      <c r="B103" s="354" t="s">
        <v>141</v>
      </c>
      <c r="C103" s="355">
        <v>3.0879680439300001</v>
      </c>
      <c r="D103" s="355">
        <v>-8.0924486479130007</v>
      </c>
    </row>
    <row r="104" spans="1:4" x14ac:dyDescent="0.2">
      <c r="A104" s="354" t="s">
        <v>54</v>
      </c>
      <c r="B104" s="354" t="s">
        <v>142</v>
      </c>
      <c r="C104" s="355">
        <v>-3.697815825463</v>
      </c>
      <c r="D104" s="355">
        <v>-8.1596961651480004</v>
      </c>
    </row>
    <row r="105" spans="1:4" x14ac:dyDescent="0.2">
      <c r="A105" s="354" t="s">
        <v>54</v>
      </c>
      <c r="B105" s="354" t="s">
        <v>143</v>
      </c>
      <c r="C105" s="355">
        <v>63.138235329144997</v>
      </c>
      <c r="D105" s="355">
        <v>0.83596591311549995</v>
      </c>
    </row>
    <row r="106" spans="1:4" x14ac:dyDescent="0.2">
      <c r="A106" s="354" t="s">
        <v>54</v>
      </c>
      <c r="B106" s="354" t="s">
        <v>144</v>
      </c>
      <c r="C106" s="355">
        <v>47.839646180922998</v>
      </c>
      <c r="D106" s="355">
        <v>7.3324676316166704</v>
      </c>
    </row>
    <row r="107" spans="1:4" x14ac:dyDescent="0.2">
      <c r="A107" s="354" t="s">
        <v>54</v>
      </c>
      <c r="B107" s="354" t="s">
        <v>145</v>
      </c>
      <c r="C107" s="355">
        <v>0.54362949179599995</v>
      </c>
      <c r="D107" s="355">
        <v>8.5722613384946698</v>
      </c>
    </row>
    <row r="108" spans="1:4" x14ac:dyDescent="0.2">
      <c r="A108" s="354" t="s">
        <v>54</v>
      </c>
      <c r="B108" s="354" t="s">
        <v>146</v>
      </c>
      <c r="C108" s="355">
        <v>22.053996792058999</v>
      </c>
      <c r="D108" s="355">
        <v>12.283109376295</v>
      </c>
    </row>
    <row r="109" spans="1:4" x14ac:dyDescent="0.2">
      <c r="A109" s="354" t="s">
        <v>54</v>
      </c>
      <c r="B109" s="354" t="s">
        <v>147</v>
      </c>
      <c r="C109" s="355">
        <v>10.808655065436</v>
      </c>
      <c r="D109" s="355">
        <v>13.7140735773455</v>
      </c>
    </row>
    <row r="110" spans="1:4" x14ac:dyDescent="0.2">
      <c r="A110" s="354" t="s">
        <v>54</v>
      </c>
      <c r="B110" s="354" t="s">
        <v>148</v>
      </c>
      <c r="C110" s="355">
        <v>18.075236068093002</v>
      </c>
      <c r="D110" s="355">
        <v>15.9796271852641</v>
      </c>
    </row>
    <row r="111" spans="1:4" x14ac:dyDescent="0.2">
      <c r="A111" s="354" t="s">
        <v>54</v>
      </c>
      <c r="B111" s="354" t="s">
        <v>149</v>
      </c>
      <c r="C111" s="355">
        <v>1.064413821454</v>
      </c>
      <c r="D111" s="355">
        <v>15.709399668442799</v>
      </c>
    </row>
    <row r="112" spans="1:4" x14ac:dyDescent="0.2">
      <c r="A112" s="354" t="s">
        <v>54</v>
      </c>
      <c r="B112" s="354" t="s">
        <v>150</v>
      </c>
      <c r="C112" s="355">
        <v>-7.3639302452609998</v>
      </c>
      <c r="D112" s="355">
        <v>13.793703781684799</v>
      </c>
    </row>
    <row r="113" spans="1:4" x14ac:dyDescent="0.2">
      <c r="A113" s="354" t="s">
        <v>54</v>
      </c>
      <c r="B113" s="354" t="s">
        <v>151</v>
      </c>
      <c r="C113" s="355">
        <v>-6.4339850287139999</v>
      </c>
      <c r="D113" s="355">
        <v>12.696458365745899</v>
      </c>
    </row>
    <row r="114" spans="1:4" x14ac:dyDescent="0.2">
      <c r="A114" s="354" t="s">
        <v>843</v>
      </c>
      <c r="B114" s="354" t="s">
        <v>140</v>
      </c>
      <c r="C114" s="355">
        <v>-9.4859457727170007</v>
      </c>
      <c r="D114" s="355">
        <v>11.6358419933901</v>
      </c>
    </row>
    <row r="115" spans="1:4" x14ac:dyDescent="0.2">
      <c r="A115" s="354" t="s">
        <v>54</v>
      </c>
      <c r="B115" s="354" t="s">
        <v>141</v>
      </c>
      <c r="C115" s="355">
        <v>-9.8213686816419994</v>
      </c>
      <c r="D115" s="355">
        <v>10.5600639329258</v>
      </c>
    </row>
    <row r="116" spans="1:4" x14ac:dyDescent="0.2">
      <c r="A116" s="354" t="s">
        <v>54</v>
      </c>
      <c r="B116" s="354" t="s">
        <v>142</v>
      </c>
      <c r="C116" s="355">
        <v>-3.6424343717759999</v>
      </c>
      <c r="D116" s="355">
        <v>10.5646790540663</v>
      </c>
    </row>
    <row r="117" spans="1:4" x14ac:dyDescent="0.2">
      <c r="A117" s="354" t="s">
        <v>54</v>
      </c>
      <c r="B117" s="354" t="s">
        <v>143</v>
      </c>
      <c r="C117" s="355">
        <v>-0.93605900202100001</v>
      </c>
      <c r="D117" s="355">
        <v>5.2251545264691703</v>
      </c>
    </row>
    <row r="118" spans="1:4" x14ac:dyDescent="0.2">
      <c r="A118" s="354" t="s">
        <v>54</v>
      </c>
      <c r="B118" s="354" t="s">
        <v>144</v>
      </c>
      <c r="C118" s="355">
        <v>-3.5288914928250001</v>
      </c>
      <c r="D118" s="355">
        <v>0.94444305365683301</v>
      </c>
    </row>
    <row r="119" spans="1:4" x14ac:dyDescent="0.2">
      <c r="A119" s="354" t="s">
        <v>54</v>
      </c>
      <c r="B119" s="354" t="s">
        <v>145</v>
      </c>
      <c r="C119" s="355">
        <v>10.143044488247</v>
      </c>
      <c r="D119" s="355">
        <v>1.74439430336108</v>
      </c>
    </row>
    <row r="120" spans="1:4" x14ac:dyDescent="0.2">
      <c r="A120" s="354" t="s">
        <v>54</v>
      </c>
      <c r="B120" s="354" t="s">
        <v>146</v>
      </c>
      <c r="C120" s="355">
        <v>-1.1062732172380001</v>
      </c>
      <c r="D120" s="355">
        <v>-0.18562819741366701</v>
      </c>
    </row>
    <row r="121" spans="1:4" x14ac:dyDescent="0.2">
      <c r="A121" s="354" t="s">
        <v>54</v>
      </c>
      <c r="B121" s="354" t="s">
        <v>147</v>
      </c>
      <c r="C121" s="355">
        <v>-5.7637408610290004</v>
      </c>
      <c r="D121" s="355">
        <v>-1.56666119128575</v>
      </c>
    </row>
  </sheetData>
  <mergeCells count="1">
    <mergeCell ref="H1:I1"/>
  </mergeCells>
  <hyperlinks>
    <hyperlink ref="H1:I1" location="Index!A1" display="Regresar al Índice" xr:uid="{D9687FA1-B643-4821-8987-3D146DBE6706}"/>
  </hyperlinks>
  <pageMargins left="0.7" right="0.7" top="0.75" bottom="0.75" header="0.3" footer="0.3"/>
  <pageSetup paperSize="9" orientation="portrait" horizontalDpi="300" verticalDpi="300"/>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F449E-A01C-4022-9870-1D9223187DC1}">
  <sheetPr codeName="Hoja106"/>
  <dimension ref="A1:I38"/>
  <sheetViews>
    <sheetView workbookViewId="0">
      <selection activeCell="A2" sqref="A2"/>
    </sheetView>
  </sheetViews>
  <sheetFormatPr baseColWidth="10" defaultRowHeight="12.75" x14ac:dyDescent="0.2"/>
  <cols>
    <col min="1" max="16384" width="11.42578125" style="354"/>
  </cols>
  <sheetData>
    <row r="1" spans="1:9" ht="15" x14ac:dyDescent="0.25">
      <c r="A1" s="333" t="s">
        <v>1717</v>
      </c>
      <c r="H1" s="233" t="s">
        <v>38</v>
      </c>
      <c r="I1" s="233"/>
    </row>
    <row r="2" spans="1:9" x14ac:dyDescent="0.2">
      <c r="A2" s="354" t="s">
        <v>694</v>
      </c>
    </row>
    <row r="5" spans="1:9" x14ac:dyDescent="0.2">
      <c r="A5" s="354" t="s">
        <v>2</v>
      </c>
      <c r="B5" s="354" t="s">
        <v>52</v>
      </c>
    </row>
    <row r="6" spans="1:9" x14ac:dyDescent="0.2">
      <c r="A6" s="354" t="s">
        <v>10</v>
      </c>
      <c r="B6" s="355">
        <v>-28.965047122066</v>
      </c>
    </row>
    <row r="7" spans="1:9" x14ac:dyDescent="0.2">
      <c r="A7" s="354" t="s">
        <v>11</v>
      </c>
      <c r="B7" s="355">
        <v>-28.798395621607</v>
      </c>
    </row>
    <row r="8" spans="1:9" x14ac:dyDescent="0.2">
      <c r="A8" s="354" t="s">
        <v>20</v>
      </c>
      <c r="B8" s="355">
        <v>-25.248506751526001</v>
      </c>
    </row>
    <row r="9" spans="1:9" x14ac:dyDescent="0.2">
      <c r="A9" s="354" t="s">
        <v>33</v>
      </c>
      <c r="B9" s="355">
        <v>-22.611592698546001</v>
      </c>
    </row>
    <row r="10" spans="1:9" x14ac:dyDescent="0.2">
      <c r="A10" s="354" t="s">
        <v>13</v>
      </c>
      <c r="B10" s="355">
        <v>-19.506153053698998</v>
      </c>
    </row>
    <row r="11" spans="1:9" x14ac:dyDescent="0.2">
      <c r="A11" s="354" t="s">
        <v>30</v>
      </c>
      <c r="B11" s="355">
        <v>-18.768126340175002</v>
      </c>
    </row>
    <row r="12" spans="1:9" x14ac:dyDescent="0.2">
      <c r="A12" s="354" t="s">
        <v>3</v>
      </c>
      <c r="B12" s="355">
        <v>-17.038850869428</v>
      </c>
    </row>
    <row r="13" spans="1:9" x14ac:dyDescent="0.2">
      <c r="A13" s="354" t="s">
        <v>6</v>
      </c>
      <c r="B13" s="355">
        <v>-15.615815776153999</v>
      </c>
    </row>
    <row r="14" spans="1:9" x14ac:dyDescent="0.2">
      <c r="A14" s="354" t="s">
        <v>17</v>
      </c>
      <c r="B14" s="355">
        <v>-15.6156540561</v>
      </c>
    </row>
    <row r="15" spans="1:9" x14ac:dyDescent="0.2">
      <c r="A15" s="354" t="s">
        <v>4</v>
      </c>
      <c r="B15" s="355">
        <v>-14.909057900002001</v>
      </c>
    </row>
    <row r="16" spans="1:9" x14ac:dyDescent="0.2">
      <c r="A16" s="354" t="s">
        <v>15</v>
      </c>
      <c r="B16" s="355">
        <v>-14.652724148503999</v>
      </c>
    </row>
    <row r="17" spans="1:2" x14ac:dyDescent="0.2">
      <c r="A17" s="354" t="s">
        <v>14</v>
      </c>
      <c r="B17" s="355">
        <v>-13.063270479686</v>
      </c>
    </row>
    <row r="18" spans="1:2" x14ac:dyDescent="0.2">
      <c r="A18" s="354" t="s">
        <v>31</v>
      </c>
      <c r="B18" s="355">
        <v>-12.919139401598001</v>
      </c>
    </row>
    <row r="19" spans="1:2" x14ac:dyDescent="0.2">
      <c r="A19" s="354" t="s">
        <v>32</v>
      </c>
      <c r="B19" s="355">
        <v>-12.495148524335001</v>
      </c>
    </row>
    <row r="20" spans="1:2" x14ac:dyDescent="0.2">
      <c r="A20" s="354" t="s">
        <v>12</v>
      </c>
      <c r="B20" s="355">
        <v>-8.9637179897079999</v>
      </c>
    </row>
    <row r="21" spans="1:2" x14ac:dyDescent="0.2">
      <c r="A21" s="354" t="s">
        <v>0</v>
      </c>
      <c r="B21" s="355">
        <v>-5.7637408610290004</v>
      </c>
    </row>
    <row r="22" spans="1:2" x14ac:dyDescent="0.2">
      <c r="A22" s="354" t="s">
        <v>29</v>
      </c>
      <c r="B22" s="355">
        <v>-4.9296894441530004</v>
      </c>
    </row>
    <row r="23" spans="1:2" x14ac:dyDescent="0.2">
      <c r="A23" s="354" t="s">
        <v>1</v>
      </c>
      <c r="B23" s="355">
        <v>-4.4088332749279999</v>
      </c>
    </row>
    <row r="24" spans="1:2" x14ac:dyDescent="0.2">
      <c r="A24" s="354" t="s">
        <v>26</v>
      </c>
      <c r="B24" s="355">
        <v>-3.750331307258</v>
      </c>
    </row>
    <row r="25" spans="1:2" x14ac:dyDescent="0.2">
      <c r="A25" s="354" t="s">
        <v>19</v>
      </c>
      <c r="B25" s="355">
        <v>-0.66569021825800001</v>
      </c>
    </row>
    <row r="26" spans="1:2" x14ac:dyDescent="0.2">
      <c r="A26" s="354" t="s">
        <v>24</v>
      </c>
      <c r="B26" s="355">
        <v>-0.11279970992</v>
      </c>
    </row>
    <row r="27" spans="1:2" x14ac:dyDescent="0.2">
      <c r="A27" s="354" t="s">
        <v>25</v>
      </c>
      <c r="B27" s="355">
        <v>1.0870673061909999</v>
      </c>
    </row>
    <row r="28" spans="1:2" x14ac:dyDescent="0.2">
      <c r="A28" s="354" t="s">
        <v>8</v>
      </c>
      <c r="B28" s="355">
        <v>3.6241045805010002</v>
      </c>
    </row>
    <row r="29" spans="1:2" x14ac:dyDescent="0.2">
      <c r="A29" s="354" t="s">
        <v>21</v>
      </c>
      <c r="B29" s="355">
        <v>4.3229213558439996</v>
      </c>
    </row>
    <row r="30" spans="1:2" x14ac:dyDescent="0.2">
      <c r="A30" s="354" t="s">
        <v>27</v>
      </c>
      <c r="B30" s="355">
        <v>5.323245074461</v>
      </c>
    </row>
    <row r="31" spans="1:2" x14ac:dyDescent="0.2">
      <c r="A31" s="354" t="s">
        <v>22</v>
      </c>
      <c r="B31" s="355">
        <v>5.5033901173200004</v>
      </c>
    </row>
    <row r="32" spans="1:2" x14ac:dyDescent="0.2">
      <c r="A32" s="354" t="s">
        <v>23</v>
      </c>
      <c r="B32" s="355">
        <v>6.2783060613519996</v>
      </c>
    </row>
    <row r="33" spans="1:2" x14ac:dyDescent="0.2">
      <c r="A33" s="354" t="s">
        <v>18</v>
      </c>
      <c r="B33" s="355">
        <v>8.0803445873699999</v>
      </c>
    </row>
    <row r="34" spans="1:2" x14ac:dyDescent="0.2">
      <c r="A34" s="354" t="s">
        <v>9</v>
      </c>
      <c r="B34" s="355">
        <v>19.115884428445</v>
      </c>
    </row>
    <row r="35" spans="1:2" x14ac:dyDescent="0.2">
      <c r="A35" s="354" t="s">
        <v>28</v>
      </c>
      <c r="B35" s="355">
        <v>22.201148290248</v>
      </c>
    </row>
    <row r="36" spans="1:2" x14ac:dyDescent="0.2">
      <c r="A36" s="354" t="s">
        <v>7</v>
      </c>
      <c r="B36" s="355">
        <v>28.421646307557001</v>
      </c>
    </row>
    <row r="37" spans="1:2" x14ac:dyDescent="0.2">
      <c r="A37" s="354" t="s">
        <v>16</v>
      </c>
      <c r="B37" s="355">
        <v>33.885451749137999</v>
      </c>
    </row>
    <row r="38" spans="1:2" x14ac:dyDescent="0.2">
      <c r="A38" s="354" t="s">
        <v>5</v>
      </c>
      <c r="B38" s="355">
        <v>51.729956412504002</v>
      </c>
    </row>
  </sheetData>
  <mergeCells count="1">
    <mergeCell ref="H1:I1"/>
  </mergeCells>
  <hyperlinks>
    <hyperlink ref="H1:I1" location="Index!A1" display="Regresar al Índice" xr:uid="{FA298E56-6884-40EC-BEAA-BCEE0A815D0E}"/>
  </hyperlinks>
  <pageMargins left="0.7" right="0.7" top="0.75" bottom="0.75" header="0.3" footer="0.3"/>
  <pageSetup paperSize="9" orientation="portrait" horizontalDpi="300" verticalDpi="300"/>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D3A1D-8B88-4EB2-91CA-80FFA6D31360}">
  <sheetPr codeName="Hoja107"/>
  <dimension ref="A1:I121"/>
  <sheetViews>
    <sheetView workbookViewId="0">
      <selection activeCell="A2" sqref="A2"/>
    </sheetView>
  </sheetViews>
  <sheetFormatPr baseColWidth="10" defaultRowHeight="12.75" x14ac:dyDescent="0.2"/>
  <cols>
    <col min="1" max="16384" width="11.42578125" style="354"/>
  </cols>
  <sheetData>
    <row r="1" spans="1:9" ht="15" x14ac:dyDescent="0.25">
      <c r="A1" s="333" t="s">
        <v>1718</v>
      </c>
      <c r="H1" s="233" t="s">
        <v>38</v>
      </c>
      <c r="I1" s="233"/>
    </row>
    <row r="2" spans="1:9" x14ac:dyDescent="0.2">
      <c r="A2" s="354" t="s">
        <v>694</v>
      </c>
    </row>
    <row r="5" spans="1:9" x14ac:dyDescent="0.2">
      <c r="A5" s="354" t="s">
        <v>301</v>
      </c>
      <c r="B5" s="354" t="s">
        <v>353</v>
      </c>
      <c r="C5" s="354" t="s">
        <v>52</v>
      </c>
      <c r="D5" s="354" t="s">
        <v>354</v>
      </c>
    </row>
    <row r="6" spans="1:9" x14ac:dyDescent="0.2">
      <c r="A6" s="354" t="s">
        <v>61</v>
      </c>
      <c r="B6" s="354" t="s">
        <v>140</v>
      </c>
      <c r="C6" s="355">
        <v>4.3489814822520003</v>
      </c>
      <c r="D6" s="355">
        <v>5.2030053348549199</v>
      </c>
    </row>
    <row r="7" spans="1:9" x14ac:dyDescent="0.2">
      <c r="A7" s="354" t="s">
        <v>54</v>
      </c>
      <c r="B7" s="354" t="s">
        <v>141</v>
      </c>
      <c r="C7" s="355">
        <v>7.6688342542999999E-2</v>
      </c>
      <c r="D7" s="355">
        <v>4.7129195465056704</v>
      </c>
    </row>
    <row r="8" spans="1:9" x14ac:dyDescent="0.2">
      <c r="A8" s="354" t="s">
        <v>54</v>
      </c>
      <c r="B8" s="354" t="s">
        <v>142</v>
      </c>
      <c r="C8" s="355">
        <v>-5.3107610952369999</v>
      </c>
      <c r="D8" s="355">
        <v>3.6913954383451699</v>
      </c>
    </row>
    <row r="9" spans="1:9" x14ac:dyDescent="0.2">
      <c r="A9" s="354" t="s">
        <v>54</v>
      </c>
      <c r="B9" s="354" t="s">
        <v>143</v>
      </c>
      <c r="C9" s="355">
        <v>9.7672991222899999</v>
      </c>
      <c r="D9" s="355">
        <v>4.28521560719983</v>
      </c>
    </row>
    <row r="10" spans="1:9" x14ac:dyDescent="0.2">
      <c r="A10" s="354" t="s">
        <v>54</v>
      </c>
      <c r="B10" s="354" t="s">
        <v>144</v>
      </c>
      <c r="C10" s="355">
        <v>-0.25038604494</v>
      </c>
      <c r="D10" s="355">
        <v>3.5709777579664199</v>
      </c>
    </row>
    <row r="11" spans="1:9" x14ac:dyDescent="0.2">
      <c r="A11" s="354" t="s">
        <v>54</v>
      </c>
      <c r="B11" s="354" t="s">
        <v>145</v>
      </c>
      <c r="C11" s="355">
        <v>0.41425849692400002</v>
      </c>
      <c r="D11" s="355">
        <v>2.9637603172204998</v>
      </c>
    </row>
    <row r="12" spans="1:9" x14ac:dyDescent="0.2">
      <c r="A12" s="354" t="s">
        <v>54</v>
      </c>
      <c r="B12" s="354" t="s">
        <v>146</v>
      </c>
      <c r="C12" s="355">
        <v>8.5280309815350002</v>
      </c>
      <c r="D12" s="355">
        <v>2.9196097435453301</v>
      </c>
    </row>
    <row r="13" spans="1:9" x14ac:dyDescent="0.2">
      <c r="A13" s="354" t="s">
        <v>54</v>
      </c>
      <c r="B13" s="354" t="s">
        <v>147</v>
      </c>
      <c r="C13" s="355">
        <v>9.3677517911389998</v>
      </c>
      <c r="D13" s="355">
        <v>3.4002351250531699</v>
      </c>
    </row>
    <row r="14" spans="1:9" x14ac:dyDescent="0.2">
      <c r="A14" s="354" t="s">
        <v>54</v>
      </c>
      <c r="B14" s="354" t="s">
        <v>148</v>
      </c>
      <c r="C14" s="355">
        <v>8.7003794736369997</v>
      </c>
      <c r="D14" s="355">
        <v>4.09242021374292</v>
      </c>
    </row>
    <row r="15" spans="1:9" x14ac:dyDescent="0.2">
      <c r="A15" s="354" t="s">
        <v>54</v>
      </c>
      <c r="B15" s="354" t="s">
        <v>149</v>
      </c>
      <c r="C15" s="355">
        <v>10.349140011433001</v>
      </c>
      <c r="D15" s="355">
        <v>4.4626172202744998</v>
      </c>
    </row>
    <row r="16" spans="1:9" x14ac:dyDescent="0.2">
      <c r="A16" s="354" t="s">
        <v>54</v>
      </c>
      <c r="B16" s="354" t="s">
        <v>150</v>
      </c>
      <c r="C16" s="355">
        <v>8.4341761885840008</v>
      </c>
      <c r="D16" s="355">
        <v>4.8845333419124204</v>
      </c>
    </row>
    <row r="17" spans="1:4" x14ac:dyDescent="0.2">
      <c r="A17" s="354" t="s">
        <v>54</v>
      </c>
      <c r="B17" s="354" t="s">
        <v>151</v>
      </c>
      <c r="C17" s="355">
        <v>7.3449979922399997</v>
      </c>
      <c r="D17" s="355">
        <v>5.1475463952</v>
      </c>
    </row>
    <row r="18" spans="1:4" x14ac:dyDescent="0.2">
      <c r="A18" s="354" t="s">
        <v>74</v>
      </c>
      <c r="B18" s="354" t="s">
        <v>140</v>
      </c>
      <c r="C18" s="355">
        <v>12.679695661944001</v>
      </c>
      <c r="D18" s="355">
        <v>5.8417725768409996</v>
      </c>
    </row>
    <row r="19" spans="1:4" x14ac:dyDescent="0.2">
      <c r="A19" s="354" t="s">
        <v>54</v>
      </c>
      <c r="B19" s="354" t="s">
        <v>141</v>
      </c>
      <c r="C19" s="355">
        <v>10.472691544741</v>
      </c>
      <c r="D19" s="355">
        <v>6.7081061770241703</v>
      </c>
    </row>
    <row r="20" spans="1:4" x14ac:dyDescent="0.2">
      <c r="A20" s="354" t="s">
        <v>54</v>
      </c>
      <c r="B20" s="354" t="s">
        <v>142</v>
      </c>
      <c r="C20" s="355">
        <v>17.076960310813998</v>
      </c>
      <c r="D20" s="355">
        <v>8.5737496275284197</v>
      </c>
    </row>
    <row r="21" spans="1:4" x14ac:dyDescent="0.2">
      <c r="A21" s="354" t="s">
        <v>54</v>
      </c>
      <c r="B21" s="354" t="s">
        <v>143</v>
      </c>
      <c r="C21" s="355">
        <v>10.079026376462</v>
      </c>
      <c r="D21" s="355">
        <v>8.5997268987094202</v>
      </c>
    </row>
    <row r="22" spans="1:4" x14ac:dyDescent="0.2">
      <c r="A22" s="354" t="s">
        <v>54</v>
      </c>
      <c r="B22" s="354" t="s">
        <v>144</v>
      </c>
      <c r="C22" s="355">
        <v>19.196487897335999</v>
      </c>
      <c r="D22" s="355">
        <v>10.220299727232399</v>
      </c>
    </row>
    <row r="23" spans="1:4" x14ac:dyDescent="0.2">
      <c r="A23" s="354" t="s">
        <v>54</v>
      </c>
      <c r="B23" s="354" t="s">
        <v>145</v>
      </c>
      <c r="C23" s="355">
        <v>14.833549292520001</v>
      </c>
      <c r="D23" s="355">
        <v>11.421907293532101</v>
      </c>
    </row>
    <row r="24" spans="1:4" x14ac:dyDescent="0.2">
      <c r="A24" s="354" t="s">
        <v>54</v>
      </c>
      <c r="B24" s="354" t="s">
        <v>146</v>
      </c>
      <c r="C24" s="355">
        <v>12.098835811023999</v>
      </c>
      <c r="D24" s="355">
        <v>11.7194743626562</v>
      </c>
    </row>
    <row r="25" spans="1:4" x14ac:dyDescent="0.2">
      <c r="A25" s="354" t="s">
        <v>54</v>
      </c>
      <c r="B25" s="354" t="s">
        <v>147</v>
      </c>
      <c r="C25" s="355">
        <v>7.1974996770089996</v>
      </c>
      <c r="D25" s="355">
        <v>11.538620019812001</v>
      </c>
    </row>
    <row r="26" spans="1:4" x14ac:dyDescent="0.2">
      <c r="A26" s="354" t="s">
        <v>54</v>
      </c>
      <c r="B26" s="354" t="s">
        <v>148</v>
      </c>
      <c r="C26" s="355">
        <v>15.484734199774</v>
      </c>
      <c r="D26" s="355">
        <v>12.1039829136568</v>
      </c>
    </row>
    <row r="27" spans="1:4" x14ac:dyDescent="0.2">
      <c r="A27" s="354" t="s">
        <v>54</v>
      </c>
      <c r="B27" s="354" t="s">
        <v>149</v>
      </c>
      <c r="C27" s="355">
        <v>9.2245568760839998</v>
      </c>
      <c r="D27" s="355">
        <v>12.010267652377699</v>
      </c>
    </row>
    <row r="28" spans="1:4" x14ac:dyDescent="0.2">
      <c r="A28" s="354" t="s">
        <v>54</v>
      </c>
      <c r="B28" s="354" t="s">
        <v>150</v>
      </c>
      <c r="C28" s="355">
        <v>10.836714628345</v>
      </c>
      <c r="D28" s="355">
        <v>12.210479189024401</v>
      </c>
    </row>
    <row r="29" spans="1:4" x14ac:dyDescent="0.2">
      <c r="A29" s="354" t="s">
        <v>54</v>
      </c>
      <c r="B29" s="354" t="s">
        <v>151</v>
      </c>
      <c r="C29" s="355">
        <v>15.347833212195001</v>
      </c>
      <c r="D29" s="355">
        <v>12.8773821240207</v>
      </c>
    </row>
    <row r="30" spans="1:4" x14ac:dyDescent="0.2">
      <c r="A30" s="354" t="s">
        <v>75</v>
      </c>
      <c r="B30" s="354" t="s">
        <v>140</v>
      </c>
      <c r="C30" s="355">
        <v>12.581733517883</v>
      </c>
      <c r="D30" s="355">
        <v>12.869218612015599</v>
      </c>
    </row>
    <row r="31" spans="1:4" x14ac:dyDescent="0.2">
      <c r="A31" s="354" t="s">
        <v>54</v>
      </c>
      <c r="B31" s="354" t="s">
        <v>141</v>
      </c>
      <c r="C31" s="355">
        <v>12.340382375542999</v>
      </c>
      <c r="D31" s="355">
        <v>13.024859514582401</v>
      </c>
    </row>
    <row r="32" spans="1:4" x14ac:dyDescent="0.2">
      <c r="A32" s="354" t="s">
        <v>54</v>
      </c>
      <c r="B32" s="354" t="s">
        <v>142</v>
      </c>
      <c r="C32" s="355">
        <v>6.0925930226059997</v>
      </c>
      <c r="D32" s="355">
        <v>12.1094955738984</v>
      </c>
    </row>
    <row r="33" spans="1:4" x14ac:dyDescent="0.2">
      <c r="A33" s="354" t="s">
        <v>54</v>
      </c>
      <c r="B33" s="354" t="s">
        <v>143</v>
      </c>
      <c r="C33" s="355">
        <v>3.9920059982580001</v>
      </c>
      <c r="D33" s="355">
        <v>11.6022438757148</v>
      </c>
    </row>
    <row r="34" spans="1:4" x14ac:dyDescent="0.2">
      <c r="A34" s="354" t="s">
        <v>54</v>
      </c>
      <c r="B34" s="354" t="s">
        <v>144</v>
      </c>
      <c r="C34" s="355">
        <v>0.96123128205800001</v>
      </c>
      <c r="D34" s="355">
        <v>10.082639157774899</v>
      </c>
    </row>
    <row r="35" spans="1:4" x14ac:dyDescent="0.2">
      <c r="A35" s="354" t="s">
        <v>54</v>
      </c>
      <c r="B35" s="354" t="s">
        <v>145</v>
      </c>
      <c r="C35" s="355">
        <v>3.503677285562</v>
      </c>
      <c r="D35" s="355">
        <v>9.1384831571950809</v>
      </c>
    </row>
    <row r="36" spans="1:4" x14ac:dyDescent="0.2">
      <c r="A36" s="354" t="s">
        <v>54</v>
      </c>
      <c r="B36" s="354" t="s">
        <v>146</v>
      </c>
      <c r="C36" s="355">
        <v>4.3477102514850001</v>
      </c>
      <c r="D36" s="355">
        <v>8.4925560272334994</v>
      </c>
    </row>
    <row r="37" spans="1:4" x14ac:dyDescent="0.2">
      <c r="A37" s="354" t="s">
        <v>54</v>
      </c>
      <c r="B37" s="354" t="s">
        <v>147</v>
      </c>
      <c r="C37" s="355">
        <v>3.3938480963759998</v>
      </c>
      <c r="D37" s="355">
        <v>8.1755850621807493</v>
      </c>
    </row>
    <row r="38" spans="1:4" x14ac:dyDescent="0.2">
      <c r="A38" s="354" t="s">
        <v>54</v>
      </c>
      <c r="B38" s="354" t="s">
        <v>148</v>
      </c>
      <c r="C38" s="355">
        <v>2.569342680394</v>
      </c>
      <c r="D38" s="355">
        <v>7.0993024355657504</v>
      </c>
    </row>
    <row r="39" spans="1:4" x14ac:dyDescent="0.2">
      <c r="A39" s="354" t="s">
        <v>54</v>
      </c>
      <c r="B39" s="354" t="s">
        <v>149</v>
      </c>
      <c r="C39" s="355">
        <v>1.2471075522640001</v>
      </c>
      <c r="D39" s="355">
        <v>6.4345149919140798</v>
      </c>
    </row>
    <row r="40" spans="1:4" x14ac:dyDescent="0.2">
      <c r="A40" s="354" t="s">
        <v>54</v>
      </c>
      <c r="B40" s="354" t="s">
        <v>150</v>
      </c>
      <c r="C40" s="355">
        <v>1.083706185729</v>
      </c>
      <c r="D40" s="355">
        <v>5.6217642883627503</v>
      </c>
    </row>
    <row r="41" spans="1:4" x14ac:dyDescent="0.2">
      <c r="A41" s="354" t="s">
        <v>54</v>
      </c>
      <c r="B41" s="354" t="s">
        <v>151</v>
      </c>
      <c r="C41" s="355">
        <v>3.728677662045</v>
      </c>
      <c r="D41" s="355">
        <v>4.6535013258502502</v>
      </c>
    </row>
    <row r="42" spans="1:4" x14ac:dyDescent="0.2">
      <c r="A42" s="354" t="s">
        <v>76</v>
      </c>
      <c r="B42" s="354" t="s">
        <v>140</v>
      </c>
      <c r="C42" s="355">
        <v>-1.5802503460999999</v>
      </c>
      <c r="D42" s="355">
        <v>3.4733360038516699</v>
      </c>
    </row>
    <row r="43" spans="1:4" x14ac:dyDescent="0.2">
      <c r="A43" s="354" t="s">
        <v>54</v>
      </c>
      <c r="B43" s="354" t="s">
        <v>141</v>
      </c>
      <c r="C43" s="355">
        <v>1.6608267011069999</v>
      </c>
      <c r="D43" s="355">
        <v>2.583373030982</v>
      </c>
    </row>
    <row r="44" spans="1:4" x14ac:dyDescent="0.2">
      <c r="A44" s="354" t="s">
        <v>54</v>
      </c>
      <c r="B44" s="354" t="s">
        <v>142</v>
      </c>
      <c r="C44" s="355">
        <v>0.22143961993399999</v>
      </c>
      <c r="D44" s="355">
        <v>2.0941102474259998</v>
      </c>
    </row>
    <row r="45" spans="1:4" x14ac:dyDescent="0.2">
      <c r="A45" s="354" t="s">
        <v>54</v>
      </c>
      <c r="B45" s="354" t="s">
        <v>143</v>
      </c>
      <c r="C45" s="355">
        <v>5.4558337595589999</v>
      </c>
      <c r="D45" s="355">
        <v>2.21609589420108</v>
      </c>
    </row>
    <row r="46" spans="1:4" x14ac:dyDescent="0.2">
      <c r="A46" s="354" t="s">
        <v>54</v>
      </c>
      <c r="B46" s="354" t="s">
        <v>144</v>
      </c>
      <c r="C46" s="355">
        <v>1.1027071126650001</v>
      </c>
      <c r="D46" s="355">
        <v>2.2278855467516698</v>
      </c>
    </row>
    <row r="47" spans="1:4" x14ac:dyDescent="0.2">
      <c r="A47" s="354" t="s">
        <v>54</v>
      </c>
      <c r="B47" s="354" t="s">
        <v>145</v>
      </c>
      <c r="C47" s="355">
        <v>2.446162429233</v>
      </c>
      <c r="D47" s="355">
        <v>2.1397593087242499</v>
      </c>
    </row>
    <row r="48" spans="1:4" x14ac:dyDescent="0.2">
      <c r="A48" s="354" t="s">
        <v>54</v>
      </c>
      <c r="B48" s="354" t="s">
        <v>146</v>
      </c>
      <c r="C48" s="355">
        <v>-1.7398381847290001</v>
      </c>
      <c r="D48" s="355">
        <v>1.6324636057064199</v>
      </c>
    </row>
    <row r="49" spans="1:4" x14ac:dyDescent="0.2">
      <c r="A49" s="354" t="s">
        <v>54</v>
      </c>
      <c r="B49" s="354" t="s">
        <v>147</v>
      </c>
      <c r="C49" s="355">
        <v>2.2406719064830001</v>
      </c>
      <c r="D49" s="355">
        <v>1.5363655898819999</v>
      </c>
    </row>
    <row r="50" spans="1:4" x14ac:dyDescent="0.2">
      <c r="A50" s="354" t="s">
        <v>54</v>
      </c>
      <c r="B50" s="354" t="s">
        <v>148</v>
      </c>
      <c r="C50" s="355">
        <v>-1.297198673302</v>
      </c>
      <c r="D50" s="355">
        <v>1.2141538104073299</v>
      </c>
    </row>
    <row r="51" spans="1:4" x14ac:dyDescent="0.2">
      <c r="A51" s="354" t="s">
        <v>54</v>
      </c>
      <c r="B51" s="354" t="s">
        <v>149</v>
      </c>
      <c r="C51" s="355">
        <v>-4.9589783469729998</v>
      </c>
      <c r="D51" s="355">
        <v>0.696979985470917</v>
      </c>
    </row>
    <row r="52" spans="1:4" x14ac:dyDescent="0.2">
      <c r="A52" s="354" t="s">
        <v>54</v>
      </c>
      <c r="B52" s="354" t="s">
        <v>150</v>
      </c>
      <c r="C52" s="355">
        <v>-2.9734585952030002</v>
      </c>
      <c r="D52" s="355">
        <v>0.35888292039324998</v>
      </c>
    </row>
    <row r="53" spans="1:4" x14ac:dyDescent="0.2">
      <c r="A53" s="354" t="s">
        <v>54</v>
      </c>
      <c r="B53" s="354" t="s">
        <v>151</v>
      </c>
      <c r="C53" s="355">
        <v>-3.4627131512129998</v>
      </c>
      <c r="D53" s="355">
        <v>-0.24039964737825001</v>
      </c>
    </row>
    <row r="54" spans="1:4" x14ac:dyDescent="0.2">
      <c r="A54" s="354" t="s">
        <v>77</v>
      </c>
      <c r="B54" s="354" t="s">
        <v>140</v>
      </c>
      <c r="C54" s="355">
        <v>-2.505453673481</v>
      </c>
      <c r="D54" s="355">
        <v>-0.31749992465999999</v>
      </c>
    </row>
    <row r="55" spans="1:4" x14ac:dyDescent="0.2">
      <c r="A55" s="354" t="s">
        <v>54</v>
      </c>
      <c r="B55" s="354" t="s">
        <v>141</v>
      </c>
      <c r="C55" s="355">
        <v>-1.1246399283349999</v>
      </c>
      <c r="D55" s="355">
        <v>-0.54962214378016705</v>
      </c>
    </row>
    <row r="56" spans="1:4" x14ac:dyDescent="0.2">
      <c r="A56" s="354" t="s">
        <v>54</v>
      </c>
      <c r="B56" s="354" t="s">
        <v>142</v>
      </c>
      <c r="C56" s="355">
        <v>7.0054736958459998</v>
      </c>
      <c r="D56" s="355">
        <v>1.5714029212500001E-2</v>
      </c>
    </row>
    <row r="57" spans="1:4" x14ac:dyDescent="0.2">
      <c r="A57" s="354" t="s">
        <v>54</v>
      </c>
      <c r="B57" s="354" t="s">
        <v>143</v>
      </c>
      <c r="C57" s="355">
        <v>-4.2845433174950003</v>
      </c>
      <c r="D57" s="355">
        <v>-0.79598406054199999</v>
      </c>
    </row>
    <row r="58" spans="1:4" x14ac:dyDescent="0.2">
      <c r="A58" s="354" t="s">
        <v>54</v>
      </c>
      <c r="B58" s="354" t="s">
        <v>144</v>
      </c>
      <c r="C58" s="355">
        <v>4.2747418007839997</v>
      </c>
      <c r="D58" s="355">
        <v>-0.53164783653208303</v>
      </c>
    </row>
    <row r="59" spans="1:4" x14ac:dyDescent="0.2">
      <c r="A59" s="354" t="s">
        <v>54</v>
      </c>
      <c r="B59" s="354" t="s">
        <v>145</v>
      </c>
      <c r="C59" s="355">
        <v>5.4941229190850001</v>
      </c>
      <c r="D59" s="355">
        <v>-0.27765112904441702</v>
      </c>
    </row>
    <row r="60" spans="1:4" x14ac:dyDescent="0.2">
      <c r="A60" s="354" t="s">
        <v>54</v>
      </c>
      <c r="B60" s="354" t="s">
        <v>146</v>
      </c>
      <c r="C60" s="355">
        <v>1.5463505636479999</v>
      </c>
      <c r="D60" s="355">
        <v>-3.8020666796666999E-3</v>
      </c>
    </row>
    <row r="61" spans="1:4" x14ac:dyDescent="0.2">
      <c r="A61" s="354" t="s">
        <v>54</v>
      </c>
      <c r="B61" s="354" t="s">
        <v>147</v>
      </c>
      <c r="C61" s="355">
        <v>2.6980369594029998</v>
      </c>
      <c r="D61" s="355">
        <v>3.4311687730333301E-2</v>
      </c>
    </row>
    <row r="62" spans="1:4" x14ac:dyDescent="0.2">
      <c r="A62" s="354" t="s">
        <v>54</v>
      </c>
      <c r="B62" s="354" t="s">
        <v>148</v>
      </c>
      <c r="C62" s="355">
        <v>0.16771004394200001</v>
      </c>
      <c r="D62" s="355">
        <v>0.15638741416733301</v>
      </c>
    </row>
    <row r="63" spans="1:4" x14ac:dyDescent="0.2">
      <c r="A63" s="354" t="s">
        <v>54</v>
      </c>
      <c r="B63" s="354" t="s">
        <v>149</v>
      </c>
      <c r="C63" s="355">
        <v>1.2292601913429999</v>
      </c>
      <c r="D63" s="355">
        <v>0.67207395902699996</v>
      </c>
    </row>
    <row r="64" spans="1:4" x14ac:dyDescent="0.2">
      <c r="A64" s="354" t="s">
        <v>54</v>
      </c>
      <c r="B64" s="354" t="s">
        <v>150</v>
      </c>
      <c r="C64" s="355">
        <v>0.91486294564899995</v>
      </c>
      <c r="D64" s="355">
        <v>0.99610075409800003</v>
      </c>
    </row>
    <row r="65" spans="1:4" x14ac:dyDescent="0.2">
      <c r="A65" s="354" t="s">
        <v>54</v>
      </c>
      <c r="B65" s="354" t="s">
        <v>151</v>
      </c>
      <c r="C65" s="355">
        <v>2.0542082721049999</v>
      </c>
      <c r="D65" s="355">
        <v>1.45584420604117</v>
      </c>
    </row>
    <row r="66" spans="1:4" x14ac:dyDescent="0.2">
      <c r="A66" s="354" t="s">
        <v>78</v>
      </c>
      <c r="B66" s="354" t="s">
        <v>140</v>
      </c>
      <c r="C66" s="355">
        <v>5.4769990498369996</v>
      </c>
      <c r="D66" s="355">
        <v>2.121048599651</v>
      </c>
    </row>
    <row r="67" spans="1:4" x14ac:dyDescent="0.2">
      <c r="A67" s="354" t="s">
        <v>54</v>
      </c>
      <c r="B67" s="354" t="s">
        <v>141</v>
      </c>
      <c r="C67" s="355">
        <v>3.4040632899859999</v>
      </c>
      <c r="D67" s="355">
        <v>2.4984405345110798</v>
      </c>
    </row>
    <row r="68" spans="1:4" x14ac:dyDescent="0.2">
      <c r="A68" s="354" t="s">
        <v>54</v>
      </c>
      <c r="B68" s="354" t="s">
        <v>142</v>
      </c>
      <c r="C68" s="355">
        <v>-1.3884936747650001</v>
      </c>
      <c r="D68" s="355">
        <v>1.7989432536268299</v>
      </c>
    </row>
    <row r="69" spans="1:4" x14ac:dyDescent="0.2">
      <c r="A69" s="354" t="s">
        <v>54</v>
      </c>
      <c r="B69" s="354" t="s">
        <v>143</v>
      </c>
      <c r="C69" s="355">
        <v>7.9669359163219999</v>
      </c>
      <c r="D69" s="355">
        <v>2.8198998564449198</v>
      </c>
    </row>
    <row r="70" spans="1:4" x14ac:dyDescent="0.2">
      <c r="A70" s="354" t="s">
        <v>54</v>
      </c>
      <c r="B70" s="354" t="s">
        <v>144</v>
      </c>
      <c r="C70" s="355">
        <v>2.454945466186</v>
      </c>
      <c r="D70" s="355">
        <v>2.66825016189508</v>
      </c>
    </row>
    <row r="71" spans="1:4" x14ac:dyDescent="0.2">
      <c r="A71" s="354" t="s">
        <v>54</v>
      </c>
      <c r="B71" s="354" t="s">
        <v>145</v>
      </c>
      <c r="C71" s="355">
        <v>1.8007274404389999</v>
      </c>
      <c r="D71" s="355">
        <v>2.3604672053412501</v>
      </c>
    </row>
    <row r="72" spans="1:4" x14ac:dyDescent="0.2">
      <c r="A72" s="354" t="s">
        <v>54</v>
      </c>
      <c r="B72" s="354" t="s">
        <v>146</v>
      </c>
      <c r="C72" s="355">
        <v>2.9218341820710001</v>
      </c>
      <c r="D72" s="355">
        <v>2.4750908402098299</v>
      </c>
    </row>
    <row r="73" spans="1:4" x14ac:dyDescent="0.2">
      <c r="A73" s="354" t="s">
        <v>54</v>
      </c>
      <c r="B73" s="354" t="s">
        <v>147</v>
      </c>
      <c r="C73" s="355">
        <v>3.8362137040070001</v>
      </c>
      <c r="D73" s="355">
        <v>2.5699389022601702</v>
      </c>
    </row>
    <row r="74" spans="1:4" x14ac:dyDescent="0.2">
      <c r="A74" s="354" t="s">
        <v>54</v>
      </c>
      <c r="B74" s="354" t="s">
        <v>148</v>
      </c>
      <c r="C74" s="355">
        <v>1.6821145768220001</v>
      </c>
      <c r="D74" s="355">
        <v>2.6961392800001698</v>
      </c>
    </row>
    <row r="75" spans="1:4" x14ac:dyDescent="0.2">
      <c r="A75" s="354" t="s">
        <v>54</v>
      </c>
      <c r="B75" s="354" t="s">
        <v>149</v>
      </c>
      <c r="C75" s="355">
        <v>4.7389041746549996</v>
      </c>
      <c r="D75" s="355">
        <v>2.98860961194283</v>
      </c>
    </row>
    <row r="76" spans="1:4" x14ac:dyDescent="0.2">
      <c r="A76" s="354" t="s">
        <v>54</v>
      </c>
      <c r="B76" s="354" t="s">
        <v>150</v>
      </c>
      <c r="C76" s="355">
        <v>1.0111262358540001</v>
      </c>
      <c r="D76" s="355">
        <v>2.9966315527932501</v>
      </c>
    </row>
    <row r="77" spans="1:4" x14ac:dyDescent="0.2">
      <c r="A77" s="354" t="s">
        <v>54</v>
      </c>
      <c r="B77" s="354" t="s">
        <v>151</v>
      </c>
      <c r="C77" s="355">
        <v>-7.2123897479909997</v>
      </c>
      <c r="D77" s="355">
        <v>2.2244150511185801</v>
      </c>
    </row>
    <row r="78" spans="1:4" x14ac:dyDescent="0.2">
      <c r="A78" s="354" t="s">
        <v>79</v>
      </c>
      <c r="B78" s="354" t="s">
        <v>140</v>
      </c>
      <c r="C78" s="355">
        <v>-4.7469251201549998</v>
      </c>
      <c r="D78" s="355">
        <v>1.37242137028592</v>
      </c>
    </row>
    <row r="79" spans="1:4" x14ac:dyDescent="0.2">
      <c r="A79" s="354" t="s">
        <v>54</v>
      </c>
      <c r="B79" s="354" t="s">
        <v>141</v>
      </c>
      <c r="C79" s="355">
        <v>-0.204216946639</v>
      </c>
      <c r="D79" s="355">
        <v>1.0717313505671699</v>
      </c>
    </row>
    <row r="80" spans="1:4" x14ac:dyDescent="0.2">
      <c r="A80" s="354" t="s">
        <v>54</v>
      </c>
      <c r="B80" s="354" t="s">
        <v>142</v>
      </c>
      <c r="C80" s="355">
        <v>5.4898010081380004</v>
      </c>
      <c r="D80" s="355">
        <v>1.64492257414242</v>
      </c>
    </row>
    <row r="81" spans="1:4" x14ac:dyDescent="0.2">
      <c r="A81" s="354" t="s">
        <v>54</v>
      </c>
      <c r="B81" s="354" t="s">
        <v>143</v>
      </c>
      <c r="C81" s="355">
        <v>2.1679932632579999</v>
      </c>
      <c r="D81" s="355">
        <v>1.1616773530537501</v>
      </c>
    </row>
    <row r="82" spans="1:4" x14ac:dyDescent="0.2">
      <c r="A82" s="354" t="s">
        <v>54</v>
      </c>
      <c r="B82" s="354" t="s">
        <v>144</v>
      </c>
      <c r="C82" s="355">
        <v>4.9030498187529998</v>
      </c>
      <c r="D82" s="355">
        <v>1.3656860491010001</v>
      </c>
    </row>
    <row r="83" spans="1:4" x14ac:dyDescent="0.2">
      <c r="A83" s="354" t="s">
        <v>54</v>
      </c>
      <c r="B83" s="354" t="s">
        <v>145</v>
      </c>
      <c r="C83" s="355">
        <v>0.83982048721400004</v>
      </c>
      <c r="D83" s="355">
        <v>1.2856104696655799</v>
      </c>
    </row>
    <row r="84" spans="1:4" x14ac:dyDescent="0.2">
      <c r="A84" s="354" t="s">
        <v>54</v>
      </c>
      <c r="B84" s="354" t="s">
        <v>146</v>
      </c>
      <c r="C84" s="355">
        <v>3.0764761667610001</v>
      </c>
      <c r="D84" s="355">
        <v>1.2984973017230801</v>
      </c>
    </row>
    <row r="85" spans="1:4" x14ac:dyDescent="0.2">
      <c r="A85" s="354" t="s">
        <v>54</v>
      </c>
      <c r="B85" s="354" t="s">
        <v>147</v>
      </c>
      <c r="C85" s="355">
        <v>0.99744517075600003</v>
      </c>
      <c r="D85" s="355">
        <v>1.0619332572855</v>
      </c>
    </row>
    <row r="86" spans="1:4" x14ac:dyDescent="0.2">
      <c r="A86" s="354" t="s">
        <v>54</v>
      </c>
      <c r="B86" s="354" t="s">
        <v>148</v>
      </c>
      <c r="C86" s="355">
        <v>2.9292222942100001</v>
      </c>
      <c r="D86" s="355">
        <v>1.1658589004011699</v>
      </c>
    </row>
    <row r="87" spans="1:4" x14ac:dyDescent="0.2">
      <c r="A87" s="354" t="s">
        <v>54</v>
      </c>
      <c r="B87" s="354" t="s">
        <v>149</v>
      </c>
      <c r="C87" s="355">
        <v>0.65342344324699997</v>
      </c>
      <c r="D87" s="355">
        <v>0.82540217278383299</v>
      </c>
    </row>
    <row r="88" spans="1:4" x14ac:dyDescent="0.2">
      <c r="A88" s="354" t="s">
        <v>54</v>
      </c>
      <c r="B88" s="354" t="s">
        <v>150</v>
      </c>
      <c r="C88" s="355">
        <v>2.304396280602</v>
      </c>
      <c r="D88" s="355">
        <v>0.93317467651283303</v>
      </c>
    </row>
    <row r="89" spans="1:4" x14ac:dyDescent="0.2">
      <c r="A89" s="354" t="s">
        <v>54</v>
      </c>
      <c r="B89" s="354" t="s">
        <v>151</v>
      </c>
      <c r="C89" s="355">
        <v>5.2487456399100001</v>
      </c>
      <c r="D89" s="355">
        <v>1.97160262550458</v>
      </c>
    </row>
    <row r="90" spans="1:4" x14ac:dyDescent="0.2">
      <c r="A90" s="354" t="s">
        <v>80</v>
      </c>
      <c r="B90" s="354" t="s">
        <v>140</v>
      </c>
      <c r="C90" s="355">
        <v>6.5398092959670002</v>
      </c>
      <c r="D90" s="355">
        <v>2.9121638268480798</v>
      </c>
    </row>
    <row r="91" spans="1:4" x14ac:dyDescent="0.2">
      <c r="A91" s="354" t="s">
        <v>54</v>
      </c>
      <c r="B91" s="354" t="s">
        <v>141</v>
      </c>
      <c r="C91" s="355">
        <v>0.90690058852900002</v>
      </c>
      <c r="D91" s="355">
        <v>3.0047569547787498</v>
      </c>
    </row>
    <row r="92" spans="1:4" x14ac:dyDescent="0.2">
      <c r="A92" s="354" t="s">
        <v>54</v>
      </c>
      <c r="B92" s="354" t="s">
        <v>142</v>
      </c>
      <c r="C92" s="355">
        <v>-7.9842849611369999</v>
      </c>
      <c r="D92" s="355">
        <v>1.88191645733917</v>
      </c>
    </row>
    <row r="93" spans="1:4" x14ac:dyDescent="0.2">
      <c r="A93" s="354" t="s">
        <v>54</v>
      </c>
      <c r="B93" s="354" t="s">
        <v>143</v>
      </c>
      <c r="C93" s="355">
        <v>-24.628350928591999</v>
      </c>
      <c r="D93" s="355">
        <v>-0.35111222531500003</v>
      </c>
    </row>
    <row r="94" spans="1:4" x14ac:dyDescent="0.2">
      <c r="A94" s="354" t="s">
        <v>54</v>
      </c>
      <c r="B94" s="354" t="s">
        <v>144</v>
      </c>
      <c r="C94" s="355">
        <v>-28.539517184087</v>
      </c>
      <c r="D94" s="355">
        <v>-3.137992808885</v>
      </c>
    </row>
    <row r="95" spans="1:4" x14ac:dyDescent="0.2">
      <c r="A95" s="354" t="s">
        <v>54</v>
      </c>
      <c r="B95" s="354" t="s">
        <v>145</v>
      </c>
      <c r="C95" s="355">
        <v>-18.103365220238</v>
      </c>
      <c r="D95" s="355">
        <v>-4.7165916178393301</v>
      </c>
    </row>
    <row r="96" spans="1:4" x14ac:dyDescent="0.2">
      <c r="A96" s="354" t="s">
        <v>54</v>
      </c>
      <c r="B96" s="354" t="s">
        <v>146</v>
      </c>
      <c r="C96" s="355">
        <v>-10.887123649547</v>
      </c>
      <c r="D96" s="355">
        <v>-5.8802249358649998</v>
      </c>
    </row>
    <row r="97" spans="1:4" x14ac:dyDescent="0.2">
      <c r="A97" s="354" t="s">
        <v>54</v>
      </c>
      <c r="B97" s="354" t="s">
        <v>147</v>
      </c>
      <c r="C97" s="355">
        <v>-14.383621891342999</v>
      </c>
      <c r="D97" s="355">
        <v>-7.1619805243732504</v>
      </c>
    </row>
    <row r="98" spans="1:4" x14ac:dyDescent="0.2">
      <c r="A98" s="354" t="s">
        <v>54</v>
      </c>
      <c r="B98" s="354" t="s">
        <v>148</v>
      </c>
      <c r="C98" s="355">
        <v>-4.5621733655929999</v>
      </c>
      <c r="D98" s="355">
        <v>-7.7862634960235004</v>
      </c>
    </row>
    <row r="99" spans="1:4" x14ac:dyDescent="0.2">
      <c r="A99" s="354" t="s">
        <v>54</v>
      </c>
      <c r="B99" s="354" t="s">
        <v>149</v>
      </c>
      <c r="C99" s="355">
        <v>-8.6215557063970003</v>
      </c>
      <c r="D99" s="355">
        <v>-8.5591784251604999</v>
      </c>
    </row>
    <row r="100" spans="1:4" x14ac:dyDescent="0.2">
      <c r="A100" s="354" t="s">
        <v>54</v>
      </c>
      <c r="B100" s="354" t="s">
        <v>150</v>
      </c>
      <c r="C100" s="355">
        <v>-7.1754910162080003</v>
      </c>
      <c r="D100" s="355">
        <v>-9.3491690332279997</v>
      </c>
    </row>
    <row r="101" spans="1:4" x14ac:dyDescent="0.2">
      <c r="A101" s="354" t="s">
        <v>54</v>
      </c>
      <c r="B101" s="354" t="s">
        <v>151</v>
      </c>
      <c r="C101" s="355">
        <v>1.6371687716800001</v>
      </c>
      <c r="D101" s="355">
        <v>-9.6501337722471696</v>
      </c>
    </row>
    <row r="102" spans="1:4" x14ac:dyDescent="0.2">
      <c r="A102" s="354" t="s">
        <v>480</v>
      </c>
      <c r="B102" s="354" t="s">
        <v>140</v>
      </c>
      <c r="C102" s="355">
        <v>-9.8813196386069997</v>
      </c>
      <c r="D102" s="355">
        <v>-11.018561183461699</v>
      </c>
    </row>
    <row r="103" spans="1:4" x14ac:dyDescent="0.2">
      <c r="A103" s="354" t="s">
        <v>54</v>
      </c>
      <c r="B103" s="354" t="s">
        <v>141</v>
      </c>
      <c r="C103" s="355">
        <v>-4.7567316430849997</v>
      </c>
      <c r="D103" s="355">
        <v>-11.4905305360962</v>
      </c>
    </row>
    <row r="104" spans="1:4" x14ac:dyDescent="0.2">
      <c r="A104" s="354" t="s">
        <v>54</v>
      </c>
      <c r="B104" s="354" t="s">
        <v>142</v>
      </c>
      <c r="C104" s="355">
        <v>1.3485695471720001</v>
      </c>
      <c r="D104" s="355">
        <v>-10.7127926604037</v>
      </c>
    </row>
    <row r="105" spans="1:4" x14ac:dyDescent="0.2">
      <c r="A105" s="354" t="s">
        <v>54</v>
      </c>
      <c r="B105" s="354" t="s">
        <v>143</v>
      </c>
      <c r="C105" s="355">
        <v>22.876777582237001</v>
      </c>
      <c r="D105" s="355">
        <v>-6.7540319511679998</v>
      </c>
    </row>
    <row r="106" spans="1:4" x14ac:dyDescent="0.2">
      <c r="A106" s="354" t="s">
        <v>54</v>
      </c>
      <c r="B106" s="354" t="s">
        <v>144</v>
      </c>
      <c r="C106" s="355">
        <v>24.024668840316998</v>
      </c>
      <c r="D106" s="355">
        <v>-2.3736831158010001</v>
      </c>
    </row>
    <row r="107" spans="1:4" x14ac:dyDescent="0.2">
      <c r="A107" s="354" t="s">
        <v>54</v>
      </c>
      <c r="B107" s="354" t="s">
        <v>145</v>
      </c>
      <c r="C107" s="355">
        <v>14.626882733713</v>
      </c>
      <c r="D107" s="355">
        <v>0.35383754702824999</v>
      </c>
    </row>
    <row r="108" spans="1:4" x14ac:dyDescent="0.2">
      <c r="A108" s="354" t="s">
        <v>54</v>
      </c>
      <c r="B108" s="354" t="s">
        <v>146</v>
      </c>
      <c r="C108" s="355">
        <v>8.7860589592569998</v>
      </c>
      <c r="D108" s="355">
        <v>1.9932694310952499</v>
      </c>
    </row>
    <row r="109" spans="1:4" x14ac:dyDescent="0.2">
      <c r="A109" s="354" t="s">
        <v>54</v>
      </c>
      <c r="B109" s="354" t="s">
        <v>147</v>
      </c>
      <c r="C109" s="355">
        <v>8.5247799704259997</v>
      </c>
      <c r="D109" s="355">
        <v>3.902302919576</v>
      </c>
    </row>
    <row r="110" spans="1:4" x14ac:dyDescent="0.2">
      <c r="A110" s="354" t="s">
        <v>54</v>
      </c>
      <c r="B110" s="354" t="s">
        <v>148</v>
      </c>
      <c r="C110" s="355">
        <v>-3.2260920666790001</v>
      </c>
      <c r="D110" s="355">
        <v>4.01364302781883</v>
      </c>
    </row>
    <row r="111" spans="1:4" x14ac:dyDescent="0.2">
      <c r="A111" s="354" t="s">
        <v>54</v>
      </c>
      <c r="B111" s="354" t="s">
        <v>149</v>
      </c>
      <c r="C111" s="355">
        <v>3.0479312995219998</v>
      </c>
      <c r="D111" s="355">
        <v>4.9861002783120796</v>
      </c>
    </row>
    <row r="112" spans="1:4" x14ac:dyDescent="0.2">
      <c r="A112" s="354" t="s">
        <v>54</v>
      </c>
      <c r="B112" s="354" t="s">
        <v>150</v>
      </c>
      <c r="C112" s="355">
        <v>5.8609182704389999</v>
      </c>
      <c r="D112" s="355">
        <v>6.0724677188660001</v>
      </c>
    </row>
    <row r="113" spans="1:4" x14ac:dyDescent="0.2">
      <c r="A113" s="354" t="s">
        <v>54</v>
      </c>
      <c r="B113" s="354" t="s">
        <v>151</v>
      </c>
      <c r="C113" s="355">
        <v>2.913040070483</v>
      </c>
      <c r="D113" s="355">
        <v>6.1787903270995796</v>
      </c>
    </row>
    <row r="114" spans="1:4" x14ac:dyDescent="0.2">
      <c r="A114" s="354" t="s">
        <v>843</v>
      </c>
      <c r="B114" s="354" t="s">
        <v>140</v>
      </c>
      <c r="C114" s="355">
        <v>11.059650006744</v>
      </c>
      <c r="D114" s="355">
        <v>7.9238711308788297</v>
      </c>
    </row>
    <row r="115" spans="1:4" x14ac:dyDescent="0.2">
      <c r="A115" s="354" t="s">
        <v>54</v>
      </c>
      <c r="B115" s="354" t="s">
        <v>141</v>
      </c>
      <c r="C115" s="355">
        <v>12.300973285617999</v>
      </c>
      <c r="D115" s="355">
        <v>9.34534654160408</v>
      </c>
    </row>
    <row r="116" spans="1:4" x14ac:dyDescent="0.2">
      <c r="A116" s="354" t="s">
        <v>54</v>
      </c>
      <c r="B116" s="354" t="s">
        <v>142</v>
      </c>
      <c r="C116" s="355">
        <v>13.073444118749</v>
      </c>
      <c r="D116" s="355">
        <v>10.3224194225688</v>
      </c>
    </row>
    <row r="117" spans="1:4" x14ac:dyDescent="0.2">
      <c r="A117" s="354" t="s">
        <v>54</v>
      </c>
      <c r="B117" s="354" t="s">
        <v>143</v>
      </c>
      <c r="C117" s="355">
        <v>13.727373560884001</v>
      </c>
      <c r="D117" s="355">
        <v>9.5599690874560803</v>
      </c>
    </row>
    <row r="118" spans="1:4" x14ac:dyDescent="0.2">
      <c r="A118" s="354" t="s">
        <v>54</v>
      </c>
      <c r="B118" s="354" t="s">
        <v>144</v>
      </c>
      <c r="C118" s="355">
        <v>17.874276562778</v>
      </c>
      <c r="D118" s="355">
        <v>9.0474363976611691</v>
      </c>
    </row>
    <row r="119" spans="1:4" x14ac:dyDescent="0.2">
      <c r="A119" s="354" t="s">
        <v>54</v>
      </c>
      <c r="B119" s="354" t="s">
        <v>145</v>
      </c>
      <c r="C119" s="355">
        <v>12.688917926530999</v>
      </c>
      <c r="D119" s="355">
        <v>8.8859393303960008</v>
      </c>
    </row>
    <row r="120" spans="1:4" x14ac:dyDescent="0.2">
      <c r="A120" s="354" t="s">
        <v>54</v>
      </c>
      <c r="B120" s="354" t="s">
        <v>146</v>
      </c>
      <c r="C120" s="355">
        <v>10.31409045062</v>
      </c>
      <c r="D120" s="355">
        <v>9.0132752880095808</v>
      </c>
    </row>
    <row r="121" spans="1:4" x14ac:dyDescent="0.2">
      <c r="A121" s="354" t="s">
        <v>54</v>
      </c>
      <c r="B121" s="354" t="s">
        <v>147</v>
      </c>
      <c r="C121" s="355">
        <v>11.116136631857</v>
      </c>
      <c r="D121" s="355">
        <v>9.2292216764621706</v>
      </c>
    </row>
  </sheetData>
  <mergeCells count="1">
    <mergeCell ref="H1:I1"/>
  </mergeCells>
  <hyperlinks>
    <hyperlink ref="H1:I1" location="Index!A1" display="Regresar al Índice" xr:uid="{28B830E1-3DB2-4F06-92DF-C5CB8A1D901B}"/>
  </hyperlinks>
  <pageMargins left="0.7" right="0.7" top="0.75" bottom="0.75" header="0.3" footer="0.3"/>
  <pageSetup paperSize="9" orientation="portrait" horizontalDpi="300" verticalDpi="300"/>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2F898-EA9E-42C8-8660-9C18EDD9C57F}">
  <sheetPr codeName="Hoja108"/>
  <dimension ref="A1:I38"/>
  <sheetViews>
    <sheetView workbookViewId="0">
      <selection activeCell="A2" sqref="A2"/>
    </sheetView>
  </sheetViews>
  <sheetFormatPr baseColWidth="10" defaultRowHeight="12.75" x14ac:dyDescent="0.2"/>
  <cols>
    <col min="1" max="16384" width="11.42578125" style="354"/>
  </cols>
  <sheetData>
    <row r="1" spans="1:9" ht="15" x14ac:dyDescent="0.25">
      <c r="A1" s="333" t="s">
        <v>1719</v>
      </c>
      <c r="H1" s="233" t="s">
        <v>38</v>
      </c>
      <c r="I1" s="233"/>
    </row>
    <row r="2" spans="1:9" x14ac:dyDescent="0.2">
      <c r="A2" s="354" t="s">
        <v>694</v>
      </c>
    </row>
    <row r="5" spans="1:9" x14ac:dyDescent="0.2">
      <c r="A5" s="354" t="s">
        <v>2</v>
      </c>
      <c r="B5" s="354" t="s">
        <v>52</v>
      </c>
    </row>
    <row r="6" spans="1:9" x14ac:dyDescent="0.2">
      <c r="A6" s="354" t="s">
        <v>15</v>
      </c>
      <c r="B6" s="355">
        <v>-6.1095039654440004</v>
      </c>
    </row>
    <row r="7" spans="1:9" x14ac:dyDescent="0.2">
      <c r="A7" s="354" t="s">
        <v>32</v>
      </c>
      <c r="B7" s="355">
        <v>-5.2196664387149996</v>
      </c>
    </row>
    <row r="8" spans="1:9" x14ac:dyDescent="0.2">
      <c r="A8" s="354" t="s">
        <v>12</v>
      </c>
      <c r="B8" s="355">
        <v>-4.7404749930410004</v>
      </c>
    </row>
    <row r="9" spans="1:9" x14ac:dyDescent="0.2">
      <c r="A9" s="354" t="s">
        <v>18</v>
      </c>
      <c r="B9" s="355">
        <v>-1.8136762993769999</v>
      </c>
    </row>
    <row r="10" spans="1:9" x14ac:dyDescent="0.2">
      <c r="A10" s="354" t="s">
        <v>9</v>
      </c>
      <c r="B10" s="355">
        <v>-0.79072874886599998</v>
      </c>
    </row>
    <row r="11" spans="1:9" x14ac:dyDescent="0.2">
      <c r="A11" s="354" t="s">
        <v>5</v>
      </c>
      <c r="B11" s="355">
        <v>-0.63308275987999996</v>
      </c>
    </row>
    <row r="12" spans="1:9" x14ac:dyDescent="0.2">
      <c r="A12" s="354" t="s">
        <v>6</v>
      </c>
      <c r="B12" s="355">
        <v>5.4059812531999998E-2</v>
      </c>
    </row>
    <row r="13" spans="1:9" x14ac:dyDescent="0.2">
      <c r="A13" s="354" t="s">
        <v>28</v>
      </c>
      <c r="B13" s="355">
        <v>1.682749136465</v>
      </c>
    </row>
    <row r="14" spans="1:9" x14ac:dyDescent="0.2">
      <c r="A14" s="354" t="s">
        <v>31</v>
      </c>
      <c r="B14" s="355">
        <v>2.7302101032210002</v>
      </c>
    </row>
    <row r="15" spans="1:9" x14ac:dyDescent="0.2">
      <c r="A15" s="354" t="s">
        <v>3</v>
      </c>
      <c r="B15" s="355">
        <v>3.411171412971</v>
      </c>
    </row>
    <row r="16" spans="1:9" x14ac:dyDescent="0.2">
      <c r="A16" s="354" t="s">
        <v>13</v>
      </c>
      <c r="B16" s="355">
        <v>3.6549820755839999</v>
      </c>
    </row>
    <row r="17" spans="1:2" x14ac:dyDescent="0.2">
      <c r="A17" s="354" t="s">
        <v>30</v>
      </c>
      <c r="B17" s="355">
        <v>4.2049088478060002</v>
      </c>
    </row>
    <row r="18" spans="1:2" x14ac:dyDescent="0.2">
      <c r="A18" s="354" t="s">
        <v>33</v>
      </c>
      <c r="B18" s="355">
        <v>4.7455506067339996</v>
      </c>
    </row>
    <row r="19" spans="1:2" x14ac:dyDescent="0.2">
      <c r="A19" s="354" t="s">
        <v>19</v>
      </c>
      <c r="B19" s="355">
        <v>5.3875427663929996</v>
      </c>
    </row>
    <row r="20" spans="1:2" x14ac:dyDescent="0.2">
      <c r="A20" s="354" t="s">
        <v>29</v>
      </c>
      <c r="B20" s="355">
        <v>5.9993466173790004</v>
      </c>
    </row>
    <row r="21" spans="1:2" x14ac:dyDescent="0.2">
      <c r="A21" s="354" t="s">
        <v>4</v>
      </c>
      <c r="B21" s="355">
        <v>6.1816501960260002</v>
      </c>
    </row>
    <row r="22" spans="1:2" x14ac:dyDescent="0.2">
      <c r="A22" s="354" t="s">
        <v>26</v>
      </c>
      <c r="B22" s="355">
        <v>6.1895407419430004</v>
      </c>
    </row>
    <row r="23" spans="1:2" x14ac:dyDescent="0.2">
      <c r="A23" s="354" t="s">
        <v>8</v>
      </c>
      <c r="B23" s="355">
        <v>6.4172392514899999</v>
      </c>
    </row>
    <row r="24" spans="1:2" x14ac:dyDescent="0.2">
      <c r="A24" s="354" t="s">
        <v>21</v>
      </c>
      <c r="B24" s="355">
        <v>6.7182547478709997</v>
      </c>
    </row>
    <row r="25" spans="1:2" x14ac:dyDescent="0.2">
      <c r="A25" s="354" t="s">
        <v>23</v>
      </c>
      <c r="B25" s="355">
        <v>7.198113607911</v>
      </c>
    </row>
    <row r="26" spans="1:2" x14ac:dyDescent="0.2">
      <c r="A26" s="354" t="s">
        <v>1</v>
      </c>
      <c r="B26" s="355">
        <v>8.085362522834</v>
      </c>
    </row>
    <row r="27" spans="1:2" x14ac:dyDescent="0.2">
      <c r="A27" s="354" t="s">
        <v>10</v>
      </c>
      <c r="B27" s="355">
        <v>8.8914328259089999</v>
      </c>
    </row>
    <row r="28" spans="1:2" x14ac:dyDescent="0.2">
      <c r="A28" s="354" t="s">
        <v>17</v>
      </c>
      <c r="B28" s="355">
        <v>9.3370987481200007</v>
      </c>
    </row>
    <row r="29" spans="1:2" x14ac:dyDescent="0.2">
      <c r="A29" s="354" t="s">
        <v>20</v>
      </c>
      <c r="B29" s="355">
        <v>10.498472826939</v>
      </c>
    </row>
    <row r="30" spans="1:2" x14ac:dyDescent="0.2">
      <c r="A30" s="354" t="s">
        <v>0</v>
      </c>
      <c r="B30" s="355">
        <v>11.116136631857</v>
      </c>
    </row>
    <row r="31" spans="1:2" x14ac:dyDescent="0.2">
      <c r="A31" s="354" t="s">
        <v>14</v>
      </c>
      <c r="B31" s="355">
        <v>11.988291128214</v>
      </c>
    </row>
    <row r="32" spans="1:2" x14ac:dyDescent="0.2">
      <c r="A32" s="354" t="s">
        <v>24</v>
      </c>
      <c r="B32" s="355">
        <v>12.091863868366</v>
      </c>
    </row>
    <row r="33" spans="1:2" x14ac:dyDescent="0.2">
      <c r="A33" s="354" t="s">
        <v>16</v>
      </c>
      <c r="B33" s="355">
        <v>14.300931258411</v>
      </c>
    </row>
    <row r="34" spans="1:2" x14ac:dyDescent="0.2">
      <c r="A34" s="354" t="s">
        <v>25</v>
      </c>
      <c r="B34" s="355">
        <v>14.763359829504999</v>
      </c>
    </row>
    <row r="35" spans="1:2" x14ac:dyDescent="0.2">
      <c r="A35" s="354" t="s">
        <v>11</v>
      </c>
      <c r="B35" s="355">
        <v>14.919514321238999</v>
      </c>
    </row>
    <row r="36" spans="1:2" x14ac:dyDescent="0.2">
      <c r="A36" s="354" t="s">
        <v>27</v>
      </c>
      <c r="B36" s="355">
        <v>17.31903269367</v>
      </c>
    </row>
    <row r="37" spans="1:2" x14ac:dyDescent="0.2">
      <c r="A37" s="354" t="s">
        <v>22</v>
      </c>
      <c r="B37" s="355">
        <v>18.925046813590999</v>
      </c>
    </row>
    <row r="38" spans="1:2" x14ac:dyDescent="0.2">
      <c r="A38" s="354" t="s">
        <v>7</v>
      </c>
      <c r="B38" s="355">
        <v>20.927968040995001</v>
      </c>
    </row>
  </sheetData>
  <mergeCells count="1">
    <mergeCell ref="H1:I1"/>
  </mergeCells>
  <hyperlinks>
    <hyperlink ref="H1:I1" location="Index!A1" display="Regresar al Índice" xr:uid="{41C5A70D-78E4-446E-B641-F287E2ED6C4D}"/>
  </hyperlinks>
  <pageMargins left="0.7" right="0.7" top="0.75" bottom="0.75" header="0.3" footer="0.3"/>
  <pageSetup paperSize="9" orientation="portrait" horizontalDpi="300" verticalDpi="300"/>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05282-88A4-4A38-A0EE-A125A180697C}">
  <sheetPr codeName="Hoja109"/>
  <dimension ref="A1:I22"/>
  <sheetViews>
    <sheetView workbookViewId="0">
      <selection activeCell="A2" sqref="A2"/>
    </sheetView>
  </sheetViews>
  <sheetFormatPr baseColWidth="10" defaultRowHeight="12.75" x14ac:dyDescent="0.2"/>
  <cols>
    <col min="1" max="16384" width="11.42578125" style="354"/>
  </cols>
  <sheetData>
    <row r="1" spans="1:9" ht="15" x14ac:dyDescent="0.25">
      <c r="A1" s="333" t="s">
        <v>1720</v>
      </c>
      <c r="H1" s="233" t="s">
        <v>38</v>
      </c>
      <c r="I1" s="233"/>
    </row>
    <row r="2" spans="1:9" x14ac:dyDescent="0.2">
      <c r="A2" s="354" t="s">
        <v>694</v>
      </c>
    </row>
    <row r="5" spans="1:9" x14ac:dyDescent="0.2">
      <c r="A5" s="354" t="s">
        <v>136</v>
      </c>
      <c r="B5" s="354" t="s">
        <v>695</v>
      </c>
    </row>
    <row r="6" spans="1:9" x14ac:dyDescent="0.2">
      <c r="A6" s="354" t="s">
        <v>1338</v>
      </c>
      <c r="B6" s="356">
        <v>2730.0947724839998</v>
      </c>
    </row>
    <row r="7" spans="1:9" x14ac:dyDescent="0.2">
      <c r="A7" s="354" t="s">
        <v>1339</v>
      </c>
      <c r="B7" s="356">
        <v>3085.9116453189999</v>
      </c>
    </row>
    <row r="8" spans="1:9" x14ac:dyDescent="0.2">
      <c r="A8" s="354" t="s">
        <v>1340</v>
      </c>
      <c r="B8" s="356">
        <v>2616.9121931039999</v>
      </c>
    </row>
    <row r="9" spans="1:9" x14ac:dyDescent="0.2">
      <c r="A9" s="354" t="s">
        <v>1341</v>
      </c>
      <c r="B9" s="356">
        <v>2230.5559551599999</v>
      </c>
    </row>
    <row r="10" spans="1:9" x14ac:dyDescent="0.2">
      <c r="A10" s="354" t="s">
        <v>1342</v>
      </c>
      <c r="B10" s="356">
        <v>2274.673480683</v>
      </c>
    </row>
    <row r="11" spans="1:9" x14ac:dyDescent="0.2">
      <c r="A11" s="354" t="s">
        <v>1343</v>
      </c>
      <c r="B11" s="356">
        <v>2622.0250671829999</v>
      </c>
    </row>
    <row r="12" spans="1:9" x14ac:dyDescent="0.2">
      <c r="A12" s="354" t="s">
        <v>1344</v>
      </c>
      <c r="B12" s="356">
        <v>2607.6028833780001</v>
      </c>
    </row>
    <row r="13" spans="1:9" x14ac:dyDescent="0.2">
      <c r="A13" s="354" t="s">
        <v>1345</v>
      </c>
      <c r="B13" s="356">
        <v>2368.2431536099998</v>
      </c>
    </row>
    <row r="14" spans="1:9" x14ac:dyDescent="0.2">
      <c r="A14" s="354" t="s">
        <v>1346</v>
      </c>
      <c r="B14" s="356">
        <v>1928.8196125219999</v>
      </c>
    </row>
    <row r="15" spans="1:9" x14ac:dyDescent="0.2">
      <c r="A15" s="354" t="s">
        <v>1347</v>
      </c>
      <c r="B15" s="356">
        <v>2489.6324842909999</v>
      </c>
    </row>
    <row r="16" spans="1:9" x14ac:dyDescent="0.2">
      <c r="A16" s="354" t="s">
        <v>1348</v>
      </c>
      <c r="B16" s="356">
        <v>2398.863823528</v>
      </c>
    </row>
    <row r="17" spans="1:2" x14ac:dyDescent="0.2">
      <c r="A17" s="354" t="s">
        <v>753</v>
      </c>
      <c r="B17" s="356">
        <v>2328.155214716</v>
      </c>
    </row>
    <row r="18" spans="1:2" x14ac:dyDescent="0.2">
      <c r="A18" s="354" t="s">
        <v>765</v>
      </c>
      <c r="B18" s="356">
        <v>2258.9147784229999</v>
      </c>
    </row>
    <row r="19" spans="1:2" x14ac:dyDescent="0.2">
      <c r="A19" s="354" t="s">
        <v>774</v>
      </c>
      <c r="B19" s="356">
        <v>1950.5947778069999</v>
      </c>
    </row>
    <row r="20" spans="1:2" x14ac:dyDescent="0.2">
      <c r="A20" s="354" t="s">
        <v>783</v>
      </c>
      <c r="B20" s="356">
        <v>1363.4424942529999</v>
      </c>
    </row>
    <row r="21" spans="1:2" x14ac:dyDescent="0.2">
      <c r="A21" s="354" t="s">
        <v>809</v>
      </c>
      <c r="B21" s="356">
        <v>1674.4945027809999</v>
      </c>
    </row>
    <row r="22" spans="1:2" x14ac:dyDescent="0.2">
      <c r="A22" s="354" t="s">
        <v>1349</v>
      </c>
      <c r="B22" s="356">
        <v>1648.032151054</v>
      </c>
    </row>
  </sheetData>
  <mergeCells count="1">
    <mergeCell ref="H1:I1"/>
  </mergeCells>
  <hyperlinks>
    <hyperlink ref="H1:I1" location="Index!A1" display="Regresar al Índice" xr:uid="{3C73837B-696D-4358-9DBA-CB4B8F363979}"/>
  </hyperlinks>
  <pageMargins left="0.7" right="0.7" top="0.75" bottom="0.75" header="0.3" footer="0.3"/>
  <pageSetup paperSize="9" orientation="portrait" horizontalDpi="300" verticalDpi="300"/>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C61D7-B556-4E6F-A799-970B2D4CD915}">
  <sheetPr codeName="Hoja110"/>
  <dimension ref="A1:I123"/>
  <sheetViews>
    <sheetView workbookViewId="0">
      <selection activeCell="A2" sqref="A2"/>
    </sheetView>
  </sheetViews>
  <sheetFormatPr baseColWidth="10" defaultRowHeight="12.75" x14ac:dyDescent="0.2"/>
  <cols>
    <col min="1" max="16384" width="11.42578125" style="354"/>
  </cols>
  <sheetData>
    <row r="1" spans="1:9" ht="15" x14ac:dyDescent="0.25">
      <c r="A1" s="333" t="s">
        <v>1721</v>
      </c>
      <c r="H1" s="233" t="s">
        <v>38</v>
      </c>
      <c r="I1" s="233"/>
    </row>
    <row r="2" spans="1:9" x14ac:dyDescent="0.2">
      <c r="A2" s="354" t="s">
        <v>694</v>
      </c>
    </row>
    <row r="3" spans="1:9" x14ac:dyDescent="0.2">
      <c r="A3" s="354" t="s">
        <v>696</v>
      </c>
    </row>
    <row r="5" spans="1:9" x14ac:dyDescent="0.2">
      <c r="A5" s="354" t="s">
        <v>301</v>
      </c>
      <c r="B5" s="354" t="s">
        <v>353</v>
      </c>
      <c r="C5" s="354" t="s">
        <v>695</v>
      </c>
      <c r="D5" s="354" t="s">
        <v>697</v>
      </c>
    </row>
    <row r="6" spans="1:9" x14ac:dyDescent="0.2">
      <c r="A6" s="354" t="s">
        <v>61</v>
      </c>
      <c r="B6" s="354" t="s">
        <v>140</v>
      </c>
      <c r="C6" s="356">
        <v>1894.489002693</v>
      </c>
      <c r="D6" s="356">
        <v>2527.46627940692</v>
      </c>
    </row>
    <row r="7" spans="1:9" x14ac:dyDescent="0.2">
      <c r="A7" s="354" t="s">
        <v>54</v>
      </c>
      <c r="B7" s="354" t="s">
        <v>141</v>
      </c>
      <c r="C7" s="356">
        <v>2285.2278420080002</v>
      </c>
      <c r="D7" s="356">
        <v>2537.5607932408302</v>
      </c>
    </row>
    <row r="8" spans="1:9" x14ac:dyDescent="0.2">
      <c r="A8" s="354" t="s">
        <v>54</v>
      </c>
      <c r="B8" s="354" t="s">
        <v>142</v>
      </c>
      <c r="C8" s="356">
        <v>1951.7494531350001</v>
      </c>
      <c r="D8" s="356">
        <v>2533.3422729833301</v>
      </c>
    </row>
    <row r="9" spans="1:9" x14ac:dyDescent="0.2">
      <c r="A9" s="354" t="s">
        <v>54</v>
      </c>
      <c r="B9" s="354" t="s">
        <v>143</v>
      </c>
      <c r="C9" s="356">
        <v>2175.4812712859998</v>
      </c>
      <c r="D9" s="356">
        <v>2562.3897347269199</v>
      </c>
    </row>
    <row r="10" spans="1:9" x14ac:dyDescent="0.2">
      <c r="A10" s="354" t="s">
        <v>54</v>
      </c>
      <c r="B10" s="354" t="s">
        <v>144</v>
      </c>
      <c r="C10" s="356">
        <v>2035.7041386769999</v>
      </c>
      <c r="D10" s="356">
        <v>2504.9085851989998</v>
      </c>
    </row>
    <row r="11" spans="1:9" x14ac:dyDescent="0.2">
      <c r="A11" s="354" t="s">
        <v>54</v>
      </c>
      <c r="B11" s="354" t="s">
        <v>145</v>
      </c>
      <c r="C11" s="356">
        <v>2248.3396784309998</v>
      </c>
      <c r="D11" s="356">
        <v>2470.5673086624201</v>
      </c>
    </row>
    <row r="12" spans="1:9" x14ac:dyDescent="0.2">
      <c r="A12" s="354" t="s">
        <v>54</v>
      </c>
      <c r="B12" s="354" t="s">
        <v>146</v>
      </c>
      <c r="C12" s="356">
        <v>2348.6737458900002</v>
      </c>
      <c r="D12" s="356">
        <v>2402.0975906121698</v>
      </c>
    </row>
    <row r="13" spans="1:9" x14ac:dyDescent="0.2">
      <c r="A13" s="354" t="s">
        <v>54</v>
      </c>
      <c r="B13" s="354" t="s">
        <v>147</v>
      </c>
      <c r="C13" s="356">
        <v>2738.4397930810001</v>
      </c>
      <c r="D13" s="356">
        <v>2366.8384883630001</v>
      </c>
    </row>
    <row r="14" spans="1:9" x14ac:dyDescent="0.2">
      <c r="A14" s="354" t="s">
        <v>54</v>
      </c>
      <c r="B14" s="354" t="s">
        <v>148</v>
      </c>
      <c r="C14" s="356">
        <v>2491.6026244730001</v>
      </c>
      <c r="D14" s="356">
        <v>2355.9231325444998</v>
      </c>
    </row>
    <row r="15" spans="1:9" x14ac:dyDescent="0.2">
      <c r="A15" s="354" t="s">
        <v>54</v>
      </c>
      <c r="B15" s="354" t="s">
        <v>149</v>
      </c>
      <c r="C15" s="356">
        <v>2368.2431536099998</v>
      </c>
      <c r="D15" s="356">
        <v>2335.9764883971702</v>
      </c>
    </row>
    <row r="16" spans="1:9" x14ac:dyDescent="0.2">
      <c r="A16" s="354" t="s">
        <v>54</v>
      </c>
      <c r="B16" s="354" t="s">
        <v>150</v>
      </c>
      <c r="C16" s="356">
        <v>2485.0202016819999</v>
      </c>
      <c r="D16" s="356">
        <v>2310.78935971192</v>
      </c>
    </row>
    <row r="17" spans="1:4" x14ac:dyDescent="0.2">
      <c r="A17" s="354" t="s">
        <v>54</v>
      </c>
      <c r="B17" s="354" t="s">
        <v>151</v>
      </c>
      <c r="C17" s="356">
        <v>2407.3612207289998</v>
      </c>
      <c r="D17" s="356">
        <v>2285.8610104745799</v>
      </c>
    </row>
    <row r="18" spans="1:4" x14ac:dyDescent="0.2">
      <c r="A18" s="354" t="s">
        <v>74</v>
      </c>
      <c r="B18" s="354" t="s">
        <v>140</v>
      </c>
      <c r="C18" s="356">
        <v>1574.013285857</v>
      </c>
      <c r="D18" s="356">
        <v>2259.1547007382501</v>
      </c>
    </row>
    <row r="19" spans="1:4" x14ac:dyDescent="0.2">
      <c r="A19" s="354" t="s">
        <v>54</v>
      </c>
      <c r="B19" s="354" t="s">
        <v>141</v>
      </c>
      <c r="C19" s="356">
        <v>1679.347788495</v>
      </c>
      <c r="D19" s="356">
        <v>2208.66469627883</v>
      </c>
    </row>
    <row r="20" spans="1:4" x14ac:dyDescent="0.2">
      <c r="A20" s="354" t="s">
        <v>54</v>
      </c>
      <c r="B20" s="354" t="s">
        <v>142</v>
      </c>
      <c r="C20" s="356">
        <v>1649.649151695</v>
      </c>
      <c r="D20" s="356">
        <v>2183.4896711588299</v>
      </c>
    </row>
    <row r="21" spans="1:4" x14ac:dyDescent="0.2">
      <c r="A21" s="354" t="s">
        <v>54</v>
      </c>
      <c r="B21" s="354" t="s">
        <v>143</v>
      </c>
      <c r="C21" s="356">
        <v>1610.1070104119999</v>
      </c>
      <c r="D21" s="356">
        <v>2136.3751494193298</v>
      </c>
    </row>
    <row r="22" spans="1:4" x14ac:dyDescent="0.2">
      <c r="A22" s="354" t="s">
        <v>54</v>
      </c>
      <c r="B22" s="354" t="s">
        <v>144</v>
      </c>
      <c r="C22" s="356">
        <v>1983.8585131570001</v>
      </c>
      <c r="D22" s="356">
        <v>2132.0546806259999</v>
      </c>
    </row>
    <row r="23" spans="1:4" x14ac:dyDescent="0.2">
      <c r="A23" s="354" t="s">
        <v>54</v>
      </c>
      <c r="B23" s="354" t="s">
        <v>145</v>
      </c>
      <c r="C23" s="356">
        <v>1977.752663881</v>
      </c>
      <c r="D23" s="356">
        <v>2109.50576274683</v>
      </c>
    </row>
    <row r="24" spans="1:4" x14ac:dyDescent="0.2">
      <c r="A24" s="354" t="s">
        <v>54</v>
      </c>
      <c r="B24" s="354" t="s">
        <v>146</v>
      </c>
      <c r="C24" s="356">
        <v>1689.822677398</v>
      </c>
      <c r="D24" s="356">
        <v>2054.60150703917</v>
      </c>
    </row>
    <row r="25" spans="1:4" x14ac:dyDescent="0.2">
      <c r="A25" s="354" t="s">
        <v>54</v>
      </c>
      <c r="B25" s="354" t="s">
        <v>147</v>
      </c>
      <c r="C25" s="356">
        <v>2010.1212929789999</v>
      </c>
      <c r="D25" s="356">
        <v>1993.9082986973301</v>
      </c>
    </row>
    <row r="26" spans="1:4" x14ac:dyDescent="0.2">
      <c r="A26" s="354" t="s">
        <v>54</v>
      </c>
      <c r="B26" s="354" t="s">
        <v>148</v>
      </c>
      <c r="C26" s="356">
        <v>2003.0738918500001</v>
      </c>
      <c r="D26" s="356">
        <v>1953.19757097875</v>
      </c>
    </row>
    <row r="27" spans="1:4" x14ac:dyDescent="0.2">
      <c r="A27" s="354" t="s">
        <v>54</v>
      </c>
      <c r="B27" s="354" t="s">
        <v>149</v>
      </c>
      <c r="C27" s="356">
        <v>1928.8196125219999</v>
      </c>
      <c r="D27" s="356">
        <v>1916.57894255475</v>
      </c>
    </row>
    <row r="28" spans="1:4" x14ac:dyDescent="0.2">
      <c r="A28" s="354" t="s">
        <v>54</v>
      </c>
      <c r="B28" s="354" t="s">
        <v>150</v>
      </c>
      <c r="C28" s="356">
        <v>1942.107419833</v>
      </c>
      <c r="D28" s="356">
        <v>1871.3362107339999</v>
      </c>
    </row>
    <row r="29" spans="1:4" x14ac:dyDescent="0.2">
      <c r="A29" s="354" t="s">
        <v>54</v>
      </c>
      <c r="B29" s="354" t="s">
        <v>151</v>
      </c>
      <c r="C29" s="356">
        <v>2321.6522857760001</v>
      </c>
      <c r="D29" s="356">
        <v>1864.1937994879199</v>
      </c>
    </row>
    <row r="30" spans="1:4" x14ac:dyDescent="0.2">
      <c r="A30" s="354" t="s">
        <v>75</v>
      </c>
      <c r="B30" s="354" t="s">
        <v>140</v>
      </c>
      <c r="C30" s="356">
        <v>2209.4747289289999</v>
      </c>
      <c r="D30" s="356">
        <v>1917.14891974392</v>
      </c>
    </row>
    <row r="31" spans="1:4" x14ac:dyDescent="0.2">
      <c r="A31" s="354" t="s">
        <v>54</v>
      </c>
      <c r="B31" s="354" t="s">
        <v>141</v>
      </c>
      <c r="C31" s="356">
        <v>1868.261175443</v>
      </c>
      <c r="D31" s="356">
        <v>1932.89170198958</v>
      </c>
    </row>
    <row r="32" spans="1:4" x14ac:dyDescent="0.2">
      <c r="A32" s="354" t="s">
        <v>54</v>
      </c>
      <c r="B32" s="354" t="s">
        <v>142</v>
      </c>
      <c r="C32" s="356">
        <v>2666.4913328950001</v>
      </c>
      <c r="D32" s="356">
        <v>2017.6285504229199</v>
      </c>
    </row>
    <row r="33" spans="1:4" x14ac:dyDescent="0.2">
      <c r="A33" s="354" t="s">
        <v>54</v>
      </c>
      <c r="B33" s="354" t="s">
        <v>143</v>
      </c>
      <c r="C33" s="356">
        <v>2330.124774075</v>
      </c>
      <c r="D33" s="356">
        <v>2077.6300307281699</v>
      </c>
    </row>
    <row r="34" spans="1:4" x14ac:dyDescent="0.2">
      <c r="A34" s="354" t="s">
        <v>54</v>
      </c>
      <c r="B34" s="354" t="s">
        <v>144</v>
      </c>
      <c r="C34" s="356">
        <v>2615.8516358030001</v>
      </c>
      <c r="D34" s="356">
        <v>2130.2961242820002</v>
      </c>
    </row>
    <row r="35" spans="1:4" x14ac:dyDescent="0.2">
      <c r="A35" s="354" t="s">
        <v>54</v>
      </c>
      <c r="B35" s="354" t="s">
        <v>145</v>
      </c>
      <c r="C35" s="356">
        <v>2317.7733903530002</v>
      </c>
      <c r="D35" s="356">
        <v>2158.63118482133</v>
      </c>
    </row>
    <row r="36" spans="1:4" x14ac:dyDescent="0.2">
      <c r="A36" s="354" t="s">
        <v>54</v>
      </c>
      <c r="B36" s="354" t="s">
        <v>146</v>
      </c>
      <c r="C36" s="356">
        <v>2121.4071263790001</v>
      </c>
      <c r="D36" s="356">
        <v>2194.5965555697499</v>
      </c>
    </row>
    <row r="37" spans="1:4" x14ac:dyDescent="0.2">
      <c r="A37" s="354" t="s">
        <v>54</v>
      </c>
      <c r="B37" s="354" t="s">
        <v>147</v>
      </c>
      <c r="C37" s="356">
        <v>2911.1634085370001</v>
      </c>
      <c r="D37" s="356">
        <v>2269.6833985329199</v>
      </c>
    </row>
    <row r="38" spans="1:4" x14ac:dyDescent="0.2">
      <c r="A38" s="354" t="s">
        <v>54</v>
      </c>
      <c r="B38" s="354" t="s">
        <v>148</v>
      </c>
      <c r="C38" s="356">
        <v>3073.4642871299998</v>
      </c>
      <c r="D38" s="356">
        <v>2358.8825981395798</v>
      </c>
    </row>
    <row r="39" spans="1:4" x14ac:dyDescent="0.2">
      <c r="A39" s="354" t="s">
        <v>54</v>
      </c>
      <c r="B39" s="354" t="s">
        <v>149</v>
      </c>
      <c r="C39" s="356">
        <v>2489.6324842909999</v>
      </c>
      <c r="D39" s="356">
        <v>2405.61700412033</v>
      </c>
    </row>
    <row r="40" spans="1:4" x14ac:dyDescent="0.2">
      <c r="A40" s="354" t="s">
        <v>54</v>
      </c>
      <c r="B40" s="354" t="s">
        <v>150</v>
      </c>
      <c r="C40" s="356">
        <v>2201.8290452659999</v>
      </c>
      <c r="D40" s="356">
        <v>2427.2604729064201</v>
      </c>
    </row>
    <row r="41" spans="1:4" x14ac:dyDescent="0.2">
      <c r="A41" s="354" t="s">
        <v>54</v>
      </c>
      <c r="B41" s="354" t="s">
        <v>151</v>
      </c>
      <c r="C41" s="356">
        <v>2032.009669413</v>
      </c>
      <c r="D41" s="356">
        <v>2403.1235882095002</v>
      </c>
    </row>
    <row r="42" spans="1:4" x14ac:dyDescent="0.2">
      <c r="A42" s="354" t="s">
        <v>76</v>
      </c>
      <c r="B42" s="354" t="s">
        <v>140</v>
      </c>
      <c r="C42" s="356">
        <v>2582.4303394610001</v>
      </c>
      <c r="D42" s="356">
        <v>2434.2032224205</v>
      </c>
    </row>
    <row r="43" spans="1:4" x14ac:dyDescent="0.2">
      <c r="A43" s="354" t="s">
        <v>54</v>
      </c>
      <c r="B43" s="354" t="s">
        <v>141</v>
      </c>
      <c r="C43" s="356">
        <v>2683.0153910640001</v>
      </c>
      <c r="D43" s="356">
        <v>2502.0994070555798</v>
      </c>
    </row>
    <row r="44" spans="1:4" x14ac:dyDescent="0.2">
      <c r="A44" s="354" t="s">
        <v>54</v>
      </c>
      <c r="B44" s="354" t="s">
        <v>142</v>
      </c>
      <c r="C44" s="356">
        <v>1919.491318549</v>
      </c>
      <c r="D44" s="356">
        <v>2439.84940586008</v>
      </c>
    </row>
    <row r="45" spans="1:4" x14ac:dyDescent="0.2">
      <c r="A45" s="354" t="s">
        <v>54</v>
      </c>
      <c r="B45" s="354" t="s">
        <v>143</v>
      </c>
      <c r="C45" s="356">
        <v>2240.3397922559998</v>
      </c>
      <c r="D45" s="356">
        <v>2432.3673240418302</v>
      </c>
    </row>
    <row r="46" spans="1:4" x14ac:dyDescent="0.2">
      <c r="A46" s="354" t="s">
        <v>54</v>
      </c>
      <c r="B46" s="354" t="s">
        <v>144</v>
      </c>
      <c r="C46" s="356">
        <v>2185.518440546</v>
      </c>
      <c r="D46" s="356">
        <v>2396.5062244370802</v>
      </c>
    </row>
    <row r="47" spans="1:4" x14ac:dyDescent="0.2">
      <c r="A47" s="354" t="s">
        <v>54</v>
      </c>
      <c r="B47" s="354" t="s">
        <v>145</v>
      </c>
      <c r="C47" s="356">
        <v>2146.7409138029998</v>
      </c>
      <c r="D47" s="356">
        <v>2382.2535180579198</v>
      </c>
    </row>
    <row r="48" spans="1:4" x14ac:dyDescent="0.2">
      <c r="A48" s="354" t="s">
        <v>54</v>
      </c>
      <c r="B48" s="354" t="s">
        <v>146</v>
      </c>
      <c r="C48" s="356">
        <v>2084.6418898729999</v>
      </c>
      <c r="D48" s="356">
        <v>2379.1897483490802</v>
      </c>
    </row>
    <row r="49" spans="1:4" x14ac:dyDescent="0.2">
      <c r="A49" s="354" t="s">
        <v>54</v>
      </c>
      <c r="B49" s="354" t="s">
        <v>147</v>
      </c>
      <c r="C49" s="356">
        <v>2495.2996727290001</v>
      </c>
      <c r="D49" s="356">
        <v>2344.5344370317498</v>
      </c>
    </row>
    <row r="50" spans="1:4" x14ac:dyDescent="0.2">
      <c r="A50" s="354" t="s">
        <v>54</v>
      </c>
      <c r="B50" s="354" t="s">
        <v>148</v>
      </c>
      <c r="C50" s="356">
        <v>2257.2019772600001</v>
      </c>
      <c r="D50" s="356">
        <v>2276.5125778759202</v>
      </c>
    </row>
    <row r="51" spans="1:4" x14ac:dyDescent="0.2">
      <c r="A51" s="354" t="s">
        <v>54</v>
      </c>
      <c r="B51" s="354" t="s">
        <v>149</v>
      </c>
      <c r="C51" s="356">
        <v>2398.863823528</v>
      </c>
      <c r="D51" s="356">
        <v>2268.9485228123299</v>
      </c>
    </row>
    <row r="52" spans="1:4" x14ac:dyDescent="0.2">
      <c r="A52" s="354" t="s">
        <v>54</v>
      </c>
      <c r="B52" s="354" t="s">
        <v>150</v>
      </c>
      <c r="C52" s="356">
        <v>2524.8973337920002</v>
      </c>
      <c r="D52" s="356">
        <v>2295.8708801895</v>
      </c>
    </row>
    <row r="53" spans="1:4" x14ac:dyDescent="0.2">
      <c r="A53" s="354" t="s">
        <v>54</v>
      </c>
      <c r="B53" s="354" t="s">
        <v>151</v>
      </c>
      <c r="C53" s="356">
        <v>2284.360025473</v>
      </c>
      <c r="D53" s="356">
        <v>2316.9000765278302</v>
      </c>
    </row>
    <row r="54" spans="1:4" x14ac:dyDescent="0.2">
      <c r="A54" s="354" t="s">
        <v>77</v>
      </c>
      <c r="B54" s="354" t="s">
        <v>140</v>
      </c>
      <c r="C54" s="356">
        <v>1933.504086593</v>
      </c>
      <c r="D54" s="356">
        <v>2262.8228887888299</v>
      </c>
    </row>
    <row r="55" spans="1:4" x14ac:dyDescent="0.2">
      <c r="A55" s="354" t="s">
        <v>54</v>
      </c>
      <c r="B55" s="354" t="s">
        <v>141</v>
      </c>
      <c r="C55" s="356">
        <v>2183.8845315489998</v>
      </c>
      <c r="D55" s="356">
        <v>2221.2286504959202</v>
      </c>
    </row>
    <row r="56" spans="1:4" x14ac:dyDescent="0.2">
      <c r="A56" s="354" t="s">
        <v>54</v>
      </c>
      <c r="B56" s="354" t="s">
        <v>142</v>
      </c>
      <c r="C56" s="356">
        <v>2230.315251774</v>
      </c>
      <c r="D56" s="356">
        <v>2247.1306449313302</v>
      </c>
    </row>
    <row r="57" spans="1:4" x14ac:dyDescent="0.2">
      <c r="A57" s="354" t="s">
        <v>54</v>
      </c>
      <c r="B57" s="354" t="s">
        <v>143</v>
      </c>
      <c r="C57" s="356">
        <v>2505.9196947949999</v>
      </c>
      <c r="D57" s="356">
        <v>2269.2623034762501</v>
      </c>
    </row>
    <row r="58" spans="1:4" x14ac:dyDescent="0.2">
      <c r="A58" s="354" t="s">
        <v>54</v>
      </c>
      <c r="B58" s="354" t="s">
        <v>144</v>
      </c>
      <c r="C58" s="356">
        <v>2653.2230326839999</v>
      </c>
      <c r="D58" s="356">
        <v>2308.2376861544199</v>
      </c>
    </row>
    <row r="59" spans="1:4" x14ac:dyDescent="0.2">
      <c r="A59" s="354" t="s">
        <v>54</v>
      </c>
      <c r="B59" s="354" t="s">
        <v>145</v>
      </c>
      <c r="C59" s="356">
        <v>2856.25875189</v>
      </c>
      <c r="D59" s="356">
        <v>2367.3641726616702</v>
      </c>
    </row>
    <row r="60" spans="1:4" x14ac:dyDescent="0.2">
      <c r="A60" s="354" t="s">
        <v>54</v>
      </c>
      <c r="B60" s="354" t="s">
        <v>146</v>
      </c>
      <c r="C60" s="356">
        <v>2113.3048988669998</v>
      </c>
      <c r="D60" s="356">
        <v>2369.7527567444999</v>
      </c>
    </row>
    <row r="61" spans="1:4" x14ac:dyDescent="0.2">
      <c r="A61" s="354" t="s">
        <v>54</v>
      </c>
      <c r="B61" s="354" t="s">
        <v>147</v>
      </c>
      <c r="C61" s="356">
        <v>2341.0457055470001</v>
      </c>
      <c r="D61" s="356">
        <v>2356.8982594793301</v>
      </c>
    </row>
    <row r="62" spans="1:4" x14ac:dyDescent="0.2">
      <c r="A62" s="354" t="s">
        <v>54</v>
      </c>
      <c r="B62" s="354" t="s">
        <v>148</v>
      </c>
      <c r="C62" s="356">
        <v>2138.7394757860002</v>
      </c>
      <c r="D62" s="356">
        <v>2347.0263843564999</v>
      </c>
    </row>
    <row r="63" spans="1:4" x14ac:dyDescent="0.2">
      <c r="A63" s="354" t="s">
        <v>54</v>
      </c>
      <c r="B63" s="354" t="s">
        <v>149</v>
      </c>
      <c r="C63" s="356">
        <v>2328.155214716</v>
      </c>
      <c r="D63" s="356">
        <v>2341.1340002888301</v>
      </c>
    </row>
    <row r="64" spans="1:4" x14ac:dyDescent="0.2">
      <c r="A64" s="354" t="s">
        <v>54</v>
      </c>
      <c r="B64" s="354" t="s">
        <v>150</v>
      </c>
      <c r="C64" s="356">
        <v>2188.4737942239999</v>
      </c>
      <c r="D64" s="356">
        <v>2313.09870532483</v>
      </c>
    </row>
    <row r="65" spans="1:4" x14ac:dyDescent="0.2">
      <c r="A65" s="354" t="s">
        <v>54</v>
      </c>
      <c r="B65" s="354" t="s">
        <v>151</v>
      </c>
      <c r="C65" s="356">
        <v>2738.79935746</v>
      </c>
      <c r="D65" s="356">
        <v>2350.9686496570798</v>
      </c>
    </row>
    <row r="66" spans="1:4" x14ac:dyDescent="0.2">
      <c r="A66" s="354" t="s">
        <v>78</v>
      </c>
      <c r="B66" s="354" t="s">
        <v>140</v>
      </c>
      <c r="C66" s="356">
        <v>1943.3097480609999</v>
      </c>
      <c r="D66" s="356">
        <v>2351.7857881127502</v>
      </c>
    </row>
    <row r="67" spans="1:4" x14ac:dyDescent="0.2">
      <c r="A67" s="354" t="s">
        <v>54</v>
      </c>
      <c r="B67" s="354" t="s">
        <v>141</v>
      </c>
      <c r="C67" s="356">
        <v>1833.0975500510001</v>
      </c>
      <c r="D67" s="356">
        <v>2322.5535396545802</v>
      </c>
    </row>
    <row r="68" spans="1:4" x14ac:dyDescent="0.2">
      <c r="A68" s="354" t="s">
        <v>54</v>
      </c>
      <c r="B68" s="354" t="s">
        <v>142</v>
      </c>
      <c r="C68" s="356">
        <v>1993.3354172859999</v>
      </c>
      <c r="D68" s="356">
        <v>2302.8052201139199</v>
      </c>
    </row>
    <row r="69" spans="1:4" x14ac:dyDescent="0.2">
      <c r="A69" s="354" t="s">
        <v>54</v>
      </c>
      <c r="B69" s="354" t="s">
        <v>143</v>
      </c>
      <c r="C69" s="356">
        <v>2020.074211823</v>
      </c>
      <c r="D69" s="356">
        <v>2262.3180965329202</v>
      </c>
    </row>
    <row r="70" spans="1:4" x14ac:dyDescent="0.2">
      <c r="A70" s="354" t="s">
        <v>54</v>
      </c>
      <c r="B70" s="354" t="s">
        <v>144</v>
      </c>
      <c r="C70" s="356">
        <v>2541.948392153</v>
      </c>
      <c r="D70" s="356">
        <v>2253.0452098219998</v>
      </c>
    </row>
    <row r="71" spans="1:4" x14ac:dyDescent="0.2">
      <c r="A71" s="354" t="s">
        <v>54</v>
      </c>
      <c r="B71" s="354" t="s">
        <v>145</v>
      </c>
      <c r="C71" s="356">
        <v>2100.354253905</v>
      </c>
      <c r="D71" s="356">
        <v>2190.0531683232498</v>
      </c>
    </row>
    <row r="72" spans="1:4" x14ac:dyDescent="0.2">
      <c r="A72" s="354" t="s">
        <v>54</v>
      </c>
      <c r="B72" s="354" t="s">
        <v>146</v>
      </c>
      <c r="C72" s="356">
        <v>2384.4574904649999</v>
      </c>
      <c r="D72" s="356">
        <v>2212.6492176230799</v>
      </c>
    </row>
    <row r="73" spans="1:4" x14ac:dyDescent="0.2">
      <c r="A73" s="354" t="s">
        <v>54</v>
      </c>
      <c r="B73" s="354" t="s">
        <v>147</v>
      </c>
      <c r="C73" s="356">
        <v>2818.0111267080001</v>
      </c>
      <c r="D73" s="356">
        <v>2252.3963360531702</v>
      </c>
    </row>
    <row r="74" spans="1:4" x14ac:dyDescent="0.2">
      <c r="A74" s="354" t="s">
        <v>54</v>
      </c>
      <c r="B74" s="354" t="s">
        <v>148</v>
      </c>
      <c r="C74" s="356">
        <v>1852.7433452539999</v>
      </c>
      <c r="D74" s="356">
        <v>2228.5633251754998</v>
      </c>
    </row>
    <row r="75" spans="1:4" x14ac:dyDescent="0.2">
      <c r="A75" s="354" t="s">
        <v>54</v>
      </c>
      <c r="B75" s="354" t="s">
        <v>149</v>
      </c>
      <c r="C75" s="356">
        <v>2258.9147784229999</v>
      </c>
      <c r="D75" s="356">
        <v>2222.7932888177502</v>
      </c>
    </row>
    <row r="76" spans="1:4" x14ac:dyDescent="0.2">
      <c r="A76" s="354" t="s">
        <v>54</v>
      </c>
      <c r="B76" s="354" t="s">
        <v>150</v>
      </c>
      <c r="C76" s="356">
        <v>1720.1555108</v>
      </c>
      <c r="D76" s="356">
        <v>2183.7667651990801</v>
      </c>
    </row>
    <row r="77" spans="1:4" x14ac:dyDescent="0.2">
      <c r="A77" s="354" t="s">
        <v>54</v>
      </c>
      <c r="B77" s="354" t="s">
        <v>151</v>
      </c>
      <c r="C77" s="356">
        <v>2789.8769758859999</v>
      </c>
      <c r="D77" s="356">
        <v>2188.0232334012499</v>
      </c>
    </row>
    <row r="78" spans="1:4" x14ac:dyDescent="0.2">
      <c r="A78" s="354" t="s">
        <v>79</v>
      </c>
      <c r="B78" s="354" t="s">
        <v>140</v>
      </c>
      <c r="C78" s="356">
        <v>1768.7447041519999</v>
      </c>
      <c r="D78" s="356">
        <v>2173.4761464088301</v>
      </c>
    </row>
    <row r="79" spans="1:4" x14ac:dyDescent="0.2">
      <c r="A79" s="354" t="s">
        <v>54</v>
      </c>
      <c r="B79" s="354" t="s">
        <v>141</v>
      </c>
      <c r="C79" s="356">
        <v>1743.1875806170001</v>
      </c>
      <c r="D79" s="356">
        <v>2165.9836489559998</v>
      </c>
    </row>
    <row r="80" spans="1:4" x14ac:dyDescent="0.2">
      <c r="A80" s="354" t="s">
        <v>54</v>
      </c>
      <c r="B80" s="354" t="s">
        <v>142</v>
      </c>
      <c r="C80" s="356">
        <v>1986.6897139979999</v>
      </c>
      <c r="D80" s="356">
        <v>2165.42984034867</v>
      </c>
    </row>
    <row r="81" spans="1:4" x14ac:dyDescent="0.2">
      <c r="A81" s="354" t="s">
        <v>54</v>
      </c>
      <c r="B81" s="354" t="s">
        <v>143</v>
      </c>
      <c r="C81" s="356">
        <v>1733.73172935</v>
      </c>
      <c r="D81" s="356">
        <v>2141.5679668092498</v>
      </c>
    </row>
    <row r="82" spans="1:4" x14ac:dyDescent="0.2">
      <c r="A82" s="354" t="s">
        <v>54</v>
      </c>
      <c r="B82" s="354" t="s">
        <v>144</v>
      </c>
      <c r="C82" s="356">
        <v>1798.6615119109999</v>
      </c>
      <c r="D82" s="356">
        <v>2079.6273934557498</v>
      </c>
    </row>
    <row r="83" spans="1:4" x14ac:dyDescent="0.2">
      <c r="A83" s="354" t="s">
        <v>54</v>
      </c>
      <c r="B83" s="354" t="s">
        <v>145</v>
      </c>
      <c r="C83" s="356">
        <v>1780.596483992</v>
      </c>
      <c r="D83" s="356">
        <v>2052.98091262967</v>
      </c>
    </row>
    <row r="84" spans="1:4" x14ac:dyDescent="0.2">
      <c r="A84" s="354" t="s">
        <v>54</v>
      </c>
      <c r="B84" s="354" t="s">
        <v>146</v>
      </c>
      <c r="C84" s="356">
        <v>1764.628665447</v>
      </c>
      <c r="D84" s="356">
        <v>2001.3285105448299</v>
      </c>
    </row>
    <row r="85" spans="1:4" x14ac:dyDescent="0.2">
      <c r="A85" s="354" t="s">
        <v>54</v>
      </c>
      <c r="B85" s="354" t="s">
        <v>147</v>
      </c>
      <c r="C85" s="356">
        <v>1883.842661506</v>
      </c>
      <c r="D85" s="356">
        <v>1923.48113844467</v>
      </c>
    </row>
    <row r="86" spans="1:4" x14ac:dyDescent="0.2">
      <c r="A86" s="354" t="s">
        <v>54</v>
      </c>
      <c r="B86" s="354" t="s">
        <v>148</v>
      </c>
      <c r="C86" s="356">
        <v>1869.15929342</v>
      </c>
      <c r="D86" s="356">
        <v>1924.8491341251699</v>
      </c>
    </row>
    <row r="87" spans="1:4" x14ac:dyDescent="0.2">
      <c r="A87" s="354" t="s">
        <v>54</v>
      </c>
      <c r="B87" s="354" t="s">
        <v>149</v>
      </c>
      <c r="C87" s="356">
        <v>1950.5947778069999</v>
      </c>
      <c r="D87" s="356">
        <v>1899.1558007404999</v>
      </c>
    </row>
    <row r="88" spans="1:4" x14ac:dyDescent="0.2">
      <c r="A88" s="354" t="s">
        <v>54</v>
      </c>
      <c r="B88" s="354" t="s">
        <v>150</v>
      </c>
      <c r="C88" s="356">
        <v>1916.1944893360001</v>
      </c>
      <c r="D88" s="356">
        <v>1915.4923822851699</v>
      </c>
    </row>
    <row r="89" spans="1:4" x14ac:dyDescent="0.2">
      <c r="A89" s="354" t="s">
        <v>54</v>
      </c>
      <c r="B89" s="354" t="s">
        <v>151</v>
      </c>
      <c r="C89" s="356">
        <v>1925.1618791159999</v>
      </c>
      <c r="D89" s="356">
        <v>1843.4327908876701</v>
      </c>
    </row>
    <row r="90" spans="1:4" x14ac:dyDescent="0.2">
      <c r="A90" s="354" t="s">
        <v>80</v>
      </c>
      <c r="B90" s="354" t="s">
        <v>140</v>
      </c>
      <c r="C90" s="356">
        <v>1583.2968420730001</v>
      </c>
      <c r="D90" s="356">
        <v>1827.97880238108</v>
      </c>
    </row>
    <row r="91" spans="1:4" x14ac:dyDescent="0.2">
      <c r="A91" s="354" t="s">
        <v>54</v>
      </c>
      <c r="B91" s="354" t="s">
        <v>141</v>
      </c>
      <c r="C91" s="356">
        <v>1672.5844089719999</v>
      </c>
      <c r="D91" s="356">
        <v>1822.0952047440001</v>
      </c>
    </row>
    <row r="92" spans="1:4" x14ac:dyDescent="0.2">
      <c r="A92" s="354" t="s">
        <v>54</v>
      </c>
      <c r="B92" s="354" t="s">
        <v>142</v>
      </c>
      <c r="C92" s="356">
        <v>1555.8531746660001</v>
      </c>
      <c r="D92" s="356">
        <v>1786.19215979967</v>
      </c>
    </row>
    <row r="93" spans="1:4" x14ac:dyDescent="0.2">
      <c r="A93" s="354" t="s">
        <v>54</v>
      </c>
      <c r="B93" s="354" t="s">
        <v>143</v>
      </c>
      <c r="C93" s="356">
        <v>1277.8516513100001</v>
      </c>
      <c r="D93" s="356">
        <v>1748.2021532963299</v>
      </c>
    </row>
    <row r="94" spans="1:4" x14ac:dyDescent="0.2">
      <c r="A94" s="354" t="s">
        <v>54</v>
      </c>
      <c r="B94" s="354" t="s">
        <v>144</v>
      </c>
      <c r="C94" s="356">
        <v>1223.713025258</v>
      </c>
      <c r="D94" s="356">
        <v>1700.28977940858</v>
      </c>
    </row>
    <row r="95" spans="1:4" x14ac:dyDescent="0.2">
      <c r="A95" s="354" t="s">
        <v>54</v>
      </c>
      <c r="B95" s="354" t="s">
        <v>145</v>
      </c>
      <c r="C95" s="356">
        <v>1307.371234209</v>
      </c>
      <c r="D95" s="356">
        <v>1660.85434192667</v>
      </c>
    </row>
    <row r="96" spans="1:4" x14ac:dyDescent="0.2">
      <c r="A96" s="354" t="s">
        <v>54</v>
      </c>
      <c r="B96" s="354" t="s">
        <v>146</v>
      </c>
      <c r="C96" s="356">
        <v>1307.3254495050001</v>
      </c>
      <c r="D96" s="356">
        <v>1622.74574059817</v>
      </c>
    </row>
    <row r="97" spans="1:4" x14ac:dyDescent="0.2">
      <c r="A97" s="354" t="s">
        <v>54</v>
      </c>
      <c r="B97" s="354" t="s">
        <v>147</v>
      </c>
      <c r="C97" s="356">
        <v>1310.3460591789999</v>
      </c>
      <c r="D97" s="356">
        <v>1574.95435707092</v>
      </c>
    </row>
    <row r="98" spans="1:4" x14ac:dyDescent="0.2">
      <c r="A98" s="354" t="s">
        <v>54</v>
      </c>
      <c r="B98" s="354" t="s">
        <v>148</v>
      </c>
      <c r="C98" s="356">
        <v>1471.0050672120001</v>
      </c>
      <c r="D98" s="356">
        <v>1541.7748382202501</v>
      </c>
    </row>
    <row r="99" spans="1:4" x14ac:dyDescent="0.2">
      <c r="A99" s="354" t="s">
        <v>54</v>
      </c>
      <c r="B99" s="354" t="s">
        <v>149</v>
      </c>
      <c r="C99" s="356">
        <v>1363.4424942529999</v>
      </c>
      <c r="D99" s="356">
        <v>1492.84548125742</v>
      </c>
    </row>
    <row r="100" spans="1:4" x14ac:dyDescent="0.2">
      <c r="A100" s="354" t="s">
        <v>54</v>
      </c>
      <c r="B100" s="354" t="s">
        <v>150</v>
      </c>
      <c r="C100" s="356">
        <v>1460.688703861</v>
      </c>
      <c r="D100" s="356">
        <v>1454.88666580117</v>
      </c>
    </row>
    <row r="101" spans="1:4" x14ac:dyDescent="0.2">
      <c r="A101" s="354" t="s">
        <v>54</v>
      </c>
      <c r="B101" s="354" t="s">
        <v>151</v>
      </c>
      <c r="C101" s="356">
        <v>1393.5600072550001</v>
      </c>
      <c r="D101" s="356">
        <v>1410.5865098127499</v>
      </c>
    </row>
    <row r="102" spans="1:4" x14ac:dyDescent="0.2">
      <c r="A102" s="354" t="s">
        <v>480</v>
      </c>
      <c r="B102" s="354" t="s">
        <v>140</v>
      </c>
      <c r="C102" s="356">
        <v>1374.0323922780001</v>
      </c>
      <c r="D102" s="356">
        <v>1393.1478056631699</v>
      </c>
    </row>
    <row r="103" spans="1:4" x14ac:dyDescent="0.2">
      <c r="A103" s="354" t="s">
        <v>54</v>
      </c>
      <c r="B103" s="354" t="s">
        <v>141</v>
      </c>
      <c r="C103" s="356">
        <v>1282.641466066</v>
      </c>
      <c r="D103" s="356">
        <v>1360.6525604210001</v>
      </c>
    </row>
    <row r="104" spans="1:4" x14ac:dyDescent="0.2">
      <c r="A104" s="354" t="s">
        <v>54</v>
      </c>
      <c r="B104" s="354" t="s">
        <v>142</v>
      </c>
      <c r="C104" s="356">
        <v>1547.5648647600001</v>
      </c>
      <c r="D104" s="356">
        <v>1359.9618679288301</v>
      </c>
    </row>
    <row r="105" spans="1:4" x14ac:dyDescent="0.2">
      <c r="A105" s="354" t="s">
        <v>54</v>
      </c>
      <c r="B105" s="354" t="s">
        <v>143</v>
      </c>
      <c r="C105" s="356">
        <v>1429.229989488</v>
      </c>
      <c r="D105" s="356">
        <v>1372.57672944367</v>
      </c>
    </row>
    <row r="106" spans="1:4" x14ac:dyDescent="0.2">
      <c r="A106" s="354" t="s">
        <v>54</v>
      </c>
      <c r="B106" s="354" t="s">
        <v>144</v>
      </c>
      <c r="C106" s="356">
        <v>1396.621149413</v>
      </c>
      <c r="D106" s="356">
        <v>1386.98573978992</v>
      </c>
    </row>
    <row r="107" spans="1:4" x14ac:dyDescent="0.2">
      <c r="A107" s="354" t="s">
        <v>54</v>
      </c>
      <c r="B107" s="354" t="s">
        <v>145</v>
      </c>
      <c r="C107" s="356">
        <v>1263.375675842</v>
      </c>
      <c r="D107" s="356">
        <v>1383.31944325933</v>
      </c>
    </row>
    <row r="108" spans="1:4" x14ac:dyDescent="0.2">
      <c r="A108" s="354" t="s">
        <v>54</v>
      </c>
      <c r="B108" s="354" t="s">
        <v>146</v>
      </c>
      <c r="C108" s="356">
        <v>1569.0249322730001</v>
      </c>
      <c r="D108" s="356">
        <v>1405.1277334900001</v>
      </c>
    </row>
    <row r="109" spans="1:4" x14ac:dyDescent="0.2">
      <c r="A109" s="354" t="s">
        <v>54</v>
      </c>
      <c r="B109" s="354" t="s">
        <v>147</v>
      </c>
      <c r="C109" s="356">
        <v>1383.8764539700001</v>
      </c>
      <c r="D109" s="356">
        <v>1411.25526638925</v>
      </c>
    </row>
    <row r="110" spans="1:4" x14ac:dyDescent="0.2">
      <c r="A110" s="354" t="s">
        <v>54</v>
      </c>
      <c r="B110" s="354" t="s">
        <v>148</v>
      </c>
      <c r="C110" s="356">
        <v>1543.995102864</v>
      </c>
      <c r="D110" s="356">
        <v>1417.3377693602499</v>
      </c>
    </row>
    <row r="111" spans="1:4" x14ac:dyDescent="0.2">
      <c r="A111" s="354" t="s">
        <v>54</v>
      </c>
      <c r="B111" s="354" t="s">
        <v>149</v>
      </c>
      <c r="C111" s="356">
        <v>1674.4945027809999</v>
      </c>
      <c r="D111" s="356">
        <v>1443.25877007092</v>
      </c>
    </row>
    <row r="112" spans="1:4" x14ac:dyDescent="0.2">
      <c r="A112" s="354" t="s">
        <v>54</v>
      </c>
      <c r="B112" s="354" t="s">
        <v>150</v>
      </c>
      <c r="C112" s="356">
        <v>1566.8856219270001</v>
      </c>
      <c r="D112" s="356">
        <v>1452.1085132430801</v>
      </c>
    </row>
    <row r="113" spans="1:4" x14ac:dyDescent="0.2">
      <c r="A113" s="354" t="s">
        <v>54</v>
      </c>
      <c r="B113" s="354" t="s">
        <v>151</v>
      </c>
      <c r="C113" s="356">
        <v>1916.746872036</v>
      </c>
      <c r="D113" s="356">
        <v>1495.7074186415</v>
      </c>
    </row>
    <row r="114" spans="1:4" x14ac:dyDescent="0.2">
      <c r="A114" s="354" t="s">
        <v>843</v>
      </c>
      <c r="B114" s="354" t="s">
        <v>140</v>
      </c>
      <c r="C114" s="356">
        <v>1684.9914587589999</v>
      </c>
      <c r="D114" s="356">
        <v>1521.6206741815799</v>
      </c>
    </row>
    <row r="115" spans="1:4" x14ac:dyDescent="0.2">
      <c r="A115" s="354" t="s">
        <v>54</v>
      </c>
      <c r="B115" s="354" t="s">
        <v>141</v>
      </c>
      <c r="C115" s="356">
        <v>1757.8703063360001</v>
      </c>
      <c r="D115" s="356">
        <v>1561.2230775374201</v>
      </c>
    </row>
    <row r="116" spans="1:4" x14ac:dyDescent="0.2">
      <c r="A116" s="354" t="s">
        <v>54</v>
      </c>
      <c r="B116" s="354" t="s">
        <v>142</v>
      </c>
      <c r="C116" s="356">
        <v>1718.0126302230001</v>
      </c>
      <c r="D116" s="356">
        <v>1575.4270579926699</v>
      </c>
    </row>
    <row r="117" spans="1:4" x14ac:dyDescent="0.2">
      <c r="A117" s="354" t="s">
        <v>54</v>
      </c>
      <c r="B117" s="354" t="s">
        <v>143</v>
      </c>
      <c r="C117" s="356">
        <v>1800.6606182769999</v>
      </c>
      <c r="D117" s="356">
        <v>1606.37961039175</v>
      </c>
    </row>
    <row r="118" spans="1:4" x14ac:dyDescent="0.2">
      <c r="A118" s="354" t="s">
        <v>54</v>
      </c>
      <c r="B118" s="354" t="s">
        <v>144</v>
      </c>
      <c r="C118" s="356">
        <v>1813.264389062</v>
      </c>
      <c r="D118" s="356">
        <v>1641.0998803625</v>
      </c>
    </row>
    <row r="119" spans="1:4" x14ac:dyDescent="0.2">
      <c r="A119" s="354" t="s">
        <v>54</v>
      </c>
      <c r="B119" s="354" t="s">
        <v>145</v>
      </c>
      <c r="C119" s="356">
        <v>1633.802953786</v>
      </c>
      <c r="D119" s="356">
        <v>1671.9688201911699</v>
      </c>
    </row>
    <row r="120" spans="1:4" x14ac:dyDescent="0.2">
      <c r="A120" s="354" t="s">
        <v>54</v>
      </c>
      <c r="B120" s="354" t="s">
        <v>146</v>
      </c>
      <c r="C120" s="356">
        <v>1775.8545098019999</v>
      </c>
      <c r="D120" s="356">
        <v>1689.2046183185801</v>
      </c>
    </row>
    <row r="121" spans="1:4" x14ac:dyDescent="0.2">
      <c r="A121" s="354" t="s">
        <v>54</v>
      </c>
      <c r="B121" s="354" t="s">
        <v>147</v>
      </c>
      <c r="C121" s="356">
        <v>1857.969963864</v>
      </c>
      <c r="D121" s="356">
        <v>1728.7124108097501</v>
      </c>
    </row>
    <row r="122" spans="1:4" x14ac:dyDescent="0.2">
      <c r="A122" s="354" t="s">
        <v>54</v>
      </c>
      <c r="B122" s="354" t="s">
        <v>148</v>
      </c>
      <c r="C122" s="356">
        <v>1713.091630633</v>
      </c>
      <c r="D122" s="356">
        <v>1742.8037881238299</v>
      </c>
    </row>
    <row r="123" spans="1:4" x14ac:dyDescent="0.2">
      <c r="A123" s="354" t="s">
        <v>54</v>
      </c>
      <c r="B123" s="354" t="s">
        <v>149</v>
      </c>
      <c r="C123" s="356">
        <v>1648.032151054</v>
      </c>
      <c r="D123" s="356">
        <v>1740.5985921465799</v>
      </c>
    </row>
  </sheetData>
  <mergeCells count="1">
    <mergeCell ref="H1:I1"/>
  </mergeCells>
  <hyperlinks>
    <hyperlink ref="H1:I1" location="Index!A1" display="Regresar al Índice" xr:uid="{ABA61BD2-671D-41CC-968C-1ED8061022D9}"/>
  </hyperlinks>
  <pageMargins left="0.7" right="0.7" top="0.75" bottom="0.75" header="0.3" footer="0.3"/>
  <pageSetup paperSize="9" orientation="portrait" horizontalDpi="300" verticalDpi="300"/>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617D9-2055-428C-9EFB-29B415C98759}">
  <sheetPr codeName="Hoja111"/>
  <dimension ref="A1:I123"/>
  <sheetViews>
    <sheetView workbookViewId="0">
      <selection activeCell="A2" sqref="A2"/>
    </sheetView>
  </sheetViews>
  <sheetFormatPr baseColWidth="10" defaultRowHeight="12.75" x14ac:dyDescent="0.2"/>
  <cols>
    <col min="1" max="16384" width="11.42578125" style="354"/>
  </cols>
  <sheetData>
    <row r="1" spans="1:9" ht="15" x14ac:dyDescent="0.25">
      <c r="A1" s="333" t="s">
        <v>1722</v>
      </c>
      <c r="H1" s="233" t="s">
        <v>38</v>
      </c>
      <c r="I1" s="233"/>
    </row>
    <row r="2" spans="1:9" x14ac:dyDescent="0.2">
      <c r="A2" s="354" t="s">
        <v>694</v>
      </c>
    </row>
    <row r="3" spans="1:9" x14ac:dyDescent="0.2">
      <c r="A3" s="354" t="s">
        <v>698</v>
      </c>
    </row>
    <row r="5" spans="1:9" x14ac:dyDescent="0.2">
      <c r="A5" s="354" t="s">
        <v>301</v>
      </c>
      <c r="B5" s="354" t="s">
        <v>353</v>
      </c>
      <c r="C5" s="354" t="s">
        <v>52</v>
      </c>
      <c r="D5" s="354" t="s">
        <v>354</v>
      </c>
    </row>
    <row r="6" spans="1:9" x14ac:dyDescent="0.2">
      <c r="A6" s="354" t="s">
        <v>61</v>
      </c>
      <c r="B6" s="354" t="s">
        <v>140</v>
      </c>
      <c r="C6" s="355">
        <v>-0.47355240180313501</v>
      </c>
      <c r="D6" s="355">
        <v>3.0256728215756099</v>
      </c>
    </row>
    <row r="7" spans="1:9" x14ac:dyDescent="0.2">
      <c r="A7" s="354" t="s">
        <v>54</v>
      </c>
      <c r="B7" s="354" t="s">
        <v>141</v>
      </c>
      <c r="C7" s="355">
        <v>1.57257808595226</v>
      </c>
      <c r="D7" s="355">
        <v>2.4348001194693798</v>
      </c>
    </row>
    <row r="8" spans="1:9" x14ac:dyDescent="0.2">
      <c r="A8" s="354" t="s">
        <v>54</v>
      </c>
      <c r="B8" s="354" t="s">
        <v>142</v>
      </c>
      <c r="C8" s="355">
        <v>2.0237160076320699</v>
      </c>
      <c r="D8" s="355">
        <v>1.96971867507196</v>
      </c>
    </row>
    <row r="9" spans="1:9" x14ac:dyDescent="0.2">
      <c r="A9" s="354" t="s">
        <v>54</v>
      </c>
      <c r="B9" s="354" t="s">
        <v>143</v>
      </c>
      <c r="C9" s="355">
        <v>5.3995302011886599</v>
      </c>
      <c r="D9" s="355">
        <v>2.0539285037026702</v>
      </c>
    </row>
    <row r="10" spans="1:9" x14ac:dyDescent="0.2">
      <c r="A10" s="354" t="s">
        <v>54</v>
      </c>
      <c r="B10" s="354" t="s">
        <v>144</v>
      </c>
      <c r="C10" s="355">
        <v>2.1040767471631301</v>
      </c>
      <c r="D10" s="355">
        <v>1.8672707084586799</v>
      </c>
    </row>
    <row r="11" spans="1:9" x14ac:dyDescent="0.2">
      <c r="A11" s="354" t="s">
        <v>54</v>
      </c>
      <c r="B11" s="354" t="s">
        <v>145</v>
      </c>
      <c r="C11" s="355">
        <v>0.41285680708727002</v>
      </c>
      <c r="D11" s="355">
        <v>1.6124077556816401</v>
      </c>
    </row>
    <row r="12" spans="1:9" x14ac:dyDescent="0.2">
      <c r="A12" s="354" t="s">
        <v>54</v>
      </c>
      <c r="B12" s="354" t="s">
        <v>146</v>
      </c>
      <c r="C12" s="355">
        <v>-3.66970573873227</v>
      </c>
      <c r="D12" s="355">
        <v>1.1412458375688901</v>
      </c>
    </row>
    <row r="13" spans="1:9" x14ac:dyDescent="0.2">
      <c r="A13" s="354" t="s">
        <v>54</v>
      </c>
      <c r="B13" s="354" t="s">
        <v>147</v>
      </c>
      <c r="C13" s="355">
        <v>-7.1657826622313898</v>
      </c>
      <c r="D13" s="355">
        <v>0.27579102671008299</v>
      </c>
    </row>
    <row r="14" spans="1:9" x14ac:dyDescent="0.2">
      <c r="A14" s="354" t="s">
        <v>54</v>
      </c>
      <c r="B14" s="354" t="s">
        <v>148</v>
      </c>
      <c r="C14" s="355">
        <v>-7.2677943431433896</v>
      </c>
      <c r="D14" s="355">
        <v>-0.52054146934540602</v>
      </c>
    </row>
    <row r="15" spans="1:9" x14ac:dyDescent="0.2">
      <c r="A15" s="354" t="s">
        <v>54</v>
      </c>
      <c r="B15" s="354" t="s">
        <v>149</v>
      </c>
      <c r="C15" s="355">
        <v>-8.0094028839736602</v>
      </c>
      <c r="D15" s="355">
        <v>-1.27649241203506</v>
      </c>
    </row>
    <row r="16" spans="1:9" x14ac:dyDescent="0.2">
      <c r="A16" s="354" t="s">
        <v>54</v>
      </c>
      <c r="B16" s="354" t="s">
        <v>150</v>
      </c>
      <c r="C16" s="355">
        <v>-8.8593399601294305</v>
      </c>
      <c r="D16" s="355">
        <v>-1.9968543287577101</v>
      </c>
    </row>
    <row r="17" spans="1:4" x14ac:dyDescent="0.2">
      <c r="A17" s="354" t="s">
        <v>54</v>
      </c>
      <c r="B17" s="354" t="s">
        <v>151</v>
      </c>
      <c r="C17" s="355">
        <v>-10.313004675974</v>
      </c>
      <c r="D17" s="355">
        <v>-2.8538187347469899</v>
      </c>
    </row>
    <row r="18" spans="1:4" x14ac:dyDescent="0.2">
      <c r="A18" s="354" t="s">
        <v>74</v>
      </c>
      <c r="B18" s="354" t="s">
        <v>140</v>
      </c>
      <c r="C18" s="355">
        <v>-10.6158321816118</v>
      </c>
      <c r="D18" s="355">
        <v>-3.6990087163977199</v>
      </c>
    </row>
    <row r="19" spans="1:4" x14ac:dyDescent="0.2">
      <c r="A19" s="354" t="s">
        <v>54</v>
      </c>
      <c r="B19" s="354" t="s">
        <v>141</v>
      </c>
      <c r="C19" s="355">
        <v>-12.961112018993299</v>
      </c>
      <c r="D19" s="355">
        <v>-4.91014955847651</v>
      </c>
    </row>
    <row r="20" spans="1:4" x14ac:dyDescent="0.2">
      <c r="A20" s="354" t="s">
        <v>54</v>
      </c>
      <c r="B20" s="354" t="s">
        <v>142</v>
      </c>
      <c r="C20" s="355">
        <v>-13.80992239207</v>
      </c>
      <c r="D20" s="355">
        <v>-6.2296194251183499</v>
      </c>
    </row>
    <row r="21" spans="1:4" x14ac:dyDescent="0.2">
      <c r="A21" s="354" t="s">
        <v>54</v>
      </c>
      <c r="B21" s="354" t="s">
        <v>143</v>
      </c>
      <c r="C21" s="355">
        <v>-16.625674835252401</v>
      </c>
      <c r="D21" s="355">
        <v>-8.0650531781551003</v>
      </c>
    </row>
    <row r="22" spans="1:4" x14ac:dyDescent="0.2">
      <c r="A22" s="354" t="s">
        <v>54</v>
      </c>
      <c r="B22" s="354" t="s">
        <v>144</v>
      </c>
      <c r="C22" s="355">
        <v>-14.8849306029018</v>
      </c>
      <c r="D22" s="355">
        <v>-9.4808037906605094</v>
      </c>
    </row>
    <row r="23" spans="1:4" x14ac:dyDescent="0.2">
      <c r="A23" s="354" t="s">
        <v>54</v>
      </c>
      <c r="B23" s="354" t="s">
        <v>145</v>
      </c>
      <c r="C23" s="355">
        <v>-14.6145196955215</v>
      </c>
      <c r="D23" s="355">
        <v>-10.733085165877901</v>
      </c>
    </row>
    <row r="24" spans="1:4" x14ac:dyDescent="0.2">
      <c r="A24" s="354" t="s">
        <v>54</v>
      </c>
      <c r="B24" s="354" t="s">
        <v>146</v>
      </c>
      <c r="C24" s="355">
        <v>-14.4663599402072</v>
      </c>
      <c r="D24" s="355">
        <v>-11.6328063493341</v>
      </c>
    </row>
    <row r="25" spans="1:4" x14ac:dyDescent="0.2">
      <c r="A25" s="354" t="s">
        <v>54</v>
      </c>
      <c r="B25" s="354" t="s">
        <v>147</v>
      </c>
      <c r="C25" s="355">
        <v>-15.756469716850001</v>
      </c>
      <c r="D25" s="355">
        <v>-12.348696937219</v>
      </c>
    </row>
    <row r="26" spans="1:4" x14ac:dyDescent="0.2">
      <c r="A26" s="354" t="s">
        <v>54</v>
      </c>
      <c r="B26" s="354" t="s">
        <v>148</v>
      </c>
      <c r="C26" s="355">
        <v>-17.094172386294598</v>
      </c>
      <c r="D26" s="355">
        <v>-13.1675617741483</v>
      </c>
    </row>
    <row r="27" spans="1:4" x14ac:dyDescent="0.2">
      <c r="A27" s="354" t="s">
        <v>54</v>
      </c>
      <c r="B27" s="354" t="s">
        <v>149</v>
      </c>
      <c r="C27" s="355">
        <v>-17.9538427687766</v>
      </c>
      <c r="D27" s="355">
        <v>-13.996265097881899</v>
      </c>
    </row>
    <row r="28" spans="1:4" x14ac:dyDescent="0.2">
      <c r="A28" s="354" t="s">
        <v>54</v>
      </c>
      <c r="B28" s="354" t="s">
        <v>150</v>
      </c>
      <c r="C28" s="355">
        <v>-19.017447312147201</v>
      </c>
      <c r="D28" s="355">
        <v>-14.8427740438834</v>
      </c>
    </row>
    <row r="29" spans="1:4" x14ac:dyDescent="0.2">
      <c r="A29" s="354" t="s">
        <v>54</v>
      </c>
      <c r="B29" s="354" t="s">
        <v>151</v>
      </c>
      <c r="C29" s="355">
        <v>-18.446756344959098</v>
      </c>
      <c r="D29" s="355">
        <v>-15.520586682965501</v>
      </c>
    </row>
    <row r="30" spans="1:4" x14ac:dyDescent="0.2">
      <c r="A30" s="354" t="s">
        <v>75</v>
      </c>
      <c r="B30" s="354" t="s">
        <v>140</v>
      </c>
      <c r="C30" s="355">
        <v>-15.1386614153768</v>
      </c>
      <c r="D30" s="355">
        <v>-15.8974891191125</v>
      </c>
    </row>
    <row r="31" spans="1:4" x14ac:dyDescent="0.2">
      <c r="A31" s="354" t="s">
        <v>54</v>
      </c>
      <c r="B31" s="354" t="s">
        <v>141</v>
      </c>
      <c r="C31" s="355">
        <v>-12.4859601710424</v>
      </c>
      <c r="D31" s="355">
        <v>-15.8578931317833</v>
      </c>
    </row>
    <row r="32" spans="1:4" x14ac:dyDescent="0.2">
      <c r="A32" s="354" t="s">
        <v>54</v>
      </c>
      <c r="B32" s="354" t="s">
        <v>142</v>
      </c>
      <c r="C32" s="355">
        <v>-7.5961486297249197</v>
      </c>
      <c r="D32" s="355">
        <v>-15.3400786515879</v>
      </c>
    </row>
    <row r="33" spans="1:4" x14ac:dyDescent="0.2">
      <c r="A33" s="354" t="s">
        <v>54</v>
      </c>
      <c r="B33" s="354" t="s">
        <v>143</v>
      </c>
      <c r="C33" s="355">
        <v>-2.7497566945175098</v>
      </c>
      <c r="D33" s="355">
        <v>-14.183752139859999</v>
      </c>
    </row>
    <row r="34" spans="1:4" x14ac:dyDescent="0.2">
      <c r="A34" s="354" t="s">
        <v>54</v>
      </c>
      <c r="B34" s="354" t="s">
        <v>144</v>
      </c>
      <c r="C34" s="355">
        <v>-8.2481765593545003E-2</v>
      </c>
      <c r="D34" s="355">
        <v>-12.950214736751001</v>
      </c>
    </row>
    <row r="35" spans="1:4" x14ac:dyDescent="0.2">
      <c r="A35" s="354" t="s">
        <v>54</v>
      </c>
      <c r="B35" s="354" t="s">
        <v>145</v>
      </c>
      <c r="C35" s="355">
        <v>2.3287645353731001</v>
      </c>
      <c r="D35" s="355">
        <v>-11.5382743841764</v>
      </c>
    </row>
    <row r="36" spans="1:4" x14ac:dyDescent="0.2">
      <c r="A36" s="354" t="s">
        <v>54</v>
      </c>
      <c r="B36" s="354" t="s">
        <v>146</v>
      </c>
      <c r="C36" s="355">
        <v>6.8137323977887299</v>
      </c>
      <c r="D36" s="355">
        <v>-9.7649333560100793</v>
      </c>
    </row>
    <row r="37" spans="1:4" x14ac:dyDescent="0.2">
      <c r="A37" s="354" t="s">
        <v>54</v>
      </c>
      <c r="B37" s="354" t="s">
        <v>147</v>
      </c>
      <c r="C37" s="355">
        <v>13.8308817920941</v>
      </c>
      <c r="D37" s="355">
        <v>-7.29932073026474</v>
      </c>
    </row>
    <row r="38" spans="1:4" x14ac:dyDescent="0.2">
      <c r="A38" s="354" t="s">
        <v>54</v>
      </c>
      <c r="B38" s="354" t="s">
        <v>148</v>
      </c>
      <c r="C38" s="355">
        <v>20.7703016422217</v>
      </c>
      <c r="D38" s="355">
        <v>-4.1439478945550396</v>
      </c>
    </row>
    <row r="39" spans="1:4" x14ac:dyDescent="0.2">
      <c r="A39" s="354" t="s">
        <v>54</v>
      </c>
      <c r="B39" s="354" t="s">
        <v>149</v>
      </c>
      <c r="C39" s="355">
        <v>25.516197152500698</v>
      </c>
      <c r="D39" s="355">
        <v>-0.52144456778192705</v>
      </c>
    </row>
    <row r="40" spans="1:4" x14ac:dyDescent="0.2">
      <c r="A40" s="354" t="s">
        <v>54</v>
      </c>
      <c r="B40" s="354" t="s">
        <v>150</v>
      </c>
      <c r="C40" s="355">
        <v>29.7073427523943</v>
      </c>
      <c r="D40" s="355">
        <v>3.5389546042631901</v>
      </c>
    </row>
    <row r="41" spans="1:4" x14ac:dyDescent="0.2">
      <c r="A41" s="354" t="s">
        <v>54</v>
      </c>
      <c r="B41" s="354" t="s">
        <v>151</v>
      </c>
      <c r="C41" s="355">
        <v>28.909536598052402</v>
      </c>
      <c r="D41" s="355">
        <v>7.4853123495141496</v>
      </c>
    </row>
    <row r="42" spans="1:4" x14ac:dyDescent="0.2">
      <c r="A42" s="354" t="s">
        <v>76</v>
      </c>
      <c r="B42" s="354" t="s">
        <v>140</v>
      </c>
      <c r="C42" s="355">
        <v>26.9699603067689</v>
      </c>
      <c r="D42" s="355">
        <v>10.994364159692999</v>
      </c>
    </row>
    <row r="43" spans="1:4" x14ac:dyDescent="0.2">
      <c r="A43" s="354" t="s">
        <v>54</v>
      </c>
      <c r="B43" s="354" t="s">
        <v>141</v>
      </c>
      <c r="C43" s="355">
        <v>29.448504770344702</v>
      </c>
      <c r="D43" s="355">
        <v>14.488902904808601</v>
      </c>
    </row>
    <row r="44" spans="1:4" x14ac:dyDescent="0.2">
      <c r="A44" s="354" t="s">
        <v>54</v>
      </c>
      <c r="B44" s="354" t="s">
        <v>142</v>
      </c>
      <c r="C44" s="355">
        <v>20.926590047938401</v>
      </c>
      <c r="D44" s="355">
        <v>16.865797794613801</v>
      </c>
    </row>
    <row r="45" spans="1:4" x14ac:dyDescent="0.2">
      <c r="A45" s="354" t="s">
        <v>54</v>
      </c>
      <c r="B45" s="354" t="s">
        <v>143</v>
      </c>
      <c r="C45" s="355">
        <v>17.0741319709043</v>
      </c>
      <c r="D45" s="355">
        <v>18.517788516732299</v>
      </c>
    </row>
    <row r="46" spans="1:4" x14ac:dyDescent="0.2">
      <c r="A46" s="354" t="s">
        <v>54</v>
      </c>
      <c r="B46" s="354" t="s">
        <v>144</v>
      </c>
      <c r="C46" s="355">
        <v>12.4963894512462</v>
      </c>
      <c r="D46" s="355">
        <v>19.566027784802301</v>
      </c>
    </row>
    <row r="47" spans="1:4" x14ac:dyDescent="0.2">
      <c r="A47" s="354" t="s">
        <v>54</v>
      </c>
      <c r="B47" s="354" t="s">
        <v>145</v>
      </c>
      <c r="C47" s="355">
        <v>10.359450693059999</v>
      </c>
      <c r="D47" s="355">
        <v>20.235251631276199</v>
      </c>
    </row>
    <row r="48" spans="1:4" x14ac:dyDescent="0.2">
      <c r="A48" s="354" t="s">
        <v>54</v>
      </c>
      <c r="B48" s="354" t="s">
        <v>146</v>
      </c>
      <c r="C48" s="355">
        <v>8.4112586575809196</v>
      </c>
      <c r="D48" s="355">
        <v>20.368378819592198</v>
      </c>
    </row>
    <row r="49" spans="1:4" x14ac:dyDescent="0.2">
      <c r="A49" s="354" t="s">
        <v>54</v>
      </c>
      <c r="B49" s="354" t="s">
        <v>147</v>
      </c>
      <c r="C49" s="355">
        <v>3.2978625365641401</v>
      </c>
      <c r="D49" s="355">
        <v>19.4906272149647</v>
      </c>
    </row>
    <row r="50" spans="1:4" x14ac:dyDescent="0.2">
      <c r="A50" s="354" t="s">
        <v>54</v>
      </c>
      <c r="B50" s="354" t="s">
        <v>148</v>
      </c>
      <c r="C50" s="355">
        <v>-3.4919084285343698</v>
      </c>
      <c r="D50" s="355">
        <v>17.4687763757351</v>
      </c>
    </row>
    <row r="51" spans="1:4" x14ac:dyDescent="0.2">
      <c r="A51" s="354" t="s">
        <v>54</v>
      </c>
      <c r="B51" s="354" t="s">
        <v>149</v>
      </c>
      <c r="C51" s="355">
        <v>-5.6812236143124499</v>
      </c>
      <c r="D51" s="355">
        <v>14.868991311834</v>
      </c>
    </row>
    <row r="52" spans="1:4" x14ac:dyDescent="0.2">
      <c r="A52" s="354" t="s">
        <v>54</v>
      </c>
      <c r="B52" s="354" t="s">
        <v>150</v>
      </c>
      <c r="C52" s="355">
        <v>-5.4130817101631399</v>
      </c>
      <c r="D52" s="355">
        <v>11.9422892732875</v>
      </c>
    </row>
    <row r="53" spans="1:4" x14ac:dyDescent="0.2">
      <c r="A53" s="354" t="s">
        <v>54</v>
      </c>
      <c r="B53" s="354" t="s">
        <v>151</v>
      </c>
      <c r="C53" s="355">
        <v>-3.5879765861692299</v>
      </c>
      <c r="D53" s="355">
        <v>9.2341631746023793</v>
      </c>
    </row>
    <row r="54" spans="1:4" x14ac:dyDescent="0.2">
      <c r="A54" s="354" t="s">
        <v>77</v>
      </c>
      <c r="B54" s="354" t="s">
        <v>140</v>
      </c>
      <c r="C54" s="355">
        <v>-7.0405105068117999</v>
      </c>
      <c r="D54" s="355">
        <v>6.3999572734706502</v>
      </c>
    </row>
    <row r="55" spans="1:4" x14ac:dyDescent="0.2">
      <c r="A55" s="354" t="s">
        <v>54</v>
      </c>
      <c r="B55" s="354" t="s">
        <v>141</v>
      </c>
      <c r="C55" s="355">
        <v>-11.225403585790801</v>
      </c>
      <c r="D55" s="355">
        <v>3.0104649104593602</v>
      </c>
    </row>
    <row r="56" spans="1:4" x14ac:dyDescent="0.2">
      <c r="A56" s="354" t="s">
        <v>54</v>
      </c>
      <c r="B56" s="354" t="s">
        <v>142</v>
      </c>
      <c r="C56" s="355">
        <v>-7.8987973792920902</v>
      </c>
      <c r="D56" s="355">
        <v>0.60834929152348505</v>
      </c>
    </row>
    <row r="57" spans="1:4" x14ac:dyDescent="0.2">
      <c r="A57" s="354" t="s">
        <v>54</v>
      </c>
      <c r="B57" s="354" t="s">
        <v>143</v>
      </c>
      <c r="C57" s="355">
        <v>-6.7056081108076304</v>
      </c>
      <c r="D57" s="355">
        <v>-1.37329571528584</v>
      </c>
    </row>
    <row r="58" spans="1:4" x14ac:dyDescent="0.2">
      <c r="A58" s="354" t="s">
        <v>54</v>
      </c>
      <c r="B58" s="354" t="s">
        <v>144</v>
      </c>
      <c r="C58" s="355">
        <v>-3.6832175682498001</v>
      </c>
      <c r="D58" s="355">
        <v>-2.7215963002438501</v>
      </c>
    </row>
    <row r="59" spans="1:4" x14ac:dyDescent="0.2">
      <c r="A59" s="354" t="s">
        <v>54</v>
      </c>
      <c r="B59" s="354" t="s">
        <v>145</v>
      </c>
      <c r="C59" s="355">
        <v>-0.62501095216718205</v>
      </c>
      <c r="D59" s="355">
        <v>-3.6369681040127801</v>
      </c>
    </row>
    <row r="60" spans="1:4" x14ac:dyDescent="0.2">
      <c r="A60" s="354" t="s">
        <v>54</v>
      </c>
      <c r="B60" s="354" t="s">
        <v>146</v>
      </c>
      <c r="C60" s="355">
        <v>-0.39664728763780799</v>
      </c>
      <c r="D60" s="355">
        <v>-4.3709602661143396</v>
      </c>
    </row>
    <row r="61" spans="1:4" x14ac:dyDescent="0.2">
      <c r="A61" s="354" t="s">
        <v>54</v>
      </c>
      <c r="B61" s="354" t="s">
        <v>147</v>
      </c>
      <c r="C61" s="355">
        <v>0.52734659181361598</v>
      </c>
      <c r="D61" s="355">
        <v>-4.60183659484355</v>
      </c>
    </row>
    <row r="62" spans="1:4" x14ac:dyDescent="0.2">
      <c r="A62" s="354" t="s">
        <v>54</v>
      </c>
      <c r="B62" s="354" t="s">
        <v>148</v>
      </c>
      <c r="C62" s="355">
        <v>3.0974485784030201</v>
      </c>
      <c r="D62" s="355">
        <v>-4.0527235109320996</v>
      </c>
    </row>
    <row r="63" spans="1:4" x14ac:dyDescent="0.2">
      <c r="A63" s="354" t="s">
        <v>54</v>
      </c>
      <c r="B63" s="354" t="s">
        <v>149</v>
      </c>
      <c r="C63" s="355">
        <v>3.1814506477664302</v>
      </c>
      <c r="D63" s="355">
        <v>-3.3141673224255301</v>
      </c>
    </row>
    <row r="64" spans="1:4" x14ac:dyDescent="0.2">
      <c r="A64" s="354" t="s">
        <v>54</v>
      </c>
      <c r="B64" s="354" t="s">
        <v>150</v>
      </c>
      <c r="C64" s="355">
        <v>0.75038301517684802</v>
      </c>
      <c r="D64" s="355">
        <v>-2.8005452619805302</v>
      </c>
    </row>
    <row r="65" spans="1:4" x14ac:dyDescent="0.2">
      <c r="A65" s="354" t="s">
        <v>54</v>
      </c>
      <c r="B65" s="354" t="s">
        <v>151</v>
      </c>
      <c r="C65" s="355">
        <v>1.4704377402544599</v>
      </c>
      <c r="D65" s="355">
        <v>-2.3790107347785598</v>
      </c>
    </row>
    <row r="66" spans="1:4" x14ac:dyDescent="0.2">
      <c r="A66" s="354" t="s">
        <v>78</v>
      </c>
      <c r="B66" s="354" t="s">
        <v>140</v>
      </c>
      <c r="C66" s="355">
        <v>3.9315007712129799</v>
      </c>
      <c r="D66" s="355">
        <v>-1.46467646160983</v>
      </c>
    </row>
    <row r="67" spans="1:4" x14ac:dyDescent="0.2">
      <c r="A67" s="354" t="s">
        <v>54</v>
      </c>
      <c r="B67" s="354" t="s">
        <v>141</v>
      </c>
      <c r="C67" s="355">
        <v>4.5616595633252404</v>
      </c>
      <c r="D67" s="355">
        <v>-0.14908786585016001</v>
      </c>
    </row>
    <row r="68" spans="1:4" x14ac:dyDescent="0.2">
      <c r="A68" s="354" t="s">
        <v>54</v>
      </c>
      <c r="B68" s="354" t="s">
        <v>142</v>
      </c>
      <c r="C68" s="355">
        <v>2.4775851510086202</v>
      </c>
      <c r="D68" s="355">
        <v>0.715610678341566</v>
      </c>
    </row>
    <row r="69" spans="1:4" x14ac:dyDescent="0.2">
      <c r="A69" s="354" t="s">
        <v>54</v>
      </c>
      <c r="B69" s="354" t="s">
        <v>143</v>
      </c>
      <c r="C69" s="355">
        <v>-0.30601164672307002</v>
      </c>
      <c r="D69" s="355">
        <v>1.24891038368195</v>
      </c>
    </row>
    <row r="70" spans="1:4" x14ac:dyDescent="0.2">
      <c r="A70" s="354" t="s">
        <v>54</v>
      </c>
      <c r="B70" s="354" t="s">
        <v>144</v>
      </c>
      <c r="C70" s="355">
        <v>-2.39110888204798</v>
      </c>
      <c r="D70" s="355">
        <v>1.3565861075321</v>
      </c>
    </row>
    <row r="71" spans="1:4" x14ac:dyDescent="0.2">
      <c r="A71" s="354" t="s">
        <v>54</v>
      </c>
      <c r="B71" s="354" t="s">
        <v>145</v>
      </c>
      <c r="C71" s="355">
        <v>-7.4898068656273997</v>
      </c>
      <c r="D71" s="355">
        <v>0.78451978141041201</v>
      </c>
    </row>
    <row r="72" spans="1:4" x14ac:dyDescent="0.2">
      <c r="A72" s="354" t="s">
        <v>54</v>
      </c>
      <c r="B72" s="354" t="s">
        <v>146</v>
      </c>
      <c r="C72" s="355">
        <v>-6.6295329195962696</v>
      </c>
      <c r="D72" s="355">
        <v>0.26511264541387403</v>
      </c>
    </row>
    <row r="73" spans="1:4" x14ac:dyDescent="0.2">
      <c r="A73" s="354" t="s">
        <v>54</v>
      </c>
      <c r="B73" s="354" t="s">
        <v>147</v>
      </c>
      <c r="C73" s="355">
        <v>-4.4338750307046597</v>
      </c>
      <c r="D73" s="355">
        <v>-0.148322489795982</v>
      </c>
    </row>
    <row r="74" spans="1:4" x14ac:dyDescent="0.2">
      <c r="A74" s="354" t="s">
        <v>54</v>
      </c>
      <c r="B74" s="354" t="s">
        <v>148</v>
      </c>
      <c r="C74" s="355">
        <v>-5.0473680215350303</v>
      </c>
      <c r="D74" s="355">
        <v>-0.82705720645748604</v>
      </c>
    </row>
    <row r="75" spans="1:4" x14ac:dyDescent="0.2">
      <c r="A75" s="354" t="s">
        <v>54</v>
      </c>
      <c r="B75" s="354" t="s">
        <v>149</v>
      </c>
      <c r="C75" s="355">
        <v>-5.05484570539247</v>
      </c>
      <c r="D75" s="355">
        <v>-1.51341523588739</v>
      </c>
    </row>
    <row r="76" spans="1:4" x14ac:dyDescent="0.2">
      <c r="A76" s="354" t="s">
        <v>54</v>
      </c>
      <c r="B76" s="354" t="s">
        <v>150</v>
      </c>
      <c r="C76" s="355">
        <v>-5.5912849645379801</v>
      </c>
      <c r="D76" s="355">
        <v>-2.0418875675303001</v>
      </c>
    </row>
    <row r="77" spans="1:4" x14ac:dyDescent="0.2">
      <c r="A77" s="354" t="s">
        <v>54</v>
      </c>
      <c r="B77" s="354" t="s">
        <v>151</v>
      </c>
      <c r="C77" s="355">
        <v>-6.9309906059189998</v>
      </c>
      <c r="D77" s="355">
        <v>-2.7420065963780802</v>
      </c>
    </row>
    <row r="78" spans="1:4" x14ac:dyDescent="0.2">
      <c r="A78" s="354" t="s">
        <v>79</v>
      </c>
      <c r="B78" s="354" t="s">
        <v>140</v>
      </c>
      <c r="C78" s="355">
        <v>-7.5818827805318803</v>
      </c>
      <c r="D78" s="355">
        <v>-3.7014552256901601</v>
      </c>
    </row>
    <row r="79" spans="1:4" x14ac:dyDescent="0.2">
      <c r="A79" s="354" t="s">
        <v>54</v>
      </c>
      <c r="B79" s="354" t="s">
        <v>141</v>
      </c>
      <c r="C79" s="355">
        <v>-6.7412823009397203</v>
      </c>
      <c r="D79" s="355">
        <v>-4.64336704771224</v>
      </c>
    </row>
    <row r="80" spans="1:4" x14ac:dyDescent="0.2">
      <c r="A80" s="354" t="s">
        <v>54</v>
      </c>
      <c r="B80" s="354" t="s">
        <v>142</v>
      </c>
      <c r="C80" s="355">
        <v>-5.9655666300102501</v>
      </c>
      <c r="D80" s="355">
        <v>-5.3469630294638097</v>
      </c>
    </row>
    <row r="81" spans="1:4" x14ac:dyDescent="0.2">
      <c r="A81" s="354" t="s">
        <v>54</v>
      </c>
      <c r="B81" s="354" t="s">
        <v>143</v>
      </c>
      <c r="C81" s="355">
        <v>-5.3374514357074903</v>
      </c>
      <c r="D81" s="355">
        <v>-5.7662496785458401</v>
      </c>
    </row>
    <row r="82" spans="1:4" x14ac:dyDescent="0.2">
      <c r="A82" s="354" t="s">
        <v>54</v>
      </c>
      <c r="B82" s="354" t="s">
        <v>144</v>
      </c>
      <c r="C82" s="355">
        <v>-7.6970411250625004</v>
      </c>
      <c r="D82" s="355">
        <v>-6.2084106987970502</v>
      </c>
    </row>
    <row r="83" spans="1:4" x14ac:dyDescent="0.2">
      <c r="A83" s="354" t="s">
        <v>54</v>
      </c>
      <c r="B83" s="354" t="s">
        <v>145</v>
      </c>
      <c r="C83" s="355">
        <v>-6.2588551582301797</v>
      </c>
      <c r="D83" s="355">
        <v>-6.1058313898472898</v>
      </c>
    </row>
    <row r="84" spans="1:4" x14ac:dyDescent="0.2">
      <c r="A84" s="354" t="s">
        <v>54</v>
      </c>
      <c r="B84" s="354" t="s">
        <v>146</v>
      </c>
      <c r="C84" s="355">
        <v>-9.5505742796980204</v>
      </c>
      <c r="D84" s="355">
        <v>-6.3492515031890999</v>
      </c>
    </row>
    <row r="85" spans="1:4" x14ac:dyDescent="0.2">
      <c r="A85" s="354" t="s">
        <v>54</v>
      </c>
      <c r="B85" s="354" t="s">
        <v>147</v>
      </c>
      <c r="C85" s="355">
        <v>-14.602900579427001</v>
      </c>
      <c r="D85" s="355">
        <v>-7.1966702989159597</v>
      </c>
    </row>
    <row r="86" spans="1:4" x14ac:dyDescent="0.2">
      <c r="A86" s="354" t="s">
        <v>54</v>
      </c>
      <c r="B86" s="354" t="s">
        <v>148</v>
      </c>
      <c r="C86" s="355">
        <v>-13.6282504346793</v>
      </c>
      <c r="D86" s="355">
        <v>-7.9117438333446497</v>
      </c>
    </row>
    <row r="87" spans="1:4" x14ac:dyDescent="0.2">
      <c r="A87" s="354" t="s">
        <v>54</v>
      </c>
      <c r="B87" s="354" t="s">
        <v>149</v>
      </c>
      <c r="C87" s="355">
        <v>-14.559945349186499</v>
      </c>
      <c r="D87" s="355">
        <v>-8.7038354703274798</v>
      </c>
    </row>
    <row r="88" spans="1:4" x14ac:dyDescent="0.2">
      <c r="A88" s="354" t="s">
        <v>54</v>
      </c>
      <c r="B88" s="354" t="s">
        <v>150</v>
      </c>
      <c r="C88" s="355">
        <v>-12.2849375303804</v>
      </c>
      <c r="D88" s="355">
        <v>-9.2616398508143494</v>
      </c>
    </row>
    <row r="89" spans="1:4" x14ac:dyDescent="0.2">
      <c r="A89" s="354" t="s">
        <v>54</v>
      </c>
      <c r="B89" s="354" t="s">
        <v>151</v>
      </c>
      <c r="C89" s="355">
        <v>-15.7489389167922</v>
      </c>
      <c r="D89" s="355">
        <v>-9.9964688767204493</v>
      </c>
    </row>
    <row r="90" spans="1:4" x14ac:dyDescent="0.2">
      <c r="A90" s="354" t="s">
        <v>80</v>
      </c>
      <c r="B90" s="354" t="s">
        <v>140</v>
      </c>
      <c r="C90" s="355">
        <v>-15.896072501122401</v>
      </c>
      <c r="D90" s="355">
        <v>-10.689318020103</v>
      </c>
    </row>
    <row r="91" spans="1:4" x14ac:dyDescent="0.2">
      <c r="A91" s="354" t="s">
        <v>54</v>
      </c>
      <c r="B91" s="354" t="s">
        <v>141</v>
      </c>
      <c r="C91" s="355">
        <v>-15.8767793273857</v>
      </c>
      <c r="D91" s="355">
        <v>-11.450609438973499</v>
      </c>
    </row>
    <row r="92" spans="1:4" x14ac:dyDescent="0.2">
      <c r="A92" s="354" t="s">
        <v>54</v>
      </c>
      <c r="B92" s="354" t="s">
        <v>142</v>
      </c>
      <c r="C92" s="355">
        <v>-17.513274892708498</v>
      </c>
      <c r="D92" s="355">
        <v>-12.412918460865001</v>
      </c>
    </row>
    <row r="93" spans="1:4" x14ac:dyDescent="0.2">
      <c r="A93" s="354" t="s">
        <v>54</v>
      </c>
      <c r="B93" s="354" t="s">
        <v>143</v>
      </c>
      <c r="C93" s="355">
        <v>-18.368121843874899</v>
      </c>
      <c r="D93" s="355">
        <v>-13.4988076615456</v>
      </c>
    </row>
    <row r="94" spans="1:4" x14ac:dyDescent="0.2">
      <c r="A94" s="354" t="s">
        <v>54</v>
      </c>
      <c r="B94" s="354" t="s">
        <v>144</v>
      </c>
      <c r="C94" s="355">
        <v>-18.2406528804574</v>
      </c>
      <c r="D94" s="355">
        <v>-14.3774419744952</v>
      </c>
    </row>
    <row r="95" spans="1:4" x14ac:dyDescent="0.2">
      <c r="A95" s="354" t="s">
        <v>54</v>
      </c>
      <c r="B95" s="354" t="s">
        <v>145</v>
      </c>
      <c r="C95" s="355">
        <v>-19.100351507931201</v>
      </c>
      <c r="D95" s="355">
        <v>-15.447566670303599</v>
      </c>
    </row>
    <row r="96" spans="1:4" x14ac:dyDescent="0.2">
      <c r="A96" s="354" t="s">
        <v>54</v>
      </c>
      <c r="B96" s="354" t="s">
        <v>146</v>
      </c>
      <c r="C96" s="355">
        <v>-18.916573063939602</v>
      </c>
      <c r="D96" s="355">
        <v>-16.2280665689904</v>
      </c>
    </row>
    <row r="97" spans="1:4" x14ac:dyDescent="0.2">
      <c r="A97" s="354" t="s">
        <v>54</v>
      </c>
      <c r="B97" s="354" t="s">
        <v>147</v>
      </c>
      <c r="C97" s="355">
        <v>-18.119584039985401</v>
      </c>
      <c r="D97" s="355">
        <v>-16.521123524036899</v>
      </c>
    </row>
    <row r="98" spans="1:4" x14ac:dyDescent="0.2">
      <c r="A98" s="354" t="s">
        <v>54</v>
      </c>
      <c r="B98" s="354" t="s">
        <v>148</v>
      </c>
      <c r="C98" s="355">
        <v>-19.901523143475998</v>
      </c>
      <c r="D98" s="355">
        <v>-17.04389624977</v>
      </c>
    </row>
    <row r="99" spans="1:4" x14ac:dyDescent="0.2">
      <c r="A99" s="354" t="s">
        <v>54</v>
      </c>
      <c r="B99" s="354" t="s">
        <v>149</v>
      </c>
      <c r="C99" s="355">
        <v>-21.3942594559466</v>
      </c>
      <c r="D99" s="355">
        <v>-17.613422425333301</v>
      </c>
    </row>
    <row r="100" spans="1:4" x14ac:dyDescent="0.2">
      <c r="A100" s="354" t="s">
        <v>54</v>
      </c>
      <c r="B100" s="354" t="s">
        <v>150</v>
      </c>
      <c r="C100" s="355">
        <v>-24.0463350699678</v>
      </c>
      <c r="D100" s="355">
        <v>-18.5935388869656</v>
      </c>
    </row>
    <row r="101" spans="1:4" x14ac:dyDescent="0.2">
      <c r="A101" s="354" t="s">
        <v>54</v>
      </c>
      <c r="B101" s="354" t="s">
        <v>151</v>
      </c>
      <c r="C101" s="355">
        <v>-23.480448173349899</v>
      </c>
      <c r="D101" s="355">
        <v>-19.237831325012099</v>
      </c>
    </row>
    <row r="102" spans="1:4" x14ac:dyDescent="0.2">
      <c r="A102" s="354" t="s">
        <v>480</v>
      </c>
      <c r="B102" s="354" t="s">
        <v>140</v>
      </c>
      <c r="C102" s="355">
        <v>-23.787529491672199</v>
      </c>
      <c r="D102" s="355">
        <v>-19.895452740891301</v>
      </c>
    </row>
    <row r="103" spans="1:4" x14ac:dyDescent="0.2">
      <c r="A103" s="354" t="s">
        <v>54</v>
      </c>
      <c r="B103" s="354" t="s">
        <v>141</v>
      </c>
      <c r="C103" s="355">
        <v>-25.324837205080701</v>
      </c>
      <c r="D103" s="355">
        <v>-20.682790897365798</v>
      </c>
    </row>
    <row r="104" spans="1:4" x14ac:dyDescent="0.2">
      <c r="A104" s="354" t="s">
        <v>54</v>
      </c>
      <c r="B104" s="354" t="s">
        <v>142</v>
      </c>
      <c r="C104" s="355">
        <v>-23.862510510551001</v>
      </c>
      <c r="D104" s="355">
        <v>-21.2118938655194</v>
      </c>
    </row>
    <row r="105" spans="1:4" x14ac:dyDescent="0.2">
      <c r="A105" s="354" t="s">
        <v>54</v>
      </c>
      <c r="B105" s="354" t="s">
        <v>143</v>
      </c>
      <c r="C105" s="355">
        <v>-21.486383776864901</v>
      </c>
      <c r="D105" s="355">
        <v>-21.471749026601898</v>
      </c>
    </row>
    <row r="106" spans="1:4" x14ac:dyDescent="0.2">
      <c r="A106" s="354" t="s">
        <v>54</v>
      </c>
      <c r="B106" s="354" t="s">
        <v>144</v>
      </c>
      <c r="C106" s="355">
        <v>-18.426508434794201</v>
      </c>
      <c r="D106" s="355">
        <v>-21.487236989463302</v>
      </c>
    </row>
    <row r="107" spans="1:4" x14ac:dyDescent="0.2">
      <c r="A107" s="354" t="s">
        <v>54</v>
      </c>
      <c r="B107" s="354" t="s">
        <v>145</v>
      </c>
      <c r="C107" s="355">
        <v>-16.7103695767433</v>
      </c>
      <c r="D107" s="355">
        <v>-21.288071828530999</v>
      </c>
    </row>
    <row r="108" spans="1:4" x14ac:dyDescent="0.2">
      <c r="A108" s="354" t="s">
        <v>54</v>
      </c>
      <c r="B108" s="354" t="s">
        <v>146</v>
      </c>
      <c r="C108" s="355">
        <v>-13.4104808697849</v>
      </c>
      <c r="D108" s="355">
        <v>-20.829230812351401</v>
      </c>
    </row>
    <row r="109" spans="1:4" x14ac:dyDescent="0.2">
      <c r="A109" s="354" t="s">
        <v>54</v>
      </c>
      <c r="B109" s="354" t="s">
        <v>147</v>
      </c>
      <c r="C109" s="355">
        <v>-10.393894270441701</v>
      </c>
      <c r="D109" s="355">
        <v>-20.185423331556098</v>
      </c>
    </row>
    <row r="110" spans="1:4" x14ac:dyDescent="0.2">
      <c r="A110" s="354" t="s">
        <v>54</v>
      </c>
      <c r="B110" s="354" t="s">
        <v>148</v>
      </c>
      <c r="C110" s="355">
        <v>-8.0710273494697802</v>
      </c>
      <c r="D110" s="355">
        <v>-19.1995486820556</v>
      </c>
    </row>
    <row r="111" spans="1:4" x14ac:dyDescent="0.2">
      <c r="A111" s="354" t="s">
        <v>54</v>
      </c>
      <c r="B111" s="354" t="s">
        <v>149</v>
      </c>
      <c r="C111" s="355">
        <v>-3.32162382571124</v>
      </c>
      <c r="D111" s="355">
        <v>-17.6934957128693</v>
      </c>
    </row>
    <row r="112" spans="1:4" x14ac:dyDescent="0.2">
      <c r="A112" s="354" t="s">
        <v>54</v>
      </c>
      <c r="B112" s="354" t="s">
        <v>150</v>
      </c>
      <c r="C112" s="355">
        <v>-0.19095319404508501</v>
      </c>
      <c r="D112" s="355">
        <v>-15.7055472232091</v>
      </c>
    </row>
    <row r="113" spans="1:4" x14ac:dyDescent="0.2">
      <c r="A113" s="354" t="s">
        <v>54</v>
      </c>
      <c r="B113" s="354" t="s">
        <v>151</v>
      </c>
      <c r="C113" s="355">
        <v>6.03443377890021</v>
      </c>
      <c r="D113" s="355">
        <v>-13.245973727188201</v>
      </c>
    </row>
    <row r="114" spans="1:4" x14ac:dyDescent="0.2">
      <c r="A114" s="354" t="s">
        <v>843</v>
      </c>
      <c r="B114" s="354" t="s">
        <v>140</v>
      </c>
      <c r="C114" s="355">
        <v>9.2217687165836004</v>
      </c>
      <c r="D114" s="355">
        <v>-10.4951988765003</v>
      </c>
    </row>
    <row r="115" spans="1:4" x14ac:dyDescent="0.2">
      <c r="A115" s="354" t="s">
        <v>54</v>
      </c>
      <c r="B115" s="354" t="s">
        <v>141</v>
      </c>
      <c r="C115" s="355">
        <v>14.7407591732571</v>
      </c>
      <c r="D115" s="355">
        <v>-7.1563991783054304</v>
      </c>
    </row>
    <row r="116" spans="1:4" x14ac:dyDescent="0.2">
      <c r="A116" s="354" t="s">
        <v>54</v>
      </c>
      <c r="B116" s="354" t="s">
        <v>142</v>
      </c>
      <c r="C116" s="355">
        <v>15.843472905014499</v>
      </c>
      <c r="D116" s="355">
        <v>-3.8475672270083101</v>
      </c>
    </row>
    <row r="117" spans="1:4" x14ac:dyDescent="0.2">
      <c r="A117" s="354" t="s">
        <v>54</v>
      </c>
      <c r="B117" s="354" t="s">
        <v>143</v>
      </c>
      <c r="C117" s="355">
        <v>17.033866007829499</v>
      </c>
      <c r="D117" s="355">
        <v>-0.63754641161710401</v>
      </c>
    </row>
    <row r="118" spans="1:4" x14ac:dyDescent="0.2">
      <c r="A118" s="354" t="s">
        <v>54</v>
      </c>
      <c r="B118" s="354" t="s">
        <v>144</v>
      </c>
      <c r="C118" s="355">
        <v>18.321323232283099</v>
      </c>
      <c r="D118" s="355">
        <v>2.42477289397267</v>
      </c>
    </row>
    <row r="119" spans="1:4" x14ac:dyDescent="0.2">
      <c r="A119" s="354" t="s">
        <v>54</v>
      </c>
      <c r="B119" s="354" t="s">
        <v>145</v>
      </c>
      <c r="C119" s="355">
        <v>20.866429539349699</v>
      </c>
      <c r="D119" s="355">
        <v>5.5561728203137504</v>
      </c>
    </row>
    <row r="120" spans="1:4" x14ac:dyDescent="0.2">
      <c r="A120" s="354" t="s">
        <v>54</v>
      </c>
      <c r="B120" s="354" t="s">
        <v>146</v>
      </c>
      <c r="C120" s="355">
        <v>20.217157348606602</v>
      </c>
      <c r="D120" s="355">
        <v>8.3584760051797105</v>
      </c>
    </row>
    <row r="121" spans="1:4" x14ac:dyDescent="0.2">
      <c r="A121" s="354" t="s">
        <v>54</v>
      </c>
      <c r="B121" s="354" t="s">
        <v>147</v>
      </c>
      <c r="C121" s="355">
        <v>22.494664996554899</v>
      </c>
      <c r="D121" s="355">
        <v>11.099189277429399</v>
      </c>
    </row>
    <row r="122" spans="1:4" x14ac:dyDescent="0.2">
      <c r="A122" s="354" t="s">
        <v>54</v>
      </c>
      <c r="B122" s="354" t="s">
        <v>148</v>
      </c>
      <c r="C122" s="355">
        <v>22.963193798927001</v>
      </c>
      <c r="D122" s="355">
        <v>13.6853743731292</v>
      </c>
    </row>
    <row r="123" spans="1:4" x14ac:dyDescent="0.2">
      <c r="A123" s="354" t="s">
        <v>54</v>
      </c>
      <c r="B123" s="354" t="s">
        <v>149</v>
      </c>
      <c r="C123" s="355">
        <v>20.6019757677313</v>
      </c>
      <c r="D123" s="355">
        <v>15.679007672582699</v>
      </c>
    </row>
  </sheetData>
  <mergeCells count="1">
    <mergeCell ref="H1:I1"/>
  </mergeCells>
  <hyperlinks>
    <hyperlink ref="H1:I1" location="Index!A1" display="Regresar al Índice" xr:uid="{DB56DF50-1C16-4C7E-8290-95DC1DF28832}"/>
  </hyperlinks>
  <pageMargins left="0.7" right="0.7" top="0.75" bottom="0.75" header="0.3" footer="0.3"/>
  <pageSetup paperSize="9" orientation="portrait" horizontalDpi="300" verticalDpi="300"/>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6BD7C-7CB0-4949-BD42-104EDEC88AC0}">
  <sheetPr codeName="Hoja120"/>
  <dimension ref="A1:I37"/>
  <sheetViews>
    <sheetView workbookViewId="0">
      <selection activeCell="A2" sqref="A2"/>
    </sheetView>
  </sheetViews>
  <sheetFormatPr baseColWidth="10" defaultRowHeight="12.75" x14ac:dyDescent="0.2"/>
  <cols>
    <col min="1" max="16384" width="11.42578125" style="354"/>
  </cols>
  <sheetData>
    <row r="1" spans="1:9" ht="15" x14ac:dyDescent="0.25">
      <c r="A1" s="333" t="s">
        <v>1723</v>
      </c>
      <c r="H1" s="233" t="s">
        <v>38</v>
      </c>
      <c r="I1" s="233"/>
    </row>
    <row r="2" spans="1:9" x14ac:dyDescent="0.2">
      <c r="A2" s="354" t="s">
        <v>694</v>
      </c>
    </row>
    <row r="5" spans="1:9" x14ac:dyDescent="0.2">
      <c r="A5" s="354" t="s">
        <v>2</v>
      </c>
      <c r="B5" s="354" t="s">
        <v>699</v>
      </c>
    </row>
    <row r="6" spans="1:9" x14ac:dyDescent="0.2">
      <c r="A6" s="354" t="s">
        <v>30</v>
      </c>
      <c r="B6" s="355">
        <v>0.35365437971279201</v>
      </c>
    </row>
    <row r="7" spans="1:9" x14ac:dyDescent="0.2">
      <c r="A7" s="354" t="s">
        <v>18</v>
      </c>
      <c r="B7" s="355">
        <v>0.39381254705631302</v>
      </c>
    </row>
    <row r="8" spans="1:9" x14ac:dyDescent="0.2">
      <c r="A8" s="354" t="s">
        <v>33</v>
      </c>
      <c r="B8" s="355">
        <v>0.455025359067107</v>
      </c>
    </row>
    <row r="9" spans="1:9" x14ac:dyDescent="0.2">
      <c r="A9" s="354" t="s">
        <v>5</v>
      </c>
      <c r="B9" s="355">
        <v>0.62576101297088005</v>
      </c>
    </row>
    <row r="10" spans="1:9" x14ac:dyDescent="0.2">
      <c r="A10" s="354" t="s">
        <v>15</v>
      </c>
      <c r="B10" s="355">
        <v>0.65737626137096905</v>
      </c>
    </row>
    <row r="11" spans="1:9" x14ac:dyDescent="0.2">
      <c r="A11" s="354" t="s">
        <v>17</v>
      </c>
      <c r="B11" s="355">
        <v>0.75836658473789698</v>
      </c>
    </row>
    <row r="12" spans="1:9" x14ac:dyDescent="0.2">
      <c r="A12" s="354" t="s">
        <v>11</v>
      </c>
      <c r="B12" s="355">
        <v>0.77045189253415203</v>
      </c>
    </row>
    <row r="13" spans="1:9" x14ac:dyDescent="0.2">
      <c r="A13" s="354" t="s">
        <v>12</v>
      </c>
      <c r="B13" s="355">
        <v>0.79120076435487896</v>
      </c>
    </row>
    <row r="14" spans="1:9" x14ac:dyDescent="0.2">
      <c r="A14" s="354" t="s">
        <v>3</v>
      </c>
      <c r="B14" s="355">
        <v>0.80022418349688196</v>
      </c>
    </row>
    <row r="15" spans="1:9" x14ac:dyDescent="0.2">
      <c r="A15" s="354" t="s">
        <v>19</v>
      </c>
      <c r="B15" s="355">
        <v>0.90391654040053104</v>
      </c>
    </row>
    <row r="16" spans="1:9" x14ac:dyDescent="0.2">
      <c r="A16" s="354" t="s">
        <v>7</v>
      </c>
      <c r="B16" s="355">
        <v>1.0380800976282201</v>
      </c>
    </row>
    <row r="17" spans="1:2" x14ac:dyDescent="0.2">
      <c r="A17" s="354" t="s">
        <v>22</v>
      </c>
      <c r="B17" s="355">
        <v>1.5675601051252901</v>
      </c>
    </row>
    <row r="18" spans="1:2" x14ac:dyDescent="0.2">
      <c r="A18" s="354" t="s">
        <v>24</v>
      </c>
      <c r="B18" s="355">
        <v>1.83088668946666</v>
      </c>
    </row>
    <row r="19" spans="1:2" x14ac:dyDescent="0.2">
      <c r="A19" s="354" t="s">
        <v>25</v>
      </c>
      <c r="B19" s="355">
        <v>2.11912024034396</v>
      </c>
    </row>
    <row r="20" spans="1:2" x14ac:dyDescent="0.2">
      <c r="A20" s="354" t="s">
        <v>32</v>
      </c>
      <c r="B20" s="355">
        <v>2.1921833102877102</v>
      </c>
    </row>
    <row r="21" spans="1:2" x14ac:dyDescent="0.2">
      <c r="A21" s="354" t="s">
        <v>26</v>
      </c>
      <c r="B21" s="355">
        <v>2.2786920651799001</v>
      </c>
    </row>
    <row r="22" spans="1:2" x14ac:dyDescent="0.2">
      <c r="A22" s="354" t="s">
        <v>29</v>
      </c>
      <c r="B22" s="355">
        <v>2.5820769726653001</v>
      </c>
    </row>
    <row r="23" spans="1:2" x14ac:dyDescent="0.2">
      <c r="A23" s="354" t="s">
        <v>23</v>
      </c>
      <c r="B23" s="355">
        <v>2.7232899461031099</v>
      </c>
    </row>
    <row r="24" spans="1:2" x14ac:dyDescent="0.2">
      <c r="A24" s="354" t="s">
        <v>10</v>
      </c>
      <c r="B24" s="355">
        <v>2.8241554642353002</v>
      </c>
    </row>
    <row r="25" spans="1:2" x14ac:dyDescent="0.2">
      <c r="A25" s="354" t="s">
        <v>16</v>
      </c>
      <c r="B25" s="355">
        <v>2.8531976445182998</v>
      </c>
    </row>
    <row r="26" spans="1:2" x14ac:dyDescent="0.2">
      <c r="A26" s="354" t="s">
        <v>21</v>
      </c>
      <c r="B26" s="355">
        <v>3.2366950381575701</v>
      </c>
    </row>
    <row r="27" spans="1:2" x14ac:dyDescent="0.2">
      <c r="A27" s="354" t="s">
        <v>6</v>
      </c>
      <c r="B27" s="355">
        <v>3.4491010829565298</v>
      </c>
    </row>
    <row r="28" spans="1:2" x14ac:dyDescent="0.2">
      <c r="A28" s="354" t="s">
        <v>31</v>
      </c>
      <c r="B28" s="355">
        <v>3.5929952890417001</v>
      </c>
    </row>
    <row r="29" spans="1:2" x14ac:dyDescent="0.2">
      <c r="A29" s="354" t="s">
        <v>8</v>
      </c>
      <c r="B29" s="355">
        <v>3.7528188044415098</v>
      </c>
    </row>
    <row r="30" spans="1:2" x14ac:dyDescent="0.2">
      <c r="A30" s="354" t="s">
        <v>4</v>
      </c>
      <c r="B30" s="355">
        <v>4.0185749308780796</v>
      </c>
    </row>
    <row r="31" spans="1:2" x14ac:dyDescent="0.2">
      <c r="A31" s="354" t="s">
        <v>14</v>
      </c>
      <c r="B31" s="355">
        <v>4.07841280512661</v>
      </c>
    </row>
    <row r="32" spans="1:2" x14ac:dyDescent="0.2">
      <c r="A32" s="354" t="s">
        <v>9</v>
      </c>
      <c r="B32" s="355">
        <v>5.1180654488333603</v>
      </c>
    </row>
    <row r="33" spans="1:2" x14ac:dyDescent="0.2">
      <c r="A33" s="354" t="s">
        <v>27</v>
      </c>
      <c r="B33" s="355">
        <v>5.7214239205043498</v>
      </c>
    </row>
    <row r="34" spans="1:2" x14ac:dyDescent="0.2">
      <c r="A34" s="354" t="s">
        <v>0</v>
      </c>
      <c r="B34" s="355">
        <v>6.4260306463854198</v>
      </c>
    </row>
    <row r="35" spans="1:2" x14ac:dyDescent="0.2">
      <c r="A35" s="354" t="s">
        <v>13</v>
      </c>
      <c r="B35" s="355">
        <v>7.0609960461062098</v>
      </c>
    </row>
    <row r="36" spans="1:2" x14ac:dyDescent="0.2">
      <c r="A36" s="354" t="s">
        <v>20</v>
      </c>
      <c r="B36" s="355">
        <v>10.538610967132101</v>
      </c>
    </row>
    <row r="37" spans="1:2" x14ac:dyDescent="0.2">
      <c r="A37" s="354" t="s">
        <v>28</v>
      </c>
      <c r="B37" s="355">
        <v>14.487242959180399</v>
      </c>
    </row>
  </sheetData>
  <mergeCells count="1">
    <mergeCell ref="H1:I1"/>
  </mergeCells>
  <hyperlinks>
    <hyperlink ref="H1:I1" location="Index!A1" display="Regresar al Índice" xr:uid="{F57E89B5-86EF-4C0C-9C4C-68325A38E008}"/>
  </hyperlinks>
  <pageMargins left="0.7" right="0.7" top="0.75" bottom="0.75" header="0.3" footer="0.3"/>
  <pageSetup paperSize="9" orientation="portrait" horizontalDpi="300" verticalDpi="300"/>
  <drawing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2F9D4-E7A7-4E7E-8C0A-B64E3A79DDB9}">
  <sheetPr codeName="Hoja121"/>
  <dimension ref="A1:I38"/>
  <sheetViews>
    <sheetView workbookViewId="0">
      <selection activeCell="A2" sqref="A2"/>
    </sheetView>
  </sheetViews>
  <sheetFormatPr baseColWidth="10" defaultRowHeight="12.75" x14ac:dyDescent="0.2"/>
  <cols>
    <col min="1" max="16384" width="11.42578125" style="354"/>
  </cols>
  <sheetData>
    <row r="1" spans="1:9" ht="15" x14ac:dyDescent="0.25">
      <c r="A1" s="333" t="s">
        <v>1724</v>
      </c>
      <c r="H1" s="233" t="s">
        <v>38</v>
      </c>
      <c r="I1" s="233"/>
    </row>
    <row r="2" spans="1:9" x14ac:dyDescent="0.2">
      <c r="A2" s="354" t="s">
        <v>694</v>
      </c>
    </row>
    <row r="3" spans="1:9" x14ac:dyDescent="0.2">
      <c r="A3" s="354" t="s">
        <v>700</v>
      </c>
    </row>
    <row r="5" spans="1:9" x14ac:dyDescent="0.2">
      <c r="A5" s="354" t="s">
        <v>2</v>
      </c>
      <c r="B5" s="354" t="s">
        <v>52</v>
      </c>
    </row>
    <row r="6" spans="1:9" x14ac:dyDescent="0.2">
      <c r="A6" s="354" t="s">
        <v>33</v>
      </c>
      <c r="B6" s="355">
        <v>-60.028905757727003</v>
      </c>
    </row>
    <row r="7" spans="1:9" x14ac:dyDescent="0.2">
      <c r="A7" s="354" t="s">
        <v>13</v>
      </c>
      <c r="B7" s="355">
        <v>-50.8791742631171</v>
      </c>
    </row>
    <row r="8" spans="1:9" x14ac:dyDescent="0.2">
      <c r="A8" s="354" t="s">
        <v>3</v>
      </c>
      <c r="B8" s="355">
        <v>-47.816758475005599</v>
      </c>
    </row>
    <row r="9" spans="1:9" x14ac:dyDescent="0.2">
      <c r="A9" s="354" t="s">
        <v>12</v>
      </c>
      <c r="B9" s="355">
        <v>-46.6450363199598</v>
      </c>
    </row>
    <row r="10" spans="1:9" x14ac:dyDescent="0.2">
      <c r="A10" s="354" t="s">
        <v>11</v>
      </c>
      <c r="B10" s="355">
        <v>-43.035038795926802</v>
      </c>
    </row>
    <row r="11" spans="1:9" x14ac:dyDescent="0.2">
      <c r="A11" s="354" t="s">
        <v>5</v>
      </c>
      <c r="B11" s="355">
        <v>-37.0921867159106</v>
      </c>
    </row>
    <row r="12" spans="1:9" x14ac:dyDescent="0.2">
      <c r="A12" s="354" t="s">
        <v>15</v>
      </c>
      <c r="B12" s="355">
        <v>-18.831226785655801</v>
      </c>
    </row>
    <row r="13" spans="1:9" x14ac:dyDescent="0.2">
      <c r="A13" s="354" t="s">
        <v>29</v>
      </c>
      <c r="B13" s="355">
        <v>-17.188865785991599</v>
      </c>
    </row>
    <row r="14" spans="1:9" x14ac:dyDescent="0.2">
      <c r="A14" s="354" t="s">
        <v>14</v>
      </c>
      <c r="B14" s="355">
        <v>-11.826900618291299</v>
      </c>
    </row>
    <row r="15" spans="1:9" x14ac:dyDescent="0.2">
      <c r="A15" s="354" t="s">
        <v>10</v>
      </c>
      <c r="B15" s="355">
        <v>-10.880679299652</v>
      </c>
    </row>
    <row r="16" spans="1:9" x14ac:dyDescent="0.2">
      <c r="A16" s="354" t="s">
        <v>17</v>
      </c>
      <c r="B16" s="355">
        <v>-8.4661649585309</v>
      </c>
    </row>
    <row r="17" spans="1:2" x14ac:dyDescent="0.2">
      <c r="A17" s="354" t="s">
        <v>4</v>
      </c>
      <c r="B17" s="355">
        <v>-5.2888799417639403</v>
      </c>
    </row>
    <row r="18" spans="1:2" x14ac:dyDescent="0.2">
      <c r="A18" s="354" t="s">
        <v>31</v>
      </c>
      <c r="B18" s="355">
        <v>-2.9721103594800402</v>
      </c>
    </row>
    <row r="19" spans="1:2" x14ac:dyDescent="0.2">
      <c r="A19" s="354" t="s">
        <v>0</v>
      </c>
      <c r="B19" s="355">
        <v>-1.5803188175925</v>
      </c>
    </row>
    <row r="20" spans="1:2" x14ac:dyDescent="0.2">
      <c r="A20" s="354" t="s">
        <v>20</v>
      </c>
      <c r="B20" s="355">
        <v>-1.00393880336151</v>
      </c>
    </row>
    <row r="21" spans="1:2" x14ac:dyDescent="0.2">
      <c r="A21" s="354" t="s">
        <v>1</v>
      </c>
      <c r="B21" s="355">
        <v>1.10382329454575</v>
      </c>
    </row>
    <row r="22" spans="1:2" x14ac:dyDescent="0.2">
      <c r="A22" s="354" t="s">
        <v>18</v>
      </c>
      <c r="B22" s="355">
        <v>3.2799104383301798</v>
      </c>
    </row>
    <row r="23" spans="1:2" x14ac:dyDescent="0.2">
      <c r="A23" s="354" t="s">
        <v>27</v>
      </c>
      <c r="B23" s="355">
        <v>5.8791781344870202</v>
      </c>
    </row>
    <row r="24" spans="1:2" x14ac:dyDescent="0.2">
      <c r="A24" s="354" t="s">
        <v>8</v>
      </c>
      <c r="B24" s="355">
        <v>6.7652779638148104</v>
      </c>
    </row>
    <row r="25" spans="1:2" x14ac:dyDescent="0.2">
      <c r="A25" s="354" t="s">
        <v>23</v>
      </c>
      <c r="B25" s="355">
        <v>7.5201329712963396</v>
      </c>
    </row>
    <row r="26" spans="1:2" x14ac:dyDescent="0.2">
      <c r="A26" s="354" t="s">
        <v>26</v>
      </c>
      <c r="B26" s="355">
        <v>7.9925274415571401</v>
      </c>
    </row>
    <row r="27" spans="1:2" x14ac:dyDescent="0.2">
      <c r="A27" s="354" t="s">
        <v>6</v>
      </c>
      <c r="B27" s="355">
        <v>9.5085033885382799</v>
      </c>
    </row>
    <row r="28" spans="1:2" x14ac:dyDescent="0.2">
      <c r="A28" s="354" t="s">
        <v>19</v>
      </c>
      <c r="B28" s="355">
        <v>19.9077191942716</v>
      </c>
    </row>
    <row r="29" spans="1:2" x14ac:dyDescent="0.2">
      <c r="A29" s="354" t="s">
        <v>22</v>
      </c>
      <c r="B29" s="355">
        <v>27.293919515196201</v>
      </c>
    </row>
    <row r="30" spans="1:2" x14ac:dyDescent="0.2">
      <c r="A30" s="354" t="s">
        <v>9</v>
      </c>
      <c r="B30" s="355">
        <v>33.649300193502697</v>
      </c>
    </row>
    <row r="31" spans="1:2" x14ac:dyDescent="0.2">
      <c r="A31" s="354" t="s">
        <v>32</v>
      </c>
      <c r="B31" s="355">
        <v>40.989623017780197</v>
      </c>
    </row>
    <row r="32" spans="1:2" x14ac:dyDescent="0.2">
      <c r="A32" s="354" t="s">
        <v>24</v>
      </c>
      <c r="B32" s="355">
        <v>41.787930856659401</v>
      </c>
    </row>
    <row r="33" spans="1:2" x14ac:dyDescent="0.2">
      <c r="A33" s="354" t="s">
        <v>28</v>
      </c>
      <c r="B33" s="355">
        <v>43.057191006301899</v>
      </c>
    </row>
    <row r="34" spans="1:2" x14ac:dyDescent="0.2">
      <c r="A34" s="354" t="s">
        <v>7</v>
      </c>
      <c r="B34" s="355">
        <v>54.263553951950897</v>
      </c>
    </row>
    <row r="35" spans="1:2" x14ac:dyDescent="0.2">
      <c r="A35" s="354" t="s">
        <v>25</v>
      </c>
      <c r="B35" s="355">
        <v>90.299856172118993</v>
      </c>
    </row>
    <row r="36" spans="1:2" x14ac:dyDescent="0.2">
      <c r="A36" s="354" t="s">
        <v>30</v>
      </c>
      <c r="B36" s="355">
        <v>132.391732889423</v>
      </c>
    </row>
    <row r="37" spans="1:2" x14ac:dyDescent="0.2">
      <c r="A37" s="354" t="s">
        <v>21</v>
      </c>
      <c r="B37" s="355">
        <v>135.33314398523399</v>
      </c>
    </row>
    <row r="38" spans="1:2" x14ac:dyDescent="0.2">
      <c r="A38" s="354" t="s">
        <v>16</v>
      </c>
      <c r="B38" s="355">
        <v>144.801481728482</v>
      </c>
    </row>
  </sheetData>
  <mergeCells count="1">
    <mergeCell ref="H1:I1"/>
  </mergeCells>
  <hyperlinks>
    <hyperlink ref="H1:I1" location="Index!A1" display="Regresar al Índice" xr:uid="{3AAC7AAD-C31B-4220-A1F9-95F251321DA9}"/>
  </hyperlinks>
  <pageMargins left="0.7" right="0.7" top="0.75" bottom="0.75" header="0.3" footer="0.3"/>
  <pageSetup paperSize="9" orientation="portrait" horizontalDpi="300" verticalDpi="300"/>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88623-BDD7-4EEF-86F5-F00EF7AFBBC6}">
  <sheetPr codeName="Hoja122"/>
  <dimension ref="A1:I38"/>
  <sheetViews>
    <sheetView workbookViewId="0">
      <selection activeCell="A2" sqref="A2"/>
    </sheetView>
  </sheetViews>
  <sheetFormatPr baseColWidth="10" defaultRowHeight="12.75" x14ac:dyDescent="0.2"/>
  <cols>
    <col min="1" max="16384" width="11.42578125" style="354"/>
  </cols>
  <sheetData>
    <row r="1" spans="1:9" ht="15" x14ac:dyDescent="0.25">
      <c r="A1" s="333" t="s">
        <v>1725</v>
      </c>
      <c r="H1" s="233" t="s">
        <v>38</v>
      </c>
      <c r="I1" s="233"/>
    </row>
    <row r="2" spans="1:9" x14ac:dyDescent="0.2">
      <c r="A2" s="354" t="s">
        <v>694</v>
      </c>
    </row>
    <row r="3" spans="1:9" x14ac:dyDescent="0.2">
      <c r="A3" s="354" t="s">
        <v>701</v>
      </c>
    </row>
    <row r="5" spans="1:9" x14ac:dyDescent="0.2">
      <c r="A5" s="354" t="s">
        <v>2</v>
      </c>
      <c r="B5" s="354" t="s">
        <v>52</v>
      </c>
    </row>
    <row r="6" spans="1:9" x14ac:dyDescent="0.2">
      <c r="A6" s="354" t="s">
        <v>13</v>
      </c>
      <c r="B6" s="355">
        <v>-32.674275330252797</v>
      </c>
    </row>
    <row r="7" spans="1:9" x14ac:dyDescent="0.2">
      <c r="A7" s="354" t="s">
        <v>18</v>
      </c>
      <c r="B7" s="355">
        <v>-23.894812106959201</v>
      </c>
    </row>
    <row r="8" spans="1:9" x14ac:dyDescent="0.2">
      <c r="A8" s="354" t="s">
        <v>12</v>
      </c>
      <c r="B8" s="355">
        <v>-23.7636397691019</v>
      </c>
    </row>
    <row r="9" spans="1:9" x14ac:dyDescent="0.2">
      <c r="A9" s="354" t="s">
        <v>7</v>
      </c>
      <c r="B9" s="355">
        <v>-15.9992298871716</v>
      </c>
    </row>
    <row r="10" spans="1:9" x14ac:dyDescent="0.2">
      <c r="A10" s="354" t="s">
        <v>23</v>
      </c>
      <c r="B10" s="355">
        <v>-11.5281149475641</v>
      </c>
    </row>
    <row r="11" spans="1:9" x14ac:dyDescent="0.2">
      <c r="A11" s="354" t="s">
        <v>14</v>
      </c>
      <c r="B11" s="355">
        <v>-11.2255323119971</v>
      </c>
    </row>
    <row r="12" spans="1:9" x14ac:dyDescent="0.2">
      <c r="A12" s="354" t="s">
        <v>8</v>
      </c>
      <c r="B12" s="355">
        <v>-7.3109042634458596</v>
      </c>
    </row>
    <row r="13" spans="1:9" x14ac:dyDescent="0.2">
      <c r="A13" s="354" t="s">
        <v>19</v>
      </c>
      <c r="B13" s="355">
        <v>-5.4025302398499901</v>
      </c>
    </row>
    <row r="14" spans="1:9" x14ac:dyDescent="0.2">
      <c r="A14" s="354" t="s">
        <v>24</v>
      </c>
      <c r="B14" s="355">
        <v>-4.7046309434169302</v>
      </c>
    </row>
    <row r="15" spans="1:9" x14ac:dyDescent="0.2">
      <c r="A15" s="354" t="s">
        <v>0</v>
      </c>
      <c r="B15" s="355">
        <v>-3.7977816490154699</v>
      </c>
    </row>
    <row r="16" spans="1:9" x14ac:dyDescent="0.2">
      <c r="A16" s="354" t="s">
        <v>26</v>
      </c>
      <c r="B16" s="355">
        <v>-0.55692112475858002</v>
      </c>
    </row>
    <row r="17" spans="1:2" x14ac:dyDescent="0.2">
      <c r="A17" s="354" t="s">
        <v>25</v>
      </c>
      <c r="B17" s="355">
        <v>5.4560664017233598E-2</v>
      </c>
    </row>
    <row r="18" spans="1:2" x14ac:dyDescent="0.2">
      <c r="A18" s="354" t="s">
        <v>16</v>
      </c>
      <c r="B18" s="355">
        <v>0.13306556500147801</v>
      </c>
    </row>
    <row r="19" spans="1:2" x14ac:dyDescent="0.2">
      <c r="A19" s="354" t="s">
        <v>1</v>
      </c>
      <c r="B19" s="355">
        <v>1.5630621891558301</v>
      </c>
    </row>
    <row r="20" spans="1:2" x14ac:dyDescent="0.2">
      <c r="A20" s="354" t="s">
        <v>9</v>
      </c>
      <c r="B20" s="355">
        <v>2.6335015008417599</v>
      </c>
    </row>
    <row r="21" spans="1:2" x14ac:dyDescent="0.2">
      <c r="A21" s="354" t="s">
        <v>29</v>
      </c>
      <c r="B21" s="355">
        <v>2.8222579775801999</v>
      </c>
    </row>
    <row r="22" spans="1:2" x14ac:dyDescent="0.2">
      <c r="A22" s="354" t="s">
        <v>11</v>
      </c>
      <c r="B22" s="355">
        <v>3.2886672749462602</v>
      </c>
    </row>
    <row r="23" spans="1:2" x14ac:dyDescent="0.2">
      <c r="A23" s="354" t="s">
        <v>28</v>
      </c>
      <c r="B23" s="355">
        <v>6.2025313872064798</v>
      </c>
    </row>
    <row r="24" spans="1:2" x14ac:dyDescent="0.2">
      <c r="A24" s="354" t="s">
        <v>27</v>
      </c>
      <c r="B24" s="355">
        <v>6.2649472523261398</v>
      </c>
    </row>
    <row r="25" spans="1:2" x14ac:dyDescent="0.2">
      <c r="A25" s="354" t="s">
        <v>4</v>
      </c>
      <c r="B25" s="355">
        <v>9.3818465862358007</v>
      </c>
    </row>
    <row r="26" spans="1:2" x14ac:dyDescent="0.2">
      <c r="A26" s="354" t="s">
        <v>20</v>
      </c>
      <c r="B26" s="355">
        <v>11.3963210872635</v>
      </c>
    </row>
    <row r="27" spans="1:2" x14ac:dyDescent="0.2">
      <c r="A27" s="354" t="s">
        <v>6</v>
      </c>
      <c r="B27" s="355">
        <v>13.368299504269</v>
      </c>
    </row>
    <row r="28" spans="1:2" x14ac:dyDescent="0.2">
      <c r="A28" s="354" t="s">
        <v>5</v>
      </c>
      <c r="B28" s="355">
        <v>13.4837934807327</v>
      </c>
    </row>
    <row r="29" spans="1:2" x14ac:dyDescent="0.2">
      <c r="A29" s="354" t="s">
        <v>33</v>
      </c>
      <c r="B29" s="355">
        <v>18.564291930987299</v>
      </c>
    </row>
    <row r="30" spans="1:2" x14ac:dyDescent="0.2">
      <c r="A30" s="354" t="s">
        <v>15</v>
      </c>
      <c r="B30" s="355">
        <v>20.3398178908548</v>
      </c>
    </row>
    <row r="31" spans="1:2" x14ac:dyDescent="0.2">
      <c r="A31" s="354" t="s">
        <v>17</v>
      </c>
      <c r="B31" s="355">
        <v>22.999415808630101</v>
      </c>
    </row>
    <row r="32" spans="1:2" x14ac:dyDescent="0.2">
      <c r="A32" s="354" t="s">
        <v>22</v>
      </c>
      <c r="B32" s="355">
        <v>29.516723762836499</v>
      </c>
    </row>
    <row r="33" spans="1:2" x14ac:dyDescent="0.2">
      <c r="A33" s="354" t="s">
        <v>31</v>
      </c>
      <c r="B33" s="355">
        <v>29.6029001819131</v>
      </c>
    </row>
    <row r="34" spans="1:2" x14ac:dyDescent="0.2">
      <c r="A34" s="354" t="s">
        <v>21</v>
      </c>
      <c r="B34" s="355">
        <v>30.087700192874099</v>
      </c>
    </row>
    <row r="35" spans="1:2" x14ac:dyDescent="0.2">
      <c r="A35" s="354" t="s">
        <v>32</v>
      </c>
      <c r="B35" s="355">
        <v>30.379110702169498</v>
      </c>
    </row>
    <row r="36" spans="1:2" x14ac:dyDescent="0.2">
      <c r="A36" s="354" t="s">
        <v>3</v>
      </c>
      <c r="B36" s="355">
        <v>31.860107923166101</v>
      </c>
    </row>
    <row r="37" spans="1:2" x14ac:dyDescent="0.2">
      <c r="A37" s="354" t="s">
        <v>10</v>
      </c>
      <c r="B37" s="355">
        <v>32.506689806771703</v>
      </c>
    </row>
    <row r="38" spans="1:2" x14ac:dyDescent="0.2">
      <c r="A38" s="354" t="s">
        <v>30</v>
      </c>
      <c r="B38" s="355">
        <v>67.247333539232699</v>
      </c>
    </row>
  </sheetData>
  <mergeCells count="1">
    <mergeCell ref="H1:I1"/>
  </mergeCells>
  <hyperlinks>
    <hyperlink ref="H1:I1" location="Index!A1" display="Regresar al Índice" xr:uid="{50B65412-9505-4781-AC18-166C35600CB1}"/>
  </hyperlinks>
  <pageMargins left="0.7" right="0.7" top="0.75" bottom="0.75" header="0.3" footer="0.3"/>
  <pageSetup paperSize="9"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8"/>
  <dimension ref="A1:I208"/>
  <sheetViews>
    <sheetView zoomScale="106" zoomScaleNormal="106" workbookViewId="0">
      <selection activeCell="A2" sqref="A2"/>
    </sheetView>
  </sheetViews>
  <sheetFormatPr baseColWidth="10" defaultColWidth="10.85546875" defaultRowHeight="12.75" x14ac:dyDescent="0.2"/>
  <cols>
    <col min="1" max="1" width="42" style="324" customWidth="1"/>
    <col min="2" max="2" width="13" style="176" bestFit="1" customWidth="1"/>
    <col min="3" max="3" width="14.5703125" style="324" customWidth="1"/>
    <col min="4" max="5" width="11" style="324" bestFit="1" customWidth="1"/>
    <col min="6" max="7" width="10.85546875" style="324"/>
    <col min="8" max="13" width="10.85546875" style="324" customWidth="1"/>
    <col min="14" max="16384" width="10.85546875" style="324"/>
  </cols>
  <sheetData>
    <row r="1" spans="1:9" ht="15" x14ac:dyDescent="0.25">
      <c r="A1" s="333" t="s">
        <v>1627</v>
      </c>
      <c r="H1" s="233" t="s">
        <v>38</v>
      </c>
      <c r="I1" s="233"/>
    </row>
    <row r="2" spans="1:9" x14ac:dyDescent="0.2">
      <c r="A2" s="323" t="s">
        <v>278</v>
      </c>
    </row>
    <row r="5" spans="1:9" ht="26.25" thickBot="1" x14ac:dyDescent="0.25">
      <c r="A5" s="359" t="s">
        <v>293</v>
      </c>
      <c r="B5" s="360" t="s">
        <v>1301</v>
      </c>
      <c r="C5" s="360" t="s">
        <v>1377</v>
      </c>
      <c r="D5" s="359" t="s">
        <v>34</v>
      </c>
      <c r="E5" s="359" t="s">
        <v>280</v>
      </c>
    </row>
    <row r="6" spans="1:9" ht="18" customHeight="1" thickBot="1" x14ac:dyDescent="0.25">
      <c r="A6" s="361" t="s">
        <v>1380</v>
      </c>
      <c r="B6" s="362">
        <v>47</v>
      </c>
      <c r="C6" s="362">
        <v>36</v>
      </c>
      <c r="D6" s="362">
        <f t="shared" ref="D6:D13" si="0">C6-B6</f>
        <v>-11</v>
      </c>
      <c r="E6" s="363">
        <f t="shared" ref="E6:E13" si="1">C6/B6-1</f>
        <v>-0.23404255319148937</v>
      </c>
    </row>
    <row r="7" spans="1:9" ht="18" customHeight="1" thickBot="1" x14ac:dyDescent="0.25">
      <c r="A7" s="361" t="s">
        <v>1381</v>
      </c>
      <c r="B7" s="362">
        <v>48935</v>
      </c>
      <c r="C7" s="362">
        <v>49433</v>
      </c>
      <c r="D7" s="362">
        <f t="shared" si="0"/>
        <v>498</v>
      </c>
      <c r="E7" s="363">
        <f t="shared" si="1"/>
        <v>1.0176765096556739E-2</v>
      </c>
    </row>
    <row r="8" spans="1:9" ht="18" customHeight="1" thickBot="1" x14ac:dyDescent="0.25">
      <c r="A8" s="361" t="s">
        <v>1382</v>
      </c>
      <c r="B8" s="362">
        <v>241468</v>
      </c>
      <c r="C8" s="362">
        <v>242430</v>
      </c>
      <c r="D8" s="362">
        <f t="shared" si="0"/>
        <v>962</v>
      </c>
      <c r="E8" s="363">
        <f t="shared" si="1"/>
        <v>3.9839647489523511E-3</v>
      </c>
    </row>
    <row r="9" spans="1:9" ht="18" customHeight="1" thickBot="1" x14ac:dyDescent="0.25">
      <c r="A9" s="361" t="s">
        <v>1383</v>
      </c>
      <c r="B9" s="362">
        <v>310838</v>
      </c>
      <c r="C9" s="362">
        <v>312205</v>
      </c>
      <c r="D9" s="362">
        <f t="shared" si="0"/>
        <v>1367</v>
      </c>
      <c r="E9" s="363">
        <f t="shared" si="1"/>
        <v>4.3977892020923282E-3</v>
      </c>
    </row>
    <row r="10" spans="1:9" ht="18" customHeight="1" thickBot="1" x14ac:dyDescent="0.25">
      <c r="A10" s="361" t="s">
        <v>1384</v>
      </c>
      <c r="B10" s="362">
        <v>296818</v>
      </c>
      <c r="C10" s="362">
        <v>297916</v>
      </c>
      <c r="D10" s="362">
        <f t="shared" si="0"/>
        <v>1098</v>
      </c>
      <c r="E10" s="363">
        <f t="shared" si="1"/>
        <v>3.6992365692107843E-3</v>
      </c>
    </row>
    <row r="11" spans="1:9" ht="18" customHeight="1" thickBot="1" x14ac:dyDescent="0.25">
      <c r="A11" s="361" t="s">
        <v>1385</v>
      </c>
      <c r="B11" s="362">
        <v>264520</v>
      </c>
      <c r="C11" s="362">
        <v>265679</v>
      </c>
      <c r="D11" s="362">
        <f t="shared" si="0"/>
        <v>1159</v>
      </c>
      <c r="E11" s="363">
        <f t="shared" si="1"/>
        <v>4.3815212460305286E-3</v>
      </c>
    </row>
    <row r="12" spans="1:9" ht="18" customHeight="1" thickBot="1" x14ac:dyDescent="0.25">
      <c r="A12" s="361" t="s">
        <v>1386</v>
      </c>
      <c r="B12" s="362">
        <v>233891</v>
      </c>
      <c r="C12" s="362">
        <v>234914</v>
      </c>
      <c r="D12" s="362">
        <f t="shared" si="0"/>
        <v>1023</v>
      </c>
      <c r="E12" s="363">
        <f t="shared" si="1"/>
        <v>4.3738322551958309E-3</v>
      </c>
    </row>
    <row r="13" spans="1:9" ht="18" customHeight="1" thickBot="1" x14ac:dyDescent="0.25">
      <c r="A13" s="361" t="s">
        <v>1387</v>
      </c>
      <c r="B13" s="362">
        <v>205646</v>
      </c>
      <c r="C13" s="362">
        <v>206630</v>
      </c>
      <c r="D13" s="362">
        <f t="shared" si="0"/>
        <v>984</v>
      </c>
      <c r="E13" s="363">
        <f t="shared" si="1"/>
        <v>4.7849216614959111E-3</v>
      </c>
    </row>
    <row r="14" spans="1:9" ht="18" customHeight="1" thickBot="1" x14ac:dyDescent="0.25">
      <c r="A14" s="361" t="s">
        <v>829</v>
      </c>
      <c r="B14" s="362">
        <v>348778</v>
      </c>
      <c r="C14" s="362">
        <v>351267</v>
      </c>
      <c r="D14" s="362">
        <f>C14-B14</f>
        <v>2489</v>
      </c>
      <c r="E14" s="363">
        <f>C14/B14-1</f>
        <v>7.136344608891676E-3</v>
      </c>
    </row>
    <row r="15" spans="1:9" ht="18" customHeight="1" thickBot="1" x14ac:dyDescent="0.25">
      <c r="A15" s="364" t="s">
        <v>53</v>
      </c>
      <c r="B15" s="365">
        <f>SUM(B6:B14)</f>
        <v>1950941</v>
      </c>
      <c r="C15" s="365">
        <f>SUM(C6:C14)</f>
        <v>1960510</v>
      </c>
      <c r="D15" s="366">
        <f>C15-B15</f>
        <v>9569</v>
      </c>
      <c r="E15" s="367">
        <f>C15/B15-1</f>
        <v>4.9048126006885351E-3</v>
      </c>
    </row>
    <row r="16" spans="1:9" x14ac:dyDescent="0.2">
      <c r="B16" s="37"/>
    </row>
    <row r="17" spans="2:2" x14ac:dyDescent="0.2">
      <c r="B17" s="37"/>
    </row>
    <row r="18" spans="2:2" x14ac:dyDescent="0.2">
      <c r="B18" s="37"/>
    </row>
    <row r="19" spans="2:2" x14ac:dyDescent="0.2">
      <c r="B19" s="37"/>
    </row>
    <row r="20" spans="2:2" x14ac:dyDescent="0.2">
      <c r="B20" s="37"/>
    </row>
    <row r="21" spans="2:2" x14ac:dyDescent="0.2">
      <c r="B21" s="37"/>
    </row>
    <row r="22" spans="2:2" x14ac:dyDescent="0.2">
      <c r="B22" s="37"/>
    </row>
    <row r="23" spans="2:2" x14ac:dyDescent="0.2">
      <c r="B23" s="37"/>
    </row>
    <row r="24" spans="2:2" x14ac:dyDescent="0.2">
      <c r="B24" s="37"/>
    </row>
    <row r="25" spans="2:2" x14ac:dyDescent="0.2">
      <c r="B25" s="37"/>
    </row>
    <row r="26" spans="2:2" x14ac:dyDescent="0.2">
      <c r="B26" s="37"/>
    </row>
    <row r="27" spans="2:2" x14ac:dyDescent="0.2">
      <c r="B27" s="37"/>
    </row>
    <row r="28" spans="2:2" x14ac:dyDescent="0.2">
      <c r="B28" s="37"/>
    </row>
    <row r="29" spans="2:2" x14ac:dyDescent="0.2">
      <c r="B29" s="37"/>
    </row>
    <row r="30" spans="2:2" x14ac:dyDescent="0.2">
      <c r="B30" s="37"/>
    </row>
    <row r="31" spans="2:2" x14ac:dyDescent="0.2">
      <c r="B31" s="37"/>
    </row>
    <row r="32" spans="2:2" x14ac:dyDescent="0.2">
      <c r="B32" s="37"/>
    </row>
    <row r="33" spans="2:2" x14ac:dyDescent="0.2">
      <c r="B33" s="37"/>
    </row>
    <row r="34" spans="2:2" x14ac:dyDescent="0.2">
      <c r="B34" s="37"/>
    </row>
    <row r="35" spans="2:2" x14ac:dyDescent="0.2">
      <c r="B35" s="37"/>
    </row>
    <row r="36" spans="2:2" x14ac:dyDescent="0.2">
      <c r="B36" s="37"/>
    </row>
    <row r="37" spans="2:2" x14ac:dyDescent="0.2">
      <c r="B37" s="37"/>
    </row>
    <row r="38" spans="2:2" x14ac:dyDescent="0.2">
      <c r="B38" s="37"/>
    </row>
    <row r="39" spans="2:2" x14ac:dyDescent="0.2">
      <c r="B39" s="37"/>
    </row>
    <row r="40" spans="2:2" x14ac:dyDescent="0.2">
      <c r="B40" s="37"/>
    </row>
    <row r="41" spans="2:2" x14ac:dyDescent="0.2">
      <c r="B41" s="37"/>
    </row>
    <row r="42" spans="2:2" x14ac:dyDescent="0.2">
      <c r="B42" s="37"/>
    </row>
    <row r="43" spans="2:2" x14ac:dyDescent="0.2">
      <c r="B43" s="37"/>
    </row>
    <row r="44" spans="2:2" x14ac:dyDescent="0.2">
      <c r="B44" s="37"/>
    </row>
    <row r="45" spans="2:2" x14ac:dyDescent="0.2">
      <c r="B45" s="37"/>
    </row>
    <row r="46" spans="2:2" x14ac:dyDescent="0.2">
      <c r="B46" s="37"/>
    </row>
    <row r="47" spans="2:2" x14ac:dyDescent="0.2">
      <c r="B47" s="37"/>
    </row>
    <row r="48" spans="2:2" x14ac:dyDescent="0.2">
      <c r="B48" s="37"/>
    </row>
    <row r="49" spans="2:2" x14ac:dyDescent="0.2">
      <c r="B49" s="37"/>
    </row>
    <row r="50" spans="2:2" x14ac:dyDescent="0.2">
      <c r="B50" s="37"/>
    </row>
    <row r="51" spans="2:2" x14ac:dyDescent="0.2">
      <c r="B51" s="37"/>
    </row>
    <row r="52" spans="2:2" x14ac:dyDescent="0.2">
      <c r="B52" s="37"/>
    </row>
    <row r="53" spans="2:2" x14ac:dyDescent="0.2">
      <c r="B53" s="37"/>
    </row>
    <row r="54" spans="2:2" x14ac:dyDescent="0.2">
      <c r="B54" s="37"/>
    </row>
    <row r="55" spans="2:2" x14ac:dyDescent="0.2">
      <c r="B55" s="37"/>
    </row>
    <row r="56" spans="2:2" x14ac:dyDescent="0.2">
      <c r="B56" s="37"/>
    </row>
    <row r="57" spans="2:2" x14ac:dyDescent="0.2">
      <c r="B57" s="37"/>
    </row>
    <row r="58" spans="2:2" x14ac:dyDescent="0.2">
      <c r="B58" s="37"/>
    </row>
    <row r="59" spans="2:2" x14ac:dyDescent="0.2">
      <c r="B59" s="37"/>
    </row>
    <row r="60" spans="2:2" x14ac:dyDescent="0.2">
      <c r="B60" s="37"/>
    </row>
    <row r="61" spans="2:2" x14ac:dyDescent="0.2">
      <c r="B61" s="37"/>
    </row>
    <row r="62" spans="2:2" x14ac:dyDescent="0.2">
      <c r="B62" s="37"/>
    </row>
    <row r="63" spans="2:2" x14ac:dyDescent="0.2">
      <c r="B63" s="37"/>
    </row>
    <row r="64" spans="2:2" x14ac:dyDescent="0.2">
      <c r="B64" s="37"/>
    </row>
    <row r="65" spans="2:2" x14ac:dyDescent="0.2">
      <c r="B65" s="37"/>
    </row>
    <row r="66" spans="2:2" x14ac:dyDescent="0.2">
      <c r="B66" s="37"/>
    </row>
    <row r="67" spans="2:2" x14ac:dyDescent="0.2">
      <c r="B67" s="37"/>
    </row>
    <row r="68" spans="2:2" x14ac:dyDescent="0.2">
      <c r="B68" s="37"/>
    </row>
    <row r="69" spans="2:2" x14ac:dyDescent="0.2">
      <c r="B69" s="37"/>
    </row>
    <row r="70" spans="2:2" x14ac:dyDescent="0.2">
      <c r="B70" s="37"/>
    </row>
    <row r="71" spans="2:2" x14ac:dyDescent="0.2">
      <c r="B71" s="37"/>
    </row>
    <row r="72" spans="2:2" x14ac:dyDescent="0.2">
      <c r="B72" s="37"/>
    </row>
    <row r="73" spans="2:2" x14ac:dyDescent="0.2">
      <c r="B73" s="37"/>
    </row>
    <row r="74" spans="2:2" x14ac:dyDescent="0.2">
      <c r="B74" s="37"/>
    </row>
    <row r="75" spans="2:2" x14ac:dyDescent="0.2">
      <c r="B75" s="37"/>
    </row>
    <row r="76" spans="2:2" x14ac:dyDescent="0.2">
      <c r="B76" s="37"/>
    </row>
    <row r="77" spans="2:2" x14ac:dyDescent="0.2">
      <c r="B77" s="37"/>
    </row>
    <row r="78" spans="2:2" x14ac:dyDescent="0.2">
      <c r="B78" s="37"/>
    </row>
    <row r="79" spans="2:2" x14ac:dyDescent="0.2">
      <c r="B79" s="37"/>
    </row>
    <row r="80" spans="2:2" x14ac:dyDescent="0.2">
      <c r="B80" s="37"/>
    </row>
    <row r="81" spans="2:2" x14ac:dyDescent="0.2">
      <c r="B81" s="37"/>
    </row>
    <row r="82" spans="2:2" x14ac:dyDescent="0.2">
      <c r="B82" s="37"/>
    </row>
    <row r="83" spans="2:2" x14ac:dyDescent="0.2">
      <c r="B83" s="37"/>
    </row>
    <row r="84" spans="2:2" x14ac:dyDescent="0.2">
      <c r="B84" s="37"/>
    </row>
    <row r="85" spans="2:2" x14ac:dyDescent="0.2">
      <c r="B85" s="37"/>
    </row>
    <row r="86" spans="2:2" x14ac:dyDescent="0.2">
      <c r="B86" s="37"/>
    </row>
    <row r="87" spans="2:2" x14ac:dyDescent="0.2">
      <c r="B87" s="37"/>
    </row>
    <row r="88" spans="2:2" x14ac:dyDescent="0.2">
      <c r="B88" s="37"/>
    </row>
    <row r="89" spans="2:2" x14ac:dyDescent="0.2">
      <c r="B89" s="37"/>
    </row>
    <row r="90" spans="2:2" x14ac:dyDescent="0.2">
      <c r="B90" s="37"/>
    </row>
    <row r="91" spans="2:2" x14ac:dyDescent="0.2">
      <c r="B91" s="37"/>
    </row>
    <row r="92" spans="2:2" x14ac:dyDescent="0.2">
      <c r="B92" s="37"/>
    </row>
    <row r="93" spans="2:2" x14ac:dyDescent="0.2">
      <c r="B93" s="37"/>
    </row>
    <row r="94" spans="2:2" x14ac:dyDescent="0.2">
      <c r="B94" s="37"/>
    </row>
    <row r="95" spans="2:2" x14ac:dyDescent="0.2">
      <c r="B95" s="37"/>
    </row>
    <row r="96" spans="2:2" x14ac:dyDescent="0.2">
      <c r="B96" s="37"/>
    </row>
    <row r="97" spans="2:2" x14ac:dyDescent="0.2">
      <c r="B97" s="37"/>
    </row>
    <row r="98" spans="2:2" x14ac:dyDescent="0.2">
      <c r="B98" s="37"/>
    </row>
    <row r="99" spans="2:2" x14ac:dyDescent="0.2">
      <c r="B99" s="37"/>
    </row>
    <row r="100" spans="2:2" x14ac:dyDescent="0.2">
      <c r="B100" s="37"/>
    </row>
    <row r="101" spans="2:2" x14ac:dyDescent="0.2">
      <c r="B101" s="37"/>
    </row>
    <row r="102" spans="2:2" x14ac:dyDescent="0.2">
      <c r="B102" s="37"/>
    </row>
    <row r="103" spans="2:2" x14ac:dyDescent="0.2">
      <c r="B103" s="37"/>
    </row>
    <row r="104" spans="2:2" x14ac:dyDescent="0.2">
      <c r="B104" s="37"/>
    </row>
    <row r="105" spans="2:2" x14ac:dyDescent="0.2">
      <c r="B105" s="37"/>
    </row>
    <row r="106" spans="2:2" x14ac:dyDescent="0.2">
      <c r="B106" s="37"/>
    </row>
    <row r="107" spans="2:2" x14ac:dyDescent="0.2">
      <c r="B107" s="37"/>
    </row>
    <row r="108" spans="2:2" x14ac:dyDescent="0.2">
      <c r="B108" s="37"/>
    </row>
    <row r="109" spans="2:2" x14ac:dyDescent="0.2">
      <c r="B109" s="37"/>
    </row>
    <row r="110" spans="2:2" x14ac:dyDescent="0.2">
      <c r="B110" s="37"/>
    </row>
    <row r="111" spans="2:2" x14ac:dyDescent="0.2">
      <c r="B111" s="37"/>
    </row>
    <row r="112" spans="2:2" x14ac:dyDescent="0.2">
      <c r="B112" s="37"/>
    </row>
    <row r="113" spans="2:2" x14ac:dyDescent="0.2">
      <c r="B113" s="37"/>
    </row>
    <row r="114" spans="2:2" x14ac:dyDescent="0.2">
      <c r="B114" s="37"/>
    </row>
    <row r="115" spans="2:2" x14ac:dyDescent="0.2">
      <c r="B115" s="37"/>
    </row>
    <row r="116" spans="2:2" x14ac:dyDescent="0.2">
      <c r="B116" s="37"/>
    </row>
    <row r="117" spans="2:2" x14ac:dyDescent="0.2">
      <c r="B117" s="37"/>
    </row>
    <row r="118" spans="2:2" x14ac:dyDescent="0.2">
      <c r="B118" s="37"/>
    </row>
    <row r="119" spans="2:2" x14ac:dyDescent="0.2">
      <c r="B119" s="37"/>
    </row>
    <row r="120" spans="2:2" x14ac:dyDescent="0.2">
      <c r="B120" s="37"/>
    </row>
    <row r="121" spans="2:2" x14ac:dyDescent="0.2">
      <c r="B121" s="37"/>
    </row>
    <row r="122" spans="2:2" x14ac:dyDescent="0.2">
      <c r="B122" s="37"/>
    </row>
    <row r="123" spans="2:2" x14ac:dyDescent="0.2">
      <c r="B123" s="37"/>
    </row>
    <row r="124" spans="2:2" x14ac:dyDescent="0.2">
      <c r="B124" s="37"/>
    </row>
    <row r="125" spans="2:2" x14ac:dyDescent="0.2">
      <c r="B125" s="37"/>
    </row>
    <row r="126" spans="2:2" x14ac:dyDescent="0.2">
      <c r="B126" s="37"/>
    </row>
    <row r="127" spans="2:2" x14ac:dyDescent="0.2">
      <c r="B127" s="37"/>
    </row>
    <row r="128" spans="2:2" x14ac:dyDescent="0.2">
      <c r="B128" s="37"/>
    </row>
    <row r="129" spans="2:2" x14ac:dyDescent="0.2">
      <c r="B129" s="37"/>
    </row>
    <row r="130" spans="2:2" x14ac:dyDescent="0.2">
      <c r="B130" s="37"/>
    </row>
    <row r="131" spans="2:2" x14ac:dyDescent="0.2">
      <c r="B131" s="37"/>
    </row>
    <row r="132" spans="2:2" x14ac:dyDescent="0.2">
      <c r="B132" s="37"/>
    </row>
    <row r="133" spans="2:2" x14ac:dyDescent="0.2">
      <c r="B133" s="37"/>
    </row>
    <row r="134" spans="2:2" x14ac:dyDescent="0.2">
      <c r="B134" s="37"/>
    </row>
    <row r="135" spans="2:2" x14ac:dyDescent="0.2">
      <c r="B135" s="37"/>
    </row>
    <row r="136" spans="2:2" x14ac:dyDescent="0.2">
      <c r="B136" s="37"/>
    </row>
    <row r="137" spans="2:2" x14ac:dyDescent="0.2">
      <c r="B137" s="37"/>
    </row>
    <row r="138" spans="2:2" x14ac:dyDescent="0.2">
      <c r="B138" s="37"/>
    </row>
    <row r="139" spans="2:2" x14ac:dyDescent="0.2">
      <c r="B139" s="37"/>
    </row>
    <row r="140" spans="2:2" x14ac:dyDescent="0.2">
      <c r="B140" s="37"/>
    </row>
    <row r="141" spans="2:2" x14ac:dyDescent="0.2">
      <c r="B141" s="37"/>
    </row>
    <row r="142" spans="2:2" x14ac:dyDescent="0.2">
      <c r="B142" s="37"/>
    </row>
    <row r="143" spans="2:2" x14ac:dyDescent="0.2">
      <c r="B143" s="37"/>
    </row>
    <row r="144" spans="2:2" x14ac:dyDescent="0.2">
      <c r="B144" s="37"/>
    </row>
    <row r="145" spans="2:2" x14ac:dyDescent="0.2">
      <c r="B145" s="37"/>
    </row>
    <row r="146" spans="2:2" x14ac:dyDescent="0.2">
      <c r="B146" s="37"/>
    </row>
    <row r="147" spans="2:2" x14ac:dyDescent="0.2">
      <c r="B147" s="37"/>
    </row>
    <row r="148" spans="2:2" x14ac:dyDescent="0.2">
      <c r="B148" s="37"/>
    </row>
    <row r="149" spans="2:2" x14ac:dyDescent="0.2">
      <c r="B149" s="37"/>
    </row>
    <row r="150" spans="2:2" x14ac:dyDescent="0.2">
      <c r="B150" s="37"/>
    </row>
    <row r="151" spans="2:2" x14ac:dyDescent="0.2">
      <c r="B151" s="37"/>
    </row>
    <row r="152" spans="2:2" x14ac:dyDescent="0.2">
      <c r="B152" s="37"/>
    </row>
    <row r="153" spans="2:2" x14ac:dyDescent="0.2">
      <c r="B153" s="37"/>
    </row>
    <row r="154" spans="2:2" x14ac:dyDescent="0.2">
      <c r="B154" s="37"/>
    </row>
    <row r="155" spans="2:2" x14ac:dyDescent="0.2">
      <c r="B155" s="37"/>
    </row>
    <row r="156" spans="2:2" x14ac:dyDescent="0.2">
      <c r="B156" s="37"/>
    </row>
    <row r="157" spans="2:2" x14ac:dyDescent="0.2">
      <c r="B157" s="37"/>
    </row>
    <row r="158" spans="2:2" x14ac:dyDescent="0.2">
      <c r="B158" s="37"/>
    </row>
    <row r="159" spans="2:2" x14ac:dyDescent="0.2">
      <c r="B159" s="37"/>
    </row>
    <row r="160" spans="2:2" x14ac:dyDescent="0.2">
      <c r="B160" s="37"/>
    </row>
    <row r="161" spans="2:2" x14ac:dyDescent="0.2">
      <c r="B161" s="37"/>
    </row>
    <row r="162" spans="2:2" x14ac:dyDescent="0.2">
      <c r="B162" s="37"/>
    </row>
    <row r="163" spans="2:2" x14ac:dyDescent="0.2">
      <c r="B163" s="37"/>
    </row>
    <row r="164" spans="2:2" x14ac:dyDescent="0.2">
      <c r="B164" s="37"/>
    </row>
    <row r="165" spans="2:2" x14ac:dyDescent="0.2">
      <c r="B165" s="37"/>
    </row>
    <row r="166" spans="2:2" x14ac:dyDescent="0.2">
      <c r="B166" s="37"/>
    </row>
    <row r="167" spans="2:2" x14ac:dyDescent="0.2">
      <c r="B167" s="37"/>
    </row>
    <row r="168" spans="2:2" x14ac:dyDescent="0.2">
      <c r="B168" s="37"/>
    </row>
    <row r="169" spans="2:2" x14ac:dyDescent="0.2">
      <c r="B169" s="37"/>
    </row>
    <row r="170" spans="2:2" x14ac:dyDescent="0.2">
      <c r="B170" s="37"/>
    </row>
    <row r="171" spans="2:2" x14ac:dyDescent="0.2">
      <c r="B171" s="37"/>
    </row>
    <row r="172" spans="2:2" x14ac:dyDescent="0.2">
      <c r="B172" s="37"/>
    </row>
    <row r="173" spans="2:2" x14ac:dyDescent="0.2">
      <c r="B173" s="37"/>
    </row>
    <row r="174" spans="2:2" x14ac:dyDescent="0.2">
      <c r="B174" s="37"/>
    </row>
    <row r="175" spans="2:2" x14ac:dyDescent="0.2">
      <c r="B175" s="37"/>
    </row>
    <row r="176" spans="2:2" x14ac:dyDescent="0.2">
      <c r="B176" s="37"/>
    </row>
    <row r="177" spans="2:2" x14ac:dyDescent="0.2">
      <c r="B177" s="37"/>
    </row>
    <row r="178" spans="2:2" x14ac:dyDescent="0.2">
      <c r="B178" s="37"/>
    </row>
    <row r="179" spans="2:2" x14ac:dyDescent="0.2">
      <c r="B179" s="37"/>
    </row>
    <row r="180" spans="2:2" x14ac:dyDescent="0.2">
      <c r="B180" s="37"/>
    </row>
    <row r="181" spans="2:2" x14ac:dyDescent="0.2">
      <c r="B181" s="37"/>
    </row>
    <row r="182" spans="2:2" x14ac:dyDescent="0.2">
      <c r="B182" s="37"/>
    </row>
    <row r="183" spans="2:2" x14ac:dyDescent="0.2">
      <c r="B183" s="37"/>
    </row>
    <row r="184" spans="2:2" x14ac:dyDescent="0.2">
      <c r="B184" s="37"/>
    </row>
    <row r="185" spans="2:2" x14ac:dyDescent="0.2">
      <c r="B185" s="37"/>
    </row>
    <row r="186" spans="2:2" x14ac:dyDescent="0.2">
      <c r="B186" s="37"/>
    </row>
    <row r="187" spans="2:2" x14ac:dyDescent="0.2">
      <c r="B187" s="37"/>
    </row>
    <row r="188" spans="2:2" x14ac:dyDescent="0.2">
      <c r="B188" s="37"/>
    </row>
    <row r="189" spans="2:2" x14ac:dyDescent="0.2">
      <c r="B189" s="37"/>
    </row>
    <row r="190" spans="2:2" x14ac:dyDescent="0.2">
      <c r="B190" s="37"/>
    </row>
    <row r="191" spans="2:2" x14ac:dyDescent="0.2">
      <c r="B191" s="37"/>
    </row>
    <row r="192" spans="2:2" x14ac:dyDescent="0.2">
      <c r="B192" s="37"/>
    </row>
    <row r="193" spans="2:2" x14ac:dyDescent="0.2">
      <c r="B193" s="37"/>
    </row>
    <row r="194" spans="2:2" x14ac:dyDescent="0.2">
      <c r="B194" s="37"/>
    </row>
    <row r="195" spans="2:2" x14ac:dyDescent="0.2">
      <c r="B195" s="37"/>
    </row>
    <row r="196" spans="2:2" x14ac:dyDescent="0.2">
      <c r="B196" s="37"/>
    </row>
    <row r="197" spans="2:2" x14ac:dyDescent="0.2">
      <c r="B197" s="37"/>
    </row>
    <row r="198" spans="2:2" x14ac:dyDescent="0.2">
      <c r="B198" s="37"/>
    </row>
    <row r="199" spans="2:2" x14ac:dyDescent="0.2">
      <c r="B199" s="37"/>
    </row>
    <row r="200" spans="2:2" x14ac:dyDescent="0.2">
      <c r="B200" s="37"/>
    </row>
    <row r="201" spans="2:2" x14ac:dyDescent="0.2">
      <c r="B201" s="37"/>
    </row>
    <row r="202" spans="2:2" x14ac:dyDescent="0.2">
      <c r="B202" s="37"/>
    </row>
    <row r="203" spans="2:2" x14ac:dyDescent="0.2">
      <c r="B203" s="37"/>
    </row>
    <row r="204" spans="2:2" x14ac:dyDescent="0.2">
      <c r="B204" s="37"/>
    </row>
    <row r="205" spans="2:2" x14ac:dyDescent="0.2">
      <c r="B205" s="37"/>
    </row>
    <row r="206" spans="2:2" x14ac:dyDescent="0.2">
      <c r="B206" s="37"/>
    </row>
    <row r="207" spans="2:2" x14ac:dyDescent="0.2">
      <c r="B207" s="37"/>
    </row>
    <row r="208" spans="2:2" x14ac:dyDescent="0.2">
      <c r="B208" s="37"/>
    </row>
  </sheetData>
  <mergeCells count="1">
    <mergeCell ref="H1:I1"/>
  </mergeCells>
  <hyperlinks>
    <hyperlink ref="H1:I1" location="Index!A1" display="Regresar al Índice" xr:uid="{00000000-0004-0000-1E00-000000000000}"/>
  </hyperlinks>
  <pageMargins left="0.7" right="0.7" top="0.75" bottom="0.75" header="0.3" footer="0.3"/>
  <pageSetup orientation="portrait" horizontalDpi="300" verticalDpi="300"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77ABB-B6D9-4C03-814D-337E1134D5DA}">
  <sheetPr codeName="Hoja124"/>
  <dimension ref="A1:I38"/>
  <sheetViews>
    <sheetView workbookViewId="0">
      <selection activeCell="A2" sqref="A2"/>
    </sheetView>
  </sheetViews>
  <sheetFormatPr baseColWidth="10" defaultRowHeight="12.75" x14ac:dyDescent="0.2"/>
  <cols>
    <col min="1" max="16384" width="11.42578125" style="354"/>
  </cols>
  <sheetData>
    <row r="1" spans="1:9" ht="15" x14ac:dyDescent="0.25">
      <c r="A1" s="333" t="s">
        <v>1726</v>
      </c>
      <c r="H1" s="233" t="s">
        <v>38</v>
      </c>
      <c r="I1" s="233"/>
    </row>
    <row r="2" spans="1:9" x14ac:dyDescent="0.2">
      <c r="A2" s="354" t="s">
        <v>694</v>
      </c>
    </row>
    <row r="3" spans="1:9" x14ac:dyDescent="0.2">
      <c r="A3" s="354" t="s">
        <v>702</v>
      </c>
    </row>
    <row r="5" spans="1:9" x14ac:dyDescent="0.2">
      <c r="A5" s="354" t="s">
        <v>2</v>
      </c>
      <c r="B5" s="354" t="s">
        <v>52</v>
      </c>
    </row>
    <row r="6" spans="1:9" x14ac:dyDescent="0.2">
      <c r="A6" s="354" t="s">
        <v>7</v>
      </c>
      <c r="B6" s="355">
        <v>-7.9984979346601497</v>
      </c>
    </row>
    <row r="7" spans="1:9" x14ac:dyDescent="0.2">
      <c r="A7" s="354" t="s">
        <v>33</v>
      </c>
      <c r="B7" s="355">
        <v>-7.5232092402272803</v>
      </c>
    </row>
    <row r="8" spans="1:9" x14ac:dyDescent="0.2">
      <c r="A8" s="354" t="s">
        <v>18</v>
      </c>
      <c r="B8" s="355">
        <v>-3.0575730735163802</v>
      </c>
    </row>
    <row r="9" spans="1:9" x14ac:dyDescent="0.2">
      <c r="A9" s="354" t="s">
        <v>5</v>
      </c>
      <c r="B9" s="355">
        <v>-2.4440977639105599</v>
      </c>
    </row>
    <row r="10" spans="1:9" x14ac:dyDescent="0.2">
      <c r="A10" s="354" t="s">
        <v>6</v>
      </c>
      <c r="B10" s="355">
        <v>-1.6810225062517401</v>
      </c>
    </row>
    <row r="11" spans="1:9" x14ac:dyDescent="0.2">
      <c r="A11" s="354" t="s">
        <v>3</v>
      </c>
      <c r="B11" s="355">
        <v>-1.50519051344629</v>
      </c>
    </row>
    <row r="12" spans="1:9" x14ac:dyDescent="0.2">
      <c r="A12" s="354" t="s">
        <v>26</v>
      </c>
      <c r="B12" s="355">
        <v>-1.0921626651209699</v>
      </c>
    </row>
    <row r="13" spans="1:9" x14ac:dyDescent="0.2">
      <c r="A13" s="354" t="s">
        <v>28</v>
      </c>
      <c r="B13" s="355">
        <v>-0.99754031156054102</v>
      </c>
    </row>
    <row r="14" spans="1:9" x14ac:dyDescent="0.2">
      <c r="A14" s="354" t="s">
        <v>14</v>
      </c>
      <c r="B14" s="355">
        <v>-0.64101765187298798</v>
      </c>
    </row>
    <row r="15" spans="1:9" x14ac:dyDescent="0.2">
      <c r="A15" s="354" t="s">
        <v>22</v>
      </c>
      <c r="B15" s="355">
        <v>-0.40621081740265202</v>
      </c>
    </row>
    <row r="16" spans="1:9" x14ac:dyDescent="0.2">
      <c r="A16" s="354" t="s">
        <v>12</v>
      </c>
      <c r="B16" s="355">
        <v>-0.149176863378853</v>
      </c>
    </row>
    <row r="17" spans="1:2" x14ac:dyDescent="0.2">
      <c r="A17" s="354" t="s">
        <v>32</v>
      </c>
      <c r="B17" s="355">
        <v>-1.8309748633304999E-2</v>
      </c>
    </row>
    <row r="18" spans="1:2" x14ac:dyDescent="0.2">
      <c r="A18" s="354" t="s">
        <v>31</v>
      </c>
      <c r="B18" s="355">
        <v>6.3610270731517801E-2</v>
      </c>
    </row>
    <row r="19" spans="1:2" x14ac:dyDescent="0.2">
      <c r="A19" s="354" t="s">
        <v>13</v>
      </c>
      <c r="B19" s="355">
        <v>0.23271719788786599</v>
      </c>
    </row>
    <row r="20" spans="1:2" x14ac:dyDescent="0.2">
      <c r="A20" s="354" t="s">
        <v>15</v>
      </c>
      <c r="B20" s="355">
        <v>0.72595281306715398</v>
      </c>
    </row>
    <row r="21" spans="1:2" x14ac:dyDescent="0.2">
      <c r="A21" s="354" t="s">
        <v>21</v>
      </c>
      <c r="B21" s="355">
        <v>0.82304526748970797</v>
      </c>
    </row>
    <row r="22" spans="1:2" x14ac:dyDescent="0.2">
      <c r="A22" s="354" t="s">
        <v>25</v>
      </c>
      <c r="B22" s="355">
        <v>1.1439026058409201</v>
      </c>
    </row>
    <row r="23" spans="1:2" x14ac:dyDescent="0.2">
      <c r="A23" s="354" t="s">
        <v>16</v>
      </c>
      <c r="B23" s="355">
        <v>1.1821012570637699</v>
      </c>
    </row>
    <row r="24" spans="1:2" x14ac:dyDescent="0.2">
      <c r="A24" s="354" t="s">
        <v>20</v>
      </c>
      <c r="B24" s="355">
        <v>1.6166790674281699</v>
      </c>
    </row>
    <row r="25" spans="1:2" x14ac:dyDescent="0.2">
      <c r="A25" s="354" t="s">
        <v>17</v>
      </c>
      <c r="B25" s="355">
        <v>1.62417497088132</v>
      </c>
    </row>
    <row r="26" spans="1:2" x14ac:dyDescent="0.2">
      <c r="A26" s="354" t="s">
        <v>9</v>
      </c>
      <c r="B26" s="355">
        <v>1.66581972940354</v>
      </c>
    </row>
    <row r="27" spans="1:2" x14ac:dyDescent="0.2">
      <c r="A27" s="354" t="s">
        <v>4</v>
      </c>
      <c r="B27" s="355">
        <v>1.9635787371137501</v>
      </c>
    </row>
    <row r="28" spans="1:2" x14ac:dyDescent="0.2">
      <c r="A28" s="354" t="s">
        <v>1</v>
      </c>
      <c r="B28" s="355">
        <v>2.1345339947576001</v>
      </c>
    </row>
    <row r="29" spans="1:2" x14ac:dyDescent="0.2">
      <c r="A29" s="354" t="s">
        <v>29</v>
      </c>
      <c r="B29" s="355">
        <v>2.13861083183984</v>
      </c>
    </row>
    <row r="30" spans="1:2" x14ac:dyDescent="0.2">
      <c r="A30" s="354" t="s">
        <v>11</v>
      </c>
      <c r="B30" s="355">
        <v>2.3630847836500202</v>
      </c>
    </row>
    <row r="31" spans="1:2" x14ac:dyDescent="0.2">
      <c r="A31" s="354" t="s">
        <v>23</v>
      </c>
      <c r="B31" s="355">
        <v>2.6714790872019298</v>
      </c>
    </row>
    <row r="32" spans="1:2" x14ac:dyDescent="0.2">
      <c r="A32" s="354" t="s">
        <v>30</v>
      </c>
      <c r="B32" s="355">
        <v>2.9212940608401601</v>
      </c>
    </row>
    <row r="33" spans="1:2" x14ac:dyDescent="0.2">
      <c r="A33" s="354" t="s">
        <v>24</v>
      </c>
      <c r="B33" s="355">
        <v>3.2201146890163299</v>
      </c>
    </row>
    <row r="34" spans="1:2" x14ac:dyDescent="0.2">
      <c r="A34" s="354" t="s">
        <v>27</v>
      </c>
      <c r="B34" s="355">
        <v>3.27790044894933</v>
      </c>
    </row>
    <row r="35" spans="1:2" x14ac:dyDescent="0.2">
      <c r="A35" s="354" t="s">
        <v>8</v>
      </c>
      <c r="B35" s="355">
        <v>4.4956419681199602</v>
      </c>
    </row>
    <row r="36" spans="1:2" x14ac:dyDescent="0.2">
      <c r="A36" s="354" t="s">
        <v>19</v>
      </c>
      <c r="B36" s="355">
        <v>4.5217391304347903</v>
      </c>
    </row>
    <row r="37" spans="1:2" x14ac:dyDescent="0.2">
      <c r="A37" s="354" t="s">
        <v>10</v>
      </c>
      <c r="B37" s="355">
        <v>5.9897948907314804</v>
      </c>
    </row>
    <row r="38" spans="1:2" x14ac:dyDescent="0.2">
      <c r="A38" s="354" t="s">
        <v>0</v>
      </c>
      <c r="B38" s="355">
        <v>6.4113648964589496</v>
      </c>
    </row>
  </sheetData>
  <mergeCells count="1">
    <mergeCell ref="H1:I1"/>
  </mergeCells>
  <hyperlinks>
    <hyperlink ref="H1:I1" location="Index!A1" display="Regresar al Índice" xr:uid="{0B951E92-72AC-49CC-802D-ADFF6D7BD8C4}"/>
  </hyperlinks>
  <pageMargins left="0.7" right="0.7" top="0.75" bottom="0.75" header="0.3" footer="0.3"/>
  <pageSetup paperSize="9" orientation="portrait" horizontalDpi="300" verticalDpi="300"/>
  <drawing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22FB-28D2-4204-A354-D6C4412EEA15}">
  <sheetPr codeName="Hoja125"/>
  <dimension ref="A1:I38"/>
  <sheetViews>
    <sheetView workbookViewId="0">
      <selection activeCell="A2" sqref="A2"/>
    </sheetView>
  </sheetViews>
  <sheetFormatPr baseColWidth="10" defaultRowHeight="12.75" x14ac:dyDescent="0.2"/>
  <cols>
    <col min="1" max="16384" width="11.42578125" style="354"/>
  </cols>
  <sheetData>
    <row r="1" spans="1:9" ht="15" x14ac:dyDescent="0.25">
      <c r="A1" s="333" t="s">
        <v>1727</v>
      </c>
      <c r="H1" s="233" t="s">
        <v>38</v>
      </c>
      <c r="I1" s="233"/>
    </row>
    <row r="2" spans="1:9" x14ac:dyDescent="0.2">
      <c r="A2" s="354" t="s">
        <v>694</v>
      </c>
    </row>
    <row r="3" spans="1:9" x14ac:dyDescent="0.2">
      <c r="A3" s="354" t="s">
        <v>811</v>
      </c>
    </row>
    <row r="5" spans="1:9" x14ac:dyDescent="0.2">
      <c r="A5" s="354" t="s">
        <v>2</v>
      </c>
      <c r="B5" s="354" t="s">
        <v>52</v>
      </c>
    </row>
    <row r="6" spans="1:9" x14ac:dyDescent="0.2">
      <c r="A6" s="354" t="s">
        <v>6</v>
      </c>
      <c r="B6" s="355">
        <v>-6.2585969738651999</v>
      </c>
    </row>
    <row r="7" spans="1:9" x14ac:dyDescent="0.2">
      <c r="A7" s="354" t="s">
        <v>3</v>
      </c>
      <c r="B7" s="355">
        <v>-5.5679498504020097</v>
      </c>
    </row>
    <row r="8" spans="1:9" x14ac:dyDescent="0.2">
      <c r="A8" s="354" t="s">
        <v>7</v>
      </c>
      <c r="B8" s="355">
        <v>-4.3819274076624799</v>
      </c>
    </row>
    <row r="9" spans="1:9" x14ac:dyDescent="0.2">
      <c r="A9" s="354" t="s">
        <v>5</v>
      </c>
      <c r="B9" s="355">
        <v>-3.2264562699345301</v>
      </c>
    </row>
    <row r="10" spans="1:9" x14ac:dyDescent="0.2">
      <c r="A10" s="354" t="s">
        <v>33</v>
      </c>
      <c r="B10" s="355">
        <v>-2.6901548585461499</v>
      </c>
    </row>
    <row r="11" spans="1:9" x14ac:dyDescent="0.2">
      <c r="A11" s="354" t="s">
        <v>18</v>
      </c>
      <c r="B11" s="355">
        <v>-1.9470864547770399</v>
      </c>
    </row>
    <row r="12" spans="1:9" x14ac:dyDescent="0.2">
      <c r="A12" s="354" t="s">
        <v>22</v>
      </c>
      <c r="B12" s="355">
        <v>-0.97862331949718495</v>
      </c>
    </row>
    <row r="13" spans="1:9" x14ac:dyDescent="0.2">
      <c r="A13" s="354" t="s">
        <v>28</v>
      </c>
      <c r="B13" s="355">
        <v>-6.1842841878079202E-2</v>
      </c>
    </row>
    <row r="14" spans="1:9" x14ac:dyDescent="0.2">
      <c r="A14" s="354" t="s">
        <v>4</v>
      </c>
      <c r="B14" s="355">
        <v>2.0774032838755101E-2</v>
      </c>
    </row>
    <row r="15" spans="1:9" x14ac:dyDescent="0.2">
      <c r="A15" s="354" t="s">
        <v>29</v>
      </c>
      <c r="B15" s="355">
        <v>9.1697879641605695E-2</v>
      </c>
    </row>
    <row r="16" spans="1:9" x14ac:dyDescent="0.2">
      <c r="A16" s="354" t="s">
        <v>24</v>
      </c>
      <c r="B16" s="355">
        <v>0.25368082055461399</v>
      </c>
    </row>
    <row r="17" spans="1:2" x14ac:dyDescent="0.2">
      <c r="A17" s="354" t="s">
        <v>13</v>
      </c>
      <c r="B17" s="355">
        <v>0.55549976359523501</v>
      </c>
    </row>
    <row r="18" spans="1:2" x14ac:dyDescent="0.2">
      <c r="A18" s="354" t="s">
        <v>14</v>
      </c>
      <c r="B18" s="355">
        <v>0.66856197013527296</v>
      </c>
    </row>
    <row r="19" spans="1:2" x14ac:dyDescent="0.2">
      <c r="A19" s="354" t="s">
        <v>21</v>
      </c>
      <c r="B19" s="355">
        <v>0.69057125361688998</v>
      </c>
    </row>
    <row r="20" spans="1:2" x14ac:dyDescent="0.2">
      <c r="A20" s="354" t="s">
        <v>31</v>
      </c>
      <c r="B20" s="355">
        <v>0.88408261736774296</v>
      </c>
    </row>
    <row r="21" spans="1:2" x14ac:dyDescent="0.2">
      <c r="A21" s="354" t="s">
        <v>32</v>
      </c>
      <c r="B21" s="355">
        <v>1.2032026976057899</v>
      </c>
    </row>
    <row r="22" spans="1:2" x14ac:dyDescent="0.2">
      <c r="A22" s="354" t="s">
        <v>16</v>
      </c>
      <c r="B22" s="355">
        <v>1.2867781352972101</v>
      </c>
    </row>
    <row r="23" spans="1:2" x14ac:dyDescent="0.2">
      <c r="A23" s="354" t="s">
        <v>30</v>
      </c>
      <c r="B23" s="355">
        <v>1.29169941219283</v>
      </c>
    </row>
    <row r="24" spans="1:2" x14ac:dyDescent="0.2">
      <c r="A24" s="354" t="s">
        <v>20</v>
      </c>
      <c r="B24" s="355">
        <v>1.4949453332587599</v>
      </c>
    </row>
    <row r="25" spans="1:2" x14ac:dyDescent="0.2">
      <c r="A25" s="354" t="s">
        <v>9</v>
      </c>
      <c r="B25" s="355">
        <v>2.17552691688807</v>
      </c>
    </row>
    <row r="26" spans="1:2" x14ac:dyDescent="0.2">
      <c r="A26" s="354" t="s">
        <v>1</v>
      </c>
      <c r="B26" s="355">
        <v>2.2948451814919202</v>
      </c>
    </row>
    <row r="27" spans="1:2" x14ac:dyDescent="0.2">
      <c r="A27" s="354" t="s">
        <v>15</v>
      </c>
      <c r="B27" s="355">
        <v>2.3974925831787202</v>
      </c>
    </row>
    <row r="28" spans="1:2" x14ac:dyDescent="0.2">
      <c r="A28" s="354" t="s">
        <v>25</v>
      </c>
      <c r="B28" s="355">
        <v>2.5665121881068802</v>
      </c>
    </row>
    <row r="29" spans="1:2" x14ac:dyDescent="0.2">
      <c r="A29" s="354" t="s">
        <v>17</v>
      </c>
      <c r="B29" s="355">
        <v>2.9476867523294099</v>
      </c>
    </row>
    <row r="30" spans="1:2" x14ac:dyDescent="0.2">
      <c r="A30" s="354" t="s">
        <v>27</v>
      </c>
      <c r="B30" s="355">
        <v>3.6993200300770699</v>
      </c>
    </row>
    <row r="31" spans="1:2" x14ac:dyDescent="0.2">
      <c r="A31" s="354" t="s">
        <v>23</v>
      </c>
      <c r="B31" s="355">
        <v>4.2935492835006102</v>
      </c>
    </row>
    <row r="32" spans="1:2" x14ac:dyDescent="0.2">
      <c r="A32" s="354" t="s">
        <v>19</v>
      </c>
      <c r="B32" s="355">
        <v>4.3160987800825401</v>
      </c>
    </row>
    <row r="33" spans="1:2" x14ac:dyDescent="0.2">
      <c r="A33" s="354" t="s">
        <v>0</v>
      </c>
      <c r="B33" s="355">
        <v>4.8095427844896204</v>
      </c>
    </row>
    <row r="34" spans="1:2" x14ac:dyDescent="0.2">
      <c r="A34" s="354" t="s">
        <v>26</v>
      </c>
      <c r="B34" s="355">
        <v>4.88808913704906</v>
      </c>
    </row>
    <row r="35" spans="1:2" x14ac:dyDescent="0.2">
      <c r="A35" s="354" t="s">
        <v>8</v>
      </c>
      <c r="B35" s="355">
        <v>6.3446083097766097</v>
      </c>
    </row>
    <row r="36" spans="1:2" x14ac:dyDescent="0.2">
      <c r="A36" s="354" t="s">
        <v>12</v>
      </c>
      <c r="B36" s="355">
        <v>6.4891762209217996</v>
      </c>
    </row>
    <row r="37" spans="1:2" x14ac:dyDescent="0.2">
      <c r="A37" s="354" t="s">
        <v>10</v>
      </c>
      <c r="B37" s="355">
        <v>7.0110759067536099</v>
      </c>
    </row>
    <row r="38" spans="1:2" x14ac:dyDescent="0.2">
      <c r="A38" s="354" t="s">
        <v>11</v>
      </c>
      <c r="B38" s="355">
        <v>11.728725247502799</v>
      </c>
    </row>
  </sheetData>
  <mergeCells count="1">
    <mergeCell ref="H1:I1"/>
  </mergeCells>
  <hyperlinks>
    <hyperlink ref="H1:I1" location="Index!A1" display="Regresar al Índice" xr:uid="{088C5525-6B33-488F-A977-70CAAC2FDCFC}"/>
  </hyperlinks>
  <pageMargins left="0.7" right="0.7" top="0.75" bottom="0.75" header="0.3" footer="0.3"/>
  <pageSetup paperSize="9" orientation="portrait" horizontalDpi="300" verticalDpi="300"/>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D8AF3-78DE-464C-8AF5-454E14055285}">
  <sheetPr codeName="Hoja126"/>
  <dimension ref="A1:L123"/>
  <sheetViews>
    <sheetView workbookViewId="0">
      <selection activeCell="A2" sqref="A2"/>
    </sheetView>
  </sheetViews>
  <sheetFormatPr baseColWidth="10" defaultRowHeight="12.75" x14ac:dyDescent="0.2"/>
  <cols>
    <col min="1" max="16384" width="11.42578125" style="354"/>
  </cols>
  <sheetData>
    <row r="1" spans="1:12" ht="15" x14ac:dyDescent="0.25">
      <c r="A1" s="333" t="s">
        <v>1728</v>
      </c>
      <c r="H1" s="233" t="s">
        <v>38</v>
      </c>
      <c r="I1" s="233"/>
    </row>
    <row r="2" spans="1:12" x14ac:dyDescent="0.2">
      <c r="A2" s="354" t="s">
        <v>694</v>
      </c>
    </row>
    <row r="5" spans="1:12" x14ac:dyDescent="0.2">
      <c r="A5" s="354" t="s">
        <v>301</v>
      </c>
      <c r="B5" s="354" t="s">
        <v>353</v>
      </c>
      <c r="C5" s="354" t="s">
        <v>705</v>
      </c>
      <c r="D5" s="354" t="s">
        <v>697</v>
      </c>
      <c r="G5" s="354" t="s">
        <v>1304</v>
      </c>
      <c r="H5" s="354" t="s">
        <v>810</v>
      </c>
      <c r="I5" s="354" t="s">
        <v>1572</v>
      </c>
      <c r="J5" s="354" t="s">
        <v>1311</v>
      </c>
      <c r="K5" s="354" t="s">
        <v>1573</v>
      </c>
      <c r="L5" s="354" t="s">
        <v>1312</v>
      </c>
    </row>
    <row r="6" spans="1:12" x14ac:dyDescent="0.2">
      <c r="A6" s="354" t="s">
        <v>61</v>
      </c>
      <c r="B6" s="354" t="s">
        <v>140</v>
      </c>
      <c r="C6" s="356">
        <v>6343</v>
      </c>
      <c r="D6" s="356">
        <v>6644</v>
      </c>
      <c r="G6" s="356">
        <v>16773</v>
      </c>
      <c r="H6" s="356">
        <v>14610</v>
      </c>
      <c r="I6" s="355">
        <v>14.8</v>
      </c>
      <c r="J6" s="355">
        <v>31.7</v>
      </c>
      <c r="K6" s="356">
        <v>15869</v>
      </c>
      <c r="L6" s="356">
        <v>15688</v>
      </c>
    </row>
    <row r="7" spans="1:12" x14ac:dyDescent="0.2">
      <c r="A7" s="354" t="s">
        <v>54</v>
      </c>
      <c r="B7" s="354" t="s">
        <v>141</v>
      </c>
      <c r="C7" s="356">
        <v>6318</v>
      </c>
      <c r="D7" s="356">
        <v>6655</v>
      </c>
    </row>
    <row r="8" spans="1:12" x14ac:dyDescent="0.2">
      <c r="A8" s="354" t="s">
        <v>54</v>
      </c>
      <c r="B8" s="354" t="s">
        <v>142</v>
      </c>
      <c r="C8" s="356">
        <v>6647</v>
      </c>
      <c r="D8" s="356">
        <v>6608</v>
      </c>
    </row>
    <row r="9" spans="1:12" x14ac:dyDescent="0.2">
      <c r="A9" s="354" t="s">
        <v>54</v>
      </c>
      <c r="B9" s="354" t="s">
        <v>143</v>
      </c>
      <c r="C9" s="356">
        <v>6479</v>
      </c>
      <c r="D9" s="356">
        <v>6598</v>
      </c>
    </row>
    <row r="10" spans="1:12" x14ac:dyDescent="0.2">
      <c r="A10" s="354" t="s">
        <v>54</v>
      </c>
      <c r="B10" s="354" t="s">
        <v>144</v>
      </c>
      <c r="C10" s="356">
        <v>6949</v>
      </c>
      <c r="D10" s="356">
        <v>6624</v>
      </c>
    </row>
    <row r="11" spans="1:12" x14ac:dyDescent="0.2">
      <c r="A11" s="354" t="s">
        <v>54</v>
      </c>
      <c r="B11" s="354" t="s">
        <v>145</v>
      </c>
      <c r="C11" s="356">
        <v>6766</v>
      </c>
      <c r="D11" s="356">
        <v>6629</v>
      </c>
    </row>
    <row r="12" spans="1:12" x14ac:dyDescent="0.2">
      <c r="A12" s="354" t="s">
        <v>54</v>
      </c>
      <c r="B12" s="354" t="s">
        <v>146</v>
      </c>
      <c r="C12" s="356">
        <v>6997</v>
      </c>
      <c r="D12" s="356">
        <v>6655</v>
      </c>
    </row>
    <row r="13" spans="1:12" x14ac:dyDescent="0.2">
      <c r="A13" s="354" t="s">
        <v>54</v>
      </c>
      <c r="B13" s="354" t="s">
        <v>147</v>
      </c>
      <c r="C13" s="356">
        <v>7960</v>
      </c>
      <c r="D13" s="356">
        <v>6751</v>
      </c>
    </row>
    <row r="14" spans="1:12" x14ac:dyDescent="0.2">
      <c r="A14" s="354" t="s">
        <v>54</v>
      </c>
      <c r="B14" s="354" t="s">
        <v>148</v>
      </c>
      <c r="C14" s="356">
        <v>7340</v>
      </c>
      <c r="D14" s="356">
        <v>6821</v>
      </c>
    </row>
    <row r="15" spans="1:12" x14ac:dyDescent="0.2">
      <c r="A15" s="354" t="s">
        <v>54</v>
      </c>
      <c r="B15" s="354" t="s">
        <v>149</v>
      </c>
      <c r="C15" s="356">
        <v>7398</v>
      </c>
      <c r="D15" s="356">
        <v>6820</v>
      </c>
    </row>
    <row r="16" spans="1:12" x14ac:dyDescent="0.2">
      <c r="A16" s="354" t="s">
        <v>54</v>
      </c>
      <c r="B16" s="354" t="s">
        <v>150</v>
      </c>
      <c r="C16" s="356">
        <v>7281</v>
      </c>
      <c r="D16" s="356">
        <v>6820</v>
      </c>
    </row>
    <row r="17" spans="1:4" x14ac:dyDescent="0.2">
      <c r="A17" s="354" t="s">
        <v>54</v>
      </c>
      <c r="B17" s="354" t="s">
        <v>151</v>
      </c>
      <c r="C17" s="356">
        <v>5672</v>
      </c>
      <c r="D17" s="356">
        <v>6846</v>
      </c>
    </row>
    <row r="18" spans="1:4" x14ac:dyDescent="0.2">
      <c r="A18" s="354" t="s">
        <v>74</v>
      </c>
      <c r="B18" s="354" t="s">
        <v>140</v>
      </c>
      <c r="C18" s="356">
        <v>6130</v>
      </c>
      <c r="D18" s="356">
        <v>6828</v>
      </c>
    </row>
    <row r="19" spans="1:4" x14ac:dyDescent="0.2">
      <c r="A19" s="354" t="s">
        <v>54</v>
      </c>
      <c r="B19" s="354" t="s">
        <v>141</v>
      </c>
      <c r="C19" s="356">
        <v>6660</v>
      </c>
      <c r="D19" s="356">
        <v>6857</v>
      </c>
    </row>
    <row r="20" spans="1:4" x14ac:dyDescent="0.2">
      <c r="A20" s="354" t="s">
        <v>54</v>
      </c>
      <c r="B20" s="354" t="s">
        <v>142</v>
      </c>
      <c r="C20" s="356">
        <v>7617</v>
      </c>
      <c r="D20" s="356">
        <v>6938</v>
      </c>
    </row>
    <row r="21" spans="1:4" x14ac:dyDescent="0.2">
      <c r="A21" s="354" t="s">
        <v>54</v>
      </c>
      <c r="B21" s="354" t="s">
        <v>143</v>
      </c>
      <c r="C21" s="356">
        <v>8011</v>
      </c>
      <c r="D21" s="356">
        <v>7065</v>
      </c>
    </row>
    <row r="22" spans="1:4" x14ac:dyDescent="0.2">
      <c r="A22" s="354" t="s">
        <v>54</v>
      </c>
      <c r="B22" s="354" t="s">
        <v>144</v>
      </c>
      <c r="C22" s="356">
        <v>7966</v>
      </c>
      <c r="D22" s="356">
        <v>7150</v>
      </c>
    </row>
    <row r="23" spans="1:4" x14ac:dyDescent="0.2">
      <c r="A23" s="354" t="s">
        <v>54</v>
      </c>
      <c r="B23" s="354" t="s">
        <v>145</v>
      </c>
      <c r="C23" s="356">
        <v>7292</v>
      </c>
      <c r="D23" s="356">
        <v>7194</v>
      </c>
    </row>
    <row r="24" spans="1:4" x14ac:dyDescent="0.2">
      <c r="A24" s="354" t="s">
        <v>54</v>
      </c>
      <c r="B24" s="354" t="s">
        <v>146</v>
      </c>
      <c r="C24" s="356">
        <v>7404</v>
      </c>
      <c r="D24" s="356">
        <v>7228</v>
      </c>
    </row>
    <row r="25" spans="1:4" x14ac:dyDescent="0.2">
      <c r="A25" s="354" t="s">
        <v>54</v>
      </c>
      <c r="B25" s="354" t="s">
        <v>147</v>
      </c>
      <c r="C25" s="356">
        <v>7866</v>
      </c>
      <c r="D25" s="356">
        <v>7220</v>
      </c>
    </row>
    <row r="26" spans="1:4" x14ac:dyDescent="0.2">
      <c r="A26" s="354" t="s">
        <v>54</v>
      </c>
      <c r="B26" s="354" t="s">
        <v>148</v>
      </c>
      <c r="C26" s="356">
        <v>7767</v>
      </c>
      <c r="D26" s="356">
        <v>7255</v>
      </c>
    </row>
    <row r="27" spans="1:4" x14ac:dyDescent="0.2">
      <c r="A27" s="354" t="s">
        <v>54</v>
      </c>
      <c r="B27" s="354" t="s">
        <v>149</v>
      </c>
      <c r="C27" s="356">
        <v>8436</v>
      </c>
      <c r="D27" s="356">
        <v>7342</v>
      </c>
    </row>
    <row r="28" spans="1:4" x14ac:dyDescent="0.2">
      <c r="A28" s="354" t="s">
        <v>54</v>
      </c>
      <c r="B28" s="354" t="s">
        <v>150</v>
      </c>
      <c r="C28" s="356">
        <v>7381</v>
      </c>
      <c r="D28" s="356">
        <v>7350</v>
      </c>
    </row>
    <row r="29" spans="1:4" x14ac:dyDescent="0.2">
      <c r="A29" s="354" t="s">
        <v>54</v>
      </c>
      <c r="B29" s="354" t="s">
        <v>151</v>
      </c>
      <c r="C29" s="356">
        <v>7176</v>
      </c>
      <c r="D29" s="356">
        <v>7476</v>
      </c>
    </row>
    <row r="30" spans="1:4" x14ac:dyDescent="0.2">
      <c r="A30" s="354" t="s">
        <v>75</v>
      </c>
      <c r="B30" s="354" t="s">
        <v>140</v>
      </c>
      <c r="C30" s="356">
        <v>7170</v>
      </c>
      <c r="D30" s="356">
        <v>7562</v>
      </c>
    </row>
    <row r="31" spans="1:4" x14ac:dyDescent="0.2">
      <c r="A31" s="354" t="s">
        <v>54</v>
      </c>
      <c r="B31" s="354" t="s">
        <v>141</v>
      </c>
      <c r="C31" s="356">
        <v>7843</v>
      </c>
      <c r="D31" s="356">
        <v>7661</v>
      </c>
    </row>
    <row r="32" spans="1:4" x14ac:dyDescent="0.2">
      <c r="A32" s="354" t="s">
        <v>54</v>
      </c>
      <c r="B32" s="354" t="s">
        <v>142</v>
      </c>
      <c r="C32" s="356">
        <v>8899</v>
      </c>
      <c r="D32" s="356">
        <v>7767</v>
      </c>
    </row>
    <row r="33" spans="1:4" x14ac:dyDescent="0.2">
      <c r="A33" s="354" t="s">
        <v>54</v>
      </c>
      <c r="B33" s="354" t="s">
        <v>143</v>
      </c>
      <c r="C33" s="356">
        <v>8889</v>
      </c>
      <c r="D33" s="356">
        <v>7841</v>
      </c>
    </row>
    <row r="34" spans="1:4" x14ac:dyDescent="0.2">
      <c r="A34" s="354" t="s">
        <v>54</v>
      </c>
      <c r="B34" s="354" t="s">
        <v>144</v>
      </c>
      <c r="C34" s="356">
        <v>8822</v>
      </c>
      <c r="D34" s="356">
        <v>7912</v>
      </c>
    </row>
    <row r="35" spans="1:4" x14ac:dyDescent="0.2">
      <c r="A35" s="354" t="s">
        <v>54</v>
      </c>
      <c r="B35" s="354" t="s">
        <v>145</v>
      </c>
      <c r="C35" s="356">
        <v>8691</v>
      </c>
      <c r="D35" s="356">
        <v>8029</v>
      </c>
    </row>
    <row r="36" spans="1:4" x14ac:dyDescent="0.2">
      <c r="A36" s="354" t="s">
        <v>54</v>
      </c>
      <c r="B36" s="354" t="s">
        <v>146</v>
      </c>
      <c r="C36" s="356">
        <v>9526</v>
      </c>
      <c r="D36" s="356">
        <v>8205</v>
      </c>
    </row>
    <row r="37" spans="1:4" x14ac:dyDescent="0.2">
      <c r="A37" s="354" t="s">
        <v>54</v>
      </c>
      <c r="B37" s="354" t="s">
        <v>147</v>
      </c>
      <c r="C37" s="356">
        <v>9440</v>
      </c>
      <c r="D37" s="356">
        <v>8337</v>
      </c>
    </row>
    <row r="38" spans="1:4" x14ac:dyDescent="0.2">
      <c r="A38" s="354" t="s">
        <v>54</v>
      </c>
      <c r="B38" s="354" t="s">
        <v>148</v>
      </c>
      <c r="C38" s="356">
        <v>9790</v>
      </c>
      <c r="D38" s="356">
        <v>8505</v>
      </c>
    </row>
    <row r="39" spans="1:4" x14ac:dyDescent="0.2">
      <c r="A39" s="354" t="s">
        <v>54</v>
      </c>
      <c r="B39" s="354" t="s">
        <v>149</v>
      </c>
      <c r="C39" s="356">
        <v>9425</v>
      </c>
      <c r="D39" s="356">
        <v>8588</v>
      </c>
    </row>
    <row r="40" spans="1:4" x14ac:dyDescent="0.2">
      <c r="A40" s="354" t="s">
        <v>54</v>
      </c>
      <c r="B40" s="354" t="s">
        <v>150</v>
      </c>
      <c r="C40" s="356">
        <v>9000</v>
      </c>
      <c r="D40" s="356">
        <v>8723</v>
      </c>
    </row>
    <row r="41" spans="1:4" x14ac:dyDescent="0.2">
      <c r="A41" s="354" t="s">
        <v>54</v>
      </c>
      <c r="B41" s="354" t="s">
        <v>151</v>
      </c>
      <c r="C41" s="356">
        <v>8816</v>
      </c>
      <c r="D41" s="356">
        <v>8859</v>
      </c>
    </row>
    <row r="42" spans="1:4" x14ac:dyDescent="0.2">
      <c r="A42" s="354" t="s">
        <v>76</v>
      </c>
      <c r="B42" s="354" t="s">
        <v>140</v>
      </c>
      <c r="C42" s="356">
        <v>8680</v>
      </c>
      <c r="D42" s="356">
        <v>8985</v>
      </c>
    </row>
    <row r="43" spans="1:4" x14ac:dyDescent="0.2">
      <c r="A43" s="354" t="s">
        <v>54</v>
      </c>
      <c r="B43" s="354" t="s">
        <v>141</v>
      </c>
      <c r="C43" s="356">
        <v>9921</v>
      </c>
      <c r="D43" s="356">
        <v>9158</v>
      </c>
    </row>
    <row r="44" spans="1:4" x14ac:dyDescent="0.2">
      <c r="A44" s="354" t="s">
        <v>54</v>
      </c>
      <c r="B44" s="354" t="s">
        <v>142</v>
      </c>
      <c r="C44" s="356">
        <v>9962</v>
      </c>
      <c r="D44" s="356">
        <v>9247</v>
      </c>
    </row>
    <row r="45" spans="1:4" x14ac:dyDescent="0.2">
      <c r="A45" s="354" t="s">
        <v>54</v>
      </c>
      <c r="B45" s="354" t="s">
        <v>143</v>
      </c>
      <c r="C45" s="356">
        <v>10438</v>
      </c>
      <c r="D45" s="356">
        <v>9376</v>
      </c>
    </row>
    <row r="46" spans="1:4" x14ac:dyDescent="0.2">
      <c r="A46" s="354" t="s">
        <v>54</v>
      </c>
      <c r="B46" s="354" t="s">
        <v>144</v>
      </c>
      <c r="C46" s="356">
        <v>10693</v>
      </c>
      <c r="D46" s="356">
        <v>9532</v>
      </c>
    </row>
    <row r="47" spans="1:4" x14ac:dyDescent="0.2">
      <c r="A47" s="354" t="s">
        <v>54</v>
      </c>
      <c r="B47" s="354" t="s">
        <v>145</v>
      </c>
      <c r="C47" s="356">
        <v>10732</v>
      </c>
      <c r="D47" s="356">
        <v>9702</v>
      </c>
    </row>
    <row r="48" spans="1:4" x14ac:dyDescent="0.2">
      <c r="A48" s="354" t="s">
        <v>54</v>
      </c>
      <c r="B48" s="354" t="s">
        <v>146</v>
      </c>
      <c r="C48" s="356">
        <v>10104</v>
      </c>
      <c r="D48" s="356">
        <v>9750</v>
      </c>
    </row>
    <row r="49" spans="1:4" x14ac:dyDescent="0.2">
      <c r="A49" s="354" t="s">
        <v>54</v>
      </c>
      <c r="B49" s="354" t="s">
        <v>147</v>
      </c>
      <c r="C49" s="356">
        <v>10575</v>
      </c>
      <c r="D49" s="356">
        <v>9845</v>
      </c>
    </row>
    <row r="50" spans="1:4" x14ac:dyDescent="0.2">
      <c r="A50" s="354" t="s">
        <v>54</v>
      </c>
      <c r="B50" s="354" t="s">
        <v>148</v>
      </c>
      <c r="C50" s="356">
        <v>10702</v>
      </c>
      <c r="D50" s="356">
        <v>9921</v>
      </c>
    </row>
    <row r="51" spans="1:4" x14ac:dyDescent="0.2">
      <c r="A51" s="354" t="s">
        <v>54</v>
      </c>
      <c r="B51" s="354" t="s">
        <v>149</v>
      </c>
      <c r="C51" s="356">
        <v>11189</v>
      </c>
      <c r="D51" s="356">
        <v>10068</v>
      </c>
    </row>
    <row r="52" spans="1:4" x14ac:dyDescent="0.2">
      <c r="A52" s="354" t="s">
        <v>54</v>
      </c>
      <c r="B52" s="354" t="s">
        <v>150</v>
      </c>
      <c r="C52" s="356">
        <v>10990</v>
      </c>
      <c r="D52" s="356">
        <v>10234</v>
      </c>
    </row>
    <row r="53" spans="1:4" x14ac:dyDescent="0.2">
      <c r="A53" s="354" t="s">
        <v>54</v>
      </c>
      <c r="B53" s="354" t="s">
        <v>151</v>
      </c>
      <c r="C53" s="356">
        <v>9641</v>
      </c>
      <c r="D53" s="356">
        <v>10302</v>
      </c>
    </row>
    <row r="54" spans="1:4" x14ac:dyDescent="0.2">
      <c r="A54" s="354" t="s">
        <v>77</v>
      </c>
      <c r="B54" s="354" t="s">
        <v>140</v>
      </c>
      <c r="C54" s="356">
        <v>9282</v>
      </c>
      <c r="D54" s="356">
        <v>10353</v>
      </c>
    </row>
    <row r="55" spans="1:4" x14ac:dyDescent="0.2">
      <c r="A55" s="354" t="s">
        <v>54</v>
      </c>
      <c r="B55" s="354" t="s">
        <v>141</v>
      </c>
      <c r="C55" s="356">
        <v>10916</v>
      </c>
      <c r="D55" s="356">
        <v>10435</v>
      </c>
    </row>
    <row r="56" spans="1:4" x14ac:dyDescent="0.2">
      <c r="A56" s="354" t="s">
        <v>54</v>
      </c>
      <c r="B56" s="354" t="s">
        <v>142</v>
      </c>
      <c r="C56" s="356">
        <v>12170</v>
      </c>
      <c r="D56" s="356">
        <v>10619</v>
      </c>
    </row>
    <row r="57" spans="1:4" x14ac:dyDescent="0.2">
      <c r="A57" s="354" t="s">
        <v>54</v>
      </c>
      <c r="B57" s="354" t="s">
        <v>143</v>
      </c>
      <c r="C57" s="356">
        <v>9958</v>
      </c>
      <c r="D57" s="356">
        <v>10579</v>
      </c>
    </row>
    <row r="58" spans="1:4" x14ac:dyDescent="0.2">
      <c r="A58" s="354" t="s">
        <v>54</v>
      </c>
      <c r="B58" s="354" t="s">
        <v>144</v>
      </c>
      <c r="C58" s="356">
        <v>11443</v>
      </c>
      <c r="D58" s="356">
        <v>10642</v>
      </c>
    </row>
    <row r="59" spans="1:4" x14ac:dyDescent="0.2">
      <c r="A59" s="354" t="s">
        <v>54</v>
      </c>
      <c r="B59" s="354" t="s">
        <v>145</v>
      </c>
      <c r="C59" s="356">
        <v>11190</v>
      </c>
      <c r="D59" s="356">
        <v>10680</v>
      </c>
    </row>
    <row r="60" spans="1:4" x14ac:dyDescent="0.2">
      <c r="A60" s="354" t="s">
        <v>54</v>
      </c>
      <c r="B60" s="354" t="s">
        <v>146</v>
      </c>
      <c r="C60" s="356">
        <v>10250</v>
      </c>
      <c r="D60" s="356">
        <v>10692</v>
      </c>
    </row>
    <row r="61" spans="1:4" x14ac:dyDescent="0.2">
      <c r="A61" s="354" t="s">
        <v>54</v>
      </c>
      <c r="B61" s="354" t="s">
        <v>147</v>
      </c>
      <c r="C61" s="356">
        <v>10998</v>
      </c>
      <c r="D61" s="356">
        <v>10727</v>
      </c>
    </row>
    <row r="62" spans="1:4" x14ac:dyDescent="0.2">
      <c r="A62" s="354" t="s">
        <v>54</v>
      </c>
      <c r="B62" s="354" t="s">
        <v>148</v>
      </c>
      <c r="C62" s="356">
        <v>10862</v>
      </c>
      <c r="D62" s="356">
        <v>10741</v>
      </c>
    </row>
    <row r="63" spans="1:4" x14ac:dyDescent="0.2">
      <c r="A63" s="354" t="s">
        <v>54</v>
      </c>
      <c r="B63" s="354" t="s">
        <v>149</v>
      </c>
      <c r="C63" s="356">
        <v>11198</v>
      </c>
      <c r="D63" s="356">
        <v>10741</v>
      </c>
    </row>
    <row r="64" spans="1:4" x14ac:dyDescent="0.2">
      <c r="A64" s="354" t="s">
        <v>54</v>
      </c>
      <c r="B64" s="354" t="s">
        <v>150</v>
      </c>
      <c r="C64" s="356">
        <v>11291</v>
      </c>
      <c r="D64" s="356">
        <v>10767</v>
      </c>
    </row>
    <row r="65" spans="1:4" x14ac:dyDescent="0.2">
      <c r="A65" s="354" t="s">
        <v>54</v>
      </c>
      <c r="B65" s="354" t="s">
        <v>151</v>
      </c>
      <c r="C65" s="356">
        <v>10062</v>
      </c>
      <c r="D65" s="356">
        <v>10802</v>
      </c>
    </row>
    <row r="66" spans="1:4" x14ac:dyDescent="0.2">
      <c r="A66" s="354" t="s">
        <v>78</v>
      </c>
      <c r="B66" s="354" t="s">
        <v>140</v>
      </c>
      <c r="C66" s="356">
        <v>11384</v>
      </c>
      <c r="D66" s="356">
        <v>10977</v>
      </c>
    </row>
    <row r="67" spans="1:4" x14ac:dyDescent="0.2">
      <c r="A67" s="354" t="s">
        <v>54</v>
      </c>
      <c r="B67" s="354" t="s">
        <v>141</v>
      </c>
      <c r="C67" s="356">
        <v>10934</v>
      </c>
      <c r="D67" s="356">
        <v>10978</v>
      </c>
    </row>
    <row r="68" spans="1:4" x14ac:dyDescent="0.2">
      <c r="A68" s="354" t="s">
        <v>54</v>
      </c>
      <c r="B68" s="354" t="s">
        <v>142</v>
      </c>
      <c r="C68" s="356">
        <v>12720</v>
      </c>
      <c r="D68" s="356">
        <v>11024</v>
      </c>
    </row>
    <row r="69" spans="1:4" x14ac:dyDescent="0.2">
      <c r="A69" s="354" t="s">
        <v>54</v>
      </c>
      <c r="B69" s="354" t="s">
        <v>143</v>
      </c>
      <c r="C69" s="356">
        <v>12177</v>
      </c>
      <c r="D69" s="356">
        <v>11209</v>
      </c>
    </row>
    <row r="70" spans="1:4" x14ac:dyDescent="0.2">
      <c r="A70" s="354" t="s">
        <v>54</v>
      </c>
      <c r="B70" s="354" t="s">
        <v>144</v>
      </c>
      <c r="C70" s="356">
        <v>13045</v>
      </c>
      <c r="D70" s="356">
        <v>11343</v>
      </c>
    </row>
    <row r="71" spans="1:4" x14ac:dyDescent="0.2">
      <c r="A71" s="354" t="s">
        <v>54</v>
      </c>
      <c r="B71" s="354" t="s">
        <v>145</v>
      </c>
      <c r="C71" s="356">
        <v>12731</v>
      </c>
      <c r="D71" s="356">
        <v>11471</v>
      </c>
    </row>
    <row r="72" spans="1:4" x14ac:dyDescent="0.2">
      <c r="A72" s="354" t="s">
        <v>54</v>
      </c>
      <c r="B72" s="354" t="s">
        <v>146</v>
      </c>
      <c r="C72" s="356">
        <v>12055</v>
      </c>
      <c r="D72" s="356">
        <v>11622</v>
      </c>
    </row>
    <row r="73" spans="1:4" x14ac:dyDescent="0.2">
      <c r="A73" s="354" t="s">
        <v>54</v>
      </c>
      <c r="B73" s="354" t="s">
        <v>147</v>
      </c>
      <c r="C73" s="356">
        <v>12738</v>
      </c>
      <c r="D73" s="356">
        <v>11767</v>
      </c>
    </row>
    <row r="74" spans="1:4" x14ac:dyDescent="0.2">
      <c r="A74" s="354" t="s">
        <v>54</v>
      </c>
      <c r="B74" s="354" t="s">
        <v>148</v>
      </c>
      <c r="C74" s="356">
        <v>12214</v>
      </c>
      <c r="D74" s="356">
        <v>11879</v>
      </c>
    </row>
    <row r="75" spans="1:4" x14ac:dyDescent="0.2">
      <c r="A75" s="354" t="s">
        <v>54</v>
      </c>
      <c r="B75" s="354" t="s">
        <v>149</v>
      </c>
      <c r="C75" s="356">
        <v>12324</v>
      </c>
      <c r="D75" s="356">
        <v>11973</v>
      </c>
    </row>
    <row r="76" spans="1:4" x14ac:dyDescent="0.2">
      <c r="A76" s="354" t="s">
        <v>54</v>
      </c>
      <c r="B76" s="354" t="s">
        <v>150</v>
      </c>
      <c r="C76" s="356">
        <v>12282</v>
      </c>
      <c r="D76" s="356">
        <v>12056</v>
      </c>
    </row>
    <row r="77" spans="1:4" x14ac:dyDescent="0.2">
      <c r="A77" s="354" t="s">
        <v>54</v>
      </c>
      <c r="B77" s="354" t="s">
        <v>151</v>
      </c>
      <c r="C77" s="356">
        <v>11489</v>
      </c>
      <c r="D77" s="356">
        <v>12174</v>
      </c>
    </row>
    <row r="78" spans="1:4" x14ac:dyDescent="0.2">
      <c r="A78" s="354" t="s">
        <v>79</v>
      </c>
      <c r="B78" s="354" t="s">
        <v>140</v>
      </c>
      <c r="C78" s="356">
        <v>12328</v>
      </c>
      <c r="D78" s="356">
        <v>12253</v>
      </c>
    </row>
    <row r="79" spans="1:4" x14ac:dyDescent="0.2">
      <c r="A79" s="354" t="s">
        <v>54</v>
      </c>
      <c r="B79" s="354" t="s">
        <v>141</v>
      </c>
      <c r="C79" s="356">
        <v>12668</v>
      </c>
      <c r="D79" s="356">
        <v>12398</v>
      </c>
    </row>
    <row r="80" spans="1:4" x14ac:dyDescent="0.2">
      <c r="A80" s="354" t="s">
        <v>54</v>
      </c>
      <c r="B80" s="354" t="s">
        <v>142</v>
      </c>
      <c r="C80" s="356">
        <v>14391</v>
      </c>
      <c r="D80" s="356">
        <v>12537</v>
      </c>
    </row>
    <row r="81" spans="1:4" x14ac:dyDescent="0.2">
      <c r="A81" s="354" t="s">
        <v>54</v>
      </c>
      <c r="B81" s="354" t="s">
        <v>143</v>
      </c>
      <c r="C81" s="356">
        <v>13205</v>
      </c>
      <c r="D81" s="356">
        <v>12623</v>
      </c>
    </row>
    <row r="82" spans="1:4" x14ac:dyDescent="0.2">
      <c r="A82" s="354" t="s">
        <v>54</v>
      </c>
      <c r="B82" s="354" t="s">
        <v>144</v>
      </c>
      <c r="C82" s="356">
        <v>14267</v>
      </c>
      <c r="D82" s="356">
        <v>12724</v>
      </c>
    </row>
    <row r="83" spans="1:4" x14ac:dyDescent="0.2">
      <c r="A83" s="354" t="s">
        <v>54</v>
      </c>
      <c r="B83" s="354" t="s">
        <v>145</v>
      </c>
      <c r="C83" s="356">
        <v>13745</v>
      </c>
      <c r="D83" s="356">
        <v>12809</v>
      </c>
    </row>
    <row r="84" spans="1:4" x14ac:dyDescent="0.2">
      <c r="A84" s="354" t="s">
        <v>54</v>
      </c>
      <c r="B84" s="354" t="s">
        <v>146</v>
      </c>
      <c r="C84" s="356">
        <v>13646</v>
      </c>
      <c r="D84" s="356">
        <v>12941</v>
      </c>
    </row>
    <row r="85" spans="1:4" x14ac:dyDescent="0.2">
      <c r="A85" s="354" t="s">
        <v>54</v>
      </c>
      <c r="B85" s="354" t="s">
        <v>147</v>
      </c>
      <c r="C85" s="356">
        <v>13964</v>
      </c>
      <c r="D85" s="356">
        <v>13044</v>
      </c>
    </row>
    <row r="86" spans="1:4" x14ac:dyDescent="0.2">
      <c r="A86" s="354" t="s">
        <v>54</v>
      </c>
      <c r="B86" s="354" t="s">
        <v>148</v>
      </c>
      <c r="C86" s="356">
        <v>13752</v>
      </c>
      <c r="D86" s="356">
        <v>13172</v>
      </c>
    </row>
    <row r="87" spans="1:4" x14ac:dyDescent="0.2">
      <c r="A87" s="354" t="s">
        <v>54</v>
      </c>
      <c r="B87" s="354" t="s">
        <v>149</v>
      </c>
      <c r="C87" s="356">
        <v>13847</v>
      </c>
      <c r="D87" s="356">
        <v>13299</v>
      </c>
    </row>
    <row r="88" spans="1:4" x14ac:dyDescent="0.2">
      <c r="A88" s="354" t="s">
        <v>54</v>
      </c>
      <c r="B88" s="354" t="s">
        <v>150</v>
      </c>
      <c r="C88" s="356">
        <v>13327</v>
      </c>
      <c r="D88" s="356">
        <v>13386</v>
      </c>
    </row>
    <row r="89" spans="1:4" x14ac:dyDescent="0.2">
      <c r="A89" s="354" t="s">
        <v>54</v>
      </c>
      <c r="B89" s="354" t="s">
        <v>151</v>
      </c>
      <c r="C89" s="356">
        <v>11471</v>
      </c>
      <c r="D89" s="356">
        <v>13384</v>
      </c>
    </row>
    <row r="90" spans="1:4" x14ac:dyDescent="0.2">
      <c r="A90" s="354" t="s">
        <v>80</v>
      </c>
      <c r="B90" s="354" t="s">
        <v>140</v>
      </c>
      <c r="C90" s="356">
        <v>11126</v>
      </c>
      <c r="D90" s="356">
        <v>13284</v>
      </c>
    </row>
    <row r="91" spans="1:4" x14ac:dyDescent="0.2">
      <c r="A91" s="354" t="s">
        <v>54</v>
      </c>
      <c r="B91" s="354" t="s">
        <v>141</v>
      </c>
      <c r="C91" s="356">
        <v>11308</v>
      </c>
      <c r="D91" s="356">
        <v>13171</v>
      </c>
    </row>
    <row r="92" spans="1:4" x14ac:dyDescent="0.2">
      <c r="A92" s="354" t="s">
        <v>54</v>
      </c>
      <c r="B92" s="354" t="s">
        <v>142</v>
      </c>
      <c r="C92" s="356">
        <v>13109</v>
      </c>
      <c r="D92" s="356">
        <v>13064</v>
      </c>
    </row>
    <row r="93" spans="1:4" x14ac:dyDescent="0.2">
      <c r="A93" s="354" t="s">
        <v>54</v>
      </c>
      <c r="B93" s="354" t="s">
        <v>143</v>
      </c>
      <c r="C93" s="356">
        <v>9902</v>
      </c>
      <c r="D93" s="356">
        <v>12789</v>
      </c>
    </row>
    <row r="94" spans="1:4" x14ac:dyDescent="0.2">
      <c r="A94" s="354" t="s">
        <v>54</v>
      </c>
      <c r="B94" s="354" t="s">
        <v>144</v>
      </c>
      <c r="C94" s="356">
        <v>8924</v>
      </c>
      <c r="D94" s="356">
        <v>12344</v>
      </c>
    </row>
    <row r="95" spans="1:4" x14ac:dyDescent="0.2">
      <c r="A95" s="354" t="s">
        <v>54</v>
      </c>
      <c r="B95" s="354" t="s">
        <v>145</v>
      </c>
      <c r="C95" s="356">
        <v>11498</v>
      </c>
      <c r="D95" s="356">
        <v>12156</v>
      </c>
    </row>
    <row r="96" spans="1:4" x14ac:dyDescent="0.2">
      <c r="A96" s="354" t="s">
        <v>54</v>
      </c>
      <c r="B96" s="354" t="s">
        <v>146</v>
      </c>
      <c r="C96" s="356">
        <v>13446</v>
      </c>
      <c r="D96" s="356">
        <v>12140</v>
      </c>
    </row>
    <row r="97" spans="1:4" x14ac:dyDescent="0.2">
      <c r="A97" s="354" t="s">
        <v>54</v>
      </c>
      <c r="B97" s="354" t="s">
        <v>147</v>
      </c>
      <c r="C97" s="356">
        <v>12841</v>
      </c>
      <c r="D97" s="356">
        <v>12046</v>
      </c>
    </row>
    <row r="98" spans="1:4" x14ac:dyDescent="0.2">
      <c r="A98" s="354" t="s">
        <v>54</v>
      </c>
      <c r="B98" s="354" t="s">
        <v>148</v>
      </c>
      <c r="C98" s="356">
        <v>13362</v>
      </c>
      <c r="D98" s="356">
        <v>12014</v>
      </c>
    </row>
    <row r="99" spans="1:4" x14ac:dyDescent="0.2">
      <c r="A99" s="354" t="s">
        <v>54</v>
      </c>
      <c r="B99" s="354" t="s">
        <v>149</v>
      </c>
      <c r="C99" s="356">
        <v>13386</v>
      </c>
      <c r="D99" s="356">
        <v>11975</v>
      </c>
    </row>
    <row r="100" spans="1:4" x14ac:dyDescent="0.2">
      <c r="A100" s="354" t="s">
        <v>54</v>
      </c>
      <c r="B100" s="354" t="s">
        <v>150</v>
      </c>
      <c r="C100" s="356">
        <v>12857</v>
      </c>
      <c r="D100" s="356">
        <v>11936</v>
      </c>
    </row>
    <row r="101" spans="1:4" x14ac:dyDescent="0.2">
      <c r="A101" s="354" t="s">
        <v>54</v>
      </c>
      <c r="B101" s="354" t="s">
        <v>151</v>
      </c>
      <c r="C101" s="356">
        <v>12287</v>
      </c>
      <c r="D101" s="356">
        <v>12004</v>
      </c>
    </row>
    <row r="102" spans="1:4" x14ac:dyDescent="0.2">
      <c r="A102" s="354" t="s">
        <v>480</v>
      </c>
      <c r="B102" s="354" t="s">
        <v>140</v>
      </c>
      <c r="C102" s="356">
        <v>11979</v>
      </c>
      <c r="D102" s="356">
        <v>12075</v>
      </c>
    </row>
    <row r="103" spans="1:4" x14ac:dyDescent="0.2">
      <c r="A103" s="354" t="s">
        <v>54</v>
      </c>
      <c r="B103" s="354" t="s">
        <v>141</v>
      </c>
      <c r="C103" s="356">
        <v>12826</v>
      </c>
      <c r="D103" s="356">
        <v>12202</v>
      </c>
    </row>
    <row r="104" spans="1:4" x14ac:dyDescent="0.2">
      <c r="A104" s="354" t="s">
        <v>54</v>
      </c>
      <c r="B104" s="354" t="s">
        <v>142</v>
      </c>
      <c r="C104" s="356">
        <v>14660</v>
      </c>
      <c r="D104" s="356">
        <v>12331</v>
      </c>
    </row>
    <row r="105" spans="1:4" x14ac:dyDescent="0.2">
      <c r="A105" s="354" t="s">
        <v>54</v>
      </c>
      <c r="B105" s="354" t="s">
        <v>143</v>
      </c>
      <c r="C105" s="356">
        <v>13895</v>
      </c>
      <c r="D105" s="356">
        <v>12663</v>
      </c>
    </row>
    <row r="106" spans="1:4" x14ac:dyDescent="0.2">
      <c r="A106" s="354" t="s">
        <v>54</v>
      </c>
      <c r="B106" s="354" t="s">
        <v>144</v>
      </c>
      <c r="C106" s="356">
        <v>13135</v>
      </c>
      <c r="D106" s="356">
        <v>13014</v>
      </c>
    </row>
    <row r="107" spans="1:4" x14ac:dyDescent="0.2">
      <c r="A107" s="354" t="s">
        <v>54</v>
      </c>
      <c r="B107" s="354" t="s">
        <v>145</v>
      </c>
      <c r="C107" s="356">
        <v>13886</v>
      </c>
      <c r="D107" s="356">
        <v>13213</v>
      </c>
    </row>
    <row r="108" spans="1:4" x14ac:dyDescent="0.2">
      <c r="A108" s="354" t="s">
        <v>54</v>
      </c>
      <c r="B108" s="354" t="s">
        <v>146</v>
      </c>
      <c r="C108" s="356">
        <v>14796</v>
      </c>
      <c r="D108" s="356">
        <v>13326</v>
      </c>
    </row>
    <row r="109" spans="1:4" x14ac:dyDescent="0.2">
      <c r="A109" s="354" t="s">
        <v>54</v>
      </c>
      <c r="B109" s="354" t="s">
        <v>147</v>
      </c>
      <c r="C109" s="356">
        <v>13870</v>
      </c>
      <c r="D109" s="356">
        <v>13411</v>
      </c>
    </row>
    <row r="110" spans="1:4" x14ac:dyDescent="0.2">
      <c r="A110" s="354" t="s">
        <v>54</v>
      </c>
      <c r="B110" s="354" t="s">
        <v>148</v>
      </c>
      <c r="C110" s="356">
        <v>13236</v>
      </c>
      <c r="D110" s="356">
        <v>13401</v>
      </c>
    </row>
    <row r="111" spans="1:4" x14ac:dyDescent="0.2">
      <c r="A111" s="354" t="s">
        <v>54</v>
      </c>
      <c r="B111" s="354" t="s">
        <v>149</v>
      </c>
      <c r="C111" s="356">
        <v>14610</v>
      </c>
      <c r="D111" s="356">
        <v>13503</v>
      </c>
    </row>
    <row r="112" spans="1:4" x14ac:dyDescent="0.2">
      <c r="A112" s="354" t="s">
        <v>54</v>
      </c>
      <c r="B112" s="354" t="s">
        <v>150</v>
      </c>
      <c r="C112" s="356">
        <v>14774</v>
      </c>
      <c r="D112" s="356">
        <v>13663</v>
      </c>
    </row>
    <row r="113" spans="1:4" x14ac:dyDescent="0.2">
      <c r="A113" s="354" t="s">
        <v>54</v>
      </c>
      <c r="B113" s="354" t="s">
        <v>151</v>
      </c>
      <c r="C113" s="356">
        <v>14421</v>
      </c>
      <c r="D113" s="356">
        <v>13841</v>
      </c>
    </row>
    <row r="114" spans="1:4" x14ac:dyDescent="0.2">
      <c r="A114" s="354" t="s">
        <v>843</v>
      </c>
      <c r="B114" s="354" t="s">
        <v>140</v>
      </c>
      <c r="C114" s="356">
        <v>14235</v>
      </c>
      <c r="D114" s="356">
        <v>14029</v>
      </c>
    </row>
    <row r="115" spans="1:4" x14ac:dyDescent="0.2">
      <c r="A115" s="354" t="s">
        <v>54</v>
      </c>
      <c r="B115" s="354" t="s">
        <v>141</v>
      </c>
      <c r="C115" s="356">
        <v>15137</v>
      </c>
      <c r="D115" s="356">
        <v>14221</v>
      </c>
    </row>
    <row r="116" spans="1:4" x14ac:dyDescent="0.2">
      <c r="A116" s="354" t="s">
        <v>54</v>
      </c>
      <c r="B116" s="354" t="s">
        <v>142</v>
      </c>
      <c r="C116" s="356">
        <v>15947</v>
      </c>
      <c r="D116" s="356">
        <v>14328</v>
      </c>
    </row>
    <row r="117" spans="1:4" x14ac:dyDescent="0.2">
      <c r="A117" s="354" t="s">
        <v>54</v>
      </c>
      <c r="B117" s="354" t="s">
        <v>143</v>
      </c>
      <c r="C117" s="356">
        <v>15224</v>
      </c>
      <c r="D117" s="356">
        <v>14439</v>
      </c>
    </row>
    <row r="118" spans="1:4" x14ac:dyDescent="0.2">
      <c r="A118" s="354" t="s">
        <v>54</v>
      </c>
      <c r="B118" s="354" t="s">
        <v>144</v>
      </c>
      <c r="C118" s="356">
        <v>16284</v>
      </c>
      <c r="D118" s="356">
        <v>14702</v>
      </c>
    </row>
    <row r="119" spans="1:4" x14ac:dyDescent="0.2">
      <c r="A119" s="354" t="s">
        <v>54</v>
      </c>
      <c r="B119" s="354" t="s">
        <v>145</v>
      </c>
      <c r="C119" s="356">
        <v>16104</v>
      </c>
      <c r="D119" s="356">
        <v>14886</v>
      </c>
    </row>
    <row r="120" spans="1:4" x14ac:dyDescent="0.2">
      <c r="A120" s="354" t="s">
        <v>54</v>
      </c>
      <c r="B120" s="354" t="s">
        <v>146</v>
      </c>
      <c r="C120" s="356">
        <v>16716</v>
      </c>
      <c r="D120" s="356">
        <v>15047</v>
      </c>
    </row>
    <row r="121" spans="1:4" x14ac:dyDescent="0.2">
      <c r="A121" s="354" t="s">
        <v>54</v>
      </c>
      <c r="B121" s="354" t="s">
        <v>147</v>
      </c>
      <c r="C121" s="356">
        <v>17383</v>
      </c>
      <c r="D121" s="356">
        <v>15339</v>
      </c>
    </row>
    <row r="122" spans="1:4" x14ac:dyDescent="0.2">
      <c r="A122" s="354" t="s">
        <v>54</v>
      </c>
      <c r="B122" s="354" t="s">
        <v>148</v>
      </c>
      <c r="C122" s="356">
        <v>17426</v>
      </c>
      <c r="D122" s="356">
        <v>15688</v>
      </c>
    </row>
    <row r="123" spans="1:4" x14ac:dyDescent="0.2">
      <c r="A123" s="354" t="s">
        <v>54</v>
      </c>
      <c r="B123" s="354" t="s">
        <v>149</v>
      </c>
      <c r="C123" s="356">
        <v>16773</v>
      </c>
      <c r="D123" s="356">
        <v>15869</v>
      </c>
    </row>
  </sheetData>
  <mergeCells count="1">
    <mergeCell ref="H1:I1"/>
  </mergeCells>
  <hyperlinks>
    <hyperlink ref="H1:I1" location="Index!A1" display="Regresar al Índice" xr:uid="{3B1D59C7-5D9D-472A-AB47-6E2B9895EEFB}"/>
  </hyperlinks>
  <pageMargins left="0.7" right="0.7" top="0.75" bottom="0.75" header="0.3" footer="0.3"/>
  <pageSetup paperSize="9" orientation="portrait" horizontalDpi="300" verticalDpi="300"/>
  <drawing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C26D2-F645-45FA-861F-77346AF37C3C}">
  <sheetPr codeName="Hoja127"/>
  <dimension ref="A1:L123"/>
  <sheetViews>
    <sheetView workbookViewId="0">
      <selection activeCell="A2" sqref="A2"/>
    </sheetView>
  </sheetViews>
  <sheetFormatPr baseColWidth="10" defaultRowHeight="12.75" x14ac:dyDescent="0.2"/>
  <cols>
    <col min="1" max="16384" width="11.42578125" style="354"/>
  </cols>
  <sheetData>
    <row r="1" spans="1:12" ht="15" x14ac:dyDescent="0.25">
      <c r="A1" s="333" t="s">
        <v>1729</v>
      </c>
      <c r="H1" s="233" t="s">
        <v>38</v>
      </c>
      <c r="I1" s="233"/>
    </row>
    <row r="2" spans="1:12" x14ac:dyDescent="0.2">
      <c r="A2" s="354" t="s">
        <v>694</v>
      </c>
    </row>
    <row r="5" spans="1:12" x14ac:dyDescent="0.2">
      <c r="A5" s="354" t="s">
        <v>301</v>
      </c>
      <c r="B5" s="354" t="s">
        <v>353</v>
      </c>
      <c r="C5" s="354" t="s">
        <v>705</v>
      </c>
      <c r="D5" s="354" t="s">
        <v>697</v>
      </c>
      <c r="G5" s="354" t="s">
        <v>1304</v>
      </c>
      <c r="H5" s="354" t="s">
        <v>810</v>
      </c>
      <c r="I5" s="354" t="s">
        <v>1572</v>
      </c>
      <c r="J5" s="354" t="s">
        <v>1311</v>
      </c>
      <c r="K5" s="354" t="s">
        <v>1573</v>
      </c>
      <c r="L5" s="354" t="s">
        <v>1312</v>
      </c>
    </row>
    <row r="6" spans="1:12" x14ac:dyDescent="0.2">
      <c r="A6" s="354" t="s">
        <v>61</v>
      </c>
      <c r="B6" s="354" t="s">
        <v>140</v>
      </c>
      <c r="C6" s="356">
        <v>652</v>
      </c>
      <c r="D6" s="356">
        <v>513</v>
      </c>
      <c r="G6" s="356">
        <v>1769</v>
      </c>
      <c r="H6" s="356">
        <v>1569</v>
      </c>
      <c r="I6" s="355">
        <v>12.8</v>
      </c>
      <c r="J6" s="355">
        <v>17.3</v>
      </c>
      <c r="K6" s="356">
        <v>1727</v>
      </c>
      <c r="L6" s="356">
        <v>1710</v>
      </c>
    </row>
    <row r="7" spans="1:12" x14ac:dyDescent="0.2">
      <c r="A7" s="354" t="s">
        <v>54</v>
      </c>
      <c r="B7" s="354" t="s">
        <v>141</v>
      </c>
      <c r="C7" s="356">
        <v>636</v>
      </c>
      <c r="D7" s="356">
        <v>526</v>
      </c>
    </row>
    <row r="8" spans="1:12" x14ac:dyDescent="0.2">
      <c r="A8" s="354" t="s">
        <v>54</v>
      </c>
      <c r="B8" s="354" t="s">
        <v>142</v>
      </c>
      <c r="C8" s="356">
        <v>1033</v>
      </c>
      <c r="D8" s="356">
        <v>551</v>
      </c>
    </row>
    <row r="9" spans="1:12" x14ac:dyDescent="0.2">
      <c r="A9" s="354" t="s">
        <v>54</v>
      </c>
      <c r="B9" s="354" t="s">
        <v>143</v>
      </c>
      <c r="C9" s="356">
        <v>753</v>
      </c>
      <c r="D9" s="356">
        <v>556</v>
      </c>
    </row>
    <row r="10" spans="1:12" x14ac:dyDescent="0.2">
      <c r="A10" s="354" t="s">
        <v>54</v>
      </c>
      <c r="B10" s="354" t="s">
        <v>144</v>
      </c>
      <c r="C10" s="356">
        <v>809</v>
      </c>
      <c r="D10" s="356">
        <v>569</v>
      </c>
    </row>
    <row r="11" spans="1:12" x14ac:dyDescent="0.2">
      <c r="A11" s="354" t="s">
        <v>54</v>
      </c>
      <c r="B11" s="354" t="s">
        <v>145</v>
      </c>
      <c r="C11" s="356">
        <v>548</v>
      </c>
      <c r="D11" s="356">
        <v>579</v>
      </c>
    </row>
    <row r="12" spans="1:12" x14ac:dyDescent="0.2">
      <c r="A12" s="354" t="s">
        <v>54</v>
      </c>
      <c r="B12" s="354" t="s">
        <v>146</v>
      </c>
      <c r="C12" s="356">
        <v>358</v>
      </c>
      <c r="D12" s="356">
        <v>586</v>
      </c>
    </row>
    <row r="13" spans="1:12" x14ac:dyDescent="0.2">
      <c r="A13" s="354" t="s">
        <v>54</v>
      </c>
      <c r="B13" s="354" t="s">
        <v>147</v>
      </c>
      <c r="C13" s="356">
        <v>393</v>
      </c>
      <c r="D13" s="356">
        <v>601</v>
      </c>
    </row>
    <row r="14" spans="1:12" x14ac:dyDescent="0.2">
      <c r="A14" s="354" t="s">
        <v>54</v>
      </c>
      <c r="B14" s="354" t="s">
        <v>148</v>
      </c>
      <c r="C14" s="356">
        <v>438</v>
      </c>
      <c r="D14" s="356">
        <v>613</v>
      </c>
    </row>
    <row r="15" spans="1:12" x14ac:dyDescent="0.2">
      <c r="A15" s="354" t="s">
        <v>54</v>
      </c>
      <c r="B15" s="354" t="s">
        <v>149</v>
      </c>
      <c r="C15" s="356">
        <v>484</v>
      </c>
      <c r="D15" s="356">
        <v>620</v>
      </c>
    </row>
    <row r="16" spans="1:12" x14ac:dyDescent="0.2">
      <c r="A16" s="354" t="s">
        <v>54</v>
      </c>
      <c r="B16" s="354" t="s">
        <v>150</v>
      </c>
      <c r="C16" s="356">
        <v>474</v>
      </c>
      <c r="D16" s="356">
        <v>608</v>
      </c>
    </row>
    <row r="17" spans="1:4" x14ac:dyDescent="0.2">
      <c r="A17" s="354" t="s">
        <v>54</v>
      </c>
      <c r="B17" s="354" t="s">
        <v>151</v>
      </c>
      <c r="C17" s="356">
        <v>624</v>
      </c>
      <c r="D17" s="356">
        <v>600</v>
      </c>
    </row>
    <row r="18" spans="1:4" x14ac:dyDescent="0.2">
      <c r="A18" s="354" t="s">
        <v>74</v>
      </c>
      <c r="B18" s="354" t="s">
        <v>140</v>
      </c>
      <c r="C18" s="356">
        <v>699</v>
      </c>
      <c r="D18" s="356">
        <v>604</v>
      </c>
    </row>
    <row r="19" spans="1:4" x14ac:dyDescent="0.2">
      <c r="A19" s="354" t="s">
        <v>54</v>
      </c>
      <c r="B19" s="354" t="s">
        <v>141</v>
      </c>
      <c r="C19" s="356">
        <v>840</v>
      </c>
      <c r="D19" s="356">
        <v>621</v>
      </c>
    </row>
    <row r="20" spans="1:4" x14ac:dyDescent="0.2">
      <c r="A20" s="354" t="s">
        <v>54</v>
      </c>
      <c r="B20" s="354" t="s">
        <v>142</v>
      </c>
      <c r="C20" s="356">
        <v>939</v>
      </c>
      <c r="D20" s="356">
        <v>613</v>
      </c>
    </row>
    <row r="21" spans="1:4" x14ac:dyDescent="0.2">
      <c r="A21" s="354" t="s">
        <v>54</v>
      </c>
      <c r="B21" s="354" t="s">
        <v>143</v>
      </c>
      <c r="C21" s="356">
        <v>1027</v>
      </c>
      <c r="D21" s="356">
        <v>636</v>
      </c>
    </row>
    <row r="22" spans="1:4" x14ac:dyDescent="0.2">
      <c r="A22" s="354" t="s">
        <v>54</v>
      </c>
      <c r="B22" s="354" t="s">
        <v>144</v>
      </c>
      <c r="C22" s="356">
        <v>828</v>
      </c>
      <c r="D22" s="356">
        <v>638</v>
      </c>
    </row>
    <row r="23" spans="1:4" x14ac:dyDescent="0.2">
      <c r="A23" s="354" t="s">
        <v>54</v>
      </c>
      <c r="B23" s="354" t="s">
        <v>145</v>
      </c>
      <c r="C23" s="356">
        <v>736</v>
      </c>
      <c r="D23" s="356">
        <v>653</v>
      </c>
    </row>
    <row r="24" spans="1:4" x14ac:dyDescent="0.2">
      <c r="A24" s="354" t="s">
        <v>54</v>
      </c>
      <c r="B24" s="354" t="s">
        <v>146</v>
      </c>
      <c r="C24" s="356">
        <v>595</v>
      </c>
      <c r="D24" s="356">
        <v>673</v>
      </c>
    </row>
    <row r="25" spans="1:4" x14ac:dyDescent="0.2">
      <c r="A25" s="354" t="s">
        <v>54</v>
      </c>
      <c r="B25" s="354" t="s">
        <v>147</v>
      </c>
      <c r="C25" s="356">
        <v>559</v>
      </c>
      <c r="D25" s="356">
        <v>687</v>
      </c>
    </row>
    <row r="26" spans="1:4" x14ac:dyDescent="0.2">
      <c r="A26" s="354" t="s">
        <v>54</v>
      </c>
      <c r="B26" s="354" t="s">
        <v>148</v>
      </c>
      <c r="C26" s="356">
        <v>520</v>
      </c>
      <c r="D26" s="356">
        <v>694</v>
      </c>
    </row>
    <row r="27" spans="1:4" x14ac:dyDescent="0.2">
      <c r="A27" s="354" t="s">
        <v>54</v>
      </c>
      <c r="B27" s="354" t="s">
        <v>149</v>
      </c>
      <c r="C27" s="356">
        <v>611</v>
      </c>
      <c r="D27" s="356">
        <v>704</v>
      </c>
    </row>
    <row r="28" spans="1:4" x14ac:dyDescent="0.2">
      <c r="A28" s="354" t="s">
        <v>54</v>
      </c>
      <c r="B28" s="354" t="s">
        <v>150</v>
      </c>
      <c r="C28" s="356">
        <v>644</v>
      </c>
      <c r="D28" s="356">
        <v>718</v>
      </c>
    </row>
    <row r="29" spans="1:4" x14ac:dyDescent="0.2">
      <c r="A29" s="354" t="s">
        <v>54</v>
      </c>
      <c r="B29" s="354" t="s">
        <v>151</v>
      </c>
      <c r="C29" s="356">
        <v>783</v>
      </c>
      <c r="D29" s="356">
        <v>732</v>
      </c>
    </row>
    <row r="30" spans="1:4" x14ac:dyDescent="0.2">
      <c r="A30" s="354" t="s">
        <v>75</v>
      </c>
      <c r="B30" s="354" t="s">
        <v>140</v>
      </c>
      <c r="C30" s="356">
        <v>691</v>
      </c>
      <c r="D30" s="356">
        <v>731</v>
      </c>
    </row>
    <row r="31" spans="1:4" x14ac:dyDescent="0.2">
      <c r="A31" s="354" t="s">
        <v>54</v>
      </c>
      <c r="B31" s="354" t="s">
        <v>141</v>
      </c>
      <c r="C31" s="356">
        <v>721</v>
      </c>
      <c r="D31" s="356">
        <v>721</v>
      </c>
    </row>
    <row r="32" spans="1:4" x14ac:dyDescent="0.2">
      <c r="A32" s="354" t="s">
        <v>54</v>
      </c>
      <c r="B32" s="354" t="s">
        <v>142</v>
      </c>
      <c r="C32" s="356">
        <v>755</v>
      </c>
      <c r="D32" s="356">
        <v>706</v>
      </c>
    </row>
    <row r="33" spans="1:4" x14ac:dyDescent="0.2">
      <c r="A33" s="354" t="s">
        <v>54</v>
      </c>
      <c r="B33" s="354" t="s">
        <v>143</v>
      </c>
      <c r="C33" s="356">
        <v>828</v>
      </c>
      <c r="D33" s="356">
        <v>689</v>
      </c>
    </row>
    <row r="34" spans="1:4" x14ac:dyDescent="0.2">
      <c r="A34" s="354" t="s">
        <v>54</v>
      </c>
      <c r="B34" s="354" t="s">
        <v>144</v>
      </c>
      <c r="C34" s="356">
        <v>882</v>
      </c>
      <c r="D34" s="356">
        <v>694</v>
      </c>
    </row>
    <row r="35" spans="1:4" x14ac:dyDescent="0.2">
      <c r="A35" s="354" t="s">
        <v>54</v>
      </c>
      <c r="B35" s="354" t="s">
        <v>145</v>
      </c>
      <c r="C35" s="356">
        <v>824</v>
      </c>
      <c r="D35" s="356">
        <v>701</v>
      </c>
    </row>
    <row r="36" spans="1:4" x14ac:dyDescent="0.2">
      <c r="A36" s="354" t="s">
        <v>54</v>
      </c>
      <c r="B36" s="354" t="s">
        <v>146</v>
      </c>
      <c r="C36" s="356">
        <v>649</v>
      </c>
      <c r="D36" s="356">
        <v>706</v>
      </c>
    </row>
    <row r="37" spans="1:4" x14ac:dyDescent="0.2">
      <c r="A37" s="354" t="s">
        <v>54</v>
      </c>
      <c r="B37" s="354" t="s">
        <v>147</v>
      </c>
      <c r="C37" s="356">
        <v>594</v>
      </c>
      <c r="D37" s="356">
        <v>709</v>
      </c>
    </row>
    <row r="38" spans="1:4" x14ac:dyDescent="0.2">
      <c r="A38" s="354" t="s">
        <v>54</v>
      </c>
      <c r="B38" s="354" t="s">
        <v>148</v>
      </c>
      <c r="C38" s="356">
        <v>663</v>
      </c>
      <c r="D38" s="356">
        <v>720</v>
      </c>
    </row>
    <row r="39" spans="1:4" x14ac:dyDescent="0.2">
      <c r="A39" s="354" t="s">
        <v>54</v>
      </c>
      <c r="B39" s="354" t="s">
        <v>149</v>
      </c>
      <c r="C39" s="356">
        <v>617</v>
      </c>
      <c r="D39" s="356">
        <v>721</v>
      </c>
    </row>
    <row r="40" spans="1:4" x14ac:dyDescent="0.2">
      <c r="A40" s="354" t="s">
        <v>54</v>
      </c>
      <c r="B40" s="354" t="s">
        <v>150</v>
      </c>
      <c r="C40" s="356">
        <v>715</v>
      </c>
      <c r="D40" s="356">
        <v>727</v>
      </c>
    </row>
    <row r="41" spans="1:4" x14ac:dyDescent="0.2">
      <c r="A41" s="354" t="s">
        <v>54</v>
      </c>
      <c r="B41" s="354" t="s">
        <v>151</v>
      </c>
      <c r="C41" s="356">
        <v>744</v>
      </c>
      <c r="D41" s="356">
        <v>724</v>
      </c>
    </row>
    <row r="42" spans="1:4" x14ac:dyDescent="0.2">
      <c r="A42" s="354" t="s">
        <v>76</v>
      </c>
      <c r="B42" s="354" t="s">
        <v>140</v>
      </c>
      <c r="C42" s="356">
        <v>711</v>
      </c>
      <c r="D42" s="356">
        <v>725</v>
      </c>
    </row>
    <row r="43" spans="1:4" x14ac:dyDescent="0.2">
      <c r="A43" s="354" t="s">
        <v>54</v>
      </c>
      <c r="B43" s="354" t="s">
        <v>141</v>
      </c>
      <c r="C43" s="356">
        <v>745</v>
      </c>
      <c r="D43" s="356">
        <v>727</v>
      </c>
    </row>
    <row r="44" spans="1:4" x14ac:dyDescent="0.2">
      <c r="A44" s="354" t="s">
        <v>54</v>
      </c>
      <c r="B44" s="354" t="s">
        <v>142</v>
      </c>
      <c r="C44" s="356">
        <v>843</v>
      </c>
      <c r="D44" s="356">
        <v>735</v>
      </c>
    </row>
    <row r="45" spans="1:4" x14ac:dyDescent="0.2">
      <c r="A45" s="354" t="s">
        <v>54</v>
      </c>
      <c r="B45" s="354" t="s">
        <v>143</v>
      </c>
      <c r="C45" s="356">
        <v>874</v>
      </c>
      <c r="D45" s="356">
        <v>739</v>
      </c>
    </row>
    <row r="46" spans="1:4" x14ac:dyDescent="0.2">
      <c r="A46" s="354" t="s">
        <v>54</v>
      </c>
      <c r="B46" s="354" t="s">
        <v>144</v>
      </c>
      <c r="C46" s="356">
        <v>894</v>
      </c>
      <c r="D46" s="356">
        <v>739</v>
      </c>
    </row>
    <row r="47" spans="1:4" x14ac:dyDescent="0.2">
      <c r="A47" s="354" t="s">
        <v>54</v>
      </c>
      <c r="B47" s="354" t="s">
        <v>145</v>
      </c>
      <c r="C47" s="356">
        <v>802</v>
      </c>
      <c r="D47" s="356">
        <v>738</v>
      </c>
    </row>
    <row r="48" spans="1:4" x14ac:dyDescent="0.2">
      <c r="A48" s="354" t="s">
        <v>54</v>
      </c>
      <c r="B48" s="354" t="s">
        <v>146</v>
      </c>
      <c r="C48" s="356">
        <v>570</v>
      </c>
      <c r="D48" s="356">
        <v>731</v>
      </c>
    </row>
    <row r="49" spans="1:4" x14ac:dyDescent="0.2">
      <c r="A49" s="354" t="s">
        <v>54</v>
      </c>
      <c r="B49" s="354" t="s">
        <v>147</v>
      </c>
      <c r="C49" s="356">
        <v>561</v>
      </c>
      <c r="D49" s="356">
        <v>728</v>
      </c>
    </row>
    <row r="50" spans="1:4" x14ac:dyDescent="0.2">
      <c r="A50" s="354" t="s">
        <v>54</v>
      </c>
      <c r="B50" s="354" t="s">
        <v>148</v>
      </c>
      <c r="C50" s="356">
        <v>623</v>
      </c>
      <c r="D50" s="356">
        <v>725</v>
      </c>
    </row>
    <row r="51" spans="1:4" x14ac:dyDescent="0.2">
      <c r="A51" s="354" t="s">
        <v>54</v>
      </c>
      <c r="B51" s="354" t="s">
        <v>149</v>
      </c>
      <c r="C51" s="356">
        <v>635</v>
      </c>
      <c r="D51" s="356">
        <v>726</v>
      </c>
    </row>
    <row r="52" spans="1:4" x14ac:dyDescent="0.2">
      <c r="A52" s="354" t="s">
        <v>54</v>
      </c>
      <c r="B52" s="354" t="s">
        <v>150</v>
      </c>
      <c r="C52" s="356">
        <v>590</v>
      </c>
      <c r="D52" s="356">
        <v>716</v>
      </c>
    </row>
    <row r="53" spans="1:4" x14ac:dyDescent="0.2">
      <c r="A53" s="354" t="s">
        <v>54</v>
      </c>
      <c r="B53" s="354" t="s">
        <v>151</v>
      </c>
      <c r="C53" s="356">
        <v>675</v>
      </c>
      <c r="D53" s="356">
        <v>710</v>
      </c>
    </row>
    <row r="54" spans="1:4" x14ac:dyDescent="0.2">
      <c r="A54" s="354" t="s">
        <v>77</v>
      </c>
      <c r="B54" s="354" t="s">
        <v>140</v>
      </c>
      <c r="C54" s="356">
        <v>645</v>
      </c>
      <c r="D54" s="356">
        <v>705</v>
      </c>
    </row>
    <row r="55" spans="1:4" x14ac:dyDescent="0.2">
      <c r="A55" s="354" t="s">
        <v>54</v>
      </c>
      <c r="B55" s="354" t="s">
        <v>141</v>
      </c>
      <c r="C55" s="356">
        <v>871</v>
      </c>
      <c r="D55" s="356">
        <v>715</v>
      </c>
    </row>
    <row r="56" spans="1:4" x14ac:dyDescent="0.2">
      <c r="A56" s="354" t="s">
        <v>54</v>
      </c>
      <c r="B56" s="354" t="s">
        <v>142</v>
      </c>
      <c r="C56" s="356">
        <v>1039</v>
      </c>
      <c r="D56" s="356">
        <v>732</v>
      </c>
    </row>
    <row r="57" spans="1:4" x14ac:dyDescent="0.2">
      <c r="A57" s="354" t="s">
        <v>54</v>
      </c>
      <c r="B57" s="354" t="s">
        <v>143</v>
      </c>
      <c r="C57" s="356">
        <v>992</v>
      </c>
      <c r="D57" s="356">
        <v>741</v>
      </c>
    </row>
    <row r="58" spans="1:4" x14ac:dyDescent="0.2">
      <c r="A58" s="354" t="s">
        <v>54</v>
      </c>
      <c r="B58" s="354" t="s">
        <v>144</v>
      </c>
      <c r="C58" s="356">
        <v>1045</v>
      </c>
      <c r="D58" s="356">
        <v>754</v>
      </c>
    </row>
    <row r="59" spans="1:4" x14ac:dyDescent="0.2">
      <c r="A59" s="354" t="s">
        <v>54</v>
      </c>
      <c r="B59" s="354" t="s">
        <v>145</v>
      </c>
      <c r="C59" s="356">
        <v>949</v>
      </c>
      <c r="D59" s="356">
        <v>766</v>
      </c>
    </row>
    <row r="60" spans="1:4" x14ac:dyDescent="0.2">
      <c r="A60" s="354" t="s">
        <v>54</v>
      </c>
      <c r="B60" s="354" t="s">
        <v>146</v>
      </c>
      <c r="C60" s="356">
        <v>754</v>
      </c>
      <c r="D60" s="356">
        <v>782</v>
      </c>
    </row>
    <row r="61" spans="1:4" x14ac:dyDescent="0.2">
      <c r="A61" s="354" t="s">
        <v>54</v>
      </c>
      <c r="B61" s="354" t="s">
        <v>147</v>
      </c>
      <c r="C61" s="356">
        <v>691</v>
      </c>
      <c r="D61" s="356">
        <v>792</v>
      </c>
    </row>
    <row r="62" spans="1:4" x14ac:dyDescent="0.2">
      <c r="A62" s="354" t="s">
        <v>54</v>
      </c>
      <c r="B62" s="354" t="s">
        <v>148</v>
      </c>
      <c r="C62" s="356">
        <v>759</v>
      </c>
      <c r="D62" s="356">
        <v>804</v>
      </c>
    </row>
    <row r="63" spans="1:4" x14ac:dyDescent="0.2">
      <c r="A63" s="354" t="s">
        <v>54</v>
      </c>
      <c r="B63" s="354" t="s">
        <v>149</v>
      </c>
      <c r="C63" s="356">
        <v>885</v>
      </c>
      <c r="D63" s="356">
        <v>825</v>
      </c>
    </row>
    <row r="64" spans="1:4" x14ac:dyDescent="0.2">
      <c r="A64" s="354" t="s">
        <v>54</v>
      </c>
      <c r="B64" s="354" t="s">
        <v>150</v>
      </c>
      <c r="C64" s="356">
        <v>959</v>
      </c>
      <c r="D64" s="356">
        <v>855</v>
      </c>
    </row>
    <row r="65" spans="1:4" x14ac:dyDescent="0.2">
      <c r="A65" s="354" t="s">
        <v>54</v>
      </c>
      <c r="B65" s="354" t="s">
        <v>151</v>
      </c>
      <c r="C65" s="356">
        <v>1129</v>
      </c>
      <c r="D65" s="356">
        <v>893</v>
      </c>
    </row>
    <row r="66" spans="1:4" x14ac:dyDescent="0.2">
      <c r="A66" s="354" t="s">
        <v>78</v>
      </c>
      <c r="B66" s="354" t="s">
        <v>140</v>
      </c>
      <c r="C66" s="356">
        <v>980</v>
      </c>
      <c r="D66" s="356">
        <v>921</v>
      </c>
    </row>
    <row r="67" spans="1:4" x14ac:dyDescent="0.2">
      <c r="A67" s="354" t="s">
        <v>54</v>
      </c>
      <c r="B67" s="354" t="s">
        <v>141</v>
      </c>
      <c r="C67" s="356">
        <v>983</v>
      </c>
      <c r="D67" s="356">
        <v>931</v>
      </c>
    </row>
    <row r="68" spans="1:4" x14ac:dyDescent="0.2">
      <c r="A68" s="354" t="s">
        <v>54</v>
      </c>
      <c r="B68" s="354" t="s">
        <v>142</v>
      </c>
      <c r="C68" s="356">
        <v>986</v>
      </c>
      <c r="D68" s="356">
        <v>926</v>
      </c>
    </row>
    <row r="69" spans="1:4" x14ac:dyDescent="0.2">
      <c r="A69" s="354" t="s">
        <v>54</v>
      </c>
      <c r="B69" s="354" t="s">
        <v>143</v>
      </c>
      <c r="C69" s="356">
        <v>997</v>
      </c>
      <c r="D69" s="356">
        <v>926</v>
      </c>
    </row>
    <row r="70" spans="1:4" x14ac:dyDescent="0.2">
      <c r="A70" s="354" t="s">
        <v>54</v>
      </c>
      <c r="B70" s="354" t="s">
        <v>144</v>
      </c>
      <c r="C70" s="356">
        <v>990</v>
      </c>
      <c r="D70" s="356">
        <v>922</v>
      </c>
    </row>
    <row r="71" spans="1:4" x14ac:dyDescent="0.2">
      <c r="A71" s="354" t="s">
        <v>54</v>
      </c>
      <c r="B71" s="354" t="s">
        <v>145</v>
      </c>
      <c r="C71" s="356">
        <v>1008</v>
      </c>
      <c r="D71" s="356">
        <v>927</v>
      </c>
    </row>
    <row r="72" spans="1:4" x14ac:dyDescent="0.2">
      <c r="A72" s="354" t="s">
        <v>54</v>
      </c>
      <c r="B72" s="354" t="s">
        <v>146</v>
      </c>
      <c r="C72" s="356">
        <v>759</v>
      </c>
      <c r="D72" s="356">
        <v>927</v>
      </c>
    </row>
    <row r="73" spans="1:4" x14ac:dyDescent="0.2">
      <c r="A73" s="354" t="s">
        <v>54</v>
      </c>
      <c r="B73" s="354" t="s">
        <v>147</v>
      </c>
      <c r="C73" s="356">
        <v>718</v>
      </c>
      <c r="D73" s="356">
        <v>930</v>
      </c>
    </row>
    <row r="74" spans="1:4" x14ac:dyDescent="0.2">
      <c r="A74" s="354" t="s">
        <v>54</v>
      </c>
      <c r="B74" s="354" t="s">
        <v>148</v>
      </c>
      <c r="C74" s="356">
        <v>753</v>
      </c>
      <c r="D74" s="356">
        <v>929</v>
      </c>
    </row>
    <row r="75" spans="1:4" x14ac:dyDescent="0.2">
      <c r="A75" s="354" t="s">
        <v>54</v>
      </c>
      <c r="B75" s="354" t="s">
        <v>149</v>
      </c>
      <c r="C75" s="356">
        <v>777</v>
      </c>
      <c r="D75" s="356">
        <v>920</v>
      </c>
    </row>
    <row r="76" spans="1:4" x14ac:dyDescent="0.2">
      <c r="A76" s="354" t="s">
        <v>54</v>
      </c>
      <c r="B76" s="354" t="s">
        <v>150</v>
      </c>
      <c r="C76" s="356">
        <v>817</v>
      </c>
      <c r="D76" s="356">
        <v>908</v>
      </c>
    </row>
    <row r="77" spans="1:4" x14ac:dyDescent="0.2">
      <c r="A77" s="354" t="s">
        <v>54</v>
      </c>
      <c r="B77" s="354" t="s">
        <v>151</v>
      </c>
      <c r="C77" s="356">
        <v>797</v>
      </c>
      <c r="D77" s="356">
        <v>880</v>
      </c>
    </row>
    <row r="78" spans="1:4" x14ac:dyDescent="0.2">
      <c r="A78" s="354" t="s">
        <v>79</v>
      </c>
      <c r="B78" s="354" t="s">
        <v>140</v>
      </c>
      <c r="C78" s="356">
        <v>859</v>
      </c>
      <c r="D78" s="356">
        <v>870</v>
      </c>
    </row>
    <row r="79" spans="1:4" x14ac:dyDescent="0.2">
      <c r="A79" s="354" t="s">
        <v>54</v>
      </c>
      <c r="B79" s="354" t="s">
        <v>141</v>
      </c>
      <c r="C79" s="356">
        <v>1083</v>
      </c>
      <c r="D79" s="356">
        <v>879</v>
      </c>
    </row>
    <row r="80" spans="1:4" x14ac:dyDescent="0.2">
      <c r="A80" s="354" t="s">
        <v>54</v>
      </c>
      <c r="B80" s="354" t="s">
        <v>142</v>
      </c>
      <c r="C80" s="356">
        <v>1114</v>
      </c>
      <c r="D80" s="356">
        <v>889</v>
      </c>
    </row>
    <row r="81" spans="1:4" x14ac:dyDescent="0.2">
      <c r="A81" s="354" t="s">
        <v>54</v>
      </c>
      <c r="B81" s="354" t="s">
        <v>143</v>
      </c>
      <c r="C81" s="356">
        <v>1143</v>
      </c>
      <c r="D81" s="356">
        <v>902</v>
      </c>
    </row>
    <row r="82" spans="1:4" x14ac:dyDescent="0.2">
      <c r="A82" s="354" t="s">
        <v>54</v>
      </c>
      <c r="B82" s="354" t="s">
        <v>144</v>
      </c>
      <c r="C82" s="356">
        <v>1164</v>
      </c>
      <c r="D82" s="356">
        <v>916</v>
      </c>
    </row>
    <row r="83" spans="1:4" x14ac:dyDescent="0.2">
      <c r="A83" s="354" t="s">
        <v>54</v>
      </c>
      <c r="B83" s="354" t="s">
        <v>145</v>
      </c>
      <c r="C83" s="356">
        <v>1145</v>
      </c>
      <c r="D83" s="356">
        <v>927</v>
      </c>
    </row>
    <row r="84" spans="1:4" x14ac:dyDescent="0.2">
      <c r="A84" s="354" t="s">
        <v>54</v>
      </c>
      <c r="B84" s="354" t="s">
        <v>146</v>
      </c>
      <c r="C84" s="356">
        <v>1080</v>
      </c>
      <c r="D84" s="356">
        <v>954</v>
      </c>
    </row>
    <row r="85" spans="1:4" x14ac:dyDescent="0.2">
      <c r="A85" s="354" t="s">
        <v>54</v>
      </c>
      <c r="B85" s="354" t="s">
        <v>147</v>
      </c>
      <c r="C85" s="356">
        <v>946</v>
      </c>
      <c r="D85" s="356">
        <v>973</v>
      </c>
    </row>
    <row r="86" spans="1:4" x14ac:dyDescent="0.2">
      <c r="A86" s="354" t="s">
        <v>54</v>
      </c>
      <c r="B86" s="354" t="s">
        <v>148</v>
      </c>
      <c r="C86" s="356">
        <v>1021</v>
      </c>
      <c r="D86" s="356">
        <v>996</v>
      </c>
    </row>
    <row r="87" spans="1:4" x14ac:dyDescent="0.2">
      <c r="A87" s="354" t="s">
        <v>54</v>
      </c>
      <c r="B87" s="354" t="s">
        <v>149</v>
      </c>
      <c r="C87" s="356">
        <v>1080</v>
      </c>
      <c r="D87" s="356">
        <v>1021</v>
      </c>
    </row>
    <row r="88" spans="1:4" x14ac:dyDescent="0.2">
      <c r="A88" s="354" t="s">
        <v>54</v>
      </c>
      <c r="B88" s="354" t="s">
        <v>150</v>
      </c>
      <c r="C88" s="356">
        <v>1103</v>
      </c>
      <c r="D88" s="356">
        <v>1045</v>
      </c>
    </row>
    <row r="89" spans="1:4" x14ac:dyDescent="0.2">
      <c r="A89" s="354" t="s">
        <v>54</v>
      </c>
      <c r="B89" s="354" t="s">
        <v>151</v>
      </c>
      <c r="C89" s="356">
        <v>1157</v>
      </c>
      <c r="D89" s="356">
        <v>1075</v>
      </c>
    </row>
    <row r="90" spans="1:4" x14ac:dyDescent="0.2">
      <c r="A90" s="354" t="s">
        <v>80</v>
      </c>
      <c r="B90" s="354" t="s">
        <v>140</v>
      </c>
      <c r="C90" s="356">
        <v>1173</v>
      </c>
      <c r="D90" s="356">
        <v>1101</v>
      </c>
    </row>
    <row r="91" spans="1:4" x14ac:dyDescent="0.2">
      <c r="A91" s="354" t="s">
        <v>54</v>
      </c>
      <c r="B91" s="354" t="s">
        <v>141</v>
      </c>
      <c r="C91" s="356">
        <v>1171</v>
      </c>
      <c r="D91" s="356">
        <v>1108</v>
      </c>
    </row>
    <row r="92" spans="1:4" x14ac:dyDescent="0.2">
      <c r="A92" s="354" t="s">
        <v>54</v>
      </c>
      <c r="B92" s="354" t="s">
        <v>142</v>
      </c>
      <c r="C92" s="356">
        <v>1195</v>
      </c>
      <c r="D92" s="356">
        <v>1115</v>
      </c>
    </row>
    <row r="93" spans="1:4" x14ac:dyDescent="0.2">
      <c r="A93" s="354" t="s">
        <v>54</v>
      </c>
      <c r="B93" s="354" t="s">
        <v>143</v>
      </c>
      <c r="C93" s="356">
        <v>1129</v>
      </c>
      <c r="D93" s="356">
        <v>1114</v>
      </c>
    </row>
    <row r="94" spans="1:4" x14ac:dyDescent="0.2">
      <c r="A94" s="354" t="s">
        <v>54</v>
      </c>
      <c r="B94" s="354" t="s">
        <v>144</v>
      </c>
      <c r="C94" s="356">
        <v>1189</v>
      </c>
      <c r="D94" s="356">
        <v>1116</v>
      </c>
    </row>
    <row r="95" spans="1:4" x14ac:dyDescent="0.2">
      <c r="A95" s="354" t="s">
        <v>54</v>
      </c>
      <c r="B95" s="354" t="s">
        <v>145</v>
      </c>
      <c r="C95" s="356">
        <v>1204</v>
      </c>
      <c r="D95" s="356">
        <v>1121</v>
      </c>
    </row>
    <row r="96" spans="1:4" x14ac:dyDescent="0.2">
      <c r="A96" s="354" t="s">
        <v>54</v>
      </c>
      <c r="B96" s="354" t="s">
        <v>146</v>
      </c>
      <c r="C96" s="356">
        <v>1172</v>
      </c>
      <c r="D96" s="356">
        <v>1128</v>
      </c>
    </row>
    <row r="97" spans="1:4" x14ac:dyDescent="0.2">
      <c r="A97" s="354" t="s">
        <v>54</v>
      </c>
      <c r="B97" s="354" t="s">
        <v>147</v>
      </c>
      <c r="C97" s="356">
        <v>1145</v>
      </c>
      <c r="D97" s="356">
        <v>1145</v>
      </c>
    </row>
    <row r="98" spans="1:4" x14ac:dyDescent="0.2">
      <c r="A98" s="354" t="s">
        <v>54</v>
      </c>
      <c r="B98" s="354" t="s">
        <v>148</v>
      </c>
      <c r="C98" s="356">
        <v>1189</v>
      </c>
      <c r="D98" s="356">
        <v>1159</v>
      </c>
    </row>
    <row r="99" spans="1:4" x14ac:dyDescent="0.2">
      <c r="A99" s="354" t="s">
        <v>54</v>
      </c>
      <c r="B99" s="354" t="s">
        <v>149</v>
      </c>
      <c r="C99" s="356">
        <v>1267</v>
      </c>
      <c r="D99" s="356">
        <v>1175</v>
      </c>
    </row>
    <row r="100" spans="1:4" x14ac:dyDescent="0.2">
      <c r="A100" s="354" t="s">
        <v>54</v>
      </c>
      <c r="B100" s="354" t="s">
        <v>150</v>
      </c>
      <c r="C100" s="356">
        <v>1309</v>
      </c>
      <c r="D100" s="356">
        <v>1192</v>
      </c>
    </row>
    <row r="101" spans="1:4" x14ac:dyDescent="0.2">
      <c r="A101" s="354" t="s">
        <v>54</v>
      </c>
      <c r="B101" s="354" t="s">
        <v>151</v>
      </c>
      <c r="C101" s="356">
        <v>1370</v>
      </c>
      <c r="D101" s="356">
        <v>1209</v>
      </c>
    </row>
    <row r="102" spans="1:4" x14ac:dyDescent="0.2">
      <c r="A102" s="354" t="s">
        <v>480</v>
      </c>
      <c r="B102" s="354" t="s">
        <v>140</v>
      </c>
      <c r="C102" s="356">
        <v>1433</v>
      </c>
      <c r="D102" s="356">
        <v>1231</v>
      </c>
    </row>
    <row r="103" spans="1:4" x14ac:dyDescent="0.2">
      <c r="A103" s="354" t="s">
        <v>54</v>
      </c>
      <c r="B103" s="354" t="s">
        <v>141</v>
      </c>
      <c r="C103" s="356">
        <v>1483</v>
      </c>
      <c r="D103" s="356">
        <v>1257</v>
      </c>
    </row>
    <row r="104" spans="1:4" x14ac:dyDescent="0.2">
      <c r="A104" s="354" t="s">
        <v>54</v>
      </c>
      <c r="B104" s="354" t="s">
        <v>142</v>
      </c>
      <c r="C104" s="356">
        <v>1545</v>
      </c>
      <c r="D104" s="356">
        <v>1286</v>
      </c>
    </row>
    <row r="105" spans="1:4" x14ac:dyDescent="0.2">
      <c r="A105" s="354" t="s">
        <v>54</v>
      </c>
      <c r="B105" s="354" t="s">
        <v>143</v>
      </c>
      <c r="C105" s="356">
        <v>1535</v>
      </c>
      <c r="D105" s="356">
        <v>1320</v>
      </c>
    </row>
    <row r="106" spans="1:4" x14ac:dyDescent="0.2">
      <c r="A106" s="354" t="s">
        <v>54</v>
      </c>
      <c r="B106" s="354" t="s">
        <v>144</v>
      </c>
      <c r="C106" s="356">
        <v>1580</v>
      </c>
      <c r="D106" s="356">
        <v>1353</v>
      </c>
    </row>
    <row r="107" spans="1:4" x14ac:dyDescent="0.2">
      <c r="A107" s="354" t="s">
        <v>54</v>
      </c>
      <c r="B107" s="354" t="s">
        <v>145</v>
      </c>
      <c r="C107" s="356">
        <v>1553</v>
      </c>
      <c r="D107" s="356">
        <v>1382</v>
      </c>
    </row>
    <row r="108" spans="1:4" x14ac:dyDescent="0.2">
      <c r="A108" s="354" t="s">
        <v>54</v>
      </c>
      <c r="B108" s="354" t="s">
        <v>146</v>
      </c>
      <c r="C108" s="356">
        <v>1550</v>
      </c>
      <c r="D108" s="356">
        <v>1413</v>
      </c>
    </row>
    <row r="109" spans="1:4" x14ac:dyDescent="0.2">
      <c r="A109" s="354" t="s">
        <v>54</v>
      </c>
      <c r="B109" s="354" t="s">
        <v>147</v>
      </c>
      <c r="C109" s="356">
        <v>1534</v>
      </c>
      <c r="D109" s="356">
        <v>1446</v>
      </c>
    </row>
    <row r="110" spans="1:4" x14ac:dyDescent="0.2">
      <c r="A110" s="354" t="s">
        <v>54</v>
      </c>
      <c r="B110" s="354" t="s">
        <v>148</v>
      </c>
      <c r="C110" s="356">
        <v>1527</v>
      </c>
      <c r="D110" s="356">
        <v>1474</v>
      </c>
    </row>
    <row r="111" spans="1:4" x14ac:dyDescent="0.2">
      <c r="A111" s="354" t="s">
        <v>54</v>
      </c>
      <c r="B111" s="354" t="s">
        <v>149</v>
      </c>
      <c r="C111" s="356">
        <v>1569</v>
      </c>
      <c r="D111" s="356">
        <v>1499</v>
      </c>
    </row>
    <row r="112" spans="1:4" x14ac:dyDescent="0.2">
      <c r="A112" s="354" t="s">
        <v>54</v>
      </c>
      <c r="B112" s="354" t="s">
        <v>150</v>
      </c>
      <c r="C112" s="356">
        <v>1588</v>
      </c>
      <c r="D112" s="356">
        <v>1522</v>
      </c>
    </row>
    <row r="113" spans="1:4" x14ac:dyDescent="0.2">
      <c r="A113" s="354" t="s">
        <v>54</v>
      </c>
      <c r="B113" s="354" t="s">
        <v>151</v>
      </c>
      <c r="C113" s="356">
        <v>1637</v>
      </c>
      <c r="D113" s="356">
        <v>1545</v>
      </c>
    </row>
    <row r="114" spans="1:4" x14ac:dyDescent="0.2">
      <c r="A114" s="354" t="s">
        <v>843</v>
      </c>
      <c r="B114" s="354" t="s">
        <v>140</v>
      </c>
      <c r="C114" s="356">
        <v>1645</v>
      </c>
      <c r="D114" s="356">
        <v>1562</v>
      </c>
    </row>
    <row r="115" spans="1:4" x14ac:dyDescent="0.2">
      <c r="A115" s="354" t="s">
        <v>54</v>
      </c>
      <c r="B115" s="354" t="s">
        <v>141</v>
      </c>
      <c r="C115" s="356">
        <v>1682</v>
      </c>
      <c r="D115" s="356">
        <v>1579</v>
      </c>
    </row>
    <row r="116" spans="1:4" x14ac:dyDescent="0.2">
      <c r="A116" s="354" t="s">
        <v>54</v>
      </c>
      <c r="B116" s="354" t="s">
        <v>142</v>
      </c>
      <c r="C116" s="356">
        <v>1736</v>
      </c>
      <c r="D116" s="356">
        <v>1595</v>
      </c>
    </row>
    <row r="117" spans="1:4" x14ac:dyDescent="0.2">
      <c r="A117" s="354" t="s">
        <v>54</v>
      </c>
      <c r="B117" s="354" t="s">
        <v>143</v>
      </c>
      <c r="C117" s="356">
        <v>1778</v>
      </c>
      <c r="D117" s="356">
        <v>1615</v>
      </c>
    </row>
    <row r="118" spans="1:4" x14ac:dyDescent="0.2">
      <c r="A118" s="354" t="s">
        <v>54</v>
      </c>
      <c r="B118" s="354" t="s">
        <v>144</v>
      </c>
      <c r="C118" s="356">
        <v>1791</v>
      </c>
      <c r="D118" s="356">
        <v>1632</v>
      </c>
    </row>
    <row r="119" spans="1:4" x14ac:dyDescent="0.2">
      <c r="A119" s="354" t="s">
        <v>54</v>
      </c>
      <c r="B119" s="354" t="s">
        <v>145</v>
      </c>
      <c r="C119" s="356">
        <v>1784</v>
      </c>
      <c r="D119" s="356">
        <v>1652</v>
      </c>
    </row>
    <row r="120" spans="1:4" x14ac:dyDescent="0.2">
      <c r="A120" s="354" t="s">
        <v>54</v>
      </c>
      <c r="B120" s="354" t="s">
        <v>146</v>
      </c>
      <c r="C120" s="356">
        <v>1740</v>
      </c>
      <c r="D120" s="356">
        <v>1668</v>
      </c>
    </row>
    <row r="121" spans="1:4" x14ac:dyDescent="0.2">
      <c r="A121" s="354" t="s">
        <v>54</v>
      </c>
      <c r="B121" s="354" t="s">
        <v>147</v>
      </c>
      <c r="C121" s="356">
        <v>1781</v>
      </c>
      <c r="D121" s="356">
        <v>1688</v>
      </c>
    </row>
    <row r="122" spans="1:4" x14ac:dyDescent="0.2">
      <c r="A122" s="354" t="s">
        <v>54</v>
      </c>
      <c r="B122" s="354" t="s">
        <v>148</v>
      </c>
      <c r="C122" s="356">
        <v>1792</v>
      </c>
      <c r="D122" s="356">
        <v>1710</v>
      </c>
    </row>
    <row r="123" spans="1:4" x14ac:dyDescent="0.2">
      <c r="A123" s="354" t="s">
        <v>54</v>
      </c>
      <c r="B123" s="354" t="s">
        <v>149</v>
      </c>
      <c r="C123" s="356">
        <v>1769</v>
      </c>
      <c r="D123" s="356">
        <v>1727</v>
      </c>
    </row>
  </sheetData>
  <mergeCells count="1">
    <mergeCell ref="H1:I1"/>
  </mergeCells>
  <hyperlinks>
    <hyperlink ref="H1:I1" location="Index!A1" display="Regresar al Índice" xr:uid="{275FCADF-B9B0-4E32-8F53-EE49E8EE740A}"/>
  </hyperlinks>
  <pageMargins left="0.7" right="0.7" top="0.75" bottom="0.75" header="0.3" footer="0.3"/>
  <pageSetup paperSize="9" orientation="portrait" horizontalDpi="300" verticalDpi="300"/>
  <drawing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FE901-24C1-42C6-8B43-A181B204CF29}">
  <sheetPr codeName="Hoja128"/>
  <dimension ref="A1:L123"/>
  <sheetViews>
    <sheetView workbookViewId="0">
      <selection activeCell="A2" sqref="A2"/>
    </sheetView>
  </sheetViews>
  <sheetFormatPr baseColWidth="10" defaultRowHeight="12.75" x14ac:dyDescent="0.2"/>
  <cols>
    <col min="1" max="16384" width="11.42578125" style="354"/>
  </cols>
  <sheetData>
    <row r="1" spans="1:12" ht="15" x14ac:dyDescent="0.25">
      <c r="A1" s="333" t="s">
        <v>1730</v>
      </c>
      <c r="H1" s="233" t="s">
        <v>38</v>
      </c>
      <c r="I1" s="233"/>
    </row>
    <row r="2" spans="1:12" x14ac:dyDescent="0.2">
      <c r="A2" s="354" t="s">
        <v>694</v>
      </c>
    </row>
    <row r="3" spans="1:12" x14ac:dyDescent="0.2">
      <c r="A3" s="354" t="s">
        <v>706</v>
      </c>
    </row>
    <row r="5" spans="1:12" x14ac:dyDescent="0.2">
      <c r="A5" s="354" t="s">
        <v>301</v>
      </c>
      <c r="B5" s="354" t="s">
        <v>353</v>
      </c>
      <c r="C5" s="354" t="s">
        <v>705</v>
      </c>
      <c r="D5" s="354" t="s">
        <v>52</v>
      </c>
      <c r="E5" s="354" t="s">
        <v>354</v>
      </c>
      <c r="H5" s="354" t="s">
        <v>1574</v>
      </c>
      <c r="I5" s="354" t="s">
        <v>1313</v>
      </c>
      <c r="J5" s="354" t="s">
        <v>1572</v>
      </c>
      <c r="K5" s="354" t="s">
        <v>1311</v>
      </c>
      <c r="L5" s="354" t="s">
        <v>707</v>
      </c>
    </row>
    <row r="6" spans="1:12" x14ac:dyDescent="0.2">
      <c r="A6" s="354" t="s">
        <v>61</v>
      </c>
      <c r="B6" s="354" t="s">
        <v>140</v>
      </c>
      <c r="C6" s="356">
        <v>85880</v>
      </c>
      <c r="D6" s="355">
        <v>7.1</v>
      </c>
      <c r="E6" s="355">
        <v>11.4</v>
      </c>
      <c r="H6" s="356">
        <v>211146</v>
      </c>
      <c r="I6" s="356">
        <v>208783</v>
      </c>
      <c r="J6" s="355">
        <v>17.3</v>
      </c>
      <c r="K6" s="355">
        <v>17</v>
      </c>
      <c r="L6" s="355">
        <v>15.6</v>
      </c>
    </row>
    <row r="7" spans="1:12" x14ac:dyDescent="0.2">
      <c r="A7" s="354" t="s">
        <v>54</v>
      </c>
      <c r="B7" s="354" t="s">
        <v>141</v>
      </c>
      <c r="C7" s="356">
        <v>86176</v>
      </c>
      <c r="D7" s="355">
        <v>6.3</v>
      </c>
      <c r="E7" s="355">
        <v>11.1</v>
      </c>
    </row>
    <row r="8" spans="1:12" x14ac:dyDescent="0.2">
      <c r="A8" s="354" t="s">
        <v>54</v>
      </c>
      <c r="B8" s="354" t="s">
        <v>142</v>
      </c>
      <c r="C8" s="356">
        <v>85911</v>
      </c>
      <c r="D8" s="355">
        <v>4.9000000000000004</v>
      </c>
      <c r="E8" s="355">
        <v>10.6</v>
      </c>
    </row>
    <row r="9" spans="1:12" x14ac:dyDescent="0.2">
      <c r="A9" s="354" t="s">
        <v>54</v>
      </c>
      <c r="B9" s="354" t="s">
        <v>143</v>
      </c>
      <c r="C9" s="356">
        <v>85846</v>
      </c>
      <c r="D9" s="355">
        <v>3.7</v>
      </c>
      <c r="E9" s="355">
        <v>10.1</v>
      </c>
    </row>
    <row r="10" spans="1:12" x14ac:dyDescent="0.2">
      <c r="A10" s="354" t="s">
        <v>54</v>
      </c>
      <c r="B10" s="354" t="s">
        <v>144</v>
      </c>
      <c r="C10" s="356">
        <v>86325</v>
      </c>
      <c r="D10" s="355">
        <v>2.8</v>
      </c>
      <c r="E10" s="355">
        <v>9.4</v>
      </c>
    </row>
    <row r="11" spans="1:12" x14ac:dyDescent="0.2">
      <c r="A11" s="354" t="s">
        <v>54</v>
      </c>
      <c r="B11" s="354" t="s">
        <v>145</v>
      </c>
      <c r="C11" s="356">
        <v>86504</v>
      </c>
      <c r="D11" s="355">
        <v>1.6</v>
      </c>
      <c r="E11" s="355">
        <v>8.3000000000000007</v>
      </c>
    </row>
    <row r="12" spans="1:12" x14ac:dyDescent="0.2">
      <c r="A12" s="354" t="s">
        <v>54</v>
      </c>
      <c r="B12" s="354" t="s">
        <v>146</v>
      </c>
      <c r="C12" s="356">
        <v>86893</v>
      </c>
      <c r="D12" s="355">
        <v>0.4</v>
      </c>
      <c r="E12" s="355">
        <v>7</v>
      </c>
    </row>
    <row r="13" spans="1:12" x14ac:dyDescent="0.2">
      <c r="A13" s="354" t="s">
        <v>54</v>
      </c>
      <c r="B13" s="354" t="s">
        <v>147</v>
      </c>
      <c r="C13" s="356">
        <v>88222</v>
      </c>
      <c r="D13" s="355">
        <v>1.7</v>
      </c>
      <c r="E13" s="355">
        <v>5.9</v>
      </c>
    </row>
    <row r="14" spans="1:12" x14ac:dyDescent="0.2">
      <c r="A14" s="354" t="s">
        <v>54</v>
      </c>
      <c r="B14" s="354" t="s">
        <v>148</v>
      </c>
      <c r="C14" s="356">
        <v>89213</v>
      </c>
      <c r="D14" s="355">
        <v>3.4</v>
      </c>
      <c r="E14" s="355">
        <v>5.0999999999999996</v>
      </c>
    </row>
    <row r="15" spans="1:12" x14ac:dyDescent="0.2">
      <c r="A15" s="354" t="s">
        <v>54</v>
      </c>
      <c r="B15" s="354" t="s">
        <v>149</v>
      </c>
      <c r="C15" s="356">
        <v>89283</v>
      </c>
      <c r="D15" s="355">
        <v>3.1</v>
      </c>
      <c r="E15" s="355">
        <v>4.3</v>
      </c>
    </row>
    <row r="16" spans="1:12" x14ac:dyDescent="0.2">
      <c r="A16" s="354" t="s">
        <v>54</v>
      </c>
      <c r="B16" s="354" t="s">
        <v>150</v>
      </c>
      <c r="C16" s="356">
        <v>89142</v>
      </c>
      <c r="D16" s="355">
        <v>3.3</v>
      </c>
      <c r="E16" s="355">
        <v>3.8</v>
      </c>
    </row>
    <row r="17" spans="1:5" x14ac:dyDescent="0.2">
      <c r="A17" s="354" t="s">
        <v>54</v>
      </c>
      <c r="B17" s="354" t="s">
        <v>151</v>
      </c>
      <c r="C17" s="356">
        <v>89353</v>
      </c>
      <c r="D17" s="355">
        <v>4.5999999999999996</v>
      </c>
      <c r="E17" s="355">
        <v>3.6</v>
      </c>
    </row>
    <row r="18" spans="1:5" x14ac:dyDescent="0.2">
      <c r="A18" s="354" t="s">
        <v>74</v>
      </c>
      <c r="B18" s="354" t="s">
        <v>140</v>
      </c>
      <c r="C18" s="356">
        <v>89186</v>
      </c>
      <c r="D18" s="355">
        <v>3.8</v>
      </c>
      <c r="E18" s="355">
        <v>3.3</v>
      </c>
    </row>
    <row r="19" spans="1:5" x14ac:dyDescent="0.2">
      <c r="A19" s="354" t="s">
        <v>54</v>
      </c>
      <c r="B19" s="354" t="s">
        <v>141</v>
      </c>
      <c r="C19" s="356">
        <v>89732</v>
      </c>
      <c r="D19" s="355">
        <v>4.0999999999999996</v>
      </c>
      <c r="E19" s="355">
        <v>3.1</v>
      </c>
    </row>
    <row r="20" spans="1:5" x14ac:dyDescent="0.2">
      <c r="A20" s="354" t="s">
        <v>54</v>
      </c>
      <c r="B20" s="354" t="s">
        <v>142</v>
      </c>
      <c r="C20" s="356">
        <v>90608</v>
      </c>
      <c r="D20" s="355">
        <v>5.5</v>
      </c>
      <c r="E20" s="355">
        <v>3.2</v>
      </c>
    </row>
    <row r="21" spans="1:5" x14ac:dyDescent="0.2">
      <c r="A21" s="354" t="s">
        <v>54</v>
      </c>
      <c r="B21" s="354" t="s">
        <v>143</v>
      </c>
      <c r="C21" s="356">
        <v>92414</v>
      </c>
      <c r="D21" s="355">
        <v>7.7</v>
      </c>
      <c r="E21" s="355">
        <v>3.5</v>
      </c>
    </row>
    <row r="22" spans="1:5" x14ac:dyDescent="0.2">
      <c r="A22" s="354" t="s">
        <v>54</v>
      </c>
      <c r="B22" s="354" t="s">
        <v>144</v>
      </c>
      <c r="C22" s="356">
        <v>93450</v>
      </c>
      <c r="D22" s="355">
        <v>8.3000000000000007</v>
      </c>
      <c r="E22" s="355">
        <v>3.9</v>
      </c>
    </row>
    <row r="23" spans="1:5" x14ac:dyDescent="0.2">
      <c r="A23" s="354" t="s">
        <v>54</v>
      </c>
      <c r="B23" s="354" t="s">
        <v>145</v>
      </c>
      <c r="C23" s="356">
        <v>94163</v>
      </c>
      <c r="D23" s="355">
        <v>8.9</v>
      </c>
      <c r="E23" s="355">
        <v>4.5999999999999996</v>
      </c>
    </row>
    <row r="24" spans="1:5" x14ac:dyDescent="0.2">
      <c r="A24" s="354" t="s">
        <v>54</v>
      </c>
      <c r="B24" s="354" t="s">
        <v>146</v>
      </c>
      <c r="C24" s="356">
        <v>94807</v>
      </c>
      <c r="D24" s="355">
        <v>9.1</v>
      </c>
      <c r="E24" s="355">
        <v>5.3</v>
      </c>
    </row>
    <row r="25" spans="1:5" x14ac:dyDescent="0.2">
      <c r="A25" s="354" t="s">
        <v>54</v>
      </c>
      <c r="B25" s="354" t="s">
        <v>147</v>
      </c>
      <c r="C25" s="356">
        <v>94879</v>
      </c>
      <c r="D25" s="355">
        <v>7.5</v>
      </c>
      <c r="E25" s="355">
        <v>5.8</v>
      </c>
    </row>
    <row r="26" spans="1:5" x14ac:dyDescent="0.2">
      <c r="A26" s="354" t="s">
        <v>54</v>
      </c>
      <c r="B26" s="354" t="s">
        <v>148</v>
      </c>
      <c r="C26" s="356">
        <v>95388</v>
      </c>
      <c r="D26" s="355">
        <v>6.9</v>
      </c>
      <c r="E26" s="355">
        <v>6.1</v>
      </c>
    </row>
    <row r="27" spans="1:5" x14ac:dyDescent="0.2">
      <c r="A27" s="354" t="s">
        <v>54</v>
      </c>
      <c r="B27" s="354" t="s">
        <v>149</v>
      </c>
      <c r="C27" s="356">
        <v>96553</v>
      </c>
      <c r="D27" s="355">
        <v>8.1</v>
      </c>
      <c r="E27" s="355">
        <v>6.5</v>
      </c>
    </row>
    <row r="28" spans="1:5" x14ac:dyDescent="0.2">
      <c r="A28" s="354" t="s">
        <v>54</v>
      </c>
      <c r="B28" s="354" t="s">
        <v>150</v>
      </c>
      <c r="C28" s="356">
        <v>96823</v>
      </c>
      <c r="D28" s="355">
        <v>8.6</v>
      </c>
      <c r="E28" s="355">
        <v>6.9</v>
      </c>
    </row>
    <row r="29" spans="1:5" x14ac:dyDescent="0.2">
      <c r="A29" s="354" t="s">
        <v>54</v>
      </c>
      <c r="B29" s="354" t="s">
        <v>151</v>
      </c>
      <c r="C29" s="356">
        <v>98487</v>
      </c>
      <c r="D29" s="355">
        <v>10.199999999999999</v>
      </c>
      <c r="E29" s="355">
        <v>7.4</v>
      </c>
    </row>
    <row r="30" spans="1:5" x14ac:dyDescent="0.2">
      <c r="A30" s="354" t="s">
        <v>75</v>
      </c>
      <c r="B30" s="354" t="s">
        <v>140</v>
      </c>
      <c r="C30" s="356">
        <v>99518</v>
      </c>
      <c r="D30" s="355">
        <v>11.6</v>
      </c>
      <c r="E30" s="355">
        <v>8</v>
      </c>
    </row>
    <row r="31" spans="1:5" x14ac:dyDescent="0.2">
      <c r="A31" s="354" t="s">
        <v>54</v>
      </c>
      <c r="B31" s="354" t="s">
        <v>141</v>
      </c>
      <c r="C31" s="356">
        <v>100582</v>
      </c>
      <c r="D31" s="355">
        <v>12.1</v>
      </c>
      <c r="E31" s="355">
        <v>8.6999999999999993</v>
      </c>
    </row>
    <row r="32" spans="1:5" x14ac:dyDescent="0.2">
      <c r="A32" s="354" t="s">
        <v>54</v>
      </c>
      <c r="B32" s="354" t="s">
        <v>142</v>
      </c>
      <c r="C32" s="356">
        <v>101680</v>
      </c>
      <c r="D32" s="355">
        <v>12.2</v>
      </c>
      <c r="E32" s="355">
        <v>9.3000000000000007</v>
      </c>
    </row>
    <row r="33" spans="1:5" x14ac:dyDescent="0.2">
      <c r="A33" s="354" t="s">
        <v>54</v>
      </c>
      <c r="B33" s="354" t="s">
        <v>143</v>
      </c>
      <c r="C33" s="356">
        <v>102359</v>
      </c>
      <c r="D33" s="355">
        <v>10.8</v>
      </c>
      <c r="E33" s="355">
        <v>9.5</v>
      </c>
    </row>
    <row r="34" spans="1:5" x14ac:dyDescent="0.2">
      <c r="A34" s="354" t="s">
        <v>54</v>
      </c>
      <c r="B34" s="354" t="s">
        <v>144</v>
      </c>
      <c r="C34" s="356">
        <v>103269</v>
      </c>
      <c r="D34" s="355">
        <v>10.5</v>
      </c>
      <c r="E34" s="355">
        <v>9.6999999999999993</v>
      </c>
    </row>
    <row r="35" spans="1:5" x14ac:dyDescent="0.2">
      <c r="A35" s="354" t="s">
        <v>54</v>
      </c>
      <c r="B35" s="354" t="s">
        <v>145</v>
      </c>
      <c r="C35" s="356">
        <v>104756</v>
      </c>
      <c r="D35" s="355">
        <v>11.2</v>
      </c>
      <c r="E35" s="355">
        <v>9.9</v>
      </c>
    </row>
    <row r="36" spans="1:5" x14ac:dyDescent="0.2">
      <c r="A36" s="354" t="s">
        <v>54</v>
      </c>
      <c r="B36" s="354" t="s">
        <v>146</v>
      </c>
      <c r="C36" s="356">
        <v>106933</v>
      </c>
      <c r="D36" s="355">
        <v>12.8</v>
      </c>
      <c r="E36" s="355">
        <v>10.199999999999999</v>
      </c>
    </row>
    <row r="37" spans="1:5" x14ac:dyDescent="0.2">
      <c r="A37" s="354" t="s">
        <v>54</v>
      </c>
      <c r="B37" s="354" t="s">
        <v>147</v>
      </c>
      <c r="C37" s="356">
        <v>108541</v>
      </c>
      <c r="D37" s="355">
        <v>14.4</v>
      </c>
      <c r="E37" s="355">
        <v>10.8</v>
      </c>
    </row>
    <row r="38" spans="1:5" x14ac:dyDescent="0.2">
      <c r="A38" s="354" t="s">
        <v>54</v>
      </c>
      <c r="B38" s="354" t="s">
        <v>148</v>
      </c>
      <c r="C38" s="356">
        <v>110707</v>
      </c>
      <c r="D38" s="355">
        <v>16.100000000000001</v>
      </c>
      <c r="E38" s="355">
        <v>11.6</v>
      </c>
    </row>
    <row r="39" spans="1:5" x14ac:dyDescent="0.2">
      <c r="A39" s="354" t="s">
        <v>54</v>
      </c>
      <c r="B39" s="354" t="s">
        <v>149</v>
      </c>
      <c r="C39" s="356">
        <v>111703</v>
      </c>
      <c r="D39" s="355">
        <v>15.7</v>
      </c>
      <c r="E39" s="355">
        <v>12.2</v>
      </c>
    </row>
    <row r="40" spans="1:5" x14ac:dyDescent="0.2">
      <c r="A40" s="354" t="s">
        <v>54</v>
      </c>
      <c r="B40" s="354" t="s">
        <v>150</v>
      </c>
      <c r="C40" s="356">
        <v>113393</v>
      </c>
      <c r="D40" s="355">
        <v>17.100000000000001</v>
      </c>
      <c r="E40" s="355">
        <v>12.9</v>
      </c>
    </row>
    <row r="41" spans="1:5" x14ac:dyDescent="0.2">
      <c r="A41" s="354" t="s">
        <v>54</v>
      </c>
      <c r="B41" s="354" t="s">
        <v>151</v>
      </c>
      <c r="C41" s="356">
        <v>114994</v>
      </c>
      <c r="D41" s="355">
        <v>16.8</v>
      </c>
      <c r="E41" s="355">
        <v>13.4</v>
      </c>
    </row>
    <row r="42" spans="1:5" x14ac:dyDescent="0.2">
      <c r="A42" s="354" t="s">
        <v>76</v>
      </c>
      <c r="B42" s="354" t="s">
        <v>140</v>
      </c>
      <c r="C42" s="356">
        <v>116525</v>
      </c>
      <c r="D42" s="355">
        <v>17.100000000000001</v>
      </c>
      <c r="E42" s="355">
        <v>13.9</v>
      </c>
    </row>
    <row r="43" spans="1:5" x14ac:dyDescent="0.2">
      <c r="A43" s="354" t="s">
        <v>54</v>
      </c>
      <c r="B43" s="354" t="s">
        <v>141</v>
      </c>
      <c r="C43" s="356">
        <v>118626</v>
      </c>
      <c r="D43" s="355">
        <v>17.899999999999999</v>
      </c>
      <c r="E43" s="355">
        <v>14.4</v>
      </c>
    </row>
    <row r="44" spans="1:5" x14ac:dyDescent="0.2">
      <c r="A44" s="354" t="s">
        <v>54</v>
      </c>
      <c r="B44" s="354" t="s">
        <v>142</v>
      </c>
      <c r="C44" s="356">
        <v>119779</v>
      </c>
      <c r="D44" s="355">
        <v>17.8</v>
      </c>
      <c r="E44" s="355">
        <v>14.8</v>
      </c>
    </row>
    <row r="45" spans="1:5" x14ac:dyDescent="0.2">
      <c r="A45" s="354" t="s">
        <v>54</v>
      </c>
      <c r="B45" s="354" t="s">
        <v>143</v>
      </c>
      <c r="C45" s="356">
        <v>121373</v>
      </c>
      <c r="D45" s="355">
        <v>18.600000000000001</v>
      </c>
      <c r="E45" s="355">
        <v>15.5</v>
      </c>
    </row>
    <row r="46" spans="1:5" x14ac:dyDescent="0.2">
      <c r="A46" s="354" t="s">
        <v>54</v>
      </c>
      <c r="B46" s="354" t="s">
        <v>144</v>
      </c>
      <c r="C46" s="356">
        <v>123257</v>
      </c>
      <c r="D46" s="355">
        <v>19.399999999999999</v>
      </c>
      <c r="E46" s="355">
        <v>16.2</v>
      </c>
    </row>
    <row r="47" spans="1:5" x14ac:dyDescent="0.2">
      <c r="A47" s="354" t="s">
        <v>54</v>
      </c>
      <c r="B47" s="354" t="s">
        <v>145</v>
      </c>
      <c r="C47" s="356">
        <v>125276</v>
      </c>
      <c r="D47" s="355">
        <v>19.600000000000001</v>
      </c>
      <c r="E47" s="355">
        <v>16.899999999999999</v>
      </c>
    </row>
    <row r="48" spans="1:5" x14ac:dyDescent="0.2">
      <c r="A48" s="354" t="s">
        <v>54</v>
      </c>
      <c r="B48" s="354" t="s">
        <v>146</v>
      </c>
      <c r="C48" s="356">
        <v>125775</v>
      </c>
      <c r="D48" s="355">
        <v>17.600000000000001</v>
      </c>
      <c r="E48" s="355">
        <v>17.3</v>
      </c>
    </row>
    <row r="49" spans="1:5" x14ac:dyDescent="0.2">
      <c r="A49" s="354" t="s">
        <v>54</v>
      </c>
      <c r="B49" s="354" t="s">
        <v>147</v>
      </c>
      <c r="C49" s="356">
        <v>126878</v>
      </c>
      <c r="D49" s="355">
        <v>16.899999999999999</v>
      </c>
      <c r="E49" s="355">
        <v>17.5</v>
      </c>
    </row>
    <row r="50" spans="1:5" x14ac:dyDescent="0.2">
      <c r="A50" s="354" t="s">
        <v>54</v>
      </c>
      <c r="B50" s="354" t="s">
        <v>148</v>
      </c>
      <c r="C50" s="356">
        <v>127749</v>
      </c>
      <c r="D50" s="355">
        <v>15.4</v>
      </c>
      <c r="E50" s="355">
        <v>17.5</v>
      </c>
    </row>
    <row r="51" spans="1:5" x14ac:dyDescent="0.2">
      <c r="A51" s="354" t="s">
        <v>54</v>
      </c>
      <c r="B51" s="354" t="s">
        <v>149</v>
      </c>
      <c r="C51" s="356">
        <v>129531</v>
      </c>
      <c r="D51" s="355">
        <v>16</v>
      </c>
      <c r="E51" s="355">
        <v>17.5</v>
      </c>
    </row>
    <row r="52" spans="1:5" x14ac:dyDescent="0.2">
      <c r="A52" s="354" t="s">
        <v>54</v>
      </c>
      <c r="B52" s="354" t="s">
        <v>150</v>
      </c>
      <c r="C52" s="356">
        <v>131396</v>
      </c>
      <c r="D52" s="355">
        <v>15.9</v>
      </c>
      <c r="E52" s="355">
        <v>17.399999999999999</v>
      </c>
    </row>
    <row r="53" spans="1:5" x14ac:dyDescent="0.2">
      <c r="A53" s="354" t="s">
        <v>54</v>
      </c>
      <c r="B53" s="354" t="s">
        <v>151</v>
      </c>
      <c r="C53" s="356">
        <v>132152</v>
      </c>
      <c r="D53" s="355">
        <v>14.9</v>
      </c>
      <c r="E53" s="355">
        <v>17.3</v>
      </c>
    </row>
    <row r="54" spans="1:5" x14ac:dyDescent="0.2">
      <c r="A54" s="354" t="s">
        <v>77</v>
      </c>
      <c r="B54" s="354" t="s">
        <v>140</v>
      </c>
      <c r="C54" s="356">
        <v>132687</v>
      </c>
      <c r="D54" s="355">
        <v>13.9</v>
      </c>
      <c r="E54" s="355">
        <v>17</v>
      </c>
    </row>
    <row r="55" spans="1:5" x14ac:dyDescent="0.2">
      <c r="A55" s="354" t="s">
        <v>54</v>
      </c>
      <c r="B55" s="354" t="s">
        <v>141</v>
      </c>
      <c r="C55" s="356">
        <v>133808</v>
      </c>
      <c r="D55" s="355">
        <v>12.8</v>
      </c>
      <c r="E55" s="355">
        <v>16.600000000000001</v>
      </c>
    </row>
    <row r="56" spans="1:5" x14ac:dyDescent="0.2">
      <c r="A56" s="354" t="s">
        <v>54</v>
      </c>
      <c r="B56" s="354" t="s">
        <v>142</v>
      </c>
      <c r="C56" s="356">
        <v>136212</v>
      </c>
      <c r="D56" s="355">
        <v>13.7</v>
      </c>
      <c r="E56" s="355">
        <v>16.2</v>
      </c>
    </row>
    <row r="57" spans="1:5" x14ac:dyDescent="0.2">
      <c r="A57" s="354" t="s">
        <v>54</v>
      </c>
      <c r="B57" s="354" t="s">
        <v>143</v>
      </c>
      <c r="C57" s="356">
        <v>135850</v>
      </c>
      <c r="D57" s="355">
        <v>11.9</v>
      </c>
      <c r="E57" s="355">
        <v>15.7</v>
      </c>
    </row>
    <row r="58" spans="1:5" x14ac:dyDescent="0.2">
      <c r="A58" s="354" t="s">
        <v>54</v>
      </c>
      <c r="B58" s="354" t="s">
        <v>144</v>
      </c>
      <c r="C58" s="356">
        <v>136751</v>
      </c>
      <c r="D58" s="355">
        <v>10.9</v>
      </c>
      <c r="E58" s="355">
        <v>15</v>
      </c>
    </row>
    <row r="59" spans="1:5" x14ac:dyDescent="0.2">
      <c r="A59" s="354" t="s">
        <v>54</v>
      </c>
      <c r="B59" s="354" t="s">
        <v>145</v>
      </c>
      <c r="C59" s="356">
        <v>137356</v>
      </c>
      <c r="D59" s="355">
        <v>9.6</v>
      </c>
      <c r="E59" s="355">
        <v>14.1</v>
      </c>
    </row>
    <row r="60" spans="1:5" x14ac:dyDescent="0.2">
      <c r="A60" s="354" t="s">
        <v>54</v>
      </c>
      <c r="B60" s="354" t="s">
        <v>146</v>
      </c>
      <c r="C60" s="356">
        <v>137685</v>
      </c>
      <c r="D60" s="355">
        <v>9.5</v>
      </c>
      <c r="E60" s="355">
        <v>13.5</v>
      </c>
    </row>
    <row r="61" spans="1:5" x14ac:dyDescent="0.2">
      <c r="A61" s="354" t="s">
        <v>54</v>
      </c>
      <c r="B61" s="354" t="s">
        <v>147</v>
      </c>
      <c r="C61" s="356">
        <v>138238</v>
      </c>
      <c r="D61" s="355">
        <v>9</v>
      </c>
      <c r="E61" s="355">
        <v>12.8</v>
      </c>
    </row>
    <row r="62" spans="1:5" x14ac:dyDescent="0.2">
      <c r="A62" s="354" t="s">
        <v>54</v>
      </c>
      <c r="B62" s="354" t="s">
        <v>148</v>
      </c>
      <c r="C62" s="356">
        <v>138534</v>
      </c>
      <c r="D62" s="355">
        <v>8.4</v>
      </c>
      <c r="E62" s="355">
        <v>12.2</v>
      </c>
    </row>
    <row r="63" spans="1:5" x14ac:dyDescent="0.2">
      <c r="A63" s="354" t="s">
        <v>54</v>
      </c>
      <c r="B63" s="354" t="s">
        <v>149</v>
      </c>
      <c r="C63" s="356">
        <v>138793</v>
      </c>
      <c r="D63" s="355">
        <v>7.2</v>
      </c>
      <c r="E63" s="355">
        <v>11.5</v>
      </c>
    </row>
    <row r="64" spans="1:5" x14ac:dyDescent="0.2">
      <c r="A64" s="354" t="s">
        <v>54</v>
      </c>
      <c r="B64" s="354" t="s">
        <v>150</v>
      </c>
      <c r="C64" s="356">
        <v>139464</v>
      </c>
      <c r="D64" s="355">
        <v>6.1</v>
      </c>
      <c r="E64" s="355">
        <v>10.7</v>
      </c>
    </row>
    <row r="65" spans="1:5" x14ac:dyDescent="0.2">
      <c r="A65" s="354" t="s">
        <v>54</v>
      </c>
      <c r="B65" s="354" t="s">
        <v>151</v>
      </c>
      <c r="C65" s="356">
        <v>140339</v>
      </c>
      <c r="D65" s="355">
        <v>6.2</v>
      </c>
      <c r="E65" s="355">
        <v>9.9</v>
      </c>
    </row>
    <row r="66" spans="1:5" x14ac:dyDescent="0.2">
      <c r="A66" s="354" t="s">
        <v>78</v>
      </c>
      <c r="B66" s="354" t="s">
        <v>140</v>
      </c>
      <c r="C66" s="356">
        <v>142777</v>
      </c>
      <c r="D66" s="355">
        <v>7.6</v>
      </c>
      <c r="E66" s="355">
        <v>9.4</v>
      </c>
    </row>
    <row r="67" spans="1:5" x14ac:dyDescent="0.2">
      <c r="A67" s="354" t="s">
        <v>54</v>
      </c>
      <c r="B67" s="354" t="s">
        <v>141</v>
      </c>
      <c r="C67" s="356">
        <v>142907</v>
      </c>
      <c r="D67" s="355">
        <v>6.8</v>
      </c>
      <c r="E67" s="355">
        <v>8.9</v>
      </c>
    </row>
    <row r="68" spans="1:5" x14ac:dyDescent="0.2">
      <c r="A68" s="354" t="s">
        <v>54</v>
      </c>
      <c r="B68" s="354" t="s">
        <v>142</v>
      </c>
      <c r="C68" s="356">
        <v>143404</v>
      </c>
      <c r="D68" s="355">
        <v>5.3</v>
      </c>
      <c r="E68" s="355">
        <v>8.1999999999999993</v>
      </c>
    </row>
    <row r="69" spans="1:5" x14ac:dyDescent="0.2">
      <c r="A69" s="354" t="s">
        <v>54</v>
      </c>
      <c r="B69" s="354" t="s">
        <v>143</v>
      </c>
      <c r="C69" s="356">
        <v>145628</v>
      </c>
      <c r="D69" s="355">
        <v>7.2</v>
      </c>
      <c r="E69" s="355">
        <v>7.8</v>
      </c>
    </row>
    <row r="70" spans="1:5" x14ac:dyDescent="0.2">
      <c r="A70" s="354" t="s">
        <v>54</v>
      </c>
      <c r="B70" s="354" t="s">
        <v>144</v>
      </c>
      <c r="C70" s="356">
        <v>147175</v>
      </c>
      <c r="D70" s="355">
        <v>7.6</v>
      </c>
      <c r="E70" s="355">
        <v>7.5</v>
      </c>
    </row>
    <row r="71" spans="1:5" x14ac:dyDescent="0.2">
      <c r="A71" s="354" t="s">
        <v>54</v>
      </c>
      <c r="B71" s="354" t="s">
        <v>145</v>
      </c>
      <c r="C71" s="356">
        <v>148775</v>
      </c>
      <c r="D71" s="355">
        <v>8.3000000000000007</v>
      </c>
      <c r="E71" s="355">
        <v>7.4</v>
      </c>
    </row>
    <row r="72" spans="1:5" x14ac:dyDescent="0.2">
      <c r="A72" s="354" t="s">
        <v>54</v>
      </c>
      <c r="B72" s="354" t="s">
        <v>146</v>
      </c>
      <c r="C72" s="356">
        <v>150585</v>
      </c>
      <c r="D72" s="355">
        <v>9.4</v>
      </c>
      <c r="E72" s="355">
        <v>7.4</v>
      </c>
    </row>
    <row r="73" spans="1:5" x14ac:dyDescent="0.2">
      <c r="A73" s="354" t="s">
        <v>54</v>
      </c>
      <c r="B73" s="354" t="s">
        <v>147</v>
      </c>
      <c r="C73" s="356">
        <v>152352</v>
      </c>
      <c r="D73" s="355">
        <v>10.199999999999999</v>
      </c>
      <c r="E73" s="355">
        <v>7.5</v>
      </c>
    </row>
    <row r="74" spans="1:5" x14ac:dyDescent="0.2">
      <c r="A74" s="354" t="s">
        <v>54</v>
      </c>
      <c r="B74" s="354" t="s">
        <v>148</v>
      </c>
      <c r="C74" s="356">
        <v>153698</v>
      </c>
      <c r="D74" s="355">
        <v>10.9</v>
      </c>
      <c r="E74" s="355">
        <v>7.7</v>
      </c>
    </row>
    <row r="75" spans="1:5" x14ac:dyDescent="0.2">
      <c r="A75" s="354" t="s">
        <v>54</v>
      </c>
      <c r="B75" s="354" t="s">
        <v>149</v>
      </c>
      <c r="C75" s="356">
        <v>154716</v>
      </c>
      <c r="D75" s="355">
        <v>11.5</v>
      </c>
      <c r="E75" s="355">
        <v>8.1</v>
      </c>
    </row>
    <row r="76" spans="1:5" x14ac:dyDescent="0.2">
      <c r="A76" s="354" t="s">
        <v>54</v>
      </c>
      <c r="B76" s="354" t="s">
        <v>150</v>
      </c>
      <c r="C76" s="356">
        <v>155564</v>
      </c>
      <c r="D76" s="355">
        <v>11.5</v>
      </c>
      <c r="E76" s="355">
        <v>8.5</v>
      </c>
    </row>
    <row r="77" spans="1:5" x14ac:dyDescent="0.2">
      <c r="A77" s="354" t="s">
        <v>54</v>
      </c>
      <c r="B77" s="354" t="s">
        <v>151</v>
      </c>
      <c r="C77" s="356">
        <v>156659</v>
      </c>
      <c r="D77" s="355">
        <v>11.6</v>
      </c>
      <c r="E77" s="355">
        <v>9</v>
      </c>
    </row>
    <row r="78" spans="1:5" x14ac:dyDescent="0.2">
      <c r="A78" s="354" t="s">
        <v>79</v>
      </c>
      <c r="B78" s="354" t="s">
        <v>140</v>
      </c>
      <c r="C78" s="356">
        <v>157482</v>
      </c>
      <c r="D78" s="355">
        <v>10.3</v>
      </c>
      <c r="E78" s="355">
        <v>9.1999999999999993</v>
      </c>
    </row>
    <row r="79" spans="1:5" x14ac:dyDescent="0.2">
      <c r="A79" s="354" t="s">
        <v>54</v>
      </c>
      <c r="B79" s="354" t="s">
        <v>141</v>
      </c>
      <c r="C79" s="356">
        <v>159316</v>
      </c>
      <c r="D79" s="355">
        <v>11.5</v>
      </c>
      <c r="E79" s="355">
        <v>9.6</v>
      </c>
    </row>
    <row r="80" spans="1:5" x14ac:dyDescent="0.2">
      <c r="A80" s="354" t="s">
        <v>54</v>
      </c>
      <c r="B80" s="354" t="s">
        <v>142</v>
      </c>
      <c r="C80" s="356">
        <v>161115</v>
      </c>
      <c r="D80" s="355">
        <v>12.4</v>
      </c>
      <c r="E80" s="355">
        <v>10.199999999999999</v>
      </c>
    </row>
    <row r="81" spans="1:5" x14ac:dyDescent="0.2">
      <c r="A81" s="354" t="s">
        <v>54</v>
      </c>
      <c r="B81" s="354" t="s">
        <v>143</v>
      </c>
      <c r="C81" s="356">
        <v>162289</v>
      </c>
      <c r="D81" s="355">
        <v>11.4</v>
      </c>
      <c r="E81" s="355">
        <v>10.6</v>
      </c>
    </row>
    <row r="82" spans="1:5" x14ac:dyDescent="0.2">
      <c r="A82" s="354" t="s">
        <v>54</v>
      </c>
      <c r="B82" s="354" t="s">
        <v>144</v>
      </c>
      <c r="C82" s="356">
        <v>163684</v>
      </c>
      <c r="D82" s="355">
        <v>11.2</v>
      </c>
      <c r="E82" s="355">
        <v>10.9</v>
      </c>
    </row>
    <row r="83" spans="1:5" x14ac:dyDescent="0.2">
      <c r="A83" s="354" t="s">
        <v>54</v>
      </c>
      <c r="B83" s="354" t="s">
        <v>145</v>
      </c>
      <c r="C83" s="356">
        <v>164835</v>
      </c>
      <c r="D83" s="355">
        <v>10.8</v>
      </c>
      <c r="E83" s="355">
        <v>11.1</v>
      </c>
    </row>
    <row r="84" spans="1:5" x14ac:dyDescent="0.2">
      <c r="A84" s="354" t="s">
        <v>54</v>
      </c>
      <c r="B84" s="354" t="s">
        <v>146</v>
      </c>
      <c r="C84" s="356">
        <v>166748</v>
      </c>
      <c r="D84" s="355">
        <v>10.7</v>
      </c>
      <c r="E84" s="355">
        <v>11.2</v>
      </c>
    </row>
    <row r="85" spans="1:5" x14ac:dyDescent="0.2">
      <c r="A85" s="354" t="s">
        <v>54</v>
      </c>
      <c r="B85" s="354" t="s">
        <v>147</v>
      </c>
      <c r="C85" s="356">
        <v>168202</v>
      </c>
      <c r="D85" s="355">
        <v>10.4</v>
      </c>
      <c r="E85" s="355">
        <v>11.2</v>
      </c>
    </row>
    <row r="86" spans="1:5" x14ac:dyDescent="0.2">
      <c r="A86" s="354" t="s">
        <v>54</v>
      </c>
      <c r="B86" s="354" t="s">
        <v>148</v>
      </c>
      <c r="C86" s="356">
        <v>170009</v>
      </c>
      <c r="D86" s="355">
        <v>10.6</v>
      </c>
      <c r="E86" s="355">
        <v>11.2</v>
      </c>
    </row>
    <row r="87" spans="1:5" x14ac:dyDescent="0.2">
      <c r="A87" s="354" t="s">
        <v>54</v>
      </c>
      <c r="B87" s="354" t="s">
        <v>149</v>
      </c>
      <c r="C87" s="356">
        <v>171834</v>
      </c>
      <c r="D87" s="355">
        <v>11.1</v>
      </c>
      <c r="E87" s="355">
        <v>11.1</v>
      </c>
    </row>
    <row r="88" spans="1:5" x14ac:dyDescent="0.2">
      <c r="A88" s="354" t="s">
        <v>54</v>
      </c>
      <c r="B88" s="354" t="s">
        <v>150</v>
      </c>
      <c r="C88" s="356">
        <v>173166</v>
      </c>
      <c r="D88" s="355">
        <v>11.3</v>
      </c>
      <c r="E88" s="355">
        <v>11.1</v>
      </c>
    </row>
    <row r="89" spans="1:5" x14ac:dyDescent="0.2">
      <c r="A89" s="354" t="s">
        <v>54</v>
      </c>
      <c r="B89" s="354" t="s">
        <v>151</v>
      </c>
      <c r="C89" s="356">
        <v>173508</v>
      </c>
      <c r="D89" s="355">
        <v>10.8</v>
      </c>
      <c r="E89" s="355">
        <v>11</v>
      </c>
    </row>
    <row r="90" spans="1:5" x14ac:dyDescent="0.2">
      <c r="A90" s="354" t="s">
        <v>80</v>
      </c>
      <c r="B90" s="354" t="s">
        <v>140</v>
      </c>
      <c r="C90" s="356">
        <v>172619</v>
      </c>
      <c r="D90" s="355">
        <v>9.6</v>
      </c>
      <c r="E90" s="355">
        <v>11</v>
      </c>
    </row>
    <row r="91" spans="1:5" x14ac:dyDescent="0.2">
      <c r="A91" s="354" t="s">
        <v>54</v>
      </c>
      <c r="B91" s="354" t="s">
        <v>141</v>
      </c>
      <c r="C91" s="356">
        <v>171348</v>
      </c>
      <c r="D91" s="355">
        <v>7.6</v>
      </c>
      <c r="E91" s="355">
        <v>10.7</v>
      </c>
    </row>
    <row r="92" spans="1:5" x14ac:dyDescent="0.2">
      <c r="A92" s="354" t="s">
        <v>54</v>
      </c>
      <c r="B92" s="354" t="s">
        <v>142</v>
      </c>
      <c r="C92" s="356">
        <v>170146</v>
      </c>
      <c r="D92" s="355">
        <v>5.6</v>
      </c>
      <c r="E92" s="355">
        <v>10.1</v>
      </c>
    </row>
    <row r="93" spans="1:5" x14ac:dyDescent="0.2">
      <c r="A93" s="354" t="s">
        <v>54</v>
      </c>
      <c r="B93" s="354" t="s">
        <v>143</v>
      </c>
      <c r="C93" s="356">
        <v>166828</v>
      </c>
      <c r="D93" s="355">
        <v>2.8</v>
      </c>
      <c r="E93" s="355">
        <v>9.4</v>
      </c>
    </row>
    <row r="94" spans="1:5" x14ac:dyDescent="0.2">
      <c r="A94" s="354" t="s">
        <v>54</v>
      </c>
      <c r="B94" s="354" t="s">
        <v>144</v>
      </c>
      <c r="C94" s="356">
        <v>161512</v>
      </c>
      <c r="D94" s="355">
        <v>-1.3</v>
      </c>
      <c r="E94" s="355">
        <v>8.3000000000000007</v>
      </c>
    </row>
    <row r="95" spans="1:5" x14ac:dyDescent="0.2">
      <c r="A95" s="354" t="s">
        <v>54</v>
      </c>
      <c r="B95" s="354" t="s">
        <v>145</v>
      </c>
      <c r="C95" s="356">
        <v>159325</v>
      </c>
      <c r="D95" s="355">
        <v>-3.3</v>
      </c>
      <c r="E95" s="355">
        <v>7.1</v>
      </c>
    </row>
    <row r="96" spans="1:5" x14ac:dyDescent="0.2">
      <c r="A96" s="354" t="s">
        <v>54</v>
      </c>
      <c r="B96" s="354" t="s">
        <v>146</v>
      </c>
      <c r="C96" s="356">
        <v>159217</v>
      </c>
      <c r="D96" s="355">
        <v>-4.5</v>
      </c>
      <c r="E96" s="355">
        <v>5.9</v>
      </c>
    </row>
    <row r="97" spans="1:5" x14ac:dyDescent="0.2">
      <c r="A97" s="354" t="s">
        <v>54</v>
      </c>
      <c r="B97" s="354" t="s">
        <v>147</v>
      </c>
      <c r="C97" s="356">
        <v>158293</v>
      </c>
      <c r="D97" s="355">
        <v>-5.9</v>
      </c>
      <c r="E97" s="355">
        <v>4.5</v>
      </c>
    </row>
    <row r="98" spans="1:5" x14ac:dyDescent="0.2">
      <c r="A98" s="354" t="s">
        <v>54</v>
      </c>
      <c r="B98" s="354" t="s">
        <v>148</v>
      </c>
      <c r="C98" s="356">
        <v>158070</v>
      </c>
      <c r="D98" s="355">
        <v>-7</v>
      </c>
      <c r="E98" s="355">
        <v>3.1</v>
      </c>
    </row>
    <row r="99" spans="1:5" x14ac:dyDescent="0.2">
      <c r="A99" s="354" t="s">
        <v>54</v>
      </c>
      <c r="B99" s="354" t="s">
        <v>149</v>
      </c>
      <c r="C99" s="356">
        <v>157797</v>
      </c>
      <c r="D99" s="355">
        <v>-8.1999999999999993</v>
      </c>
      <c r="E99" s="355">
        <v>1.4</v>
      </c>
    </row>
    <row r="100" spans="1:5" x14ac:dyDescent="0.2">
      <c r="A100" s="354" t="s">
        <v>54</v>
      </c>
      <c r="B100" s="354" t="s">
        <v>150</v>
      </c>
      <c r="C100" s="356">
        <v>157532</v>
      </c>
      <c r="D100" s="355">
        <v>-9</v>
      </c>
      <c r="E100" s="355">
        <v>-0.2</v>
      </c>
    </row>
    <row r="101" spans="1:5" x14ac:dyDescent="0.2">
      <c r="A101" s="354" t="s">
        <v>54</v>
      </c>
      <c r="B101" s="354" t="s">
        <v>151</v>
      </c>
      <c r="C101" s="356">
        <v>158562</v>
      </c>
      <c r="D101" s="355">
        <v>-8.6</v>
      </c>
      <c r="E101" s="355">
        <v>-1.9</v>
      </c>
    </row>
    <row r="102" spans="1:5" x14ac:dyDescent="0.2">
      <c r="A102" s="354" t="s">
        <v>480</v>
      </c>
      <c r="B102" s="354" t="s">
        <v>140</v>
      </c>
      <c r="C102" s="356">
        <v>159676</v>
      </c>
      <c r="D102" s="355">
        <v>-7.5</v>
      </c>
      <c r="E102" s="355">
        <v>-3.3</v>
      </c>
    </row>
    <row r="103" spans="1:5" x14ac:dyDescent="0.2">
      <c r="A103" s="354" t="s">
        <v>54</v>
      </c>
      <c r="B103" s="354" t="s">
        <v>141</v>
      </c>
      <c r="C103" s="356">
        <v>161505</v>
      </c>
      <c r="D103" s="355">
        <v>-5.7</v>
      </c>
      <c r="E103" s="355">
        <v>-4.4000000000000004</v>
      </c>
    </row>
    <row r="104" spans="1:5" x14ac:dyDescent="0.2">
      <c r="A104" s="354" t="s">
        <v>54</v>
      </c>
      <c r="B104" s="354" t="s">
        <v>142</v>
      </c>
      <c r="C104" s="356">
        <v>163406</v>
      </c>
      <c r="D104" s="355">
        <v>-4</v>
      </c>
      <c r="E104" s="355">
        <v>-5.2</v>
      </c>
    </row>
    <row r="105" spans="1:5" x14ac:dyDescent="0.2">
      <c r="A105" s="354" t="s">
        <v>54</v>
      </c>
      <c r="B105" s="354" t="s">
        <v>143</v>
      </c>
      <c r="C105" s="356">
        <v>167804</v>
      </c>
      <c r="D105" s="355">
        <v>0.6</v>
      </c>
      <c r="E105" s="355">
        <v>-5.4</v>
      </c>
    </row>
    <row r="106" spans="1:5" x14ac:dyDescent="0.2">
      <c r="A106" s="354" t="s">
        <v>54</v>
      </c>
      <c r="B106" s="354" t="s">
        <v>144</v>
      </c>
      <c r="C106" s="356">
        <v>172405</v>
      </c>
      <c r="D106" s="355">
        <v>6.7</v>
      </c>
      <c r="E106" s="355">
        <v>-4.7</v>
      </c>
    </row>
    <row r="107" spans="1:5" x14ac:dyDescent="0.2">
      <c r="A107" s="354" t="s">
        <v>54</v>
      </c>
      <c r="B107" s="354" t="s">
        <v>145</v>
      </c>
      <c r="C107" s="356">
        <v>175142</v>
      </c>
      <c r="D107" s="355">
        <v>9.9</v>
      </c>
      <c r="E107" s="355">
        <v>-3.6</v>
      </c>
    </row>
    <row r="108" spans="1:5" x14ac:dyDescent="0.2">
      <c r="A108" s="354" t="s">
        <v>54</v>
      </c>
      <c r="B108" s="354" t="s">
        <v>146</v>
      </c>
      <c r="C108" s="356">
        <v>176869</v>
      </c>
      <c r="D108" s="355">
        <v>11.1</v>
      </c>
      <c r="E108" s="355">
        <v>-2.2999999999999998</v>
      </c>
    </row>
    <row r="109" spans="1:5" x14ac:dyDescent="0.2">
      <c r="A109" s="354" t="s">
        <v>54</v>
      </c>
      <c r="B109" s="354" t="s">
        <v>147</v>
      </c>
      <c r="C109" s="356">
        <v>178286</v>
      </c>
      <c r="D109" s="355">
        <v>12.6</v>
      </c>
      <c r="E109" s="355">
        <v>-0.8</v>
      </c>
    </row>
    <row r="110" spans="1:5" x14ac:dyDescent="0.2">
      <c r="A110" s="354" t="s">
        <v>54</v>
      </c>
      <c r="B110" s="354" t="s">
        <v>148</v>
      </c>
      <c r="C110" s="356">
        <v>178498</v>
      </c>
      <c r="D110" s="355">
        <v>12.9</v>
      </c>
      <c r="E110" s="355">
        <v>0.9</v>
      </c>
    </row>
    <row r="111" spans="1:5" x14ac:dyDescent="0.2">
      <c r="A111" s="354" t="s">
        <v>54</v>
      </c>
      <c r="B111" s="354" t="s">
        <v>149</v>
      </c>
      <c r="C111" s="356">
        <v>180023</v>
      </c>
      <c r="D111" s="355">
        <v>14.1</v>
      </c>
      <c r="E111" s="355">
        <v>2.8</v>
      </c>
    </row>
    <row r="112" spans="1:5" x14ac:dyDescent="0.2">
      <c r="A112" s="354" t="s">
        <v>54</v>
      </c>
      <c r="B112" s="354" t="s">
        <v>150</v>
      </c>
      <c r="C112" s="356">
        <v>182221</v>
      </c>
      <c r="D112" s="355">
        <v>15.7</v>
      </c>
      <c r="E112" s="355">
        <v>4.8</v>
      </c>
    </row>
    <row r="113" spans="1:5" x14ac:dyDescent="0.2">
      <c r="A113" s="354" t="s">
        <v>54</v>
      </c>
      <c r="B113" s="354" t="s">
        <v>151</v>
      </c>
      <c r="C113" s="356">
        <v>184620</v>
      </c>
      <c r="D113" s="355">
        <v>16.399999999999999</v>
      </c>
      <c r="E113" s="355">
        <v>6.9</v>
      </c>
    </row>
    <row r="114" spans="1:5" x14ac:dyDescent="0.2">
      <c r="A114" s="354" t="s">
        <v>843</v>
      </c>
      <c r="B114" s="354" t="s">
        <v>140</v>
      </c>
      <c r="C114" s="356">
        <v>187088</v>
      </c>
      <c r="D114" s="355">
        <v>17.2</v>
      </c>
      <c r="E114" s="355">
        <v>9</v>
      </c>
    </row>
    <row r="115" spans="1:5" x14ac:dyDescent="0.2">
      <c r="A115" s="354" t="s">
        <v>54</v>
      </c>
      <c r="B115" s="354" t="s">
        <v>141</v>
      </c>
      <c r="C115" s="356">
        <v>189599</v>
      </c>
      <c r="D115" s="355">
        <v>17.399999999999999</v>
      </c>
      <c r="E115" s="355">
        <v>10.9</v>
      </c>
    </row>
    <row r="116" spans="1:5" x14ac:dyDescent="0.2">
      <c r="A116" s="354" t="s">
        <v>54</v>
      </c>
      <c r="B116" s="354" t="s">
        <v>142</v>
      </c>
      <c r="C116" s="356">
        <v>191077</v>
      </c>
      <c r="D116" s="355">
        <v>16.899999999999999</v>
      </c>
      <c r="E116" s="355">
        <v>12.6</v>
      </c>
    </row>
    <row r="117" spans="1:5" x14ac:dyDescent="0.2">
      <c r="A117" s="354" t="s">
        <v>54</v>
      </c>
      <c r="B117" s="354" t="s">
        <v>143</v>
      </c>
      <c r="C117" s="356">
        <v>192650</v>
      </c>
      <c r="D117" s="355">
        <v>14.8</v>
      </c>
      <c r="E117" s="355">
        <v>13.8</v>
      </c>
    </row>
    <row r="118" spans="1:5" x14ac:dyDescent="0.2">
      <c r="A118" s="354" t="s">
        <v>54</v>
      </c>
      <c r="B118" s="354" t="s">
        <v>144</v>
      </c>
      <c r="C118" s="356">
        <v>196010</v>
      </c>
      <c r="D118" s="355">
        <v>13.7</v>
      </c>
      <c r="E118" s="355">
        <v>14.4</v>
      </c>
    </row>
    <row r="119" spans="1:5" x14ac:dyDescent="0.2">
      <c r="A119" s="354" t="s">
        <v>54</v>
      </c>
      <c r="B119" s="354" t="s">
        <v>145</v>
      </c>
      <c r="C119" s="356">
        <v>198459</v>
      </c>
      <c r="D119" s="355">
        <v>13.3</v>
      </c>
      <c r="E119" s="355">
        <v>14.7</v>
      </c>
    </row>
    <row r="120" spans="1:5" x14ac:dyDescent="0.2">
      <c r="A120" s="354" t="s">
        <v>54</v>
      </c>
      <c r="B120" s="354" t="s">
        <v>146</v>
      </c>
      <c r="C120" s="356">
        <v>200569</v>
      </c>
      <c r="D120" s="355">
        <v>13.4</v>
      </c>
      <c r="E120" s="355">
        <v>14.9</v>
      </c>
    </row>
    <row r="121" spans="1:5" x14ac:dyDescent="0.2">
      <c r="A121" s="354" t="s">
        <v>54</v>
      </c>
      <c r="B121" s="354" t="s">
        <v>147</v>
      </c>
      <c r="C121" s="356">
        <v>204329</v>
      </c>
      <c r="D121" s="355">
        <v>14.6</v>
      </c>
      <c r="E121" s="355">
        <v>15</v>
      </c>
    </row>
    <row r="122" spans="1:5" x14ac:dyDescent="0.2">
      <c r="A122" s="354" t="s">
        <v>54</v>
      </c>
      <c r="B122" s="354" t="s">
        <v>148</v>
      </c>
      <c r="C122" s="356">
        <v>208783</v>
      </c>
      <c r="D122" s="355">
        <v>17</v>
      </c>
      <c r="E122" s="355">
        <v>15.4</v>
      </c>
    </row>
    <row r="123" spans="1:5" x14ac:dyDescent="0.2">
      <c r="A123" s="354" t="s">
        <v>54</v>
      </c>
      <c r="B123" s="354" t="s">
        <v>149</v>
      </c>
      <c r="C123" s="356">
        <v>211146</v>
      </c>
      <c r="D123" s="355">
        <v>17.3</v>
      </c>
      <c r="E123" s="355">
        <v>15.6</v>
      </c>
    </row>
  </sheetData>
  <mergeCells count="1">
    <mergeCell ref="H1:I1"/>
  </mergeCells>
  <hyperlinks>
    <hyperlink ref="H1:I1" location="Index!A1" display="Regresar al Índice" xr:uid="{7B506ED1-DBC7-4A9E-8CAD-60F6E89037FB}"/>
  </hyperlinks>
  <pageMargins left="0.7" right="0.7" top="0.75" bottom="0.75" header="0.3" footer="0.3"/>
  <pageSetup paperSize="9" orientation="portrait" horizontalDpi="300" verticalDpi="300"/>
  <drawing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F3824-147E-4D14-AF5C-72E9224526E1}">
  <sheetPr codeName="Hoja129"/>
  <dimension ref="A1:L123"/>
  <sheetViews>
    <sheetView workbookViewId="0">
      <selection activeCell="A2" sqref="A2"/>
    </sheetView>
  </sheetViews>
  <sheetFormatPr baseColWidth="10" defaultRowHeight="12.75" x14ac:dyDescent="0.2"/>
  <cols>
    <col min="1" max="16384" width="11.42578125" style="354"/>
  </cols>
  <sheetData>
    <row r="1" spans="1:12" ht="15" x14ac:dyDescent="0.25">
      <c r="A1" s="333" t="s">
        <v>1731</v>
      </c>
      <c r="H1" s="233" t="s">
        <v>38</v>
      </c>
      <c r="I1" s="233"/>
    </row>
    <row r="2" spans="1:12" x14ac:dyDescent="0.2">
      <c r="A2" s="354" t="s">
        <v>694</v>
      </c>
    </row>
    <row r="5" spans="1:12" x14ac:dyDescent="0.2">
      <c r="A5" s="354" t="s">
        <v>301</v>
      </c>
      <c r="B5" s="354" t="s">
        <v>353</v>
      </c>
      <c r="C5" s="354" t="s">
        <v>708</v>
      </c>
      <c r="D5" s="354" t="s">
        <v>697</v>
      </c>
      <c r="G5" s="354" t="s">
        <v>1575</v>
      </c>
      <c r="H5" s="354" t="s">
        <v>1314</v>
      </c>
      <c r="I5" s="354" t="s">
        <v>1576</v>
      </c>
      <c r="J5" s="354" t="s">
        <v>709</v>
      </c>
      <c r="K5" s="354" t="s">
        <v>1573</v>
      </c>
      <c r="L5" s="354" t="s">
        <v>1312</v>
      </c>
    </row>
    <row r="6" spans="1:12" x14ac:dyDescent="0.2">
      <c r="A6" s="354" t="s">
        <v>61</v>
      </c>
      <c r="B6" s="354" t="s">
        <v>140</v>
      </c>
      <c r="C6" s="356">
        <v>448</v>
      </c>
      <c r="D6" s="356">
        <v>427</v>
      </c>
      <c r="G6" s="356">
        <v>418</v>
      </c>
      <c r="H6" s="356">
        <v>421</v>
      </c>
      <c r="I6" s="356">
        <v>418</v>
      </c>
      <c r="J6" s="355">
        <v>0</v>
      </c>
      <c r="K6" s="356">
        <v>419</v>
      </c>
      <c r="L6" s="356">
        <v>419</v>
      </c>
    </row>
    <row r="7" spans="1:12" x14ac:dyDescent="0.2">
      <c r="A7" s="354" t="s">
        <v>54</v>
      </c>
      <c r="B7" s="354" t="s">
        <v>141</v>
      </c>
      <c r="C7" s="356">
        <v>450</v>
      </c>
      <c r="D7" s="356">
        <v>429</v>
      </c>
    </row>
    <row r="8" spans="1:12" x14ac:dyDescent="0.2">
      <c r="A8" s="354" t="s">
        <v>54</v>
      </c>
      <c r="B8" s="354" t="s">
        <v>142</v>
      </c>
      <c r="C8" s="356">
        <v>454</v>
      </c>
      <c r="D8" s="356">
        <v>432</v>
      </c>
    </row>
    <row r="9" spans="1:12" x14ac:dyDescent="0.2">
      <c r="A9" s="354" t="s">
        <v>54</v>
      </c>
      <c r="B9" s="354" t="s">
        <v>143</v>
      </c>
      <c r="C9" s="356">
        <v>452</v>
      </c>
      <c r="D9" s="356">
        <v>434</v>
      </c>
    </row>
    <row r="10" spans="1:12" x14ac:dyDescent="0.2">
      <c r="A10" s="354" t="s">
        <v>54</v>
      </c>
      <c r="B10" s="354" t="s">
        <v>144</v>
      </c>
      <c r="C10" s="356">
        <v>453</v>
      </c>
      <c r="D10" s="356">
        <v>437</v>
      </c>
    </row>
    <row r="11" spans="1:12" x14ac:dyDescent="0.2">
      <c r="A11" s="354" t="s">
        <v>54</v>
      </c>
      <c r="B11" s="354" t="s">
        <v>145</v>
      </c>
      <c r="C11" s="356">
        <v>451</v>
      </c>
      <c r="D11" s="356">
        <v>439</v>
      </c>
    </row>
    <row r="12" spans="1:12" x14ac:dyDescent="0.2">
      <c r="A12" s="354" t="s">
        <v>54</v>
      </c>
      <c r="B12" s="354" t="s">
        <v>146</v>
      </c>
      <c r="C12" s="356">
        <v>444</v>
      </c>
      <c r="D12" s="356">
        <v>440</v>
      </c>
    </row>
    <row r="13" spans="1:12" x14ac:dyDescent="0.2">
      <c r="A13" s="354" t="s">
        <v>54</v>
      </c>
      <c r="B13" s="354" t="s">
        <v>147</v>
      </c>
      <c r="C13" s="356">
        <v>448</v>
      </c>
      <c r="D13" s="356">
        <v>442</v>
      </c>
    </row>
    <row r="14" spans="1:12" x14ac:dyDescent="0.2">
      <c r="A14" s="354" t="s">
        <v>54</v>
      </c>
      <c r="B14" s="354" t="s">
        <v>148</v>
      </c>
      <c r="C14" s="356">
        <v>438</v>
      </c>
      <c r="D14" s="356">
        <v>442</v>
      </c>
    </row>
    <row r="15" spans="1:12" x14ac:dyDescent="0.2">
      <c r="A15" s="354" t="s">
        <v>54</v>
      </c>
      <c r="B15" s="354" t="s">
        <v>149</v>
      </c>
      <c r="C15" s="356">
        <v>439</v>
      </c>
      <c r="D15" s="356">
        <v>444</v>
      </c>
    </row>
    <row r="16" spans="1:12" x14ac:dyDescent="0.2">
      <c r="A16" s="354" t="s">
        <v>54</v>
      </c>
      <c r="B16" s="354" t="s">
        <v>150</v>
      </c>
      <c r="C16" s="356">
        <v>437</v>
      </c>
      <c r="D16" s="356">
        <v>445</v>
      </c>
    </row>
    <row r="17" spans="1:4" x14ac:dyDescent="0.2">
      <c r="A17" s="354" t="s">
        <v>54</v>
      </c>
      <c r="B17" s="354" t="s">
        <v>151</v>
      </c>
      <c r="C17" s="356">
        <v>437</v>
      </c>
      <c r="D17" s="356">
        <v>446</v>
      </c>
    </row>
    <row r="18" spans="1:4" x14ac:dyDescent="0.2">
      <c r="A18" s="354" t="s">
        <v>74</v>
      </c>
      <c r="B18" s="354" t="s">
        <v>140</v>
      </c>
      <c r="C18" s="356">
        <v>426</v>
      </c>
      <c r="D18" s="356">
        <v>444</v>
      </c>
    </row>
    <row r="19" spans="1:4" x14ac:dyDescent="0.2">
      <c r="A19" s="354" t="s">
        <v>54</v>
      </c>
      <c r="B19" s="354" t="s">
        <v>141</v>
      </c>
      <c r="C19" s="356">
        <v>423</v>
      </c>
      <c r="D19" s="356">
        <v>442</v>
      </c>
    </row>
    <row r="20" spans="1:4" x14ac:dyDescent="0.2">
      <c r="A20" s="354" t="s">
        <v>54</v>
      </c>
      <c r="B20" s="354" t="s">
        <v>142</v>
      </c>
      <c r="C20" s="356">
        <v>426</v>
      </c>
      <c r="D20" s="356">
        <v>440</v>
      </c>
    </row>
    <row r="21" spans="1:4" x14ac:dyDescent="0.2">
      <c r="A21" s="354" t="s">
        <v>54</v>
      </c>
      <c r="B21" s="354" t="s">
        <v>143</v>
      </c>
      <c r="C21" s="356">
        <v>424</v>
      </c>
      <c r="D21" s="356">
        <v>437</v>
      </c>
    </row>
    <row r="22" spans="1:4" x14ac:dyDescent="0.2">
      <c r="A22" s="354" t="s">
        <v>54</v>
      </c>
      <c r="B22" s="354" t="s">
        <v>144</v>
      </c>
      <c r="C22" s="356">
        <v>425</v>
      </c>
      <c r="D22" s="356">
        <v>435</v>
      </c>
    </row>
    <row r="23" spans="1:4" x14ac:dyDescent="0.2">
      <c r="A23" s="354" t="s">
        <v>54</v>
      </c>
      <c r="B23" s="354" t="s">
        <v>145</v>
      </c>
      <c r="C23" s="356">
        <v>420</v>
      </c>
      <c r="D23" s="356">
        <v>432</v>
      </c>
    </row>
    <row r="24" spans="1:4" x14ac:dyDescent="0.2">
      <c r="A24" s="354" t="s">
        <v>54</v>
      </c>
      <c r="B24" s="354" t="s">
        <v>146</v>
      </c>
      <c r="C24" s="356">
        <v>421</v>
      </c>
      <c r="D24" s="356">
        <v>430</v>
      </c>
    </row>
    <row r="25" spans="1:4" x14ac:dyDescent="0.2">
      <c r="A25" s="354" t="s">
        <v>54</v>
      </c>
      <c r="B25" s="354" t="s">
        <v>147</v>
      </c>
      <c r="C25" s="356">
        <v>423</v>
      </c>
      <c r="D25" s="356">
        <v>428</v>
      </c>
    </row>
    <row r="26" spans="1:4" x14ac:dyDescent="0.2">
      <c r="A26" s="354" t="s">
        <v>54</v>
      </c>
      <c r="B26" s="354" t="s">
        <v>148</v>
      </c>
      <c r="C26" s="356">
        <v>409</v>
      </c>
      <c r="D26" s="356">
        <v>426</v>
      </c>
    </row>
    <row r="27" spans="1:4" x14ac:dyDescent="0.2">
      <c r="A27" s="354" t="s">
        <v>54</v>
      </c>
      <c r="B27" s="354" t="s">
        <v>149</v>
      </c>
      <c r="C27" s="356">
        <v>408</v>
      </c>
      <c r="D27" s="356">
        <v>423</v>
      </c>
    </row>
    <row r="28" spans="1:4" x14ac:dyDescent="0.2">
      <c r="A28" s="354" t="s">
        <v>54</v>
      </c>
      <c r="B28" s="354" t="s">
        <v>150</v>
      </c>
      <c r="C28" s="356">
        <v>408</v>
      </c>
      <c r="D28" s="356">
        <v>421</v>
      </c>
    </row>
    <row r="29" spans="1:4" x14ac:dyDescent="0.2">
      <c r="A29" s="354" t="s">
        <v>54</v>
      </c>
      <c r="B29" s="354" t="s">
        <v>151</v>
      </c>
      <c r="C29" s="356">
        <v>409</v>
      </c>
      <c r="D29" s="356">
        <v>418</v>
      </c>
    </row>
    <row r="30" spans="1:4" x14ac:dyDescent="0.2">
      <c r="A30" s="354" t="s">
        <v>75</v>
      </c>
      <c r="B30" s="354" t="s">
        <v>140</v>
      </c>
      <c r="C30" s="356">
        <v>409</v>
      </c>
      <c r="D30" s="356">
        <v>417</v>
      </c>
    </row>
    <row r="31" spans="1:4" x14ac:dyDescent="0.2">
      <c r="A31" s="354" t="s">
        <v>54</v>
      </c>
      <c r="B31" s="354" t="s">
        <v>141</v>
      </c>
      <c r="C31" s="356">
        <v>409</v>
      </c>
      <c r="D31" s="356">
        <v>416</v>
      </c>
    </row>
    <row r="32" spans="1:4" x14ac:dyDescent="0.2">
      <c r="A32" s="354" t="s">
        <v>54</v>
      </c>
      <c r="B32" s="354" t="s">
        <v>142</v>
      </c>
      <c r="C32" s="356">
        <v>413</v>
      </c>
      <c r="D32" s="356">
        <v>415</v>
      </c>
    </row>
    <row r="33" spans="1:4" x14ac:dyDescent="0.2">
      <c r="A33" s="354" t="s">
        <v>54</v>
      </c>
      <c r="B33" s="354" t="s">
        <v>143</v>
      </c>
      <c r="C33" s="356">
        <v>413</v>
      </c>
      <c r="D33" s="356">
        <v>414</v>
      </c>
    </row>
    <row r="34" spans="1:4" x14ac:dyDescent="0.2">
      <c r="A34" s="354" t="s">
        <v>54</v>
      </c>
      <c r="B34" s="354" t="s">
        <v>144</v>
      </c>
      <c r="C34" s="356">
        <v>414</v>
      </c>
      <c r="D34" s="356">
        <v>413</v>
      </c>
    </row>
    <row r="35" spans="1:4" x14ac:dyDescent="0.2">
      <c r="A35" s="354" t="s">
        <v>54</v>
      </c>
      <c r="B35" s="354" t="s">
        <v>145</v>
      </c>
      <c r="C35" s="356">
        <v>417</v>
      </c>
      <c r="D35" s="356">
        <v>413</v>
      </c>
    </row>
    <row r="36" spans="1:4" x14ac:dyDescent="0.2">
      <c r="A36" s="354" t="s">
        <v>54</v>
      </c>
      <c r="B36" s="354" t="s">
        <v>146</v>
      </c>
      <c r="C36" s="356">
        <v>412</v>
      </c>
      <c r="D36" s="356">
        <v>412</v>
      </c>
    </row>
    <row r="37" spans="1:4" x14ac:dyDescent="0.2">
      <c r="A37" s="354" t="s">
        <v>54</v>
      </c>
      <c r="B37" s="354" t="s">
        <v>147</v>
      </c>
      <c r="C37" s="356">
        <v>410</v>
      </c>
      <c r="D37" s="356">
        <v>411</v>
      </c>
    </row>
    <row r="38" spans="1:4" x14ac:dyDescent="0.2">
      <c r="A38" s="354" t="s">
        <v>54</v>
      </c>
      <c r="B38" s="354" t="s">
        <v>148</v>
      </c>
      <c r="C38" s="356">
        <v>411</v>
      </c>
      <c r="D38" s="356">
        <v>411</v>
      </c>
    </row>
    <row r="39" spans="1:4" x14ac:dyDescent="0.2">
      <c r="A39" s="354" t="s">
        <v>54</v>
      </c>
      <c r="B39" s="354" t="s">
        <v>149</v>
      </c>
      <c r="C39" s="356">
        <v>406</v>
      </c>
      <c r="D39" s="356">
        <v>411</v>
      </c>
    </row>
    <row r="40" spans="1:4" x14ac:dyDescent="0.2">
      <c r="A40" s="354" t="s">
        <v>54</v>
      </c>
      <c r="B40" s="354" t="s">
        <v>150</v>
      </c>
      <c r="C40" s="356">
        <v>404</v>
      </c>
      <c r="D40" s="356">
        <v>411</v>
      </c>
    </row>
    <row r="41" spans="1:4" x14ac:dyDescent="0.2">
      <c r="A41" s="354" t="s">
        <v>54</v>
      </c>
      <c r="B41" s="354" t="s">
        <v>151</v>
      </c>
      <c r="C41" s="356">
        <v>399</v>
      </c>
      <c r="D41" s="356">
        <v>410</v>
      </c>
    </row>
    <row r="42" spans="1:4" x14ac:dyDescent="0.2">
      <c r="A42" s="354" t="s">
        <v>76</v>
      </c>
      <c r="B42" s="354" t="s">
        <v>140</v>
      </c>
      <c r="C42" s="356">
        <v>396</v>
      </c>
      <c r="D42" s="356">
        <v>409</v>
      </c>
    </row>
    <row r="43" spans="1:4" x14ac:dyDescent="0.2">
      <c r="A43" s="354" t="s">
        <v>54</v>
      </c>
      <c r="B43" s="354" t="s">
        <v>141</v>
      </c>
      <c r="C43" s="356">
        <v>397</v>
      </c>
      <c r="D43" s="356">
        <v>408</v>
      </c>
    </row>
    <row r="44" spans="1:4" x14ac:dyDescent="0.2">
      <c r="A44" s="354" t="s">
        <v>54</v>
      </c>
      <c r="B44" s="354" t="s">
        <v>142</v>
      </c>
      <c r="C44" s="356">
        <v>402</v>
      </c>
      <c r="D44" s="356">
        <v>407</v>
      </c>
    </row>
    <row r="45" spans="1:4" x14ac:dyDescent="0.2">
      <c r="A45" s="354" t="s">
        <v>54</v>
      </c>
      <c r="B45" s="354" t="s">
        <v>143</v>
      </c>
      <c r="C45" s="356">
        <v>401</v>
      </c>
      <c r="D45" s="356">
        <v>406</v>
      </c>
    </row>
    <row r="46" spans="1:4" x14ac:dyDescent="0.2">
      <c r="A46" s="354" t="s">
        <v>54</v>
      </c>
      <c r="B46" s="354" t="s">
        <v>144</v>
      </c>
      <c r="C46" s="356">
        <v>402</v>
      </c>
      <c r="D46" s="356">
        <v>405</v>
      </c>
    </row>
    <row r="47" spans="1:4" x14ac:dyDescent="0.2">
      <c r="A47" s="354" t="s">
        <v>54</v>
      </c>
      <c r="B47" s="354" t="s">
        <v>145</v>
      </c>
      <c r="C47" s="356">
        <v>401</v>
      </c>
      <c r="D47" s="356">
        <v>403</v>
      </c>
    </row>
    <row r="48" spans="1:4" x14ac:dyDescent="0.2">
      <c r="A48" s="354" t="s">
        <v>54</v>
      </c>
      <c r="B48" s="354" t="s">
        <v>146</v>
      </c>
      <c r="C48" s="356">
        <v>406</v>
      </c>
      <c r="D48" s="356">
        <v>403</v>
      </c>
    </row>
    <row r="49" spans="1:4" x14ac:dyDescent="0.2">
      <c r="A49" s="354" t="s">
        <v>54</v>
      </c>
      <c r="B49" s="354" t="s">
        <v>147</v>
      </c>
      <c r="C49" s="356">
        <v>404</v>
      </c>
      <c r="D49" s="356">
        <v>402</v>
      </c>
    </row>
    <row r="50" spans="1:4" x14ac:dyDescent="0.2">
      <c r="A50" s="354" t="s">
        <v>54</v>
      </c>
      <c r="B50" s="354" t="s">
        <v>148</v>
      </c>
      <c r="C50" s="356">
        <v>393</v>
      </c>
      <c r="D50" s="356">
        <v>401</v>
      </c>
    </row>
    <row r="51" spans="1:4" x14ac:dyDescent="0.2">
      <c r="A51" s="354" t="s">
        <v>54</v>
      </c>
      <c r="B51" s="354" t="s">
        <v>149</v>
      </c>
      <c r="C51" s="356">
        <v>394</v>
      </c>
      <c r="D51" s="356">
        <v>400</v>
      </c>
    </row>
    <row r="52" spans="1:4" x14ac:dyDescent="0.2">
      <c r="A52" s="354" t="s">
        <v>54</v>
      </c>
      <c r="B52" s="354" t="s">
        <v>150</v>
      </c>
      <c r="C52" s="356">
        <v>395</v>
      </c>
      <c r="D52" s="356">
        <v>399</v>
      </c>
    </row>
    <row r="53" spans="1:4" x14ac:dyDescent="0.2">
      <c r="A53" s="354" t="s">
        <v>54</v>
      </c>
      <c r="B53" s="354" t="s">
        <v>151</v>
      </c>
      <c r="C53" s="356">
        <v>394</v>
      </c>
      <c r="D53" s="356">
        <v>399</v>
      </c>
    </row>
    <row r="54" spans="1:4" x14ac:dyDescent="0.2">
      <c r="A54" s="354" t="s">
        <v>77</v>
      </c>
      <c r="B54" s="354" t="s">
        <v>140</v>
      </c>
      <c r="C54" s="356">
        <v>395</v>
      </c>
      <c r="D54" s="356">
        <v>399</v>
      </c>
    </row>
    <row r="55" spans="1:4" x14ac:dyDescent="0.2">
      <c r="A55" s="354" t="s">
        <v>54</v>
      </c>
      <c r="B55" s="354" t="s">
        <v>141</v>
      </c>
      <c r="C55" s="356">
        <v>393</v>
      </c>
      <c r="D55" s="356">
        <v>398</v>
      </c>
    </row>
    <row r="56" spans="1:4" x14ac:dyDescent="0.2">
      <c r="A56" s="354" t="s">
        <v>54</v>
      </c>
      <c r="B56" s="354" t="s">
        <v>142</v>
      </c>
      <c r="C56" s="356">
        <v>394</v>
      </c>
      <c r="D56" s="356">
        <v>398</v>
      </c>
    </row>
    <row r="57" spans="1:4" x14ac:dyDescent="0.2">
      <c r="A57" s="354" t="s">
        <v>54</v>
      </c>
      <c r="B57" s="354" t="s">
        <v>143</v>
      </c>
      <c r="C57" s="356">
        <v>390</v>
      </c>
      <c r="D57" s="356">
        <v>397</v>
      </c>
    </row>
    <row r="58" spans="1:4" x14ac:dyDescent="0.2">
      <c r="A58" s="354" t="s">
        <v>54</v>
      </c>
      <c r="B58" s="354" t="s">
        <v>144</v>
      </c>
      <c r="C58" s="356">
        <v>391</v>
      </c>
      <c r="D58" s="356">
        <v>396</v>
      </c>
    </row>
    <row r="59" spans="1:4" x14ac:dyDescent="0.2">
      <c r="A59" s="354" t="s">
        <v>54</v>
      </c>
      <c r="B59" s="354" t="s">
        <v>145</v>
      </c>
      <c r="C59" s="356">
        <v>393</v>
      </c>
      <c r="D59" s="356">
        <v>395</v>
      </c>
    </row>
    <row r="60" spans="1:4" x14ac:dyDescent="0.2">
      <c r="A60" s="354" t="s">
        <v>54</v>
      </c>
      <c r="B60" s="354" t="s">
        <v>146</v>
      </c>
      <c r="C60" s="356">
        <v>394</v>
      </c>
      <c r="D60" s="356">
        <v>394</v>
      </c>
    </row>
    <row r="61" spans="1:4" x14ac:dyDescent="0.2">
      <c r="A61" s="354" t="s">
        <v>54</v>
      </c>
      <c r="B61" s="354" t="s">
        <v>147</v>
      </c>
      <c r="C61" s="356">
        <v>396</v>
      </c>
      <c r="D61" s="356">
        <v>394</v>
      </c>
    </row>
    <row r="62" spans="1:4" x14ac:dyDescent="0.2">
      <c r="A62" s="354" t="s">
        <v>54</v>
      </c>
      <c r="B62" s="354" t="s">
        <v>148</v>
      </c>
      <c r="C62" s="356">
        <v>388</v>
      </c>
      <c r="D62" s="356">
        <v>393</v>
      </c>
    </row>
    <row r="63" spans="1:4" x14ac:dyDescent="0.2">
      <c r="A63" s="354" t="s">
        <v>54</v>
      </c>
      <c r="B63" s="354" t="s">
        <v>149</v>
      </c>
      <c r="C63" s="356">
        <v>389</v>
      </c>
      <c r="D63" s="356">
        <v>393</v>
      </c>
    </row>
    <row r="64" spans="1:4" x14ac:dyDescent="0.2">
      <c r="A64" s="354" t="s">
        <v>54</v>
      </c>
      <c r="B64" s="354" t="s">
        <v>150</v>
      </c>
      <c r="C64" s="356">
        <v>387</v>
      </c>
      <c r="D64" s="356">
        <v>392</v>
      </c>
    </row>
    <row r="65" spans="1:4" x14ac:dyDescent="0.2">
      <c r="A65" s="354" t="s">
        <v>54</v>
      </c>
      <c r="B65" s="354" t="s">
        <v>151</v>
      </c>
      <c r="C65" s="356">
        <v>390</v>
      </c>
      <c r="D65" s="356">
        <v>392</v>
      </c>
    </row>
    <row r="66" spans="1:4" x14ac:dyDescent="0.2">
      <c r="A66" s="354" t="s">
        <v>78</v>
      </c>
      <c r="B66" s="354" t="s">
        <v>140</v>
      </c>
      <c r="C66" s="356">
        <v>389</v>
      </c>
      <c r="D66" s="356">
        <v>391</v>
      </c>
    </row>
    <row r="67" spans="1:4" x14ac:dyDescent="0.2">
      <c r="A67" s="354" t="s">
        <v>54</v>
      </c>
      <c r="B67" s="354" t="s">
        <v>141</v>
      </c>
      <c r="C67" s="356">
        <v>387</v>
      </c>
      <c r="D67" s="356">
        <v>391</v>
      </c>
    </row>
    <row r="68" spans="1:4" x14ac:dyDescent="0.2">
      <c r="A68" s="354" t="s">
        <v>54</v>
      </c>
      <c r="B68" s="354" t="s">
        <v>142</v>
      </c>
      <c r="C68" s="356">
        <v>386</v>
      </c>
      <c r="D68" s="356">
        <v>390</v>
      </c>
    </row>
    <row r="69" spans="1:4" x14ac:dyDescent="0.2">
      <c r="A69" s="354" t="s">
        <v>54</v>
      </c>
      <c r="B69" s="354" t="s">
        <v>143</v>
      </c>
      <c r="C69" s="356">
        <v>386</v>
      </c>
      <c r="D69" s="356">
        <v>390</v>
      </c>
    </row>
    <row r="70" spans="1:4" x14ac:dyDescent="0.2">
      <c r="A70" s="354" t="s">
        <v>54</v>
      </c>
      <c r="B70" s="354" t="s">
        <v>144</v>
      </c>
      <c r="C70" s="356">
        <v>388</v>
      </c>
      <c r="D70" s="356">
        <v>389</v>
      </c>
    </row>
    <row r="71" spans="1:4" x14ac:dyDescent="0.2">
      <c r="A71" s="354" t="s">
        <v>54</v>
      </c>
      <c r="B71" s="354" t="s">
        <v>145</v>
      </c>
      <c r="C71" s="356">
        <v>389</v>
      </c>
      <c r="D71" s="356">
        <v>389</v>
      </c>
    </row>
    <row r="72" spans="1:4" x14ac:dyDescent="0.2">
      <c r="A72" s="354" t="s">
        <v>54</v>
      </c>
      <c r="B72" s="354" t="s">
        <v>146</v>
      </c>
      <c r="C72" s="356">
        <v>389</v>
      </c>
      <c r="D72" s="356">
        <v>389</v>
      </c>
    </row>
    <row r="73" spans="1:4" x14ac:dyDescent="0.2">
      <c r="A73" s="354" t="s">
        <v>54</v>
      </c>
      <c r="B73" s="354" t="s">
        <v>147</v>
      </c>
      <c r="C73" s="356">
        <v>388</v>
      </c>
      <c r="D73" s="356">
        <v>388</v>
      </c>
    </row>
    <row r="74" spans="1:4" x14ac:dyDescent="0.2">
      <c r="A74" s="354" t="s">
        <v>54</v>
      </c>
      <c r="B74" s="354" t="s">
        <v>148</v>
      </c>
      <c r="C74" s="356">
        <v>381</v>
      </c>
      <c r="D74" s="356">
        <v>387</v>
      </c>
    </row>
    <row r="75" spans="1:4" x14ac:dyDescent="0.2">
      <c r="A75" s="354" t="s">
        <v>54</v>
      </c>
      <c r="B75" s="354" t="s">
        <v>149</v>
      </c>
      <c r="C75" s="356">
        <v>385</v>
      </c>
      <c r="D75" s="356">
        <v>387</v>
      </c>
    </row>
    <row r="76" spans="1:4" x14ac:dyDescent="0.2">
      <c r="A76" s="354" t="s">
        <v>54</v>
      </c>
      <c r="B76" s="354" t="s">
        <v>150</v>
      </c>
      <c r="C76" s="356">
        <v>387</v>
      </c>
      <c r="D76" s="356">
        <v>387</v>
      </c>
    </row>
    <row r="77" spans="1:4" x14ac:dyDescent="0.2">
      <c r="A77" s="354" t="s">
        <v>54</v>
      </c>
      <c r="B77" s="354" t="s">
        <v>151</v>
      </c>
      <c r="C77" s="356">
        <v>386</v>
      </c>
      <c r="D77" s="356">
        <v>387</v>
      </c>
    </row>
    <row r="78" spans="1:4" x14ac:dyDescent="0.2">
      <c r="A78" s="354" t="s">
        <v>79</v>
      </c>
      <c r="B78" s="354" t="s">
        <v>140</v>
      </c>
      <c r="C78" s="356">
        <v>388</v>
      </c>
      <c r="D78" s="356">
        <v>387</v>
      </c>
    </row>
    <row r="79" spans="1:4" x14ac:dyDescent="0.2">
      <c r="A79" s="354" t="s">
        <v>54</v>
      </c>
      <c r="B79" s="354" t="s">
        <v>141</v>
      </c>
      <c r="C79" s="356">
        <v>387</v>
      </c>
      <c r="D79" s="356">
        <v>387</v>
      </c>
    </row>
    <row r="80" spans="1:4" x14ac:dyDescent="0.2">
      <c r="A80" s="354" t="s">
        <v>54</v>
      </c>
      <c r="B80" s="354" t="s">
        <v>142</v>
      </c>
      <c r="C80" s="356">
        <v>390</v>
      </c>
      <c r="D80" s="356">
        <v>387</v>
      </c>
    </row>
    <row r="81" spans="1:4" x14ac:dyDescent="0.2">
      <c r="A81" s="354" t="s">
        <v>54</v>
      </c>
      <c r="B81" s="354" t="s">
        <v>143</v>
      </c>
      <c r="C81" s="356">
        <v>392</v>
      </c>
      <c r="D81" s="356">
        <v>388</v>
      </c>
    </row>
    <row r="82" spans="1:4" x14ac:dyDescent="0.2">
      <c r="A82" s="354" t="s">
        <v>54</v>
      </c>
      <c r="B82" s="354" t="s">
        <v>144</v>
      </c>
      <c r="C82" s="356">
        <v>399</v>
      </c>
      <c r="D82" s="356">
        <v>388</v>
      </c>
    </row>
    <row r="83" spans="1:4" x14ac:dyDescent="0.2">
      <c r="A83" s="354" t="s">
        <v>54</v>
      </c>
      <c r="B83" s="354" t="s">
        <v>145</v>
      </c>
      <c r="C83" s="356">
        <v>401</v>
      </c>
      <c r="D83" s="356">
        <v>389</v>
      </c>
    </row>
    <row r="84" spans="1:4" x14ac:dyDescent="0.2">
      <c r="A84" s="354" t="s">
        <v>54</v>
      </c>
      <c r="B84" s="354" t="s">
        <v>146</v>
      </c>
      <c r="C84" s="356">
        <v>402</v>
      </c>
      <c r="D84" s="356">
        <v>390</v>
      </c>
    </row>
    <row r="85" spans="1:4" x14ac:dyDescent="0.2">
      <c r="A85" s="354" t="s">
        <v>54</v>
      </c>
      <c r="B85" s="354" t="s">
        <v>147</v>
      </c>
      <c r="C85" s="356">
        <v>397</v>
      </c>
      <c r="D85" s="356">
        <v>391</v>
      </c>
    </row>
    <row r="86" spans="1:4" x14ac:dyDescent="0.2">
      <c r="A86" s="354" t="s">
        <v>54</v>
      </c>
      <c r="B86" s="354" t="s">
        <v>148</v>
      </c>
      <c r="C86" s="356">
        <v>391</v>
      </c>
      <c r="D86" s="356">
        <v>392</v>
      </c>
    </row>
    <row r="87" spans="1:4" x14ac:dyDescent="0.2">
      <c r="A87" s="354" t="s">
        <v>54</v>
      </c>
      <c r="B87" s="354" t="s">
        <v>149</v>
      </c>
      <c r="C87" s="356">
        <v>389</v>
      </c>
      <c r="D87" s="356">
        <v>392</v>
      </c>
    </row>
    <row r="88" spans="1:4" x14ac:dyDescent="0.2">
      <c r="A88" s="354" t="s">
        <v>54</v>
      </c>
      <c r="B88" s="354" t="s">
        <v>150</v>
      </c>
      <c r="C88" s="356">
        <v>388</v>
      </c>
      <c r="D88" s="356">
        <v>392</v>
      </c>
    </row>
    <row r="89" spans="1:4" x14ac:dyDescent="0.2">
      <c r="A89" s="354" t="s">
        <v>54</v>
      </c>
      <c r="B89" s="354" t="s">
        <v>151</v>
      </c>
      <c r="C89" s="356">
        <v>392</v>
      </c>
      <c r="D89" s="356">
        <v>393</v>
      </c>
    </row>
    <row r="90" spans="1:4" x14ac:dyDescent="0.2">
      <c r="A90" s="354" t="s">
        <v>80</v>
      </c>
      <c r="B90" s="354" t="s">
        <v>140</v>
      </c>
      <c r="C90" s="356">
        <v>394</v>
      </c>
      <c r="D90" s="356">
        <v>394</v>
      </c>
    </row>
    <row r="91" spans="1:4" x14ac:dyDescent="0.2">
      <c r="A91" s="354" t="s">
        <v>54</v>
      </c>
      <c r="B91" s="354" t="s">
        <v>141</v>
      </c>
      <c r="C91" s="356">
        <v>395</v>
      </c>
      <c r="D91" s="356">
        <v>394</v>
      </c>
    </row>
    <row r="92" spans="1:4" x14ac:dyDescent="0.2">
      <c r="A92" s="354" t="s">
        <v>54</v>
      </c>
      <c r="B92" s="354" t="s">
        <v>142</v>
      </c>
      <c r="C92" s="356">
        <v>396</v>
      </c>
      <c r="D92" s="356">
        <v>395</v>
      </c>
    </row>
    <row r="93" spans="1:4" x14ac:dyDescent="0.2">
      <c r="A93" s="354" t="s">
        <v>54</v>
      </c>
      <c r="B93" s="354" t="s">
        <v>143</v>
      </c>
      <c r="C93" s="356">
        <v>395</v>
      </c>
      <c r="D93" s="356">
        <v>395</v>
      </c>
    </row>
    <row r="94" spans="1:4" x14ac:dyDescent="0.2">
      <c r="A94" s="354" t="s">
        <v>54</v>
      </c>
      <c r="B94" s="354" t="s">
        <v>144</v>
      </c>
      <c r="C94" s="356">
        <v>396</v>
      </c>
      <c r="D94" s="356">
        <v>395</v>
      </c>
    </row>
    <row r="95" spans="1:4" x14ac:dyDescent="0.2">
      <c r="A95" s="354" t="s">
        <v>54</v>
      </c>
      <c r="B95" s="354" t="s">
        <v>145</v>
      </c>
      <c r="C95" s="356">
        <v>403</v>
      </c>
      <c r="D95" s="356">
        <v>395</v>
      </c>
    </row>
    <row r="96" spans="1:4" x14ac:dyDescent="0.2">
      <c r="A96" s="354" t="s">
        <v>54</v>
      </c>
      <c r="B96" s="354" t="s">
        <v>146</v>
      </c>
      <c r="C96" s="356">
        <v>407</v>
      </c>
      <c r="D96" s="356">
        <v>395</v>
      </c>
    </row>
    <row r="97" spans="1:4" x14ac:dyDescent="0.2">
      <c r="A97" s="354" t="s">
        <v>54</v>
      </c>
      <c r="B97" s="354" t="s">
        <v>147</v>
      </c>
      <c r="C97" s="356">
        <v>409</v>
      </c>
      <c r="D97" s="356">
        <v>396</v>
      </c>
    </row>
    <row r="98" spans="1:4" x14ac:dyDescent="0.2">
      <c r="A98" s="354" t="s">
        <v>54</v>
      </c>
      <c r="B98" s="354" t="s">
        <v>148</v>
      </c>
      <c r="C98" s="356">
        <v>403</v>
      </c>
      <c r="D98" s="356">
        <v>397</v>
      </c>
    </row>
    <row r="99" spans="1:4" x14ac:dyDescent="0.2">
      <c r="A99" s="354" t="s">
        <v>54</v>
      </c>
      <c r="B99" s="354" t="s">
        <v>149</v>
      </c>
      <c r="C99" s="356">
        <v>402</v>
      </c>
      <c r="D99" s="356">
        <v>398</v>
      </c>
    </row>
    <row r="100" spans="1:4" x14ac:dyDescent="0.2">
      <c r="A100" s="354" t="s">
        <v>54</v>
      </c>
      <c r="B100" s="354" t="s">
        <v>150</v>
      </c>
      <c r="C100" s="356">
        <v>404</v>
      </c>
      <c r="D100" s="356">
        <v>400</v>
      </c>
    </row>
    <row r="101" spans="1:4" x14ac:dyDescent="0.2">
      <c r="A101" s="354" t="s">
        <v>54</v>
      </c>
      <c r="B101" s="354" t="s">
        <v>151</v>
      </c>
      <c r="C101" s="356">
        <v>405</v>
      </c>
      <c r="D101" s="356">
        <v>401</v>
      </c>
    </row>
    <row r="102" spans="1:4" x14ac:dyDescent="0.2">
      <c r="A102" s="354" t="s">
        <v>480</v>
      </c>
      <c r="B102" s="354" t="s">
        <v>140</v>
      </c>
      <c r="C102" s="356">
        <v>405</v>
      </c>
      <c r="D102" s="356">
        <v>402</v>
      </c>
    </row>
    <row r="103" spans="1:4" x14ac:dyDescent="0.2">
      <c r="A103" s="354" t="s">
        <v>54</v>
      </c>
      <c r="B103" s="354" t="s">
        <v>141</v>
      </c>
      <c r="C103" s="356">
        <v>412</v>
      </c>
      <c r="D103" s="356">
        <v>403</v>
      </c>
    </row>
    <row r="104" spans="1:4" x14ac:dyDescent="0.2">
      <c r="A104" s="354" t="s">
        <v>54</v>
      </c>
      <c r="B104" s="354" t="s">
        <v>142</v>
      </c>
      <c r="C104" s="356">
        <v>415</v>
      </c>
      <c r="D104" s="356">
        <v>405</v>
      </c>
    </row>
    <row r="105" spans="1:4" x14ac:dyDescent="0.2">
      <c r="A105" s="354" t="s">
        <v>54</v>
      </c>
      <c r="B105" s="354" t="s">
        <v>143</v>
      </c>
      <c r="C105" s="356">
        <v>418</v>
      </c>
      <c r="D105" s="356">
        <v>407</v>
      </c>
    </row>
    <row r="106" spans="1:4" x14ac:dyDescent="0.2">
      <c r="A106" s="354" t="s">
        <v>54</v>
      </c>
      <c r="B106" s="354" t="s">
        <v>144</v>
      </c>
      <c r="C106" s="356">
        <v>420</v>
      </c>
      <c r="D106" s="356">
        <v>409</v>
      </c>
    </row>
    <row r="107" spans="1:4" x14ac:dyDescent="0.2">
      <c r="A107" s="354" t="s">
        <v>54</v>
      </c>
      <c r="B107" s="354" t="s">
        <v>145</v>
      </c>
      <c r="C107" s="356">
        <v>421</v>
      </c>
      <c r="D107" s="356">
        <v>410</v>
      </c>
    </row>
    <row r="108" spans="1:4" x14ac:dyDescent="0.2">
      <c r="A108" s="354" t="s">
        <v>54</v>
      </c>
      <c r="B108" s="354" t="s">
        <v>146</v>
      </c>
      <c r="C108" s="356">
        <v>420</v>
      </c>
      <c r="D108" s="356">
        <v>411</v>
      </c>
    </row>
    <row r="109" spans="1:4" x14ac:dyDescent="0.2">
      <c r="A109" s="354" t="s">
        <v>54</v>
      </c>
      <c r="B109" s="354" t="s">
        <v>147</v>
      </c>
      <c r="C109" s="356">
        <v>419</v>
      </c>
      <c r="D109" s="356">
        <v>412</v>
      </c>
    </row>
    <row r="110" spans="1:4" x14ac:dyDescent="0.2">
      <c r="A110" s="354" t="s">
        <v>54</v>
      </c>
      <c r="B110" s="354" t="s">
        <v>148</v>
      </c>
      <c r="C110" s="356">
        <v>418</v>
      </c>
      <c r="D110" s="356">
        <v>413</v>
      </c>
    </row>
    <row r="111" spans="1:4" x14ac:dyDescent="0.2">
      <c r="A111" s="354" t="s">
        <v>54</v>
      </c>
      <c r="B111" s="354" t="s">
        <v>149</v>
      </c>
      <c r="C111" s="356">
        <v>418</v>
      </c>
      <c r="D111" s="356">
        <v>415</v>
      </c>
    </row>
    <row r="112" spans="1:4" x14ac:dyDescent="0.2">
      <c r="A112" s="354" t="s">
        <v>54</v>
      </c>
      <c r="B112" s="354" t="s">
        <v>150</v>
      </c>
      <c r="C112" s="356">
        <v>417</v>
      </c>
      <c r="D112" s="356">
        <v>416</v>
      </c>
    </row>
    <row r="113" spans="1:4" x14ac:dyDescent="0.2">
      <c r="A113" s="354" t="s">
        <v>54</v>
      </c>
      <c r="B113" s="354" t="s">
        <v>151</v>
      </c>
      <c r="C113" s="356">
        <v>416</v>
      </c>
      <c r="D113" s="356">
        <v>417</v>
      </c>
    </row>
    <row r="114" spans="1:4" x14ac:dyDescent="0.2">
      <c r="A114" s="354" t="s">
        <v>843</v>
      </c>
      <c r="B114" s="354" t="s">
        <v>140</v>
      </c>
      <c r="C114" s="356">
        <v>416</v>
      </c>
      <c r="D114" s="356">
        <v>418</v>
      </c>
    </row>
    <row r="115" spans="1:4" x14ac:dyDescent="0.2">
      <c r="A115" s="354" t="s">
        <v>54</v>
      </c>
      <c r="B115" s="354" t="s">
        <v>141</v>
      </c>
      <c r="C115" s="356">
        <v>418</v>
      </c>
      <c r="D115" s="356">
        <v>418</v>
      </c>
    </row>
    <row r="116" spans="1:4" x14ac:dyDescent="0.2">
      <c r="A116" s="354" t="s">
        <v>54</v>
      </c>
      <c r="B116" s="354" t="s">
        <v>142</v>
      </c>
      <c r="C116" s="356">
        <v>422</v>
      </c>
      <c r="D116" s="356">
        <v>419</v>
      </c>
    </row>
    <row r="117" spans="1:4" x14ac:dyDescent="0.2">
      <c r="A117" s="354" t="s">
        <v>54</v>
      </c>
      <c r="B117" s="354" t="s">
        <v>143</v>
      </c>
      <c r="C117" s="356">
        <v>419</v>
      </c>
      <c r="D117" s="356">
        <v>419</v>
      </c>
    </row>
    <row r="118" spans="1:4" x14ac:dyDescent="0.2">
      <c r="A118" s="354" t="s">
        <v>54</v>
      </c>
      <c r="B118" s="354" t="s">
        <v>144</v>
      </c>
      <c r="C118" s="356">
        <v>419</v>
      </c>
      <c r="D118" s="356">
        <v>419</v>
      </c>
    </row>
    <row r="119" spans="1:4" x14ac:dyDescent="0.2">
      <c r="A119" s="354" t="s">
        <v>54</v>
      </c>
      <c r="B119" s="354" t="s">
        <v>145</v>
      </c>
      <c r="C119" s="356">
        <v>421</v>
      </c>
      <c r="D119" s="356">
        <v>419</v>
      </c>
    </row>
    <row r="120" spans="1:4" x14ac:dyDescent="0.2">
      <c r="A120" s="354" t="s">
        <v>54</v>
      </c>
      <c r="B120" s="354" t="s">
        <v>146</v>
      </c>
      <c r="C120" s="356">
        <v>420</v>
      </c>
      <c r="D120" s="356">
        <v>419</v>
      </c>
    </row>
    <row r="121" spans="1:4" x14ac:dyDescent="0.2">
      <c r="A121" s="354" t="s">
        <v>54</v>
      </c>
      <c r="B121" s="354" t="s">
        <v>147</v>
      </c>
      <c r="C121" s="356">
        <v>416</v>
      </c>
      <c r="D121" s="356">
        <v>418</v>
      </c>
    </row>
    <row r="122" spans="1:4" x14ac:dyDescent="0.2">
      <c r="A122" s="354" t="s">
        <v>54</v>
      </c>
      <c r="B122" s="354" t="s">
        <v>148</v>
      </c>
      <c r="C122" s="356">
        <v>421</v>
      </c>
      <c r="D122" s="356">
        <v>419</v>
      </c>
    </row>
    <row r="123" spans="1:4" x14ac:dyDescent="0.2">
      <c r="A123" s="354" t="s">
        <v>54</v>
      </c>
      <c r="B123" s="354" t="s">
        <v>149</v>
      </c>
      <c r="C123" s="356">
        <v>418</v>
      </c>
      <c r="D123" s="356">
        <v>419</v>
      </c>
    </row>
  </sheetData>
  <mergeCells count="1">
    <mergeCell ref="H1:I1"/>
  </mergeCells>
  <hyperlinks>
    <hyperlink ref="H1:I1" location="Index!A1" display="Regresar al Índice" xr:uid="{66A272DE-A2E5-4263-A799-8D12F207E5F8}"/>
  </hyperlinks>
  <pageMargins left="0.7" right="0.7" top="0.75" bottom="0.75" header="0.3" footer="0.3"/>
  <pageSetup paperSize="9" orientation="portrait" horizontalDpi="300" verticalDpi="300"/>
  <drawing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0B888-71D0-4D38-B29C-93B96497D29F}">
  <sheetPr codeName="Hoja130"/>
  <dimension ref="A1:I24"/>
  <sheetViews>
    <sheetView workbookViewId="0">
      <selection activeCell="A2" sqref="A2"/>
    </sheetView>
  </sheetViews>
  <sheetFormatPr baseColWidth="10" defaultRowHeight="12.75" x14ac:dyDescent="0.2"/>
  <cols>
    <col min="1" max="16384" width="11.42578125" style="354"/>
  </cols>
  <sheetData>
    <row r="1" spans="1:9" ht="15" x14ac:dyDescent="0.25">
      <c r="A1" s="333" t="s">
        <v>1732</v>
      </c>
      <c r="H1" s="233" t="s">
        <v>38</v>
      </c>
      <c r="I1" s="233"/>
    </row>
    <row r="2" spans="1:9" x14ac:dyDescent="0.2">
      <c r="A2" s="354" t="s">
        <v>694</v>
      </c>
    </row>
    <row r="5" spans="1:9" x14ac:dyDescent="0.2">
      <c r="A5" s="354" t="s">
        <v>2</v>
      </c>
      <c r="B5" s="354" t="s">
        <v>699</v>
      </c>
    </row>
    <row r="6" spans="1:9" x14ac:dyDescent="0.2">
      <c r="A6" s="354" t="s">
        <v>17</v>
      </c>
      <c r="B6" s="355">
        <v>0.390441980321724</v>
      </c>
    </row>
    <row r="7" spans="1:9" x14ac:dyDescent="0.2">
      <c r="A7" s="354" t="s">
        <v>26</v>
      </c>
      <c r="B7" s="355">
        <v>0.70279556457910397</v>
      </c>
    </row>
    <row r="8" spans="1:9" x14ac:dyDescent="0.2">
      <c r="A8" s="354" t="s">
        <v>32</v>
      </c>
      <c r="B8" s="355">
        <v>0.74964860221771001</v>
      </c>
    </row>
    <row r="9" spans="1:9" x14ac:dyDescent="0.2">
      <c r="A9" s="354" t="s">
        <v>31</v>
      </c>
      <c r="B9" s="355">
        <v>0.90582539434639997</v>
      </c>
    </row>
    <row r="10" spans="1:9" x14ac:dyDescent="0.2">
      <c r="A10" s="354" t="s">
        <v>12</v>
      </c>
      <c r="B10" s="355">
        <v>1.1244729033265699</v>
      </c>
    </row>
    <row r="11" spans="1:9" x14ac:dyDescent="0.2">
      <c r="A11" s="354" t="s">
        <v>3</v>
      </c>
      <c r="B11" s="355">
        <v>1.4055911291582099</v>
      </c>
    </row>
    <row r="12" spans="1:9" x14ac:dyDescent="0.2">
      <c r="A12" s="354" t="s">
        <v>9</v>
      </c>
      <c r="B12" s="355">
        <v>1.96782758082149</v>
      </c>
    </row>
    <row r="13" spans="1:9" x14ac:dyDescent="0.2">
      <c r="A13" s="354" t="s">
        <v>22</v>
      </c>
      <c r="B13" s="355">
        <v>2.7487115414649401</v>
      </c>
    </row>
    <row r="14" spans="1:9" x14ac:dyDescent="0.2">
      <c r="A14" s="354" t="s">
        <v>25</v>
      </c>
      <c r="B14" s="355">
        <v>2.77994689989068</v>
      </c>
    </row>
    <row r="15" spans="1:9" x14ac:dyDescent="0.2">
      <c r="A15" s="354" t="s">
        <v>23</v>
      </c>
      <c r="B15" s="355">
        <v>3.8731844447914998</v>
      </c>
    </row>
    <row r="16" spans="1:9" x14ac:dyDescent="0.2">
      <c r="A16" s="354" t="s">
        <v>13</v>
      </c>
      <c r="B16" s="355">
        <v>4.2948617835389697</v>
      </c>
    </row>
    <row r="17" spans="1:2" x14ac:dyDescent="0.2">
      <c r="A17" s="354" t="s">
        <v>27</v>
      </c>
      <c r="B17" s="355">
        <v>5.4505700452912702</v>
      </c>
    </row>
    <row r="18" spans="1:2" x14ac:dyDescent="0.2">
      <c r="A18" s="354" t="s">
        <v>14</v>
      </c>
      <c r="B18" s="355">
        <v>6.1846009682961096</v>
      </c>
    </row>
    <row r="19" spans="1:2" x14ac:dyDescent="0.2">
      <c r="A19" s="354" t="s">
        <v>0</v>
      </c>
      <c r="B19" s="355">
        <v>6.5281899109792301</v>
      </c>
    </row>
    <row r="20" spans="1:2" x14ac:dyDescent="0.2">
      <c r="A20" s="354" t="s">
        <v>29</v>
      </c>
      <c r="B20" s="355">
        <v>6.5906606278307001</v>
      </c>
    </row>
    <row r="21" spans="1:2" x14ac:dyDescent="0.2">
      <c r="A21" s="354" t="s">
        <v>10</v>
      </c>
      <c r="B21" s="355">
        <v>6.9030142120880802</v>
      </c>
    </row>
    <row r="22" spans="1:2" x14ac:dyDescent="0.2">
      <c r="A22" s="354" t="s">
        <v>8</v>
      </c>
      <c r="B22" s="355">
        <v>9.10510698110261</v>
      </c>
    </row>
    <row r="23" spans="1:2" x14ac:dyDescent="0.2">
      <c r="A23" s="354" t="s">
        <v>20</v>
      </c>
      <c r="B23" s="355">
        <v>12.665937841636699</v>
      </c>
    </row>
    <row r="24" spans="1:2" x14ac:dyDescent="0.2">
      <c r="A24" s="354" t="s">
        <v>4</v>
      </c>
      <c r="B24" s="355">
        <v>17.679212868967699</v>
      </c>
    </row>
  </sheetData>
  <mergeCells count="1">
    <mergeCell ref="H1:I1"/>
  </mergeCells>
  <hyperlinks>
    <hyperlink ref="H1:I1" location="Index!A1" display="Regresar al Índice" xr:uid="{29339ADA-ED12-48A2-9F1B-07DF09FBF21E}"/>
  </hyperlinks>
  <pageMargins left="0.7" right="0.7" top="0.75" bottom="0.75" header="0.3" footer="0.3"/>
  <pageSetup paperSize="9" orientation="portrait" horizontalDpi="300" verticalDpi="300"/>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DF89B-3646-4AD1-AE8C-34AC8E2BEEB6}">
  <sheetPr codeName="Hoja131"/>
  <dimension ref="A1:M123"/>
  <sheetViews>
    <sheetView workbookViewId="0">
      <selection activeCell="A2" sqref="A2"/>
    </sheetView>
  </sheetViews>
  <sheetFormatPr baseColWidth="10" defaultRowHeight="12.75" x14ac:dyDescent="0.2"/>
  <cols>
    <col min="1" max="16384" width="11.42578125" style="354"/>
  </cols>
  <sheetData>
    <row r="1" spans="1:13" ht="15" x14ac:dyDescent="0.25">
      <c r="A1" s="333" t="s">
        <v>1733</v>
      </c>
      <c r="H1" s="233" t="s">
        <v>38</v>
      </c>
      <c r="I1" s="233"/>
    </row>
    <row r="2" spans="1:13" x14ac:dyDescent="0.2">
      <c r="A2" s="354" t="s">
        <v>694</v>
      </c>
    </row>
    <row r="5" spans="1:13" x14ac:dyDescent="0.2">
      <c r="A5" s="354" t="s">
        <v>301</v>
      </c>
      <c r="B5" s="354" t="s">
        <v>353</v>
      </c>
      <c r="C5" s="354" t="s">
        <v>710</v>
      </c>
      <c r="D5" s="354" t="s">
        <v>697</v>
      </c>
      <c r="G5" s="354" t="s">
        <v>149</v>
      </c>
      <c r="H5" s="354" t="s">
        <v>148</v>
      </c>
      <c r="I5" s="354" t="s">
        <v>810</v>
      </c>
      <c r="J5" s="354" t="s">
        <v>1572</v>
      </c>
      <c r="K5" s="354" t="s">
        <v>1311</v>
      </c>
      <c r="L5" s="354" t="s">
        <v>1573</v>
      </c>
      <c r="M5" s="354" t="s">
        <v>1312</v>
      </c>
    </row>
    <row r="6" spans="1:13" x14ac:dyDescent="0.2">
      <c r="A6" s="354" t="s">
        <v>61</v>
      </c>
      <c r="B6" s="354" t="s">
        <v>140</v>
      </c>
      <c r="C6" s="356">
        <v>132542</v>
      </c>
      <c r="D6" s="356">
        <v>125560</v>
      </c>
      <c r="G6" s="356">
        <v>221863</v>
      </c>
      <c r="H6" s="356">
        <v>220685</v>
      </c>
      <c r="I6" s="356">
        <v>187080</v>
      </c>
      <c r="J6" s="355">
        <v>18.600000000000001</v>
      </c>
      <c r="K6" s="355">
        <v>14.8</v>
      </c>
      <c r="L6" s="356">
        <v>205020</v>
      </c>
      <c r="M6" s="356">
        <v>202121</v>
      </c>
    </row>
    <row r="7" spans="1:13" x14ac:dyDescent="0.2">
      <c r="A7" s="354" t="s">
        <v>54</v>
      </c>
      <c r="B7" s="354" t="s">
        <v>141</v>
      </c>
      <c r="C7" s="356">
        <v>132003</v>
      </c>
      <c r="D7" s="356">
        <v>126180</v>
      </c>
    </row>
    <row r="8" spans="1:13" x14ac:dyDescent="0.2">
      <c r="A8" s="354" t="s">
        <v>54</v>
      </c>
      <c r="B8" s="354" t="s">
        <v>142</v>
      </c>
      <c r="C8" s="356">
        <v>134911</v>
      </c>
      <c r="D8" s="356">
        <v>126844</v>
      </c>
    </row>
    <row r="9" spans="1:13" x14ac:dyDescent="0.2">
      <c r="A9" s="354" t="s">
        <v>54</v>
      </c>
      <c r="B9" s="354" t="s">
        <v>143</v>
      </c>
      <c r="C9" s="356">
        <v>135436</v>
      </c>
      <c r="D9" s="356">
        <v>127707</v>
      </c>
    </row>
    <row r="10" spans="1:13" x14ac:dyDescent="0.2">
      <c r="A10" s="354" t="s">
        <v>54</v>
      </c>
      <c r="B10" s="354" t="s">
        <v>144</v>
      </c>
      <c r="C10" s="356">
        <v>137183</v>
      </c>
      <c r="D10" s="356">
        <v>128808</v>
      </c>
    </row>
    <row r="11" spans="1:13" x14ac:dyDescent="0.2">
      <c r="A11" s="354" t="s">
        <v>54</v>
      </c>
      <c r="B11" s="354" t="s">
        <v>145</v>
      </c>
      <c r="C11" s="356">
        <v>137311</v>
      </c>
      <c r="D11" s="356">
        <v>129765</v>
      </c>
    </row>
    <row r="12" spans="1:13" x14ac:dyDescent="0.2">
      <c r="A12" s="354" t="s">
        <v>54</v>
      </c>
      <c r="B12" s="354" t="s">
        <v>146</v>
      </c>
      <c r="C12" s="356">
        <v>135598</v>
      </c>
      <c r="D12" s="356">
        <v>130719</v>
      </c>
    </row>
    <row r="13" spans="1:13" x14ac:dyDescent="0.2">
      <c r="A13" s="354" t="s">
        <v>54</v>
      </c>
      <c r="B13" s="354" t="s">
        <v>147</v>
      </c>
      <c r="C13" s="356">
        <v>135693</v>
      </c>
      <c r="D13" s="356">
        <v>131835</v>
      </c>
    </row>
    <row r="14" spans="1:13" x14ac:dyDescent="0.2">
      <c r="A14" s="354" t="s">
        <v>54</v>
      </c>
      <c r="B14" s="354" t="s">
        <v>148</v>
      </c>
      <c r="C14" s="356">
        <v>135379</v>
      </c>
      <c r="D14" s="356">
        <v>132891</v>
      </c>
    </row>
    <row r="15" spans="1:13" x14ac:dyDescent="0.2">
      <c r="A15" s="354" t="s">
        <v>54</v>
      </c>
      <c r="B15" s="354" t="s">
        <v>149</v>
      </c>
      <c r="C15" s="356">
        <v>137228</v>
      </c>
      <c r="D15" s="356">
        <v>133881</v>
      </c>
    </row>
    <row r="16" spans="1:13" x14ac:dyDescent="0.2">
      <c r="A16" s="354" t="s">
        <v>54</v>
      </c>
      <c r="B16" s="354" t="s">
        <v>150</v>
      </c>
      <c r="C16" s="356">
        <v>136598</v>
      </c>
      <c r="D16" s="356">
        <v>134732</v>
      </c>
    </row>
    <row r="17" spans="1:4" x14ac:dyDescent="0.2">
      <c r="A17" s="354" t="s">
        <v>54</v>
      </c>
      <c r="B17" s="354" t="s">
        <v>151</v>
      </c>
      <c r="C17" s="356">
        <v>137134</v>
      </c>
      <c r="D17" s="356">
        <v>135585</v>
      </c>
    </row>
    <row r="18" spans="1:4" x14ac:dyDescent="0.2">
      <c r="A18" s="354" t="s">
        <v>74</v>
      </c>
      <c r="B18" s="354" t="s">
        <v>140</v>
      </c>
      <c r="C18" s="356">
        <v>137068</v>
      </c>
      <c r="D18" s="356">
        <v>135962</v>
      </c>
    </row>
    <row r="19" spans="1:4" x14ac:dyDescent="0.2">
      <c r="A19" s="354" t="s">
        <v>54</v>
      </c>
      <c r="B19" s="354" t="s">
        <v>141</v>
      </c>
      <c r="C19" s="356">
        <v>138202</v>
      </c>
      <c r="D19" s="356">
        <v>136478</v>
      </c>
    </row>
    <row r="20" spans="1:4" x14ac:dyDescent="0.2">
      <c r="A20" s="354" t="s">
        <v>54</v>
      </c>
      <c r="B20" s="354" t="s">
        <v>142</v>
      </c>
      <c r="C20" s="356">
        <v>135755</v>
      </c>
      <c r="D20" s="356">
        <v>136549</v>
      </c>
    </row>
    <row r="21" spans="1:4" x14ac:dyDescent="0.2">
      <c r="A21" s="354" t="s">
        <v>54</v>
      </c>
      <c r="B21" s="354" t="s">
        <v>143</v>
      </c>
      <c r="C21" s="356">
        <v>135620</v>
      </c>
      <c r="D21" s="356">
        <v>136564</v>
      </c>
    </row>
    <row r="22" spans="1:4" x14ac:dyDescent="0.2">
      <c r="A22" s="354" t="s">
        <v>54</v>
      </c>
      <c r="B22" s="354" t="s">
        <v>144</v>
      </c>
      <c r="C22" s="356">
        <v>135760</v>
      </c>
      <c r="D22" s="356">
        <v>136446</v>
      </c>
    </row>
    <row r="23" spans="1:4" x14ac:dyDescent="0.2">
      <c r="A23" s="354" t="s">
        <v>54</v>
      </c>
      <c r="B23" s="354" t="s">
        <v>145</v>
      </c>
      <c r="C23" s="356">
        <v>135146</v>
      </c>
      <c r="D23" s="356">
        <v>136265</v>
      </c>
    </row>
    <row r="24" spans="1:4" x14ac:dyDescent="0.2">
      <c r="A24" s="354" t="s">
        <v>54</v>
      </c>
      <c r="B24" s="354" t="s">
        <v>146</v>
      </c>
      <c r="C24" s="356">
        <v>133261</v>
      </c>
      <c r="D24" s="356">
        <v>136070</v>
      </c>
    </row>
    <row r="25" spans="1:4" x14ac:dyDescent="0.2">
      <c r="A25" s="354" t="s">
        <v>54</v>
      </c>
      <c r="B25" s="354" t="s">
        <v>147</v>
      </c>
      <c r="C25" s="356">
        <v>136395</v>
      </c>
      <c r="D25" s="356">
        <v>136129</v>
      </c>
    </row>
    <row r="26" spans="1:4" x14ac:dyDescent="0.2">
      <c r="A26" s="354" t="s">
        <v>54</v>
      </c>
      <c r="B26" s="354" t="s">
        <v>148</v>
      </c>
      <c r="C26" s="356">
        <v>138072</v>
      </c>
      <c r="D26" s="356">
        <v>136353</v>
      </c>
    </row>
    <row r="27" spans="1:4" x14ac:dyDescent="0.2">
      <c r="A27" s="354" t="s">
        <v>54</v>
      </c>
      <c r="B27" s="354" t="s">
        <v>149</v>
      </c>
      <c r="C27" s="356">
        <v>138343</v>
      </c>
      <c r="D27" s="356">
        <v>136446</v>
      </c>
    </row>
    <row r="28" spans="1:4" x14ac:dyDescent="0.2">
      <c r="A28" s="354" t="s">
        <v>54</v>
      </c>
      <c r="B28" s="354" t="s">
        <v>150</v>
      </c>
      <c r="C28" s="356">
        <v>140999</v>
      </c>
      <c r="D28" s="356">
        <v>136813</v>
      </c>
    </row>
    <row r="29" spans="1:4" x14ac:dyDescent="0.2">
      <c r="A29" s="354" t="s">
        <v>54</v>
      </c>
      <c r="B29" s="354" t="s">
        <v>151</v>
      </c>
      <c r="C29" s="356">
        <v>138657</v>
      </c>
      <c r="D29" s="356">
        <v>136940</v>
      </c>
    </row>
    <row r="30" spans="1:4" x14ac:dyDescent="0.2">
      <c r="A30" s="354" t="s">
        <v>75</v>
      </c>
      <c r="B30" s="354" t="s">
        <v>140</v>
      </c>
      <c r="C30" s="356">
        <v>138297</v>
      </c>
      <c r="D30" s="356">
        <v>137042</v>
      </c>
    </row>
    <row r="31" spans="1:4" x14ac:dyDescent="0.2">
      <c r="A31" s="354" t="s">
        <v>54</v>
      </c>
      <c r="B31" s="354" t="s">
        <v>141</v>
      </c>
      <c r="C31" s="356">
        <v>135299</v>
      </c>
      <c r="D31" s="356">
        <v>136800</v>
      </c>
    </row>
    <row r="32" spans="1:4" x14ac:dyDescent="0.2">
      <c r="A32" s="354" t="s">
        <v>54</v>
      </c>
      <c r="B32" s="354" t="s">
        <v>142</v>
      </c>
      <c r="C32" s="356">
        <v>136376</v>
      </c>
      <c r="D32" s="356">
        <v>136852</v>
      </c>
    </row>
    <row r="33" spans="1:4" x14ac:dyDescent="0.2">
      <c r="A33" s="354" t="s">
        <v>54</v>
      </c>
      <c r="B33" s="354" t="s">
        <v>143</v>
      </c>
      <c r="C33" s="356">
        <v>137921</v>
      </c>
      <c r="D33" s="356">
        <v>137044</v>
      </c>
    </row>
    <row r="34" spans="1:4" x14ac:dyDescent="0.2">
      <c r="A34" s="354" t="s">
        <v>54</v>
      </c>
      <c r="B34" s="354" t="s">
        <v>144</v>
      </c>
      <c r="C34" s="356">
        <v>138944</v>
      </c>
      <c r="D34" s="356">
        <v>137309</v>
      </c>
    </row>
    <row r="35" spans="1:4" x14ac:dyDescent="0.2">
      <c r="A35" s="354" t="s">
        <v>54</v>
      </c>
      <c r="B35" s="354" t="s">
        <v>145</v>
      </c>
      <c r="C35" s="356">
        <v>141006</v>
      </c>
      <c r="D35" s="356">
        <v>137798</v>
      </c>
    </row>
    <row r="36" spans="1:4" x14ac:dyDescent="0.2">
      <c r="A36" s="354" t="s">
        <v>54</v>
      </c>
      <c r="B36" s="354" t="s">
        <v>146</v>
      </c>
      <c r="C36" s="356">
        <v>141101</v>
      </c>
      <c r="D36" s="356">
        <v>138451</v>
      </c>
    </row>
    <row r="37" spans="1:4" x14ac:dyDescent="0.2">
      <c r="A37" s="354" t="s">
        <v>54</v>
      </c>
      <c r="B37" s="354" t="s">
        <v>147</v>
      </c>
      <c r="C37" s="356">
        <v>140867</v>
      </c>
      <c r="D37" s="356">
        <v>138824</v>
      </c>
    </row>
    <row r="38" spans="1:4" x14ac:dyDescent="0.2">
      <c r="A38" s="354" t="s">
        <v>54</v>
      </c>
      <c r="B38" s="354" t="s">
        <v>148</v>
      </c>
      <c r="C38" s="356">
        <v>143124</v>
      </c>
      <c r="D38" s="356">
        <v>139244</v>
      </c>
    </row>
    <row r="39" spans="1:4" x14ac:dyDescent="0.2">
      <c r="A39" s="354" t="s">
        <v>54</v>
      </c>
      <c r="B39" s="354" t="s">
        <v>149</v>
      </c>
      <c r="C39" s="356">
        <v>145017</v>
      </c>
      <c r="D39" s="356">
        <v>139801</v>
      </c>
    </row>
    <row r="40" spans="1:4" x14ac:dyDescent="0.2">
      <c r="A40" s="354" t="s">
        <v>54</v>
      </c>
      <c r="B40" s="354" t="s">
        <v>150</v>
      </c>
      <c r="C40" s="356">
        <v>146837</v>
      </c>
      <c r="D40" s="356">
        <v>140287</v>
      </c>
    </row>
    <row r="41" spans="1:4" x14ac:dyDescent="0.2">
      <c r="A41" s="354" t="s">
        <v>54</v>
      </c>
      <c r="B41" s="354" t="s">
        <v>151</v>
      </c>
      <c r="C41" s="356">
        <v>148110</v>
      </c>
      <c r="D41" s="356">
        <v>141075</v>
      </c>
    </row>
    <row r="42" spans="1:4" x14ac:dyDescent="0.2">
      <c r="A42" s="354" t="s">
        <v>76</v>
      </c>
      <c r="B42" s="354" t="s">
        <v>140</v>
      </c>
      <c r="C42" s="356">
        <v>143355</v>
      </c>
      <c r="D42" s="356">
        <v>141496</v>
      </c>
    </row>
    <row r="43" spans="1:4" x14ac:dyDescent="0.2">
      <c r="A43" s="354" t="s">
        <v>54</v>
      </c>
      <c r="B43" s="354" t="s">
        <v>141</v>
      </c>
      <c r="C43" s="356">
        <v>144166</v>
      </c>
      <c r="D43" s="356">
        <v>142235</v>
      </c>
    </row>
    <row r="44" spans="1:4" x14ac:dyDescent="0.2">
      <c r="A44" s="354" t="s">
        <v>54</v>
      </c>
      <c r="B44" s="354" t="s">
        <v>142</v>
      </c>
      <c r="C44" s="356">
        <v>145207</v>
      </c>
      <c r="D44" s="356">
        <v>142971</v>
      </c>
    </row>
    <row r="45" spans="1:4" x14ac:dyDescent="0.2">
      <c r="A45" s="354" t="s">
        <v>54</v>
      </c>
      <c r="B45" s="354" t="s">
        <v>143</v>
      </c>
      <c r="C45" s="356">
        <v>147078</v>
      </c>
      <c r="D45" s="356">
        <v>143734</v>
      </c>
    </row>
    <row r="46" spans="1:4" x14ac:dyDescent="0.2">
      <c r="A46" s="354" t="s">
        <v>54</v>
      </c>
      <c r="B46" s="354" t="s">
        <v>144</v>
      </c>
      <c r="C46" s="356">
        <v>145950</v>
      </c>
      <c r="D46" s="356">
        <v>144318</v>
      </c>
    </row>
    <row r="47" spans="1:4" x14ac:dyDescent="0.2">
      <c r="A47" s="354" t="s">
        <v>54</v>
      </c>
      <c r="B47" s="354" t="s">
        <v>145</v>
      </c>
      <c r="C47" s="356">
        <v>148723</v>
      </c>
      <c r="D47" s="356">
        <v>144961</v>
      </c>
    </row>
    <row r="48" spans="1:4" x14ac:dyDescent="0.2">
      <c r="A48" s="354" t="s">
        <v>54</v>
      </c>
      <c r="B48" s="354" t="s">
        <v>146</v>
      </c>
      <c r="C48" s="356">
        <v>147632</v>
      </c>
      <c r="D48" s="356">
        <v>145506</v>
      </c>
    </row>
    <row r="49" spans="1:4" x14ac:dyDescent="0.2">
      <c r="A49" s="354" t="s">
        <v>54</v>
      </c>
      <c r="B49" s="354" t="s">
        <v>147</v>
      </c>
      <c r="C49" s="356">
        <v>152741</v>
      </c>
      <c r="D49" s="356">
        <v>146495</v>
      </c>
    </row>
    <row r="50" spans="1:4" x14ac:dyDescent="0.2">
      <c r="A50" s="354" t="s">
        <v>54</v>
      </c>
      <c r="B50" s="354" t="s">
        <v>148</v>
      </c>
      <c r="C50" s="356">
        <v>156454</v>
      </c>
      <c r="D50" s="356">
        <v>147606</v>
      </c>
    </row>
    <row r="51" spans="1:4" x14ac:dyDescent="0.2">
      <c r="A51" s="354" t="s">
        <v>54</v>
      </c>
      <c r="B51" s="354" t="s">
        <v>149</v>
      </c>
      <c r="C51" s="356">
        <v>162705</v>
      </c>
      <c r="D51" s="356">
        <v>149080</v>
      </c>
    </row>
    <row r="52" spans="1:4" x14ac:dyDescent="0.2">
      <c r="A52" s="354" t="s">
        <v>54</v>
      </c>
      <c r="B52" s="354" t="s">
        <v>150</v>
      </c>
      <c r="C52" s="356">
        <v>166273</v>
      </c>
      <c r="D52" s="356">
        <v>150700</v>
      </c>
    </row>
    <row r="53" spans="1:4" x14ac:dyDescent="0.2">
      <c r="A53" s="354" t="s">
        <v>54</v>
      </c>
      <c r="B53" s="354" t="s">
        <v>151</v>
      </c>
      <c r="C53" s="356">
        <v>167561</v>
      </c>
      <c r="D53" s="356">
        <v>152320</v>
      </c>
    </row>
    <row r="54" spans="1:4" x14ac:dyDescent="0.2">
      <c r="A54" s="354" t="s">
        <v>77</v>
      </c>
      <c r="B54" s="354" t="s">
        <v>140</v>
      </c>
      <c r="C54" s="356">
        <v>166202</v>
      </c>
      <c r="D54" s="356">
        <v>154224</v>
      </c>
    </row>
    <row r="55" spans="1:4" x14ac:dyDescent="0.2">
      <c r="A55" s="354" t="s">
        <v>54</v>
      </c>
      <c r="B55" s="354" t="s">
        <v>141</v>
      </c>
      <c r="C55" s="356">
        <v>165255</v>
      </c>
      <c r="D55" s="356">
        <v>155982</v>
      </c>
    </row>
    <row r="56" spans="1:4" x14ac:dyDescent="0.2">
      <c r="A56" s="354" t="s">
        <v>54</v>
      </c>
      <c r="B56" s="354" t="s">
        <v>142</v>
      </c>
      <c r="C56" s="356">
        <v>169563</v>
      </c>
      <c r="D56" s="356">
        <v>158011</v>
      </c>
    </row>
    <row r="57" spans="1:4" x14ac:dyDescent="0.2">
      <c r="A57" s="354" t="s">
        <v>54</v>
      </c>
      <c r="B57" s="354" t="s">
        <v>143</v>
      </c>
      <c r="C57" s="356">
        <v>169234</v>
      </c>
      <c r="D57" s="356">
        <v>159858</v>
      </c>
    </row>
    <row r="58" spans="1:4" x14ac:dyDescent="0.2">
      <c r="A58" s="354" t="s">
        <v>54</v>
      </c>
      <c r="B58" s="354" t="s">
        <v>144</v>
      </c>
      <c r="C58" s="356">
        <v>167441</v>
      </c>
      <c r="D58" s="356">
        <v>161649</v>
      </c>
    </row>
    <row r="59" spans="1:4" x14ac:dyDescent="0.2">
      <c r="A59" s="354" t="s">
        <v>54</v>
      </c>
      <c r="B59" s="354" t="s">
        <v>145</v>
      </c>
      <c r="C59" s="356">
        <v>167945</v>
      </c>
      <c r="D59" s="356">
        <v>163250</v>
      </c>
    </row>
    <row r="60" spans="1:4" x14ac:dyDescent="0.2">
      <c r="A60" s="354" t="s">
        <v>54</v>
      </c>
      <c r="B60" s="354" t="s">
        <v>146</v>
      </c>
      <c r="C60" s="356">
        <v>169689</v>
      </c>
      <c r="D60" s="356">
        <v>165089</v>
      </c>
    </row>
    <row r="61" spans="1:4" x14ac:dyDescent="0.2">
      <c r="A61" s="354" t="s">
        <v>54</v>
      </c>
      <c r="B61" s="354" t="s">
        <v>147</v>
      </c>
      <c r="C61" s="356">
        <v>169933</v>
      </c>
      <c r="D61" s="356">
        <v>166521</v>
      </c>
    </row>
    <row r="62" spans="1:4" x14ac:dyDescent="0.2">
      <c r="A62" s="354" t="s">
        <v>54</v>
      </c>
      <c r="B62" s="354" t="s">
        <v>148</v>
      </c>
      <c r="C62" s="356">
        <v>171982</v>
      </c>
      <c r="D62" s="356">
        <v>167815</v>
      </c>
    </row>
    <row r="63" spans="1:4" x14ac:dyDescent="0.2">
      <c r="A63" s="354" t="s">
        <v>54</v>
      </c>
      <c r="B63" s="354" t="s">
        <v>149</v>
      </c>
      <c r="C63" s="356">
        <v>175631</v>
      </c>
      <c r="D63" s="356">
        <v>168892</v>
      </c>
    </row>
    <row r="64" spans="1:4" x14ac:dyDescent="0.2">
      <c r="A64" s="354" t="s">
        <v>54</v>
      </c>
      <c r="B64" s="354" t="s">
        <v>150</v>
      </c>
      <c r="C64" s="356">
        <v>177347</v>
      </c>
      <c r="D64" s="356">
        <v>169815</v>
      </c>
    </row>
    <row r="65" spans="1:4" x14ac:dyDescent="0.2">
      <c r="A65" s="354" t="s">
        <v>54</v>
      </c>
      <c r="B65" s="354" t="s">
        <v>151</v>
      </c>
      <c r="C65" s="356">
        <v>179261</v>
      </c>
      <c r="D65" s="356">
        <v>170790</v>
      </c>
    </row>
    <row r="66" spans="1:4" x14ac:dyDescent="0.2">
      <c r="A66" s="354" t="s">
        <v>78</v>
      </c>
      <c r="B66" s="354" t="s">
        <v>140</v>
      </c>
      <c r="C66" s="356">
        <v>175560</v>
      </c>
      <c r="D66" s="356">
        <v>171570</v>
      </c>
    </row>
    <row r="67" spans="1:4" x14ac:dyDescent="0.2">
      <c r="A67" s="354" t="s">
        <v>54</v>
      </c>
      <c r="B67" s="354" t="s">
        <v>141</v>
      </c>
      <c r="C67" s="356">
        <v>175111</v>
      </c>
      <c r="D67" s="356">
        <v>172391</v>
      </c>
    </row>
    <row r="68" spans="1:4" x14ac:dyDescent="0.2">
      <c r="A68" s="354" t="s">
        <v>54</v>
      </c>
      <c r="B68" s="354" t="s">
        <v>142</v>
      </c>
      <c r="C68" s="356">
        <v>175854</v>
      </c>
      <c r="D68" s="356">
        <v>172916</v>
      </c>
    </row>
    <row r="69" spans="1:4" x14ac:dyDescent="0.2">
      <c r="A69" s="354" t="s">
        <v>54</v>
      </c>
      <c r="B69" s="354" t="s">
        <v>143</v>
      </c>
      <c r="C69" s="356">
        <v>177884</v>
      </c>
      <c r="D69" s="356">
        <v>173636</v>
      </c>
    </row>
    <row r="70" spans="1:4" x14ac:dyDescent="0.2">
      <c r="A70" s="354" t="s">
        <v>54</v>
      </c>
      <c r="B70" s="354" t="s">
        <v>144</v>
      </c>
      <c r="C70" s="356">
        <v>180730</v>
      </c>
      <c r="D70" s="356">
        <v>174744</v>
      </c>
    </row>
    <row r="71" spans="1:4" x14ac:dyDescent="0.2">
      <c r="A71" s="354" t="s">
        <v>54</v>
      </c>
      <c r="B71" s="354" t="s">
        <v>145</v>
      </c>
      <c r="C71" s="356">
        <v>182595</v>
      </c>
      <c r="D71" s="356">
        <v>175965</v>
      </c>
    </row>
    <row r="72" spans="1:4" x14ac:dyDescent="0.2">
      <c r="A72" s="354" t="s">
        <v>54</v>
      </c>
      <c r="B72" s="354" t="s">
        <v>146</v>
      </c>
      <c r="C72" s="356">
        <v>185563</v>
      </c>
      <c r="D72" s="356">
        <v>177288</v>
      </c>
    </row>
    <row r="73" spans="1:4" x14ac:dyDescent="0.2">
      <c r="A73" s="354" t="s">
        <v>54</v>
      </c>
      <c r="B73" s="354" t="s">
        <v>147</v>
      </c>
      <c r="C73" s="356">
        <v>188966</v>
      </c>
      <c r="D73" s="356">
        <v>178874</v>
      </c>
    </row>
    <row r="74" spans="1:4" x14ac:dyDescent="0.2">
      <c r="A74" s="354" t="s">
        <v>54</v>
      </c>
      <c r="B74" s="354" t="s">
        <v>148</v>
      </c>
      <c r="C74" s="356">
        <v>192371</v>
      </c>
      <c r="D74" s="356">
        <v>180573</v>
      </c>
    </row>
    <row r="75" spans="1:4" x14ac:dyDescent="0.2">
      <c r="A75" s="354" t="s">
        <v>54</v>
      </c>
      <c r="B75" s="354" t="s">
        <v>149</v>
      </c>
      <c r="C75" s="356">
        <v>194536</v>
      </c>
      <c r="D75" s="356">
        <v>182148</v>
      </c>
    </row>
    <row r="76" spans="1:4" x14ac:dyDescent="0.2">
      <c r="A76" s="354" t="s">
        <v>54</v>
      </c>
      <c r="B76" s="354" t="s">
        <v>150</v>
      </c>
      <c r="C76" s="356">
        <v>194720</v>
      </c>
      <c r="D76" s="356">
        <v>183596</v>
      </c>
    </row>
    <row r="77" spans="1:4" x14ac:dyDescent="0.2">
      <c r="A77" s="354" t="s">
        <v>54</v>
      </c>
      <c r="B77" s="354" t="s">
        <v>151</v>
      </c>
      <c r="C77" s="356">
        <v>195275</v>
      </c>
      <c r="D77" s="356">
        <v>184930</v>
      </c>
    </row>
    <row r="78" spans="1:4" x14ac:dyDescent="0.2">
      <c r="A78" s="354" t="s">
        <v>79</v>
      </c>
      <c r="B78" s="354" t="s">
        <v>140</v>
      </c>
      <c r="C78" s="356">
        <v>195653</v>
      </c>
      <c r="D78" s="356">
        <v>186605</v>
      </c>
    </row>
    <row r="79" spans="1:4" x14ac:dyDescent="0.2">
      <c r="A79" s="354" t="s">
        <v>54</v>
      </c>
      <c r="B79" s="354" t="s">
        <v>141</v>
      </c>
      <c r="C79" s="356">
        <v>195633</v>
      </c>
      <c r="D79" s="356">
        <v>188315</v>
      </c>
    </row>
    <row r="80" spans="1:4" x14ac:dyDescent="0.2">
      <c r="A80" s="354" t="s">
        <v>54</v>
      </c>
      <c r="B80" s="354" t="s">
        <v>142</v>
      </c>
      <c r="C80" s="356">
        <v>198109</v>
      </c>
      <c r="D80" s="356">
        <v>190170</v>
      </c>
    </row>
    <row r="81" spans="1:4" x14ac:dyDescent="0.2">
      <c r="A81" s="354" t="s">
        <v>54</v>
      </c>
      <c r="B81" s="354" t="s">
        <v>143</v>
      </c>
      <c r="C81" s="356">
        <v>203212</v>
      </c>
      <c r="D81" s="356">
        <v>192280</v>
      </c>
    </row>
    <row r="82" spans="1:4" x14ac:dyDescent="0.2">
      <c r="A82" s="354" t="s">
        <v>54</v>
      </c>
      <c r="B82" s="354" t="s">
        <v>144</v>
      </c>
      <c r="C82" s="356">
        <v>203538</v>
      </c>
      <c r="D82" s="356">
        <v>194181</v>
      </c>
    </row>
    <row r="83" spans="1:4" x14ac:dyDescent="0.2">
      <c r="A83" s="354" t="s">
        <v>54</v>
      </c>
      <c r="B83" s="354" t="s">
        <v>145</v>
      </c>
      <c r="C83" s="356">
        <v>204192</v>
      </c>
      <c r="D83" s="356">
        <v>195981</v>
      </c>
    </row>
    <row r="84" spans="1:4" x14ac:dyDescent="0.2">
      <c r="A84" s="354" t="s">
        <v>54</v>
      </c>
      <c r="B84" s="354" t="s">
        <v>146</v>
      </c>
      <c r="C84" s="356">
        <v>203819</v>
      </c>
      <c r="D84" s="356">
        <v>197502</v>
      </c>
    </row>
    <row r="85" spans="1:4" x14ac:dyDescent="0.2">
      <c r="A85" s="354" t="s">
        <v>54</v>
      </c>
      <c r="B85" s="354" t="s">
        <v>147</v>
      </c>
      <c r="C85" s="356">
        <v>202269</v>
      </c>
      <c r="D85" s="356">
        <v>198611</v>
      </c>
    </row>
    <row r="86" spans="1:4" x14ac:dyDescent="0.2">
      <c r="A86" s="354" t="s">
        <v>54</v>
      </c>
      <c r="B86" s="354" t="s">
        <v>148</v>
      </c>
      <c r="C86" s="356">
        <v>206125</v>
      </c>
      <c r="D86" s="356">
        <v>199757</v>
      </c>
    </row>
    <row r="87" spans="1:4" x14ac:dyDescent="0.2">
      <c r="A87" s="354" t="s">
        <v>54</v>
      </c>
      <c r="B87" s="354" t="s">
        <v>149</v>
      </c>
      <c r="C87" s="356">
        <v>207299</v>
      </c>
      <c r="D87" s="356">
        <v>200820</v>
      </c>
    </row>
    <row r="88" spans="1:4" x14ac:dyDescent="0.2">
      <c r="A88" s="354" t="s">
        <v>54</v>
      </c>
      <c r="B88" s="354" t="s">
        <v>150</v>
      </c>
      <c r="C88" s="356">
        <v>205076</v>
      </c>
      <c r="D88" s="356">
        <v>201683</v>
      </c>
    </row>
    <row r="89" spans="1:4" x14ac:dyDescent="0.2">
      <c r="A89" s="354" t="s">
        <v>54</v>
      </c>
      <c r="B89" s="354" t="s">
        <v>151</v>
      </c>
      <c r="C89" s="356">
        <v>205719</v>
      </c>
      <c r="D89" s="356">
        <v>202554</v>
      </c>
    </row>
    <row r="90" spans="1:4" x14ac:dyDescent="0.2">
      <c r="A90" s="354" t="s">
        <v>80</v>
      </c>
      <c r="B90" s="354" t="s">
        <v>140</v>
      </c>
      <c r="C90" s="356">
        <v>200803</v>
      </c>
      <c r="D90" s="356">
        <v>202983</v>
      </c>
    </row>
    <row r="91" spans="1:4" x14ac:dyDescent="0.2">
      <c r="A91" s="354" t="s">
        <v>54</v>
      </c>
      <c r="B91" s="354" t="s">
        <v>141</v>
      </c>
      <c r="C91" s="356">
        <v>200947</v>
      </c>
      <c r="D91" s="356">
        <v>203426</v>
      </c>
    </row>
    <row r="92" spans="1:4" x14ac:dyDescent="0.2">
      <c r="A92" s="354" t="s">
        <v>54</v>
      </c>
      <c r="B92" s="354" t="s">
        <v>142</v>
      </c>
      <c r="C92" s="356">
        <v>203670</v>
      </c>
      <c r="D92" s="356">
        <v>203889</v>
      </c>
    </row>
    <row r="93" spans="1:4" x14ac:dyDescent="0.2">
      <c r="A93" s="354" t="s">
        <v>54</v>
      </c>
      <c r="B93" s="354" t="s">
        <v>143</v>
      </c>
      <c r="C93" s="356">
        <v>198946</v>
      </c>
      <c r="D93" s="356">
        <v>203534</v>
      </c>
    </row>
    <row r="94" spans="1:4" x14ac:dyDescent="0.2">
      <c r="A94" s="354" t="s">
        <v>54</v>
      </c>
      <c r="B94" s="354" t="s">
        <v>144</v>
      </c>
      <c r="C94" s="356">
        <v>193758</v>
      </c>
      <c r="D94" s="356">
        <v>202719</v>
      </c>
    </row>
    <row r="95" spans="1:4" x14ac:dyDescent="0.2">
      <c r="A95" s="354" t="s">
        <v>54</v>
      </c>
      <c r="B95" s="354" t="s">
        <v>145</v>
      </c>
      <c r="C95" s="356">
        <v>194649</v>
      </c>
      <c r="D95" s="356">
        <v>201923</v>
      </c>
    </row>
    <row r="96" spans="1:4" x14ac:dyDescent="0.2">
      <c r="A96" s="354" t="s">
        <v>54</v>
      </c>
      <c r="B96" s="354" t="s">
        <v>146</v>
      </c>
      <c r="C96" s="356">
        <v>191599</v>
      </c>
      <c r="D96" s="356">
        <v>200905</v>
      </c>
    </row>
    <row r="97" spans="1:4" x14ac:dyDescent="0.2">
      <c r="A97" s="354" t="s">
        <v>54</v>
      </c>
      <c r="B97" s="354" t="s">
        <v>147</v>
      </c>
      <c r="C97" s="356">
        <v>192948</v>
      </c>
      <c r="D97" s="356">
        <v>200128</v>
      </c>
    </row>
    <row r="98" spans="1:4" x14ac:dyDescent="0.2">
      <c r="A98" s="354" t="s">
        <v>54</v>
      </c>
      <c r="B98" s="354" t="s">
        <v>148</v>
      </c>
      <c r="C98" s="356">
        <v>195648</v>
      </c>
      <c r="D98" s="356">
        <v>199255</v>
      </c>
    </row>
    <row r="99" spans="1:4" x14ac:dyDescent="0.2">
      <c r="A99" s="354" t="s">
        <v>54</v>
      </c>
      <c r="B99" s="354" t="s">
        <v>149</v>
      </c>
      <c r="C99" s="356">
        <v>195719</v>
      </c>
      <c r="D99" s="356">
        <v>198290</v>
      </c>
    </row>
    <row r="100" spans="1:4" x14ac:dyDescent="0.2">
      <c r="A100" s="354" t="s">
        <v>54</v>
      </c>
      <c r="B100" s="354" t="s">
        <v>150</v>
      </c>
      <c r="C100" s="356">
        <v>198046</v>
      </c>
      <c r="D100" s="356">
        <v>197704</v>
      </c>
    </row>
    <row r="101" spans="1:4" x14ac:dyDescent="0.2">
      <c r="A101" s="354" t="s">
        <v>54</v>
      </c>
      <c r="B101" s="354" t="s">
        <v>151</v>
      </c>
      <c r="C101" s="356">
        <v>200309</v>
      </c>
      <c r="D101" s="356">
        <v>197254</v>
      </c>
    </row>
    <row r="102" spans="1:4" x14ac:dyDescent="0.2">
      <c r="A102" s="354" t="s">
        <v>480</v>
      </c>
      <c r="B102" s="354" t="s">
        <v>140</v>
      </c>
      <c r="C102" s="356">
        <v>200718</v>
      </c>
      <c r="D102" s="356">
        <v>197246</v>
      </c>
    </row>
    <row r="103" spans="1:4" x14ac:dyDescent="0.2">
      <c r="A103" s="354" t="s">
        <v>54</v>
      </c>
      <c r="B103" s="354" t="s">
        <v>141</v>
      </c>
      <c r="C103" s="356">
        <v>205931</v>
      </c>
      <c r="D103" s="356">
        <v>197662</v>
      </c>
    </row>
    <row r="104" spans="1:4" x14ac:dyDescent="0.2">
      <c r="A104" s="354" t="s">
        <v>54</v>
      </c>
      <c r="B104" s="354" t="s">
        <v>142</v>
      </c>
      <c r="C104" s="356">
        <v>207112</v>
      </c>
      <c r="D104" s="356">
        <v>197949</v>
      </c>
    </row>
    <row r="105" spans="1:4" x14ac:dyDescent="0.2">
      <c r="A105" s="354" t="s">
        <v>54</v>
      </c>
      <c r="B105" s="354" t="s">
        <v>143</v>
      </c>
      <c r="C105" s="356">
        <v>209090</v>
      </c>
      <c r="D105" s="356">
        <v>198794</v>
      </c>
    </row>
    <row r="106" spans="1:4" x14ac:dyDescent="0.2">
      <c r="A106" s="354" t="s">
        <v>54</v>
      </c>
      <c r="B106" s="354" t="s">
        <v>144</v>
      </c>
      <c r="C106" s="356">
        <v>205309</v>
      </c>
      <c r="D106" s="356">
        <v>199756</v>
      </c>
    </row>
    <row r="107" spans="1:4" x14ac:dyDescent="0.2">
      <c r="A107" s="354" t="s">
        <v>54</v>
      </c>
      <c r="B107" s="354" t="s">
        <v>145</v>
      </c>
      <c r="C107" s="356">
        <v>204370</v>
      </c>
      <c r="D107" s="356">
        <v>200567</v>
      </c>
    </row>
    <row r="108" spans="1:4" x14ac:dyDescent="0.2">
      <c r="A108" s="354" t="s">
        <v>54</v>
      </c>
      <c r="B108" s="354" t="s">
        <v>146</v>
      </c>
      <c r="C108" s="356">
        <v>203445</v>
      </c>
      <c r="D108" s="356">
        <v>201554</v>
      </c>
    </row>
    <row r="109" spans="1:4" x14ac:dyDescent="0.2">
      <c r="A109" s="354" t="s">
        <v>54</v>
      </c>
      <c r="B109" s="354" t="s">
        <v>147</v>
      </c>
      <c r="C109" s="356">
        <v>196347</v>
      </c>
      <c r="D109" s="356">
        <v>201837</v>
      </c>
    </row>
    <row r="110" spans="1:4" x14ac:dyDescent="0.2">
      <c r="A110" s="354" t="s">
        <v>54</v>
      </c>
      <c r="B110" s="354" t="s">
        <v>148</v>
      </c>
      <c r="C110" s="356">
        <v>192303</v>
      </c>
      <c r="D110" s="356">
        <v>201558</v>
      </c>
    </row>
    <row r="111" spans="1:4" x14ac:dyDescent="0.2">
      <c r="A111" s="354" t="s">
        <v>54</v>
      </c>
      <c r="B111" s="354" t="s">
        <v>149</v>
      </c>
      <c r="C111" s="356">
        <v>187080</v>
      </c>
      <c r="D111" s="356">
        <v>200838</v>
      </c>
    </row>
    <row r="112" spans="1:4" x14ac:dyDescent="0.2">
      <c r="A112" s="354" t="s">
        <v>54</v>
      </c>
      <c r="B112" s="354" t="s">
        <v>150</v>
      </c>
      <c r="C112" s="356">
        <v>185901</v>
      </c>
      <c r="D112" s="356">
        <v>199826</v>
      </c>
    </row>
    <row r="113" spans="1:4" x14ac:dyDescent="0.2">
      <c r="A113" s="354" t="s">
        <v>54</v>
      </c>
      <c r="B113" s="354" t="s">
        <v>151</v>
      </c>
      <c r="C113" s="356">
        <v>186546</v>
      </c>
      <c r="D113" s="356">
        <v>198679</v>
      </c>
    </row>
    <row r="114" spans="1:4" x14ac:dyDescent="0.2">
      <c r="A114" s="354" t="s">
        <v>843</v>
      </c>
      <c r="B114" s="354" t="s">
        <v>140</v>
      </c>
      <c r="C114" s="356">
        <v>187153</v>
      </c>
      <c r="D114" s="356">
        <v>197549</v>
      </c>
    </row>
    <row r="115" spans="1:4" x14ac:dyDescent="0.2">
      <c r="A115" s="354" t="s">
        <v>54</v>
      </c>
      <c r="B115" s="354" t="s">
        <v>141</v>
      </c>
      <c r="C115" s="356">
        <v>195851</v>
      </c>
      <c r="D115" s="356">
        <v>196709</v>
      </c>
    </row>
    <row r="116" spans="1:4" x14ac:dyDescent="0.2">
      <c r="A116" s="354" t="s">
        <v>54</v>
      </c>
      <c r="B116" s="354" t="s">
        <v>142</v>
      </c>
      <c r="C116" s="356">
        <v>200810</v>
      </c>
      <c r="D116" s="356">
        <v>196184</v>
      </c>
    </row>
    <row r="117" spans="1:4" x14ac:dyDescent="0.2">
      <c r="A117" s="354" t="s">
        <v>54</v>
      </c>
      <c r="B117" s="354" t="s">
        <v>143</v>
      </c>
      <c r="C117" s="356">
        <v>205249</v>
      </c>
      <c r="D117" s="356">
        <v>195864</v>
      </c>
    </row>
    <row r="118" spans="1:4" x14ac:dyDescent="0.2">
      <c r="A118" s="354" t="s">
        <v>54</v>
      </c>
      <c r="B118" s="354" t="s">
        <v>144</v>
      </c>
      <c r="C118" s="356">
        <v>208966</v>
      </c>
      <c r="D118" s="356">
        <v>196168</v>
      </c>
    </row>
    <row r="119" spans="1:4" x14ac:dyDescent="0.2">
      <c r="A119" s="354" t="s">
        <v>54</v>
      </c>
      <c r="B119" s="354" t="s">
        <v>145</v>
      </c>
      <c r="C119" s="356">
        <v>212500</v>
      </c>
      <c r="D119" s="356">
        <v>196846</v>
      </c>
    </row>
    <row r="120" spans="1:4" x14ac:dyDescent="0.2">
      <c r="A120" s="354" t="s">
        <v>54</v>
      </c>
      <c r="B120" s="354" t="s">
        <v>146</v>
      </c>
      <c r="C120" s="356">
        <v>215290</v>
      </c>
      <c r="D120" s="356">
        <v>197833</v>
      </c>
    </row>
    <row r="121" spans="1:4" x14ac:dyDescent="0.2">
      <c r="A121" s="354" t="s">
        <v>54</v>
      </c>
      <c r="B121" s="354" t="s">
        <v>147</v>
      </c>
      <c r="C121" s="356">
        <v>219426</v>
      </c>
      <c r="D121" s="356">
        <v>199756</v>
      </c>
    </row>
    <row r="122" spans="1:4" x14ac:dyDescent="0.2">
      <c r="A122" s="354" t="s">
        <v>54</v>
      </c>
      <c r="B122" s="354" t="s">
        <v>148</v>
      </c>
      <c r="C122" s="356">
        <v>220685</v>
      </c>
      <c r="D122" s="356">
        <v>202121</v>
      </c>
    </row>
    <row r="123" spans="1:4" x14ac:dyDescent="0.2">
      <c r="A123" s="354" t="s">
        <v>54</v>
      </c>
      <c r="B123" s="354" t="s">
        <v>149</v>
      </c>
      <c r="C123" s="356">
        <v>221863</v>
      </c>
      <c r="D123" s="356">
        <v>205020</v>
      </c>
    </row>
  </sheetData>
  <mergeCells count="1">
    <mergeCell ref="H1:I1"/>
  </mergeCells>
  <hyperlinks>
    <hyperlink ref="H1:I1" location="Index!A1" display="Regresar al Índice" xr:uid="{895F89AA-DB36-414F-A429-EB819316986B}"/>
  </hyperlinks>
  <pageMargins left="0.7" right="0.7" top="0.75" bottom="0.75" header="0.3" footer="0.3"/>
  <pageSetup paperSize="9" orientation="portrait" horizontalDpi="300" verticalDpi="300"/>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F8A7D-69A2-4766-A3D4-91A21ECF54EF}">
  <sheetPr codeName="Hoja132"/>
  <dimension ref="A1:K123"/>
  <sheetViews>
    <sheetView workbookViewId="0">
      <selection activeCell="A2" sqref="A2"/>
    </sheetView>
  </sheetViews>
  <sheetFormatPr baseColWidth="10" defaultRowHeight="12.75" x14ac:dyDescent="0.2"/>
  <cols>
    <col min="1" max="16384" width="11.42578125" style="354"/>
  </cols>
  <sheetData>
    <row r="1" spans="1:11" ht="15" x14ac:dyDescent="0.25">
      <c r="A1" s="333" t="s">
        <v>1734</v>
      </c>
      <c r="H1" s="233" t="s">
        <v>38</v>
      </c>
      <c r="I1" s="233"/>
    </row>
    <row r="2" spans="1:11" x14ac:dyDescent="0.2">
      <c r="A2" s="354" t="s">
        <v>694</v>
      </c>
    </row>
    <row r="5" spans="1:11" x14ac:dyDescent="0.2">
      <c r="A5" s="354" t="s">
        <v>301</v>
      </c>
      <c r="B5" s="354" t="s">
        <v>353</v>
      </c>
      <c r="C5" s="354" t="s">
        <v>52</v>
      </c>
      <c r="D5" s="354" t="s">
        <v>354</v>
      </c>
      <c r="G5" s="354" t="s">
        <v>149</v>
      </c>
      <c r="H5" s="354" t="s">
        <v>148</v>
      </c>
      <c r="I5" s="354" t="s">
        <v>810</v>
      </c>
      <c r="J5" s="354" t="s">
        <v>1573</v>
      </c>
      <c r="K5" s="354" t="s">
        <v>1312</v>
      </c>
    </row>
    <row r="6" spans="1:11" x14ac:dyDescent="0.2">
      <c r="A6" s="354" t="s">
        <v>61</v>
      </c>
      <c r="B6" s="354" t="s">
        <v>140</v>
      </c>
      <c r="C6" s="355">
        <v>7</v>
      </c>
      <c r="D6" s="355">
        <v>4.5</v>
      </c>
      <c r="G6" s="355">
        <v>18.600000000000001</v>
      </c>
      <c r="H6" s="355">
        <v>14.8</v>
      </c>
      <c r="I6" s="355">
        <v>-4.4000000000000004</v>
      </c>
      <c r="J6" s="355">
        <v>2.2999999999999998</v>
      </c>
      <c r="K6" s="355">
        <v>0.3</v>
      </c>
    </row>
    <row r="7" spans="1:11" x14ac:dyDescent="0.2">
      <c r="A7" s="354" t="s">
        <v>54</v>
      </c>
      <c r="B7" s="354" t="s">
        <v>141</v>
      </c>
      <c r="C7" s="355">
        <v>6</v>
      </c>
      <c r="D7" s="355">
        <v>4.5999999999999996</v>
      </c>
    </row>
    <row r="8" spans="1:11" x14ac:dyDescent="0.2">
      <c r="A8" s="354" t="s">
        <v>54</v>
      </c>
      <c r="B8" s="354" t="s">
        <v>142</v>
      </c>
      <c r="C8" s="355">
        <v>6.3</v>
      </c>
      <c r="D8" s="355">
        <v>4.2</v>
      </c>
    </row>
    <row r="9" spans="1:11" x14ac:dyDescent="0.2">
      <c r="A9" s="354" t="s">
        <v>54</v>
      </c>
      <c r="B9" s="354" t="s">
        <v>143</v>
      </c>
      <c r="C9" s="355">
        <v>8.3000000000000007</v>
      </c>
      <c r="D9" s="355">
        <v>4.7</v>
      </c>
    </row>
    <row r="10" spans="1:11" x14ac:dyDescent="0.2">
      <c r="A10" s="354" t="s">
        <v>54</v>
      </c>
      <c r="B10" s="354" t="s">
        <v>144</v>
      </c>
      <c r="C10" s="355">
        <v>10.7</v>
      </c>
      <c r="D10" s="355">
        <v>5.3</v>
      </c>
    </row>
    <row r="11" spans="1:11" x14ac:dyDescent="0.2">
      <c r="A11" s="354" t="s">
        <v>54</v>
      </c>
      <c r="B11" s="354" t="s">
        <v>145</v>
      </c>
      <c r="C11" s="355">
        <v>9.1</v>
      </c>
      <c r="D11" s="355">
        <v>5.6</v>
      </c>
    </row>
    <row r="12" spans="1:11" x14ac:dyDescent="0.2">
      <c r="A12" s="354" t="s">
        <v>54</v>
      </c>
      <c r="B12" s="354" t="s">
        <v>146</v>
      </c>
      <c r="C12" s="355">
        <v>9.1999999999999993</v>
      </c>
      <c r="D12" s="355">
        <v>6</v>
      </c>
    </row>
    <row r="13" spans="1:11" x14ac:dyDescent="0.2">
      <c r="A13" s="354" t="s">
        <v>54</v>
      </c>
      <c r="B13" s="354" t="s">
        <v>147</v>
      </c>
      <c r="C13" s="355">
        <v>11</v>
      </c>
      <c r="D13" s="355">
        <v>6.8</v>
      </c>
    </row>
    <row r="14" spans="1:11" x14ac:dyDescent="0.2">
      <c r="A14" s="354" t="s">
        <v>54</v>
      </c>
      <c r="B14" s="354" t="s">
        <v>148</v>
      </c>
      <c r="C14" s="355">
        <v>10.3</v>
      </c>
      <c r="D14" s="355">
        <v>7.4</v>
      </c>
    </row>
    <row r="15" spans="1:11" x14ac:dyDescent="0.2">
      <c r="A15" s="354" t="s">
        <v>54</v>
      </c>
      <c r="B15" s="354" t="s">
        <v>149</v>
      </c>
      <c r="C15" s="355">
        <v>9.5</v>
      </c>
      <c r="D15" s="355">
        <v>7.9</v>
      </c>
    </row>
    <row r="16" spans="1:11" x14ac:dyDescent="0.2">
      <c r="A16" s="354" t="s">
        <v>54</v>
      </c>
      <c r="B16" s="354" t="s">
        <v>150</v>
      </c>
      <c r="C16" s="355">
        <v>8.1</v>
      </c>
      <c r="D16" s="355">
        <v>8.3000000000000007</v>
      </c>
    </row>
    <row r="17" spans="1:4" x14ac:dyDescent="0.2">
      <c r="A17" s="354" t="s">
        <v>54</v>
      </c>
      <c r="B17" s="354" t="s">
        <v>151</v>
      </c>
      <c r="C17" s="355">
        <v>8.1</v>
      </c>
      <c r="D17" s="355">
        <v>8.6</v>
      </c>
    </row>
    <row r="18" spans="1:4" x14ac:dyDescent="0.2">
      <c r="A18" s="354" t="s">
        <v>74</v>
      </c>
      <c r="B18" s="354" t="s">
        <v>140</v>
      </c>
      <c r="C18" s="355">
        <v>3.4</v>
      </c>
      <c r="D18" s="355">
        <v>8.3000000000000007</v>
      </c>
    </row>
    <row r="19" spans="1:4" x14ac:dyDescent="0.2">
      <c r="A19" s="354" t="s">
        <v>54</v>
      </c>
      <c r="B19" s="354" t="s">
        <v>141</v>
      </c>
      <c r="C19" s="355">
        <v>4.7</v>
      </c>
      <c r="D19" s="355">
        <v>8.1999999999999993</v>
      </c>
    </row>
    <row r="20" spans="1:4" x14ac:dyDescent="0.2">
      <c r="A20" s="354" t="s">
        <v>54</v>
      </c>
      <c r="B20" s="354" t="s">
        <v>142</v>
      </c>
      <c r="C20" s="355">
        <v>0.6</v>
      </c>
      <c r="D20" s="355">
        <v>7.7</v>
      </c>
    </row>
    <row r="21" spans="1:4" x14ac:dyDescent="0.2">
      <c r="A21" s="354" t="s">
        <v>54</v>
      </c>
      <c r="B21" s="354" t="s">
        <v>143</v>
      </c>
      <c r="C21" s="355">
        <v>0.1</v>
      </c>
      <c r="D21" s="355">
        <v>7.1</v>
      </c>
    </row>
    <row r="22" spans="1:4" x14ac:dyDescent="0.2">
      <c r="A22" s="354" t="s">
        <v>54</v>
      </c>
      <c r="B22" s="354" t="s">
        <v>144</v>
      </c>
      <c r="C22" s="355">
        <v>-1</v>
      </c>
      <c r="D22" s="355">
        <v>6.1</v>
      </c>
    </row>
    <row r="23" spans="1:4" x14ac:dyDescent="0.2">
      <c r="A23" s="354" t="s">
        <v>54</v>
      </c>
      <c r="B23" s="354" t="s">
        <v>145</v>
      </c>
      <c r="C23" s="355">
        <v>-1.6</v>
      </c>
      <c r="D23" s="355">
        <v>5.2</v>
      </c>
    </row>
    <row r="24" spans="1:4" x14ac:dyDescent="0.2">
      <c r="A24" s="354" t="s">
        <v>54</v>
      </c>
      <c r="B24" s="354" t="s">
        <v>146</v>
      </c>
      <c r="C24" s="355">
        <v>-1.7</v>
      </c>
      <c r="D24" s="355">
        <v>4.3</v>
      </c>
    </row>
    <row r="25" spans="1:4" x14ac:dyDescent="0.2">
      <c r="A25" s="354" t="s">
        <v>54</v>
      </c>
      <c r="B25" s="354" t="s">
        <v>147</v>
      </c>
      <c r="C25" s="355">
        <v>0.5</v>
      </c>
      <c r="D25" s="355">
        <v>3.4</v>
      </c>
    </row>
    <row r="26" spans="1:4" x14ac:dyDescent="0.2">
      <c r="A26" s="354" t="s">
        <v>54</v>
      </c>
      <c r="B26" s="354" t="s">
        <v>148</v>
      </c>
      <c r="C26" s="355">
        <v>2</v>
      </c>
      <c r="D26" s="355">
        <v>2.7</v>
      </c>
    </row>
    <row r="27" spans="1:4" x14ac:dyDescent="0.2">
      <c r="A27" s="354" t="s">
        <v>54</v>
      </c>
      <c r="B27" s="354" t="s">
        <v>149</v>
      </c>
      <c r="C27" s="355">
        <v>0.8</v>
      </c>
      <c r="D27" s="355">
        <v>2</v>
      </c>
    </row>
    <row r="28" spans="1:4" x14ac:dyDescent="0.2">
      <c r="A28" s="354" t="s">
        <v>54</v>
      </c>
      <c r="B28" s="354" t="s">
        <v>150</v>
      </c>
      <c r="C28" s="355">
        <v>3.2</v>
      </c>
      <c r="D28" s="355">
        <v>1.6</v>
      </c>
    </row>
    <row r="29" spans="1:4" x14ac:dyDescent="0.2">
      <c r="A29" s="354" t="s">
        <v>54</v>
      </c>
      <c r="B29" s="354" t="s">
        <v>151</v>
      </c>
      <c r="C29" s="355">
        <v>1.1000000000000001</v>
      </c>
      <c r="D29" s="355">
        <v>1</v>
      </c>
    </row>
    <row r="30" spans="1:4" x14ac:dyDescent="0.2">
      <c r="A30" s="354" t="s">
        <v>75</v>
      </c>
      <c r="B30" s="354" t="s">
        <v>140</v>
      </c>
      <c r="C30" s="355">
        <v>0.9</v>
      </c>
      <c r="D30" s="355">
        <v>0.8</v>
      </c>
    </row>
    <row r="31" spans="1:4" x14ac:dyDescent="0.2">
      <c r="A31" s="354" t="s">
        <v>54</v>
      </c>
      <c r="B31" s="354" t="s">
        <v>141</v>
      </c>
      <c r="C31" s="355">
        <v>-2.1</v>
      </c>
      <c r="D31" s="355">
        <v>0.2</v>
      </c>
    </row>
    <row r="32" spans="1:4" x14ac:dyDescent="0.2">
      <c r="A32" s="354" t="s">
        <v>54</v>
      </c>
      <c r="B32" s="354" t="s">
        <v>142</v>
      </c>
      <c r="C32" s="355">
        <v>0.5</v>
      </c>
      <c r="D32" s="355">
        <v>0.2</v>
      </c>
    </row>
    <row r="33" spans="1:4" x14ac:dyDescent="0.2">
      <c r="A33" s="354" t="s">
        <v>54</v>
      </c>
      <c r="B33" s="354" t="s">
        <v>143</v>
      </c>
      <c r="C33" s="355">
        <v>1.7</v>
      </c>
      <c r="D33" s="355">
        <v>0.4</v>
      </c>
    </row>
    <row r="34" spans="1:4" x14ac:dyDescent="0.2">
      <c r="A34" s="354" t="s">
        <v>54</v>
      </c>
      <c r="B34" s="354" t="s">
        <v>144</v>
      </c>
      <c r="C34" s="355">
        <v>2.2999999999999998</v>
      </c>
      <c r="D34" s="355">
        <v>0.6</v>
      </c>
    </row>
    <row r="35" spans="1:4" x14ac:dyDescent="0.2">
      <c r="A35" s="354" t="s">
        <v>54</v>
      </c>
      <c r="B35" s="354" t="s">
        <v>145</v>
      </c>
      <c r="C35" s="355">
        <v>4.3</v>
      </c>
      <c r="D35" s="355">
        <v>1.1000000000000001</v>
      </c>
    </row>
    <row r="36" spans="1:4" x14ac:dyDescent="0.2">
      <c r="A36" s="354" t="s">
        <v>54</v>
      </c>
      <c r="B36" s="354" t="s">
        <v>146</v>
      </c>
      <c r="C36" s="355">
        <v>5.9</v>
      </c>
      <c r="D36" s="355">
        <v>1.8</v>
      </c>
    </row>
    <row r="37" spans="1:4" x14ac:dyDescent="0.2">
      <c r="A37" s="354" t="s">
        <v>54</v>
      </c>
      <c r="B37" s="354" t="s">
        <v>147</v>
      </c>
      <c r="C37" s="355">
        <v>3.3</v>
      </c>
      <c r="D37" s="355">
        <v>2</v>
      </c>
    </row>
    <row r="38" spans="1:4" x14ac:dyDescent="0.2">
      <c r="A38" s="354" t="s">
        <v>54</v>
      </c>
      <c r="B38" s="354" t="s">
        <v>148</v>
      </c>
      <c r="C38" s="355">
        <v>3.7</v>
      </c>
      <c r="D38" s="355">
        <v>2.1</v>
      </c>
    </row>
    <row r="39" spans="1:4" x14ac:dyDescent="0.2">
      <c r="A39" s="354" t="s">
        <v>54</v>
      </c>
      <c r="B39" s="354" t="s">
        <v>149</v>
      </c>
      <c r="C39" s="355">
        <v>4.8</v>
      </c>
      <c r="D39" s="355">
        <v>2.5</v>
      </c>
    </row>
    <row r="40" spans="1:4" x14ac:dyDescent="0.2">
      <c r="A40" s="354" t="s">
        <v>54</v>
      </c>
      <c r="B40" s="354" t="s">
        <v>150</v>
      </c>
      <c r="C40" s="355">
        <v>4.0999999999999996</v>
      </c>
      <c r="D40" s="355">
        <v>2.5</v>
      </c>
    </row>
    <row r="41" spans="1:4" x14ac:dyDescent="0.2">
      <c r="A41" s="354" t="s">
        <v>54</v>
      </c>
      <c r="B41" s="354" t="s">
        <v>151</v>
      </c>
      <c r="C41" s="355">
        <v>6.8</v>
      </c>
      <c r="D41" s="355">
        <v>3</v>
      </c>
    </row>
    <row r="42" spans="1:4" x14ac:dyDescent="0.2">
      <c r="A42" s="354" t="s">
        <v>76</v>
      </c>
      <c r="B42" s="354" t="s">
        <v>140</v>
      </c>
      <c r="C42" s="355">
        <v>3.7</v>
      </c>
      <c r="D42" s="355">
        <v>3.2</v>
      </c>
    </row>
    <row r="43" spans="1:4" x14ac:dyDescent="0.2">
      <c r="A43" s="354" t="s">
        <v>54</v>
      </c>
      <c r="B43" s="354" t="s">
        <v>141</v>
      </c>
      <c r="C43" s="355">
        <v>6.6</v>
      </c>
      <c r="D43" s="355">
        <v>4</v>
      </c>
    </row>
    <row r="44" spans="1:4" x14ac:dyDescent="0.2">
      <c r="A44" s="354" t="s">
        <v>54</v>
      </c>
      <c r="B44" s="354" t="s">
        <v>142</v>
      </c>
      <c r="C44" s="355">
        <v>6.5</v>
      </c>
      <c r="D44" s="355">
        <v>4.5</v>
      </c>
    </row>
    <row r="45" spans="1:4" x14ac:dyDescent="0.2">
      <c r="A45" s="354" t="s">
        <v>54</v>
      </c>
      <c r="B45" s="354" t="s">
        <v>143</v>
      </c>
      <c r="C45" s="355">
        <v>6.6</v>
      </c>
      <c r="D45" s="355">
        <v>4.9000000000000004</v>
      </c>
    </row>
    <row r="46" spans="1:4" x14ac:dyDescent="0.2">
      <c r="A46" s="354" t="s">
        <v>54</v>
      </c>
      <c r="B46" s="354" t="s">
        <v>144</v>
      </c>
      <c r="C46" s="355">
        <v>5</v>
      </c>
      <c r="D46" s="355">
        <v>5.0999999999999996</v>
      </c>
    </row>
    <row r="47" spans="1:4" x14ac:dyDescent="0.2">
      <c r="A47" s="354" t="s">
        <v>54</v>
      </c>
      <c r="B47" s="354" t="s">
        <v>145</v>
      </c>
      <c r="C47" s="355">
        <v>5.5</v>
      </c>
      <c r="D47" s="355">
        <v>5.2</v>
      </c>
    </row>
    <row r="48" spans="1:4" x14ac:dyDescent="0.2">
      <c r="A48" s="354" t="s">
        <v>54</v>
      </c>
      <c r="B48" s="354" t="s">
        <v>146</v>
      </c>
      <c r="C48" s="355">
        <v>4.5999999999999996</v>
      </c>
      <c r="D48" s="355">
        <v>5.0999999999999996</v>
      </c>
    </row>
    <row r="49" spans="1:4" x14ac:dyDescent="0.2">
      <c r="A49" s="354" t="s">
        <v>54</v>
      </c>
      <c r="B49" s="354" t="s">
        <v>147</v>
      </c>
      <c r="C49" s="355">
        <v>8.4</v>
      </c>
      <c r="D49" s="355">
        <v>5.5</v>
      </c>
    </row>
    <row r="50" spans="1:4" x14ac:dyDescent="0.2">
      <c r="A50" s="354" t="s">
        <v>54</v>
      </c>
      <c r="B50" s="354" t="s">
        <v>148</v>
      </c>
      <c r="C50" s="355">
        <v>9.3000000000000007</v>
      </c>
      <c r="D50" s="355">
        <v>6</v>
      </c>
    </row>
    <row r="51" spans="1:4" x14ac:dyDescent="0.2">
      <c r="A51" s="354" t="s">
        <v>54</v>
      </c>
      <c r="B51" s="354" t="s">
        <v>149</v>
      </c>
      <c r="C51" s="355">
        <v>12.2</v>
      </c>
      <c r="D51" s="355">
        <v>6.6</v>
      </c>
    </row>
    <row r="52" spans="1:4" x14ac:dyDescent="0.2">
      <c r="A52" s="354" t="s">
        <v>54</v>
      </c>
      <c r="B52" s="354" t="s">
        <v>150</v>
      </c>
      <c r="C52" s="355">
        <v>13.2</v>
      </c>
      <c r="D52" s="355">
        <v>7.4</v>
      </c>
    </row>
    <row r="53" spans="1:4" x14ac:dyDescent="0.2">
      <c r="A53" s="354" t="s">
        <v>54</v>
      </c>
      <c r="B53" s="354" t="s">
        <v>151</v>
      </c>
      <c r="C53" s="355">
        <v>13.1</v>
      </c>
      <c r="D53" s="355">
        <v>7.9</v>
      </c>
    </row>
    <row r="54" spans="1:4" x14ac:dyDescent="0.2">
      <c r="A54" s="354" t="s">
        <v>77</v>
      </c>
      <c r="B54" s="354" t="s">
        <v>140</v>
      </c>
      <c r="C54" s="355">
        <v>15.9</v>
      </c>
      <c r="D54" s="355">
        <v>8.9</v>
      </c>
    </row>
    <row r="55" spans="1:4" x14ac:dyDescent="0.2">
      <c r="A55" s="354" t="s">
        <v>54</v>
      </c>
      <c r="B55" s="354" t="s">
        <v>141</v>
      </c>
      <c r="C55" s="355">
        <v>14.6</v>
      </c>
      <c r="D55" s="355">
        <v>9.6</v>
      </c>
    </row>
    <row r="56" spans="1:4" x14ac:dyDescent="0.2">
      <c r="A56" s="354" t="s">
        <v>54</v>
      </c>
      <c r="B56" s="354" t="s">
        <v>142</v>
      </c>
      <c r="C56" s="355">
        <v>16.8</v>
      </c>
      <c r="D56" s="355">
        <v>10.5</v>
      </c>
    </row>
    <row r="57" spans="1:4" x14ac:dyDescent="0.2">
      <c r="A57" s="354" t="s">
        <v>54</v>
      </c>
      <c r="B57" s="354" t="s">
        <v>143</v>
      </c>
      <c r="C57" s="355">
        <v>15.1</v>
      </c>
      <c r="D57" s="355">
        <v>11.2</v>
      </c>
    </row>
    <row r="58" spans="1:4" x14ac:dyDescent="0.2">
      <c r="A58" s="354" t="s">
        <v>54</v>
      </c>
      <c r="B58" s="354" t="s">
        <v>144</v>
      </c>
      <c r="C58" s="355">
        <v>14.7</v>
      </c>
      <c r="D58" s="355">
        <v>12</v>
      </c>
    </row>
    <row r="59" spans="1:4" x14ac:dyDescent="0.2">
      <c r="A59" s="354" t="s">
        <v>54</v>
      </c>
      <c r="B59" s="354" t="s">
        <v>145</v>
      </c>
      <c r="C59" s="355">
        <v>12.9</v>
      </c>
      <c r="D59" s="355">
        <v>12.6</v>
      </c>
    </row>
    <row r="60" spans="1:4" x14ac:dyDescent="0.2">
      <c r="A60" s="354" t="s">
        <v>54</v>
      </c>
      <c r="B60" s="354" t="s">
        <v>146</v>
      </c>
      <c r="C60" s="355">
        <v>14.9</v>
      </c>
      <c r="D60" s="355">
        <v>13.4</v>
      </c>
    </row>
    <row r="61" spans="1:4" x14ac:dyDescent="0.2">
      <c r="A61" s="354" t="s">
        <v>54</v>
      </c>
      <c r="B61" s="354" t="s">
        <v>147</v>
      </c>
      <c r="C61" s="355">
        <v>11.3</v>
      </c>
      <c r="D61" s="355">
        <v>13.7</v>
      </c>
    </row>
    <row r="62" spans="1:4" x14ac:dyDescent="0.2">
      <c r="A62" s="354" t="s">
        <v>54</v>
      </c>
      <c r="B62" s="354" t="s">
        <v>148</v>
      </c>
      <c r="C62" s="355">
        <v>9.9</v>
      </c>
      <c r="D62" s="355">
        <v>13.7</v>
      </c>
    </row>
    <row r="63" spans="1:4" x14ac:dyDescent="0.2">
      <c r="A63" s="354" t="s">
        <v>54</v>
      </c>
      <c r="B63" s="354" t="s">
        <v>149</v>
      </c>
      <c r="C63" s="355">
        <v>7.9</v>
      </c>
      <c r="D63" s="355">
        <v>13.4</v>
      </c>
    </row>
    <row r="64" spans="1:4" x14ac:dyDescent="0.2">
      <c r="A64" s="354" t="s">
        <v>54</v>
      </c>
      <c r="B64" s="354" t="s">
        <v>150</v>
      </c>
      <c r="C64" s="355">
        <v>6.7</v>
      </c>
      <c r="D64" s="355">
        <v>12.8</v>
      </c>
    </row>
    <row r="65" spans="1:4" x14ac:dyDescent="0.2">
      <c r="A65" s="354" t="s">
        <v>54</v>
      </c>
      <c r="B65" s="354" t="s">
        <v>151</v>
      </c>
      <c r="C65" s="355">
        <v>7</v>
      </c>
      <c r="D65" s="355">
        <v>12.3</v>
      </c>
    </row>
    <row r="66" spans="1:4" x14ac:dyDescent="0.2">
      <c r="A66" s="354" t="s">
        <v>78</v>
      </c>
      <c r="B66" s="354" t="s">
        <v>140</v>
      </c>
      <c r="C66" s="355">
        <v>5.6</v>
      </c>
      <c r="D66" s="355">
        <v>11.5</v>
      </c>
    </row>
    <row r="67" spans="1:4" x14ac:dyDescent="0.2">
      <c r="A67" s="354" t="s">
        <v>54</v>
      </c>
      <c r="B67" s="354" t="s">
        <v>141</v>
      </c>
      <c r="C67" s="355">
        <v>6</v>
      </c>
      <c r="D67" s="355">
        <v>10.7</v>
      </c>
    </row>
    <row r="68" spans="1:4" x14ac:dyDescent="0.2">
      <c r="A68" s="354" t="s">
        <v>54</v>
      </c>
      <c r="B68" s="354" t="s">
        <v>142</v>
      </c>
      <c r="C68" s="355">
        <v>3.7</v>
      </c>
      <c r="D68" s="355">
        <v>9.6</v>
      </c>
    </row>
    <row r="69" spans="1:4" x14ac:dyDescent="0.2">
      <c r="A69" s="354" t="s">
        <v>54</v>
      </c>
      <c r="B69" s="354" t="s">
        <v>143</v>
      </c>
      <c r="C69" s="355">
        <v>5.0999999999999996</v>
      </c>
      <c r="D69" s="355">
        <v>8.8000000000000007</v>
      </c>
    </row>
    <row r="70" spans="1:4" x14ac:dyDescent="0.2">
      <c r="A70" s="354" t="s">
        <v>54</v>
      </c>
      <c r="B70" s="354" t="s">
        <v>144</v>
      </c>
      <c r="C70" s="355">
        <v>7.9</v>
      </c>
      <c r="D70" s="355">
        <v>8.1999999999999993</v>
      </c>
    </row>
    <row r="71" spans="1:4" x14ac:dyDescent="0.2">
      <c r="A71" s="354" t="s">
        <v>54</v>
      </c>
      <c r="B71" s="354" t="s">
        <v>145</v>
      </c>
      <c r="C71" s="355">
        <v>8.6999999999999993</v>
      </c>
      <c r="D71" s="355">
        <v>7.9</v>
      </c>
    </row>
    <row r="72" spans="1:4" x14ac:dyDescent="0.2">
      <c r="A72" s="354" t="s">
        <v>54</v>
      </c>
      <c r="B72" s="354" t="s">
        <v>146</v>
      </c>
      <c r="C72" s="355">
        <v>9.4</v>
      </c>
      <c r="D72" s="355">
        <v>7.4</v>
      </c>
    </row>
    <row r="73" spans="1:4" x14ac:dyDescent="0.2">
      <c r="A73" s="354" t="s">
        <v>54</v>
      </c>
      <c r="B73" s="354" t="s">
        <v>147</v>
      </c>
      <c r="C73" s="355">
        <v>11.2</v>
      </c>
      <c r="D73" s="355">
        <v>7.4</v>
      </c>
    </row>
    <row r="74" spans="1:4" x14ac:dyDescent="0.2">
      <c r="A74" s="354" t="s">
        <v>54</v>
      </c>
      <c r="B74" s="354" t="s">
        <v>148</v>
      </c>
      <c r="C74" s="355">
        <v>11.9</v>
      </c>
      <c r="D74" s="355">
        <v>7.6</v>
      </c>
    </row>
    <row r="75" spans="1:4" x14ac:dyDescent="0.2">
      <c r="A75" s="354" t="s">
        <v>54</v>
      </c>
      <c r="B75" s="354" t="s">
        <v>149</v>
      </c>
      <c r="C75" s="355">
        <v>10.8</v>
      </c>
      <c r="D75" s="355">
        <v>7.8</v>
      </c>
    </row>
    <row r="76" spans="1:4" x14ac:dyDescent="0.2">
      <c r="A76" s="354" t="s">
        <v>54</v>
      </c>
      <c r="B76" s="354" t="s">
        <v>150</v>
      </c>
      <c r="C76" s="355">
        <v>9.8000000000000007</v>
      </c>
      <c r="D76" s="355">
        <v>8.1</v>
      </c>
    </row>
    <row r="77" spans="1:4" x14ac:dyDescent="0.2">
      <c r="A77" s="354" t="s">
        <v>54</v>
      </c>
      <c r="B77" s="354" t="s">
        <v>151</v>
      </c>
      <c r="C77" s="355">
        <v>8.9</v>
      </c>
      <c r="D77" s="355">
        <v>8.1999999999999993</v>
      </c>
    </row>
    <row r="78" spans="1:4" x14ac:dyDescent="0.2">
      <c r="A78" s="354" t="s">
        <v>79</v>
      </c>
      <c r="B78" s="354" t="s">
        <v>140</v>
      </c>
      <c r="C78" s="355">
        <v>11.4</v>
      </c>
      <c r="D78" s="355">
        <v>8.6999999999999993</v>
      </c>
    </row>
    <row r="79" spans="1:4" x14ac:dyDescent="0.2">
      <c r="A79" s="354" t="s">
        <v>54</v>
      </c>
      <c r="B79" s="354" t="s">
        <v>141</v>
      </c>
      <c r="C79" s="355">
        <v>11.7</v>
      </c>
      <c r="D79" s="355">
        <v>9.1999999999999993</v>
      </c>
    </row>
    <row r="80" spans="1:4" x14ac:dyDescent="0.2">
      <c r="A80" s="354" t="s">
        <v>54</v>
      </c>
      <c r="B80" s="354" t="s">
        <v>142</v>
      </c>
      <c r="C80" s="355">
        <v>12.7</v>
      </c>
      <c r="D80" s="355">
        <v>10</v>
      </c>
    </row>
    <row r="81" spans="1:4" x14ac:dyDescent="0.2">
      <c r="A81" s="354" t="s">
        <v>54</v>
      </c>
      <c r="B81" s="354" t="s">
        <v>143</v>
      </c>
      <c r="C81" s="355">
        <v>14.2</v>
      </c>
      <c r="D81" s="355">
        <v>10.7</v>
      </c>
    </row>
    <row r="82" spans="1:4" x14ac:dyDescent="0.2">
      <c r="A82" s="354" t="s">
        <v>54</v>
      </c>
      <c r="B82" s="354" t="s">
        <v>144</v>
      </c>
      <c r="C82" s="355">
        <v>12.6</v>
      </c>
      <c r="D82" s="355">
        <v>11.1</v>
      </c>
    </row>
    <row r="83" spans="1:4" x14ac:dyDescent="0.2">
      <c r="A83" s="354" t="s">
        <v>54</v>
      </c>
      <c r="B83" s="354" t="s">
        <v>145</v>
      </c>
      <c r="C83" s="355">
        <v>11.8</v>
      </c>
      <c r="D83" s="355">
        <v>11.4</v>
      </c>
    </row>
    <row r="84" spans="1:4" x14ac:dyDescent="0.2">
      <c r="A84" s="354" t="s">
        <v>54</v>
      </c>
      <c r="B84" s="354" t="s">
        <v>146</v>
      </c>
      <c r="C84" s="355">
        <v>9.8000000000000007</v>
      </c>
      <c r="D84" s="355">
        <v>11.4</v>
      </c>
    </row>
    <row r="85" spans="1:4" x14ac:dyDescent="0.2">
      <c r="A85" s="354" t="s">
        <v>54</v>
      </c>
      <c r="B85" s="354" t="s">
        <v>147</v>
      </c>
      <c r="C85" s="355">
        <v>7</v>
      </c>
      <c r="D85" s="355">
        <v>11.1</v>
      </c>
    </row>
    <row r="86" spans="1:4" x14ac:dyDescent="0.2">
      <c r="A86" s="354" t="s">
        <v>54</v>
      </c>
      <c r="B86" s="354" t="s">
        <v>148</v>
      </c>
      <c r="C86" s="355">
        <v>7.1</v>
      </c>
      <c r="D86" s="355">
        <v>10.7</v>
      </c>
    </row>
    <row r="87" spans="1:4" x14ac:dyDescent="0.2">
      <c r="A87" s="354" t="s">
        <v>54</v>
      </c>
      <c r="B87" s="354" t="s">
        <v>149</v>
      </c>
      <c r="C87" s="355">
        <v>6.6</v>
      </c>
      <c r="D87" s="355">
        <v>10.3</v>
      </c>
    </row>
    <row r="88" spans="1:4" x14ac:dyDescent="0.2">
      <c r="A88" s="354" t="s">
        <v>54</v>
      </c>
      <c r="B88" s="354" t="s">
        <v>150</v>
      </c>
      <c r="C88" s="355">
        <v>5.3</v>
      </c>
      <c r="D88" s="355">
        <v>9.9</v>
      </c>
    </row>
    <row r="89" spans="1:4" x14ac:dyDescent="0.2">
      <c r="A89" s="354" t="s">
        <v>54</v>
      </c>
      <c r="B89" s="354" t="s">
        <v>151</v>
      </c>
      <c r="C89" s="355">
        <v>5.3</v>
      </c>
      <c r="D89" s="355">
        <v>9.6</v>
      </c>
    </row>
    <row r="90" spans="1:4" x14ac:dyDescent="0.2">
      <c r="A90" s="354" t="s">
        <v>80</v>
      </c>
      <c r="B90" s="354" t="s">
        <v>140</v>
      </c>
      <c r="C90" s="355">
        <v>2.6</v>
      </c>
      <c r="D90" s="355">
        <v>8.9</v>
      </c>
    </row>
    <row r="91" spans="1:4" x14ac:dyDescent="0.2">
      <c r="A91" s="354" t="s">
        <v>54</v>
      </c>
      <c r="B91" s="354" t="s">
        <v>141</v>
      </c>
      <c r="C91" s="355">
        <v>2.7</v>
      </c>
      <c r="D91" s="355">
        <v>8.1999999999999993</v>
      </c>
    </row>
    <row r="92" spans="1:4" x14ac:dyDescent="0.2">
      <c r="A92" s="354" t="s">
        <v>54</v>
      </c>
      <c r="B92" s="354" t="s">
        <v>142</v>
      </c>
      <c r="C92" s="355">
        <v>2.8</v>
      </c>
      <c r="D92" s="355">
        <v>7.3</v>
      </c>
    </row>
    <row r="93" spans="1:4" x14ac:dyDescent="0.2">
      <c r="A93" s="354" t="s">
        <v>54</v>
      </c>
      <c r="B93" s="354" t="s">
        <v>143</v>
      </c>
      <c r="C93" s="355">
        <v>-2.1</v>
      </c>
      <c r="D93" s="355">
        <v>6</v>
      </c>
    </row>
    <row r="94" spans="1:4" x14ac:dyDescent="0.2">
      <c r="A94" s="354" t="s">
        <v>54</v>
      </c>
      <c r="B94" s="354" t="s">
        <v>144</v>
      </c>
      <c r="C94" s="355">
        <v>-4.8</v>
      </c>
      <c r="D94" s="355">
        <v>4.5</v>
      </c>
    </row>
    <row r="95" spans="1:4" x14ac:dyDescent="0.2">
      <c r="A95" s="354" t="s">
        <v>54</v>
      </c>
      <c r="B95" s="354" t="s">
        <v>145</v>
      </c>
      <c r="C95" s="355">
        <v>-4.7</v>
      </c>
      <c r="D95" s="355">
        <v>3.2</v>
      </c>
    </row>
    <row r="96" spans="1:4" x14ac:dyDescent="0.2">
      <c r="A96" s="354" t="s">
        <v>54</v>
      </c>
      <c r="B96" s="354" t="s">
        <v>146</v>
      </c>
      <c r="C96" s="355">
        <v>-6</v>
      </c>
      <c r="D96" s="355">
        <v>1.8</v>
      </c>
    </row>
    <row r="97" spans="1:4" x14ac:dyDescent="0.2">
      <c r="A97" s="354" t="s">
        <v>54</v>
      </c>
      <c r="B97" s="354" t="s">
        <v>147</v>
      </c>
      <c r="C97" s="355">
        <v>-4.5999999999999996</v>
      </c>
      <c r="D97" s="355">
        <v>0.9</v>
      </c>
    </row>
    <row r="98" spans="1:4" x14ac:dyDescent="0.2">
      <c r="A98" s="354" t="s">
        <v>54</v>
      </c>
      <c r="B98" s="354" t="s">
        <v>148</v>
      </c>
      <c r="C98" s="355">
        <v>-5.0999999999999996</v>
      </c>
      <c r="D98" s="355">
        <v>-0.2</v>
      </c>
    </row>
    <row r="99" spans="1:4" x14ac:dyDescent="0.2">
      <c r="A99" s="354" t="s">
        <v>54</v>
      </c>
      <c r="B99" s="354" t="s">
        <v>149</v>
      </c>
      <c r="C99" s="355">
        <v>-5.6</v>
      </c>
      <c r="D99" s="355">
        <v>-1.2</v>
      </c>
    </row>
    <row r="100" spans="1:4" x14ac:dyDescent="0.2">
      <c r="A100" s="354" t="s">
        <v>54</v>
      </c>
      <c r="B100" s="354" t="s">
        <v>150</v>
      </c>
      <c r="C100" s="355">
        <v>-3.4</v>
      </c>
      <c r="D100" s="355">
        <v>-1.9</v>
      </c>
    </row>
    <row r="101" spans="1:4" x14ac:dyDescent="0.2">
      <c r="A101" s="354" t="s">
        <v>54</v>
      </c>
      <c r="B101" s="354" t="s">
        <v>151</v>
      </c>
      <c r="C101" s="355">
        <v>-2.6</v>
      </c>
      <c r="D101" s="355">
        <v>-2.6</v>
      </c>
    </row>
    <row r="102" spans="1:4" x14ac:dyDescent="0.2">
      <c r="A102" s="354" t="s">
        <v>480</v>
      </c>
      <c r="B102" s="354" t="s">
        <v>140</v>
      </c>
      <c r="C102" s="355">
        <v>0</v>
      </c>
      <c r="D102" s="355">
        <v>-2.8</v>
      </c>
    </row>
    <row r="103" spans="1:4" x14ac:dyDescent="0.2">
      <c r="A103" s="354" t="s">
        <v>54</v>
      </c>
      <c r="B103" s="354" t="s">
        <v>141</v>
      </c>
      <c r="C103" s="355">
        <v>2.5</v>
      </c>
      <c r="D103" s="355">
        <v>-2.8</v>
      </c>
    </row>
    <row r="104" spans="1:4" x14ac:dyDescent="0.2">
      <c r="A104" s="354" t="s">
        <v>54</v>
      </c>
      <c r="B104" s="354" t="s">
        <v>142</v>
      </c>
      <c r="C104" s="355">
        <v>1.7</v>
      </c>
      <c r="D104" s="355">
        <v>-2.9</v>
      </c>
    </row>
    <row r="105" spans="1:4" x14ac:dyDescent="0.2">
      <c r="A105" s="354" t="s">
        <v>54</v>
      </c>
      <c r="B105" s="354" t="s">
        <v>143</v>
      </c>
      <c r="C105" s="355">
        <v>5.0999999999999996</v>
      </c>
      <c r="D105" s="355">
        <v>-2.2999999999999998</v>
      </c>
    </row>
    <row r="106" spans="1:4" x14ac:dyDescent="0.2">
      <c r="A106" s="354" t="s">
        <v>54</v>
      </c>
      <c r="B106" s="354" t="s">
        <v>144</v>
      </c>
      <c r="C106" s="355">
        <v>6</v>
      </c>
      <c r="D106" s="355">
        <v>-1.4</v>
      </c>
    </row>
    <row r="107" spans="1:4" x14ac:dyDescent="0.2">
      <c r="A107" s="354" t="s">
        <v>54</v>
      </c>
      <c r="B107" s="354" t="s">
        <v>145</v>
      </c>
      <c r="C107" s="355">
        <v>5</v>
      </c>
      <c r="D107" s="355">
        <v>-0.6</v>
      </c>
    </row>
    <row r="108" spans="1:4" x14ac:dyDescent="0.2">
      <c r="A108" s="354" t="s">
        <v>54</v>
      </c>
      <c r="B108" s="354" t="s">
        <v>146</v>
      </c>
      <c r="C108" s="355">
        <v>6.2</v>
      </c>
      <c r="D108" s="355">
        <v>0.4</v>
      </c>
    </row>
    <row r="109" spans="1:4" x14ac:dyDescent="0.2">
      <c r="A109" s="354" t="s">
        <v>54</v>
      </c>
      <c r="B109" s="354" t="s">
        <v>147</v>
      </c>
      <c r="C109" s="355">
        <v>1.8</v>
      </c>
      <c r="D109" s="355">
        <v>1</v>
      </c>
    </row>
    <row r="110" spans="1:4" x14ac:dyDescent="0.2">
      <c r="A110" s="354" t="s">
        <v>54</v>
      </c>
      <c r="B110" s="354" t="s">
        <v>148</v>
      </c>
      <c r="C110" s="355">
        <v>-1.7</v>
      </c>
      <c r="D110" s="355">
        <v>1.2</v>
      </c>
    </row>
    <row r="111" spans="1:4" x14ac:dyDescent="0.2">
      <c r="A111" s="354" t="s">
        <v>54</v>
      </c>
      <c r="B111" s="354" t="s">
        <v>149</v>
      </c>
      <c r="C111" s="355">
        <v>-4.4000000000000004</v>
      </c>
      <c r="D111" s="355">
        <v>1.3</v>
      </c>
    </row>
    <row r="112" spans="1:4" x14ac:dyDescent="0.2">
      <c r="A112" s="354" t="s">
        <v>54</v>
      </c>
      <c r="B112" s="354" t="s">
        <v>150</v>
      </c>
      <c r="C112" s="355">
        <v>-6.1</v>
      </c>
      <c r="D112" s="355">
        <v>1.1000000000000001</v>
      </c>
    </row>
    <row r="113" spans="1:4" x14ac:dyDescent="0.2">
      <c r="A113" s="354" t="s">
        <v>54</v>
      </c>
      <c r="B113" s="354" t="s">
        <v>151</v>
      </c>
      <c r="C113" s="355">
        <v>-6.9</v>
      </c>
      <c r="D113" s="355">
        <v>0.7</v>
      </c>
    </row>
    <row r="114" spans="1:4" x14ac:dyDescent="0.2">
      <c r="A114" s="354" t="s">
        <v>843</v>
      </c>
      <c r="B114" s="354" t="s">
        <v>140</v>
      </c>
      <c r="C114" s="355">
        <v>-6.8</v>
      </c>
      <c r="D114" s="355">
        <v>0.2</v>
      </c>
    </row>
    <row r="115" spans="1:4" x14ac:dyDescent="0.2">
      <c r="A115" s="354" t="s">
        <v>54</v>
      </c>
      <c r="B115" s="354" t="s">
        <v>141</v>
      </c>
      <c r="C115" s="355">
        <v>-4.9000000000000004</v>
      </c>
      <c r="D115" s="355">
        <v>-0.4</v>
      </c>
    </row>
    <row r="116" spans="1:4" x14ac:dyDescent="0.2">
      <c r="A116" s="354" t="s">
        <v>54</v>
      </c>
      <c r="B116" s="354" t="s">
        <v>142</v>
      </c>
      <c r="C116" s="355">
        <v>-3</v>
      </c>
      <c r="D116" s="355">
        <v>-0.8</v>
      </c>
    </row>
    <row r="117" spans="1:4" x14ac:dyDescent="0.2">
      <c r="A117" s="354" t="s">
        <v>54</v>
      </c>
      <c r="B117" s="354" t="s">
        <v>143</v>
      </c>
      <c r="C117" s="355">
        <v>-1.8</v>
      </c>
      <c r="D117" s="355">
        <v>-1.4</v>
      </c>
    </row>
    <row r="118" spans="1:4" x14ac:dyDescent="0.2">
      <c r="A118" s="354" t="s">
        <v>54</v>
      </c>
      <c r="B118" s="354" t="s">
        <v>144</v>
      </c>
      <c r="C118" s="355">
        <v>1.8</v>
      </c>
      <c r="D118" s="355">
        <v>-1.7</v>
      </c>
    </row>
    <row r="119" spans="1:4" x14ac:dyDescent="0.2">
      <c r="A119" s="354" t="s">
        <v>54</v>
      </c>
      <c r="B119" s="354" t="s">
        <v>145</v>
      </c>
      <c r="C119" s="355">
        <v>4</v>
      </c>
      <c r="D119" s="355">
        <v>-1.8</v>
      </c>
    </row>
    <row r="120" spans="1:4" x14ac:dyDescent="0.2">
      <c r="A120" s="354" t="s">
        <v>54</v>
      </c>
      <c r="B120" s="354" t="s">
        <v>146</v>
      </c>
      <c r="C120" s="355">
        <v>5.8</v>
      </c>
      <c r="D120" s="355">
        <v>-1.9</v>
      </c>
    </row>
    <row r="121" spans="1:4" x14ac:dyDescent="0.2">
      <c r="A121" s="354" t="s">
        <v>54</v>
      </c>
      <c r="B121" s="354" t="s">
        <v>147</v>
      </c>
      <c r="C121" s="355">
        <v>11.8</v>
      </c>
      <c r="D121" s="355">
        <v>-1</v>
      </c>
    </row>
    <row r="122" spans="1:4" x14ac:dyDescent="0.2">
      <c r="A122" s="354" t="s">
        <v>54</v>
      </c>
      <c r="B122" s="354" t="s">
        <v>148</v>
      </c>
      <c r="C122" s="355">
        <v>14.8</v>
      </c>
      <c r="D122" s="355">
        <v>0.3</v>
      </c>
    </row>
    <row r="123" spans="1:4" x14ac:dyDescent="0.2">
      <c r="A123" s="354" t="s">
        <v>54</v>
      </c>
      <c r="B123" s="354" t="s">
        <v>149</v>
      </c>
      <c r="C123" s="355">
        <v>18.600000000000001</v>
      </c>
      <c r="D123" s="355">
        <v>2.2999999999999998</v>
      </c>
    </row>
  </sheetData>
  <mergeCells count="1">
    <mergeCell ref="H1:I1"/>
  </mergeCells>
  <hyperlinks>
    <hyperlink ref="H1:I1" location="Index!A1" display="Regresar al Índice" xr:uid="{7F26066E-E782-4725-9657-EB9043A4F70C}"/>
  </hyperlinks>
  <pageMargins left="0.7" right="0.7" top="0.75" bottom="0.75" header="0.3" footer="0.3"/>
  <pageSetup paperSize="9" orientation="portrait" horizontalDpi="300" verticalDpi="300"/>
  <drawing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ECFC9-D3B0-456D-A483-C6F9225429D5}">
  <sheetPr codeName="Hoja134"/>
  <dimension ref="A1:I24"/>
  <sheetViews>
    <sheetView workbookViewId="0">
      <selection activeCell="A2" sqref="A2"/>
    </sheetView>
  </sheetViews>
  <sheetFormatPr baseColWidth="10" defaultRowHeight="12.75" x14ac:dyDescent="0.2"/>
  <cols>
    <col min="1" max="16384" width="11.42578125" style="354"/>
  </cols>
  <sheetData>
    <row r="1" spans="1:9" ht="15" x14ac:dyDescent="0.25">
      <c r="A1" s="333" t="s">
        <v>1735</v>
      </c>
      <c r="H1" s="233" t="s">
        <v>38</v>
      </c>
      <c r="I1" s="233"/>
    </row>
    <row r="2" spans="1:9" x14ac:dyDescent="0.2">
      <c r="A2" s="354" t="s">
        <v>694</v>
      </c>
    </row>
    <row r="5" spans="1:9" x14ac:dyDescent="0.2">
      <c r="A5" s="354" t="s">
        <v>2</v>
      </c>
      <c r="B5" s="354" t="s">
        <v>699</v>
      </c>
    </row>
    <row r="6" spans="1:9" x14ac:dyDescent="0.2">
      <c r="A6" s="354" t="s">
        <v>17</v>
      </c>
      <c r="B6" s="355">
        <v>0.22056664104328499</v>
      </c>
    </row>
    <row r="7" spans="1:9" x14ac:dyDescent="0.2">
      <c r="A7" s="354" t="s">
        <v>31</v>
      </c>
      <c r="B7" s="355">
        <v>0.64744322813093202</v>
      </c>
    </row>
    <row r="8" spans="1:9" x14ac:dyDescent="0.2">
      <c r="A8" s="354" t="s">
        <v>32</v>
      </c>
      <c r="B8" s="355">
        <v>0.73215913524444298</v>
      </c>
    </row>
    <row r="9" spans="1:9" x14ac:dyDescent="0.2">
      <c r="A9" s="354" t="s">
        <v>26</v>
      </c>
      <c r="B9" s="355">
        <v>1.0416545825657999</v>
      </c>
    </row>
    <row r="10" spans="1:9" x14ac:dyDescent="0.2">
      <c r="A10" s="354" t="s">
        <v>9</v>
      </c>
      <c r="B10" s="355">
        <v>1.1761315450288701</v>
      </c>
    </row>
    <row r="11" spans="1:9" x14ac:dyDescent="0.2">
      <c r="A11" s="354" t="s">
        <v>12</v>
      </c>
      <c r="B11" s="355">
        <v>1.40030052014041</v>
      </c>
    </row>
    <row r="12" spans="1:9" x14ac:dyDescent="0.2">
      <c r="A12" s="354" t="s">
        <v>3</v>
      </c>
      <c r="B12" s="355">
        <v>1.9574106422717401</v>
      </c>
    </row>
    <row r="13" spans="1:9" x14ac:dyDescent="0.2">
      <c r="A13" s="354" t="s">
        <v>22</v>
      </c>
      <c r="B13" s="355">
        <v>2.4628364290001299</v>
      </c>
    </row>
    <row r="14" spans="1:9" x14ac:dyDescent="0.2">
      <c r="A14" s="354" t="s">
        <v>25</v>
      </c>
      <c r="B14" s="355">
        <v>3.00865109684967</v>
      </c>
    </row>
    <row r="15" spans="1:9" x14ac:dyDescent="0.2">
      <c r="A15" s="354" t="s">
        <v>23</v>
      </c>
      <c r="B15" s="355">
        <v>3.5226553231812598</v>
      </c>
    </row>
    <row r="16" spans="1:9" x14ac:dyDescent="0.2">
      <c r="A16" s="354" t="s">
        <v>13</v>
      </c>
      <c r="B16" s="355">
        <v>4.4555682620936201</v>
      </c>
    </row>
    <row r="17" spans="1:2" x14ac:dyDescent="0.2">
      <c r="A17" s="354" t="s">
        <v>27</v>
      </c>
      <c r="B17" s="355">
        <v>5.0644237761375299</v>
      </c>
    </row>
    <row r="18" spans="1:2" x14ac:dyDescent="0.2">
      <c r="A18" s="354" t="s">
        <v>14</v>
      </c>
      <c r="B18" s="355">
        <v>5.8712550226611198</v>
      </c>
    </row>
    <row r="19" spans="1:2" x14ac:dyDescent="0.2">
      <c r="A19" s="354" t="s">
        <v>0</v>
      </c>
      <c r="B19" s="355">
        <v>6.7730901981711096</v>
      </c>
    </row>
    <row r="20" spans="1:2" x14ac:dyDescent="0.2">
      <c r="A20" s="354" t="s">
        <v>29</v>
      </c>
      <c r="B20" s="355">
        <v>8.5379896655751804</v>
      </c>
    </row>
    <row r="21" spans="1:2" x14ac:dyDescent="0.2">
      <c r="A21" s="354" t="s">
        <v>10</v>
      </c>
      <c r="B21" s="355">
        <v>9.1141188904566892</v>
      </c>
    </row>
    <row r="22" spans="1:2" x14ac:dyDescent="0.2">
      <c r="A22" s="354" t="s">
        <v>20</v>
      </c>
      <c r="B22" s="355">
        <v>10.665747969718399</v>
      </c>
    </row>
    <row r="23" spans="1:2" x14ac:dyDescent="0.2">
      <c r="A23" s="354" t="s">
        <v>4</v>
      </c>
      <c r="B23" s="355">
        <v>13.2057903551474</v>
      </c>
    </row>
    <row r="24" spans="1:2" x14ac:dyDescent="0.2">
      <c r="A24" s="354" t="s">
        <v>8</v>
      </c>
      <c r="B24" s="355">
        <v>13.7693419390448</v>
      </c>
    </row>
  </sheetData>
  <mergeCells count="1">
    <mergeCell ref="H1:I1"/>
  </mergeCells>
  <hyperlinks>
    <hyperlink ref="H1:I1" location="Index!A1" display="Regresar al Índice" xr:uid="{AC185297-935F-43A7-8F4D-6A236997FC94}"/>
  </hyperlinks>
  <pageMargins left="0.7" right="0.7" top="0.75" bottom="0.75" header="0.3" footer="0.3"/>
  <pageSetup paperSize="9"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45"/>
  <dimension ref="A1:J17"/>
  <sheetViews>
    <sheetView workbookViewId="0">
      <selection activeCell="A2" sqref="A2"/>
    </sheetView>
  </sheetViews>
  <sheetFormatPr baseColWidth="10" defaultColWidth="11.42578125" defaultRowHeight="12.75" x14ac:dyDescent="0.2"/>
  <cols>
    <col min="1" max="1" width="18.42578125" style="44" customWidth="1"/>
    <col min="2" max="2" width="12.7109375" style="44" bestFit="1" customWidth="1"/>
    <col min="3" max="8" width="11.5703125" style="44" bestFit="1" customWidth="1"/>
    <col min="9" max="9" width="14.42578125" style="44" bestFit="1" customWidth="1"/>
    <col min="10" max="10" width="11.5703125" style="44" bestFit="1" customWidth="1"/>
    <col min="11" max="16384" width="11.42578125" style="44"/>
  </cols>
  <sheetData>
    <row r="1" spans="1:10" ht="15" x14ac:dyDescent="0.25">
      <c r="A1" s="333" t="s">
        <v>1628</v>
      </c>
      <c r="H1" s="233" t="s">
        <v>38</v>
      </c>
      <c r="I1" s="233"/>
    </row>
    <row r="6" spans="1:10" ht="25.5" x14ac:dyDescent="0.2">
      <c r="A6" s="161" t="s">
        <v>0</v>
      </c>
      <c r="B6" s="172">
        <v>44501</v>
      </c>
      <c r="C6" s="172">
        <v>44531</v>
      </c>
      <c r="D6" s="172">
        <v>44835</v>
      </c>
      <c r="E6" s="172">
        <v>44866</v>
      </c>
      <c r="F6" s="161" t="s">
        <v>1297</v>
      </c>
      <c r="G6" s="161" t="s">
        <v>1296</v>
      </c>
      <c r="H6" s="161" t="s">
        <v>1298</v>
      </c>
      <c r="I6" s="161" t="s">
        <v>1299</v>
      </c>
      <c r="J6" s="161" t="s">
        <v>1300</v>
      </c>
    </row>
    <row r="7" spans="1:10" ht="51" x14ac:dyDescent="0.2">
      <c r="A7" s="162" t="s">
        <v>1295</v>
      </c>
      <c r="B7" s="173">
        <v>308.69720000000001</v>
      </c>
      <c r="C7" s="173">
        <v>305.76620000000003</v>
      </c>
      <c r="D7" s="173">
        <v>320.51409999999998</v>
      </c>
      <c r="E7" s="173">
        <v>324.99</v>
      </c>
      <c r="F7" s="163">
        <f t="shared" ref="F7:F15" si="0">E7/D7-1</f>
        <v>1.3964752252709101E-2</v>
      </c>
      <c r="G7" s="163">
        <f t="shared" ref="G7:G15" si="1">E7/B7-1</f>
        <v>5.277922831823556E-2</v>
      </c>
      <c r="H7" s="163">
        <f t="shared" ref="H7:H15" si="2">E7/C7-1</f>
        <v>6.2870912481497232E-2</v>
      </c>
      <c r="I7" s="163">
        <f t="shared" ref="I7:I15" si="3">E7/J7-1</f>
        <v>4.9573698488567519E-2</v>
      </c>
      <c r="J7" s="173">
        <v>309.64</v>
      </c>
    </row>
    <row r="8" spans="1:10" x14ac:dyDescent="0.2">
      <c r="A8" s="165" t="s">
        <v>282</v>
      </c>
      <c r="B8" s="173">
        <v>423.45749999999998</v>
      </c>
      <c r="C8" s="173">
        <v>424.05360000000002</v>
      </c>
      <c r="D8" s="173">
        <v>439.8972</v>
      </c>
      <c r="E8" s="173">
        <v>440.81</v>
      </c>
      <c r="F8" s="163">
        <f t="shared" si="0"/>
        <v>2.0750302570691215E-3</v>
      </c>
      <c r="G8" s="163">
        <f t="shared" si="1"/>
        <v>4.0978138301954736E-2</v>
      </c>
      <c r="H8" s="163">
        <f t="shared" si="2"/>
        <v>3.9514816051555712E-2</v>
      </c>
      <c r="I8" s="163">
        <f t="shared" si="3"/>
        <v>2.8320153031469397E-2</v>
      </c>
      <c r="J8" s="173">
        <v>428.67</v>
      </c>
    </row>
    <row r="9" spans="1:10" ht="25.5" x14ac:dyDescent="0.2">
      <c r="A9" s="162" t="s">
        <v>1400</v>
      </c>
      <c r="B9" s="173">
        <v>295.26569999999998</v>
      </c>
      <c r="C9" s="173">
        <v>297.33479999999997</v>
      </c>
      <c r="D9" s="173">
        <v>304.91480000000001</v>
      </c>
      <c r="E9" s="173">
        <v>305.52999999999997</v>
      </c>
      <c r="F9" s="163">
        <f t="shared" si="0"/>
        <v>2.0176127888837936E-3</v>
      </c>
      <c r="G9" s="163">
        <f t="shared" si="1"/>
        <v>3.4762927085672413E-2</v>
      </c>
      <c r="H9" s="163">
        <f t="shared" si="2"/>
        <v>2.7562195881545071E-2</v>
      </c>
      <c r="I9" s="163">
        <f t="shared" si="3"/>
        <v>-0.11404627964971303</v>
      </c>
      <c r="J9" s="173">
        <v>344.86</v>
      </c>
    </row>
    <row r="10" spans="1:10" ht="25.5" x14ac:dyDescent="0.2">
      <c r="A10" s="165" t="s">
        <v>1401</v>
      </c>
      <c r="B10" s="173">
        <v>462.03789999999998</v>
      </c>
      <c r="C10" s="173">
        <v>463.03160000000003</v>
      </c>
      <c r="D10" s="173">
        <v>474.2337</v>
      </c>
      <c r="E10" s="173">
        <v>476.51</v>
      </c>
      <c r="F10" s="163">
        <f t="shared" si="0"/>
        <v>4.799954115449756E-3</v>
      </c>
      <c r="G10" s="163">
        <f t="shared" si="1"/>
        <v>3.1322322259710766E-2</v>
      </c>
      <c r="H10" s="163">
        <f t="shared" si="2"/>
        <v>2.9109028411883786E-2</v>
      </c>
      <c r="I10" s="163">
        <f t="shared" si="3"/>
        <v>-4.7855972505295052E-2</v>
      </c>
      <c r="J10" s="173">
        <v>500.46</v>
      </c>
    </row>
    <row r="11" spans="1:10" ht="51" x14ac:dyDescent="0.2">
      <c r="A11" s="162" t="s">
        <v>1402</v>
      </c>
      <c r="B11" s="173">
        <v>1055.857</v>
      </c>
      <c r="C11" s="173">
        <v>1058.184</v>
      </c>
      <c r="D11" s="173">
        <v>1016.296</v>
      </c>
      <c r="E11" s="173">
        <v>1027</v>
      </c>
      <c r="F11" s="163">
        <f>E11/D11-1</f>
        <v>1.0532364586695264E-2</v>
      </c>
      <c r="G11" s="163">
        <f>E11/B11-1</f>
        <v>-2.7330405537871139E-2</v>
      </c>
      <c r="H11" s="163">
        <f>E11/C11-1</f>
        <v>-2.9469355046003343E-2</v>
      </c>
      <c r="I11" s="163">
        <f>E11/J11-1</f>
        <v>1.0687503690436362E-2</v>
      </c>
      <c r="J11" s="173">
        <v>1016.14</v>
      </c>
    </row>
    <row r="12" spans="1:10" x14ac:dyDescent="0.2">
      <c r="A12" s="165" t="s">
        <v>1294</v>
      </c>
      <c r="B12" s="173">
        <v>512.64840000000004</v>
      </c>
      <c r="C12" s="173">
        <v>512.15949999999998</v>
      </c>
      <c r="D12" s="173">
        <v>545.84349999999995</v>
      </c>
      <c r="E12" s="173">
        <v>551.04999999999995</v>
      </c>
      <c r="F12" s="163">
        <f t="shared" si="0"/>
        <v>9.5384482914975255E-3</v>
      </c>
      <c r="G12" s="163">
        <f t="shared" si="1"/>
        <v>7.4908260710459418E-2</v>
      </c>
      <c r="H12" s="163">
        <f t="shared" si="2"/>
        <v>7.593435248199043E-2</v>
      </c>
      <c r="I12" s="163">
        <f>E12/J12-1</f>
        <v>-0.31541481352647416</v>
      </c>
      <c r="J12" s="173">
        <v>804.94</v>
      </c>
    </row>
    <row r="13" spans="1:10" ht="38.25" x14ac:dyDescent="0.2">
      <c r="A13" s="162" t="s">
        <v>1403</v>
      </c>
      <c r="B13" s="173">
        <v>429.0521</v>
      </c>
      <c r="C13" s="173">
        <v>430.60539999999997</v>
      </c>
      <c r="D13" s="173">
        <v>464.488</v>
      </c>
      <c r="E13" s="173">
        <v>463.57</v>
      </c>
      <c r="F13" s="163">
        <f t="shared" si="0"/>
        <v>-1.976369680164014E-3</v>
      </c>
      <c r="G13" s="163">
        <f t="shared" si="1"/>
        <v>8.0451534906832878E-2</v>
      </c>
      <c r="H13" s="163">
        <f t="shared" si="2"/>
        <v>7.6554079442570977E-2</v>
      </c>
      <c r="I13" s="163">
        <f t="shared" si="3"/>
        <v>-4.8052241411175256E-2</v>
      </c>
      <c r="J13" s="173">
        <v>486.97</v>
      </c>
    </row>
    <row r="14" spans="1:10" ht="25.5" x14ac:dyDescent="0.2">
      <c r="A14" s="165" t="s">
        <v>1404</v>
      </c>
      <c r="B14" s="173">
        <v>661.59100000000001</v>
      </c>
      <c r="C14" s="173">
        <v>661.58410000000003</v>
      </c>
      <c r="D14" s="173">
        <v>673.66499999999996</v>
      </c>
      <c r="E14" s="173">
        <v>678.39</v>
      </c>
      <c r="F14" s="174">
        <f t="shared" si="0"/>
        <v>7.0138718799404032E-3</v>
      </c>
      <c r="G14" s="163">
        <f t="shared" si="1"/>
        <v>2.5391820626338601E-2</v>
      </c>
      <c r="H14" s="163">
        <f t="shared" si="2"/>
        <v>2.5402514963706047E-2</v>
      </c>
      <c r="I14" s="163">
        <f t="shared" si="3"/>
        <v>0.14232070991967927</v>
      </c>
      <c r="J14" s="173">
        <v>593.87</v>
      </c>
    </row>
    <row r="15" spans="1:10" ht="25.5" x14ac:dyDescent="0.2">
      <c r="A15" s="162" t="s">
        <v>1405</v>
      </c>
      <c r="B15" s="173">
        <v>467.05040000000002</v>
      </c>
      <c r="C15" s="173">
        <v>469.26119999999997</v>
      </c>
      <c r="D15" s="173">
        <v>479.70499999999998</v>
      </c>
      <c r="E15" s="173">
        <v>476.33</v>
      </c>
      <c r="F15" s="163">
        <f t="shared" si="0"/>
        <v>-7.0355739464879052E-3</v>
      </c>
      <c r="G15" s="163">
        <f t="shared" si="1"/>
        <v>1.9868519543072782E-2</v>
      </c>
      <c r="H15" s="163">
        <f t="shared" si="2"/>
        <v>1.5063678821091608E-2</v>
      </c>
      <c r="I15" s="163">
        <f t="shared" si="3"/>
        <v>-5.6249009351719836E-2</v>
      </c>
      <c r="J15" s="173">
        <v>504.72</v>
      </c>
    </row>
    <row r="17" spans="2:8" x14ac:dyDescent="0.2">
      <c r="B17" s="175"/>
      <c r="C17" s="175"/>
      <c r="D17" s="175"/>
      <c r="E17" s="175"/>
      <c r="F17" s="175"/>
      <c r="G17" s="175"/>
      <c r="H17" s="175"/>
    </row>
  </sheetData>
  <mergeCells count="1">
    <mergeCell ref="H1:I1"/>
  </mergeCells>
  <hyperlinks>
    <hyperlink ref="H1:I1" location="Index!A1" display="Regresar al Índice" xr:uid="{00000000-0004-0000-1F00-000000000000}"/>
  </hyperlinks>
  <pageMargins left="0.7" right="0.7" top="0.75" bottom="0.75" header="0.3" footer="0.3"/>
  <pageSetup orientation="portrait" horizontalDpi="4294967295" verticalDpi="4294967295"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Hoja233"/>
  <dimension ref="A1:I216"/>
  <sheetViews>
    <sheetView workbookViewId="0">
      <selection activeCell="A2" sqref="A2"/>
    </sheetView>
  </sheetViews>
  <sheetFormatPr baseColWidth="10" defaultColWidth="9.140625" defaultRowHeight="12.75" x14ac:dyDescent="0.2"/>
  <cols>
    <col min="1" max="3" width="9.140625" style="79"/>
    <col min="4" max="5" width="9.140625" style="8"/>
    <col min="6" max="6" width="9.140625" style="79"/>
    <col min="7" max="7" width="9.140625" style="78"/>
    <col min="8" max="16384" width="9.140625" style="79"/>
  </cols>
  <sheetData>
    <row r="1" spans="1:9" ht="15" x14ac:dyDescent="0.25">
      <c r="A1" s="333" t="s">
        <v>1736</v>
      </c>
      <c r="H1" s="233" t="s">
        <v>38</v>
      </c>
      <c r="I1" s="233"/>
    </row>
    <row r="5" spans="1:9" x14ac:dyDescent="0.2">
      <c r="B5" s="15"/>
    </row>
    <row r="6" spans="1:9" x14ac:dyDescent="0.2">
      <c r="A6" s="79" t="s">
        <v>482</v>
      </c>
      <c r="B6" s="15" t="s">
        <v>716</v>
      </c>
      <c r="C6" s="79" t="s">
        <v>602</v>
      </c>
      <c r="D6" s="7" t="s">
        <v>703</v>
      </c>
      <c r="E6" s="7" t="s">
        <v>135</v>
      </c>
      <c r="F6" s="7" t="s">
        <v>1250</v>
      </c>
      <c r="G6" s="79"/>
    </row>
    <row r="7" spans="1:9" x14ac:dyDescent="0.2">
      <c r="A7" s="43" t="s">
        <v>738</v>
      </c>
      <c r="B7" s="6">
        <v>2017</v>
      </c>
      <c r="C7" s="43" t="s">
        <v>739</v>
      </c>
      <c r="D7" s="6">
        <v>115.99312569</v>
      </c>
      <c r="E7" s="6">
        <v>3.177770803689639</v>
      </c>
      <c r="F7" s="6">
        <v>-12.02154303939701</v>
      </c>
      <c r="G7" s="79"/>
    </row>
    <row r="8" spans="1:9" x14ac:dyDescent="0.2">
      <c r="A8" s="43" t="s">
        <v>740</v>
      </c>
      <c r="B8" s="6">
        <v>2017</v>
      </c>
      <c r="C8" s="80" t="s">
        <v>745</v>
      </c>
      <c r="D8" s="6">
        <v>1</v>
      </c>
      <c r="E8" s="6">
        <v>-0.18208700542614586</v>
      </c>
      <c r="F8" s="6">
        <v>-4.8447538822419043</v>
      </c>
      <c r="G8" s="79"/>
    </row>
    <row r="9" spans="1:9" x14ac:dyDescent="0.2">
      <c r="A9" s="43" t="s">
        <v>742</v>
      </c>
      <c r="B9" s="6">
        <v>2018</v>
      </c>
      <c r="C9" s="80" t="s">
        <v>745</v>
      </c>
      <c r="D9" s="6">
        <v>2</v>
      </c>
      <c r="E9" s="6">
        <v>2.5922514982530833</v>
      </c>
      <c r="F9" s="6">
        <v>7.4005116506713184</v>
      </c>
      <c r="G9" s="79"/>
    </row>
    <row r="10" spans="1:9" x14ac:dyDescent="0.2">
      <c r="A10" s="43" t="s">
        <v>744</v>
      </c>
      <c r="B10" s="6">
        <v>2019</v>
      </c>
      <c r="C10" s="80" t="s">
        <v>745</v>
      </c>
      <c r="D10" s="6">
        <v>3</v>
      </c>
      <c r="E10" s="6">
        <v>-11.102037284209374</v>
      </c>
      <c r="F10" s="6">
        <v>-10.686347492388071</v>
      </c>
      <c r="G10" s="79"/>
    </row>
    <row r="11" spans="1:9" x14ac:dyDescent="0.2">
      <c r="A11" s="43" t="s">
        <v>746</v>
      </c>
      <c r="B11" s="6">
        <v>2017</v>
      </c>
      <c r="C11" s="80" t="s">
        <v>750</v>
      </c>
      <c r="D11" s="6">
        <v>4</v>
      </c>
      <c r="E11" s="6">
        <v>3.2875126152830512</v>
      </c>
      <c r="F11" s="6">
        <v>14.291485960808073</v>
      </c>
      <c r="G11" s="79"/>
    </row>
    <row r="12" spans="1:9" x14ac:dyDescent="0.2">
      <c r="A12" s="43" t="s">
        <v>712</v>
      </c>
      <c r="B12" s="6">
        <v>2018</v>
      </c>
      <c r="C12" s="80" t="s">
        <v>750</v>
      </c>
      <c r="D12" s="6">
        <v>5</v>
      </c>
      <c r="E12" s="6">
        <v>-2.9473666168794774</v>
      </c>
      <c r="F12" s="6">
        <v>-2.7143990105069133</v>
      </c>
      <c r="G12" s="79"/>
    </row>
    <row r="13" spans="1:9" x14ac:dyDescent="0.2">
      <c r="A13" s="43" t="s">
        <v>719</v>
      </c>
      <c r="B13" s="6">
        <v>2019</v>
      </c>
      <c r="C13" s="80" t="s">
        <v>750</v>
      </c>
      <c r="D13" s="6">
        <v>6</v>
      </c>
      <c r="E13" s="6">
        <v>-0.56358506025530031</v>
      </c>
      <c r="F13" s="6">
        <v>-2.3842676047025013</v>
      </c>
      <c r="G13" s="79"/>
    </row>
    <row r="14" spans="1:9" x14ac:dyDescent="0.2">
      <c r="A14" s="43" t="s">
        <v>730</v>
      </c>
      <c r="B14" s="6">
        <v>2017</v>
      </c>
      <c r="C14" s="80" t="s">
        <v>758</v>
      </c>
      <c r="D14" s="6">
        <v>7</v>
      </c>
      <c r="E14" s="6">
        <v>2.1227620494419241</v>
      </c>
      <c r="F14" s="6">
        <v>9.3047175860867046</v>
      </c>
      <c r="G14" s="79"/>
    </row>
    <row r="15" spans="1:9" x14ac:dyDescent="0.2">
      <c r="A15" s="43" t="s">
        <v>751</v>
      </c>
      <c r="B15" s="6">
        <v>2018</v>
      </c>
      <c r="C15" s="80" t="s">
        <v>758</v>
      </c>
      <c r="D15" s="6">
        <v>8</v>
      </c>
      <c r="E15" s="6">
        <v>2.2007243953537303</v>
      </c>
      <c r="F15" s="6">
        <v>-4.9618710117193316</v>
      </c>
      <c r="G15" s="79"/>
    </row>
    <row r="16" spans="1:9" x14ac:dyDescent="0.2">
      <c r="A16" s="43" t="s">
        <v>753</v>
      </c>
      <c r="B16" s="6">
        <v>2018</v>
      </c>
      <c r="C16" s="80" t="s">
        <v>739</v>
      </c>
      <c r="D16" s="6">
        <v>9</v>
      </c>
      <c r="E16" s="6">
        <v>3.8234149470121617</v>
      </c>
      <c r="F16" s="6">
        <v>3.6682521166110482</v>
      </c>
      <c r="G16" s="79"/>
    </row>
    <row r="17" spans="1:7" x14ac:dyDescent="0.2">
      <c r="A17" s="43" t="s">
        <v>755</v>
      </c>
      <c r="B17" s="6">
        <v>2019</v>
      </c>
      <c r="C17" s="80" t="s">
        <v>739</v>
      </c>
      <c r="D17" s="6">
        <v>10</v>
      </c>
      <c r="E17" s="6">
        <v>4.8489393337890885</v>
      </c>
      <c r="F17" s="6">
        <v>1.6450186904582498</v>
      </c>
      <c r="G17" s="79"/>
    </row>
    <row r="18" spans="1:7" x14ac:dyDescent="0.2">
      <c r="A18" s="43" t="s">
        <v>757</v>
      </c>
      <c r="B18" s="6">
        <v>2017</v>
      </c>
      <c r="C18" s="80" t="s">
        <v>741</v>
      </c>
      <c r="D18" s="6">
        <v>11</v>
      </c>
      <c r="E18" s="6">
        <v>-3.6920440483507413</v>
      </c>
      <c r="F18" s="6">
        <v>0.94340826656435561</v>
      </c>
      <c r="G18" s="79"/>
    </row>
    <row r="19" spans="1:7" x14ac:dyDescent="0.2">
      <c r="A19" s="43" t="s">
        <v>759</v>
      </c>
      <c r="B19" s="6">
        <v>2018</v>
      </c>
      <c r="C19" s="80" t="s">
        <v>741</v>
      </c>
      <c r="D19" s="6">
        <v>12</v>
      </c>
      <c r="E19" s="6">
        <v>4.2650114656117948</v>
      </c>
      <c r="F19" s="6">
        <v>-4.7526787056992132</v>
      </c>
      <c r="G19" s="79"/>
    </row>
    <row r="20" spans="1:7" x14ac:dyDescent="0.2">
      <c r="A20" s="43" t="s">
        <v>760</v>
      </c>
      <c r="B20" s="6">
        <v>2019</v>
      </c>
      <c r="C20" s="80" t="s">
        <v>741</v>
      </c>
      <c r="D20" s="6">
        <v>13</v>
      </c>
      <c r="E20" s="6">
        <v>1.4409022842339165</v>
      </c>
      <c r="F20" s="6">
        <v>-7.422117088172814</v>
      </c>
      <c r="G20" s="79"/>
    </row>
    <row r="21" spans="1:7" x14ac:dyDescent="0.2">
      <c r="A21" s="43" t="s">
        <v>761</v>
      </c>
      <c r="B21" s="6">
        <v>2017</v>
      </c>
      <c r="C21" s="80" t="s">
        <v>749</v>
      </c>
      <c r="D21" s="6">
        <v>14</v>
      </c>
      <c r="E21" s="6">
        <v>0.83433856825771235</v>
      </c>
      <c r="F21" s="6">
        <v>6.7583125773424735</v>
      </c>
      <c r="G21" s="79"/>
    </row>
    <row r="22" spans="1:7" x14ac:dyDescent="0.2">
      <c r="A22" s="43" t="s">
        <v>762</v>
      </c>
      <c r="B22" s="6">
        <v>2018</v>
      </c>
      <c r="C22" s="80" t="s">
        <v>749</v>
      </c>
      <c r="D22" s="6">
        <v>15</v>
      </c>
      <c r="E22" s="6">
        <v>16.135438342229243</v>
      </c>
      <c r="F22" s="6">
        <v>2.8665465673245638</v>
      </c>
      <c r="G22" s="79"/>
    </row>
    <row r="23" spans="1:7" x14ac:dyDescent="0.2">
      <c r="A23" s="43" t="s">
        <v>763</v>
      </c>
      <c r="B23" s="6">
        <v>2019</v>
      </c>
      <c r="C23" s="80" t="s">
        <v>749</v>
      </c>
      <c r="D23" s="6">
        <v>16</v>
      </c>
      <c r="E23" s="6">
        <v>4.7064240708747267</v>
      </c>
      <c r="F23" s="6">
        <v>3.0439370404591504</v>
      </c>
      <c r="G23" s="79"/>
    </row>
    <row r="24" spans="1:7" x14ac:dyDescent="0.2">
      <c r="A24" s="43" t="s">
        <v>713</v>
      </c>
      <c r="B24" s="6">
        <v>2017</v>
      </c>
      <c r="C24" s="80" t="s">
        <v>748</v>
      </c>
      <c r="D24" s="6">
        <v>17</v>
      </c>
      <c r="E24" s="6">
        <v>10.86552688057558</v>
      </c>
      <c r="F24" s="6">
        <v>3.008191782893078</v>
      </c>
      <c r="G24" s="79"/>
    </row>
    <row r="25" spans="1:7" x14ac:dyDescent="0.2">
      <c r="A25" s="43" t="s">
        <v>720</v>
      </c>
      <c r="B25" s="6">
        <v>2018</v>
      </c>
      <c r="C25" s="80" t="s">
        <v>748</v>
      </c>
      <c r="D25" s="6">
        <v>18</v>
      </c>
      <c r="E25" s="6">
        <v>13.053061411115168</v>
      </c>
      <c r="F25" s="6">
        <v>-0.45817036467721889</v>
      </c>
      <c r="G25" s="79"/>
    </row>
    <row r="26" spans="1:7" x14ac:dyDescent="0.2">
      <c r="A26" s="43" t="s">
        <v>731</v>
      </c>
      <c r="B26" s="6">
        <v>2019</v>
      </c>
      <c r="C26" s="80" t="s">
        <v>748</v>
      </c>
      <c r="D26" s="6">
        <v>19</v>
      </c>
      <c r="E26" s="6">
        <v>4.7027885948608077</v>
      </c>
      <c r="F26" s="6">
        <v>1.2313032038935785</v>
      </c>
      <c r="G26" s="79"/>
    </row>
    <row r="27" spans="1:7" x14ac:dyDescent="0.2">
      <c r="A27" s="43" t="s">
        <v>764</v>
      </c>
      <c r="B27" s="6">
        <v>2017</v>
      </c>
      <c r="C27" s="80" t="s">
        <v>743</v>
      </c>
      <c r="D27" s="6">
        <v>20</v>
      </c>
      <c r="E27" s="6">
        <v>8.7810847267395982</v>
      </c>
      <c r="F27" s="6">
        <v>-1.2600246804466702</v>
      </c>
      <c r="G27" s="79"/>
    </row>
    <row r="28" spans="1:7" x14ac:dyDescent="0.2">
      <c r="A28" s="43" t="s">
        <v>765</v>
      </c>
      <c r="B28" s="6">
        <v>2018</v>
      </c>
      <c r="C28" s="80" t="s">
        <v>743</v>
      </c>
      <c r="D28" s="6">
        <v>21</v>
      </c>
      <c r="E28" s="6">
        <v>13.986351690999193</v>
      </c>
      <c r="F28" s="6">
        <v>8.628865713549061</v>
      </c>
      <c r="G28" s="79"/>
    </row>
    <row r="29" spans="1:7" x14ac:dyDescent="0.2">
      <c r="A29" s="43" t="s">
        <v>766</v>
      </c>
      <c r="B29" s="6">
        <v>2019</v>
      </c>
      <c r="C29" s="80" t="s">
        <v>743</v>
      </c>
      <c r="D29" s="6">
        <v>22</v>
      </c>
      <c r="E29" s="6">
        <v>8.9583442965980566</v>
      </c>
      <c r="F29" s="6">
        <v>-2.8386049890249665</v>
      </c>
      <c r="G29" s="79"/>
    </row>
    <row r="30" spans="1:7" x14ac:dyDescent="0.2">
      <c r="A30" s="43" t="s">
        <v>767</v>
      </c>
      <c r="B30" s="6">
        <v>2017</v>
      </c>
      <c r="C30" s="80" t="s">
        <v>747</v>
      </c>
      <c r="D30" s="6">
        <v>23</v>
      </c>
      <c r="E30" s="6">
        <v>2.9364704201176615</v>
      </c>
      <c r="F30" s="6">
        <v>-4.6354987659124429</v>
      </c>
      <c r="G30" s="79"/>
    </row>
    <row r="31" spans="1:7" x14ac:dyDescent="0.2">
      <c r="A31" s="43" t="s">
        <v>768</v>
      </c>
      <c r="B31" s="6">
        <v>2018</v>
      </c>
      <c r="C31" s="80" t="s">
        <v>747</v>
      </c>
      <c r="D31" s="6">
        <v>24</v>
      </c>
      <c r="E31" s="6">
        <v>2.2891248663230397</v>
      </c>
      <c r="F31" s="6">
        <v>-5.3516688371761045</v>
      </c>
      <c r="G31" s="79"/>
    </row>
    <row r="32" spans="1:7" x14ac:dyDescent="0.2">
      <c r="A32" s="43" t="s">
        <v>769</v>
      </c>
      <c r="B32" s="6">
        <v>2019</v>
      </c>
      <c r="C32" s="80" t="s">
        <v>747</v>
      </c>
      <c r="D32" s="6">
        <v>25</v>
      </c>
      <c r="E32" s="6">
        <v>2.5493291603842612</v>
      </c>
      <c r="F32" s="6">
        <v>-7.1866163670527987</v>
      </c>
      <c r="G32" s="79"/>
    </row>
    <row r="33" spans="1:7" x14ac:dyDescent="0.2">
      <c r="A33" s="43" t="s">
        <v>770</v>
      </c>
      <c r="B33" s="6">
        <v>2017</v>
      </c>
      <c r="C33" s="80" t="s">
        <v>756</v>
      </c>
      <c r="D33" s="6">
        <v>26</v>
      </c>
      <c r="E33" s="6">
        <v>7.9421072830285473</v>
      </c>
      <c r="F33" s="6">
        <v>12.372429190207848</v>
      </c>
      <c r="G33" s="79"/>
    </row>
    <row r="34" spans="1:7" x14ac:dyDescent="0.2">
      <c r="A34" s="43" t="s">
        <v>771</v>
      </c>
      <c r="B34" s="6">
        <v>2018</v>
      </c>
      <c r="C34" s="80" t="s">
        <v>756</v>
      </c>
      <c r="D34" s="6">
        <v>27</v>
      </c>
      <c r="E34" s="6">
        <v>5.6259594342856989E-2</v>
      </c>
      <c r="F34" s="6">
        <v>-4.648499589445775</v>
      </c>
      <c r="G34" s="79"/>
    </row>
    <row r="35" spans="1:7" x14ac:dyDescent="0.2">
      <c r="A35" s="43" t="s">
        <v>772</v>
      </c>
      <c r="B35" s="6">
        <v>2017</v>
      </c>
      <c r="C35" s="80" t="s">
        <v>754</v>
      </c>
      <c r="D35" s="6">
        <v>28</v>
      </c>
      <c r="E35" s="6">
        <v>0.72305992205203007</v>
      </c>
      <c r="F35" s="6">
        <v>3.7306480095238626</v>
      </c>
      <c r="G35" s="79"/>
    </row>
    <row r="36" spans="1:7" x14ac:dyDescent="0.2">
      <c r="A36" s="43" t="s">
        <v>714</v>
      </c>
      <c r="B36" s="6">
        <v>2018</v>
      </c>
      <c r="C36" s="80" t="s">
        <v>754</v>
      </c>
      <c r="D36" s="6">
        <v>29</v>
      </c>
      <c r="E36" s="6">
        <v>-3.3883117094322124</v>
      </c>
      <c r="F36" s="6">
        <v>-1.1964556715668893</v>
      </c>
      <c r="G36" s="79"/>
    </row>
    <row r="37" spans="1:7" x14ac:dyDescent="0.2">
      <c r="A37" s="43" t="s">
        <v>721</v>
      </c>
      <c r="B37" s="6">
        <v>2019</v>
      </c>
      <c r="C37" s="80" t="s">
        <v>754</v>
      </c>
      <c r="D37" s="6">
        <v>30</v>
      </c>
      <c r="E37" s="6">
        <v>-1.2996358968780219</v>
      </c>
      <c r="F37" s="6">
        <v>1.6938530144338044</v>
      </c>
      <c r="G37" s="79"/>
    </row>
    <row r="38" spans="1:7" x14ac:dyDescent="0.2">
      <c r="A38" s="43" t="s">
        <v>732</v>
      </c>
      <c r="B38" s="6">
        <v>2017</v>
      </c>
      <c r="C38" s="80" t="s">
        <v>752</v>
      </c>
      <c r="D38" s="6">
        <v>31</v>
      </c>
      <c r="E38" s="6">
        <v>-3.0700057606900999</v>
      </c>
      <c r="F38" s="6">
        <v>-0.58446363845920946</v>
      </c>
      <c r="G38" s="79"/>
    </row>
    <row r="39" spans="1:7" x14ac:dyDescent="0.2">
      <c r="A39" s="43" t="s">
        <v>773</v>
      </c>
      <c r="B39" s="6">
        <v>2018</v>
      </c>
      <c r="C39" s="80" t="s">
        <v>752</v>
      </c>
      <c r="D39" s="6">
        <v>32</v>
      </c>
      <c r="E39" s="6">
        <v>-0.98252471599142921</v>
      </c>
      <c r="F39" s="6">
        <v>0.86643605496510601</v>
      </c>
      <c r="G39" s="79"/>
    </row>
    <row r="40" spans="1:7" x14ac:dyDescent="0.2">
      <c r="A40" s="43" t="s">
        <v>774</v>
      </c>
      <c r="B40" s="6">
        <v>2019</v>
      </c>
      <c r="C40" s="80" t="s">
        <v>752</v>
      </c>
      <c r="D40" s="6">
        <v>33</v>
      </c>
      <c r="E40" s="6">
        <v>-4.8290283580074123</v>
      </c>
      <c r="F40" s="6">
        <v>4.4089911267980746</v>
      </c>
      <c r="G40" s="79"/>
    </row>
    <row r="41" spans="1:7" x14ac:dyDescent="0.2">
      <c r="A41" s="43" t="s">
        <v>775</v>
      </c>
      <c r="B41" s="6">
        <v>2019</v>
      </c>
      <c r="C41" s="43" t="s">
        <v>756</v>
      </c>
      <c r="D41" s="6">
        <v>129.67938014000001</v>
      </c>
      <c r="E41" s="6">
        <v>-5.3827506014072029</v>
      </c>
      <c r="F41" s="6">
        <v>-3.4039078822192579</v>
      </c>
      <c r="G41" s="79"/>
    </row>
    <row r="42" spans="1:7" x14ac:dyDescent="0.2">
      <c r="A42" s="43" t="s">
        <v>776</v>
      </c>
      <c r="B42" s="6">
        <v>2019</v>
      </c>
      <c r="C42" s="43" t="s">
        <v>758</v>
      </c>
      <c r="D42" s="6">
        <v>132.91144260999999</v>
      </c>
      <c r="E42" s="6">
        <v>1.689244970779884</v>
      </c>
      <c r="F42" s="6">
        <v>2.4923487963242112</v>
      </c>
      <c r="G42" s="79"/>
    </row>
    <row r="43" spans="1:7" x14ac:dyDescent="0.2">
      <c r="A43" s="43" t="s">
        <v>777</v>
      </c>
      <c r="B43" s="6">
        <v>2020</v>
      </c>
      <c r="C43" s="43" t="s">
        <v>739</v>
      </c>
      <c r="D43" s="6">
        <v>120.74146316</v>
      </c>
      <c r="E43" s="6">
        <v>-2.3985826569270166</v>
      </c>
      <c r="F43" s="6">
        <v>-9.1564572703572136</v>
      </c>
      <c r="G43" s="79"/>
    </row>
    <row r="44" spans="1:7" x14ac:dyDescent="0.2">
      <c r="A44" s="43" t="s">
        <v>778</v>
      </c>
      <c r="B44" s="6">
        <v>2020</v>
      </c>
      <c r="C44" s="43" t="s">
        <v>741</v>
      </c>
      <c r="D44" s="6">
        <v>112.68866939999999</v>
      </c>
      <c r="E44" s="6">
        <v>-1.8547387956881927</v>
      </c>
      <c r="F44" s="6">
        <v>-6.6694518595727779</v>
      </c>
      <c r="G44" s="79"/>
    </row>
    <row r="45" spans="1:7" x14ac:dyDescent="0.2">
      <c r="A45" s="43" t="s">
        <v>779</v>
      </c>
      <c r="B45" s="6">
        <v>2020</v>
      </c>
      <c r="C45" s="43" t="s">
        <v>743</v>
      </c>
      <c r="D45" s="6">
        <v>127.33004078</v>
      </c>
      <c r="E45" s="6">
        <v>-1.3129440456782029</v>
      </c>
      <c r="F45" s="6">
        <v>12.992762677877542</v>
      </c>
      <c r="G45" s="79"/>
    </row>
    <row r="46" spans="1:7" x14ac:dyDescent="0.2">
      <c r="A46" s="43" t="s">
        <v>780</v>
      </c>
      <c r="B46" s="6">
        <v>2020</v>
      </c>
      <c r="C46" s="43" t="s">
        <v>745</v>
      </c>
      <c r="D46" s="6">
        <v>99.4292643</v>
      </c>
      <c r="E46" s="6">
        <v>-19.180527832030329</v>
      </c>
      <c r="F46" s="6">
        <v>-21.912171164860286</v>
      </c>
      <c r="G46" s="79"/>
    </row>
    <row r="47" spans="1:7" x14ac:dyDescent="0.2">
      <c r="A47" s="43" t="s">
        <v>781</v>
      </c>
      <c r="B47" s="6">
        <v>2020</v>
      </c>
      <c r="C47" s="43" t="s">
        <v>747</v>
      </c>
      <c r="D47" s="6">
        <v>102.25599106</v>
      </c>
      <c r="E47" s="6">
        <v>-19.872156425005652</v>
      </c>
      <c r="F47" s="6">
        <v>2.8429525048793907</v>
      </c>
      <c r="G47" s="79"/>
    </row>
    <row r="48" spans="1:7" x14ac:dyDescent="0.2">
      <c r="A48" s="43" t="s">
        <v>728</v>
      </c>
      <c r="B48" s="6">
        <v>2020</v>
      </c>
      <c r="C48" s="43" t="s">
        <v>748</v>
      </c>
      <c r="D48" s="6">
        <v>113.15818578</v>
      </c>
      <c r="E48" s="6">
        <v>-10.255437512483333</v>
      </c>
      <c r="F48" s="6">
        <v>10.661668433297953</v>
      </c>
      <c r="G48" s="79"/>
    </row>
    <row r="49" spans="1:7" x14ac:dyDescent="0.2">
      <c r="A49" s="43" t="s">
        <v>722</v>
      </c>
      <c r="B49" s="6">
        <v>2020</v>
      </c>
      <c r="C49" s="43" t="s">
        <v>749</v>
      </c>
      <c r="D49" s="6">
        <v>118.18236351</v>
      </c>
      <c r="E49" s="6">
        <v>-7.8320055493475174</v>
      </c>
      <c r="F49" s="6">
        <v>4.4399595975919199</v>
      </c>
      <c r="G49" s="79"/>
    </row>
    <row r="50" spans="1:7" x14ac:dyDescent="0.2">
      <c r="A50" s="43" t="s">
        <v>733</v>
      </c>
      <c r="B50" s="6">
        <v>2020</v>
      </c>
      <c r="C50" s="43" t="s">
        <v>750</v>
      </c>
      <c r="D50" s="6">
        <v>116.84421390999999</v>
      </c>
      <c r="E50" s="6">
        <v>-8.339880830955213</v>
      </c>
      <c r="F50" s="6">
        <v>-1.1322752060943349</v>
      </c>
      <c r="G50" s="79"/>
    </row>
    <row r="51" spans="1:7" x14ac:dyDescent="0.2">
      <c r="A51" s="43" t="s">
        <v>782</v>
      </c>
      <c r="B51" s="6">
        <v>2020</v>
      </c>
      <c r="C51" s="43" t="s">
        <v>752</v>
      </c>
      <c r="D51" s="6">
        <v>117.86210248</v>
      </c>
      <c r="E51" s="6">
        <v>-8.3355969828202667</v>
      </c>
      <c r="F51" s="6">
        <v>0.87115017161572605</v>
      </c>
      <c r="G51" s="79"/>
    </row>
    <row r="52" spans="1:7" x14ac:dyDescent="0.2">
      <c r="A52" s="43" t="s">
        <v>783</v>
      </c>
      <c r="B52" s="6">
        <v>2020</v>
      </c>
      <c r="C52" s="43" t="s">
        <v>754</v>
      </c>
      <c r="D52" s="6">
        <v>126.81491112</v>
      </c>
      <c r="E52" s="6">
        <v>-5.5376049512963279</v>
      </c>
      <c r="F52" s="6">
        <v>7.5960028301032558</v>
      </c>
      <c r="G52" s="79"/>
    </row>
    <row r="53" spans="1:7" x14ac:dyDescent="0.2">
      <c r="A53" s="43" t="s">
        <v>784</v>
      </c>
      <c r="B53" s="6">
        <v>2020</v>
      </c>
      <c r="C53" s="43" t="s">
        <v>756</v>
      </c>
      <c r="D53" s="6">
        <v>126.91642170999999</v>
      </c>
      <c r="E53" s="6">
        <v>-2.1306073695117616</v>
      </c>
      <c r="F53" s="6">
        <v>8.004625726065763E-2</v>
      </c>
      <c r="G53" s="79"/>
    </row>
    <row r="54" spans="1:7" x14ac:dyDescent="0.2">
      <c r="A54" s="43" t="s">
        <v>785</v>
      </c>
      <c r="B54" s="6">
        <v>2020</v>
      </c>
      <c r="C54" s="43" t="s">
        <v>758</v>
      </c>
      <c r="D54" s="6">
        <v>138.68191218999999</v>
      </c>
      <c r="E54" s="6">
        <v>4.341589758326676</v>
      </c>
      <c r="F54" s="6">
        <v>9.2702664647162614</v>
      </c>
      <c r="G54" s="79"/>
    </row>
    <row r="55" spans="1:7" x14ac:dyDescent="0.2">
      <c r="A55" s="43" t="s">
        <v>786</v>
      </c>
      <c r="B55" s="6">
        <v>2021</v>
      </c>
      <c r="C55" s="43" t="s">
        <v>739</v>
      </c>
      <c r="D55" s="6">
        <v>121.0944495</v>
      </c>
      <c r="E55" s="6">
        <v>0.29234890050341933</v>
      </c>
      <c r="F55" s="6">
        <v>-12.681872071322783</v>
      </c>
      <c r="G55" s="79"/>
    </row>
    <row r="56" spans="1:7" x14ac:dyDescent="0.2">
      <c r="A56" s="43" t="s">
        <v>787</v>
      </c>
      <c r="B56" s="6">
        <v>2021</v>
      </c>
      <c r="C56" s="43" t="s">
        <v>741</v>
      </c>
      <c r="D56" s="6">
        <v>119.60751548</v>
      </c>
      <c r="E56" s="6">
        <v>6.1397886023845532</v>
      </c>
      <c r="F56" s="6">
        <v>-1.2279126137816849</v>
      </c>
      <c r="G56" s="79"/>
    </row>
    <row r="57" spans="1:7" x14ac:dyDescent="0.2">
      <c r="A57" s="43" t="s">
        <v>788</v>
      </c>
      <c r="B57" s="6">
        <v>2021</v>
      </c>
      <c r="C57" s="43" t="s">
        <v>743</v>
      </c>
      <c r="D57" s="6">
        <v>139.32210660999999</v>
      </c>
      <c r="E57" s="6">
        <v>9.4180962768399628</v>
      </c>
      <c r="F57" s="6">
        <v>16.482736098047731</v>
      </c>
      <c r="G57" s="79"/>
    </row>
    <row r="58" spans="1:7" x14ac:dyDescent="0.2">
      <c r="A58" s="43" t="s">
        <v>789</v>
      </c>
      <c r="B58" s="6">
        <v>2021</v>
      </c>
      <c r="C58" s="43" t="s">
        <v>745</v>
      </c>
      <c r="D58" s="6">
        <v>130.10592036</v>
      </c>
      <c r="E58" s="6">
        <v>30.852743682626244</v>
      </c>
      <c r="F58" s="6">
        <v>-6.6150207416821329</v>
      </c>
      <c r="G58" s="79"/>
    </row>
    <row r="59" spans="1:7" x14ac:dyDescent="0.2">
      <c r="A59" s="43" t="s">
        <v>790</v>
      </c>
      <c r="B59" s="6">
        <v>2021</v>
      </c>
      <c r="C59" s="43" t="s">
        <v>747</v>
      </c>
      <c r="D59" s="6">
        <v>131.95605337000001</v>
      </c>
      <c r="E59" s="6">
        <v>29.044813904911564</v>
      </c>
      <c r="F59" s="6">
        <v>1.4220206158803022</v>
      </c>
      <c r="G59" s="79"/>
    </row>
    <row r="60" spans="1:7" x14ac:dyDescent="0.2">
      <c r="A60" s="43" t="s">
        <v>715</v>
      </c>
      <c r="B60" s="6">
        <v>2021</v>
      </c>
      <c r="C60" s="43" t="s">
        <v>748</v>
      </c>
      <c r="D60" s="6">
        <v>140.89576604999999</v>
      </c>
      <c r="E60" s="6">
        <v>24.512217192954004</v>
      </c>
      <c r="F60" s="6">
        <v>6.7747651219405247</v>
      </c>
      <c r="G60" s="79"/>
    </row>
    <row r="61" spans="1:7" x14ac:dyDescent="0.2">
      <c r="A61" s="43" t="s">
        <v>723</v>
      </c>
      <c r="B61" s="6">
        <v>2021</v>
      </c>
      <c r="C61" s="43" t="s">
        <v>749</v>
      </c>
      <c r="D61" s="6">
        <v>139.99120855999999</v>
      </c>
      <c r="E61" s="6">
        <v>18.453552968717393</v>
      </c>
      <c r="F61" s="6">
        <v>-0.64200473538644143</v>
      </c>
      <c r="G61" s="79"/>
    </row>
    <row r="62" spans="1:7" x14ac:dyDescent="0.2">
      <c r="A62" s="43" t="s">
        <v>734</v>
      </c>
      <c r="B62" s="6">
        <v>2021</v>
      </c>
      <c r="C62" s="43" t="s">
        <v>750</v>
      </c>
      <c r="D62" s="6">
        <v>141.34121474</v>
      </c>
      <c r="E62" s="6">
        <v>20.965523246935426</v>
      </c>
      <c r="F62" s="6">
        <v>0.9643506859371086</v>
      </c>
      <c r="G62" s="79"/>
    </row>
    <row r="63" spans="1:7" x14ac:dyDescent="0.2">
      <c r="A63" s="43" t="s">
        <v>793</v>
      </c>
      <c r="B63" s="6">
        <v>2021</v>
      </c>
      <c r="C63" s="43" t="s">
        <v>752</v>
      </c>
      <c r="D63" s="6">
        <v>141.08226887000001</v>
      </c>
      <c r="E63" s="6">
        <v>19.701130305171866</v>
      </c>
      <c r="F63" s="6">
        <v>-0.18320620101951651</v>
      </c>
      <c r="G63" s="79"/>
    </row>
    <row r="64" spans="1:7" x14ac:dyDescent="0.2">
      <c r="A64" s="43" t="s">
        <v>809</v>
      </c>
      <c r="B64" s="6">
        <v>2021</v>
      </c>
      <c r="C64" s="43" t="s">
        <v>754</v>
      </c>
      <c r="D64" s="6">
        <v>141.24581943000001</v>
      </c>
      <c r="E64" s="6">
        <v>11.37950433631941</v>
      </c>
      <c r="F64" s="6">
        <v>0.11592566614498367</v>
      </c>
      <c r="G64" s="79"/>
    </row>
    <row r="65" spans="1:7" x14ac:dyDescent="0.2">
      <c r="A65" s="43" t="s">
        <v>820</v>
      </c>
      <c r="B65" s="6">
        <v>2021</v>
      </c>
      <c r="C65" s="43" t="s">
        <v>756</v>
      </c>
      <c r="D65" s="6">
        <v>147.14450736000001</v>
      </c>
      <c r="E65" s="6">
        <v>15.938115318300216</v>
      </c>
      <c r="F65" s="6">
        <v>4.1761858537153547</v>
      </c>
      <c r="G65" s="79"/>
    </row>
    <row r="66" spans="1:7" x14ac:dyDescent="0.2">
      <c r="A66" s="43" t="s">
        <v>831</v>
      </c>
      <c r="B66" s="6">
        <v>2021</v>
      </c>
      <c r="C66" s="43" t="s">
        <v>758</v>
      </c>
      <c r="D66" s="6">
        <v>146.44803827000001</v>
      </c>
      <c r="E66" s="6">
        <v>5.5999560125476959</v>
      </c>
      <c r="F66" s="6">
        <v>-0.47332319941513701</v>
      </c>
      <c r="G66" s="79"/>
    </row>
    <row r="67" spans="1:7" x14ac:dyDescent="0.2">
      <c r="A67" s="43" t="s">
        <v>1147</v>
      </c>
      <c r="B67" s="6">
        <v>2022</v>
      </c>
      <c r="C67" s="43" t="s">
        <v>739</v>
      </c>
      <c r="D67" s="6">
        <v>130.86514982</v>
      </c>
      <c r="E67" s="6">
        <v>8.0686607522832858</v>
      </c>
      <c r="F67" s="6">
        <v>-10.640557998646937</v>
      </c>
      <c r="G67" s="79"/>
    </row>
    <row r="68" spans="1:7" x14ac:dyDescent="0.2">
      <c r="A68" s="43" t="s">
        <v>1115</v>
      </c>
      <c r="B68" s="6">
        <v>2022</v>
      </c>
      <c r="C68" s="43" t="s">
        <v>741</v>
      </c>
      <c r="D68" s="6">
        <v>126.67974219</v>
      </c>
      <c r="E68" s="6">
        <v>5.9128614799983596</v>
      </c>
      <c r="F68" s="6">
        <v>-3.1982599154602034</v>
      </c>
      <c r="G68" s="79"/>
    </row>
    <row r="69" spans="1:7" x14ac:dyDescent="0.2">
      <c r="A69" s="43" t="s">
        <v>1215</v>
      </c>
      <c r="B69" s="6">
        <v>2022</v>
      </c>
      <c r="C69" s="43" t="s">
        <v>743</v>
      </c>
      <c r="D69" s="6">
        <v>151.00685272000001</v>
      </c>
      <c r="E69" s="6">
        <v>8.3868571860665035</v>
      </c>
      <c r="F69" s="6">
        <v>19.20363122740897</v>
      </c>
      <c r="G69" s="79"/>
    </row>
    <row r="70" spans="1:7" x14ac:dyDescent="0.2">
      <c r="A70" s="43" t="s">
        <v>1185</v>
      </c>
      <c r="B70" s="6">
        <v>2022</v>
      </c>
      <c r="C70" s="43" t="s">
        <v>745</v>
      </c>
      <c r="D70" s="6">
        <v>139.76130326000001</v>
      </c>
      <c r="E70" s="6">
        <v>7.4211710530034223</v>
      </c>
      <c r="F70" s="6">
        <v>-7.4470457846384859</v>
      </c>
      <c r="G70" s="79"/>
    </row>
    <row r="71" spans="1:7" x14ac:dyDescent="0.2">
      <c r="A71" s="43" t="s">
        <v>1233</v>
      </c>
      <c r="B71" s="6">
        <v>2022</v>
      </c>
      <c r="C71" s="43" t="s">
        <v>747</v>
      </c>
      <c r="D71" s="6">
        <v>147.74490291000001</v>
      </c>
      <c r="E71" s="6">
        <v>11.965233224828751</v>
      </c>
      <c r="F71" s="6">
        <v>5.7123105350184051</v>
      </c>
      <c r="G71" s="79"/>
    </row>
    <row r="72" spans="1:7" x14ac:dyDescent="0.2">
      <c r="A72" s="43" t="s">
        <v>1251</v>
      </c>
      <c r="B72" s="6">
        <v>2022</v>
      </c>
      <c r="C72" s="43" t="s">
        <v>748</v>
      </c>
      <c r="D72" s="6">
        <v>150.41512166000001</v>
      </c>
      <c r="E72" s="6">
        <v>6.7563106237144597</v>
      </c>
      <c r="F72" s="6">
        <v>1.8073170020806666</v>
      </c>
      <c r="G72" s="79"/>
    </row>
    <row r="73" spans="1:7" x14ac:dyDescent="0.2">
      <c r="A73" s="43" t="s">
        <v>1268</v>
      </c>
      <c r="B73" s="6">
        <v>2022</v>
      </c>
      <c r="C73" s="43" t="s">
        <v>749</v>
      </c>
      <c r="D73" s="6">
        <v>145.32847290999999</v>
      </c>
      <c r="E73" s="6">
        <v>3.8125710927857699</v>
      </c>
      <c r="F73" s="6">
        <v>-3.3817402757536175</v>
      </c>
    </row>
    <row r="74" spans="1:7" x14ac:dyDescent="0.2">
      <c r="A74" s="43" t="s">
        <v>1292</v>
      </c>
      <c r="B74" s="6">
        <v>2022</v>
      </c>
      <c r="C74" s="43" t="s">
        <v>750</v>
      </c>
      <c r="D74" s="6">
        <v>151.53882229000001</v>
      </c>
      <c r="E74" s="6">
        <v>7.2148860251121505</v>
      </c>
      <c r="F74" s="6">
        <v>4.2733190927052629</v>
      </c>
    </row>
    <row r="75" spans="1:7" x14ac:dyDescent="0.2">
      <c r="A75" s="43" t="s">
        <v>1307</v>
      </c>
      <c r="B75" s="6">
        <v>2022</v>
      </c>
      <c r="C75" s="43" t="s">
        <v>752</v>
      </c>
      <c r="D75" s="6">
        <v>149.03255698999999</v>
      </c>
      <c r="E75" s="6">
        <v>5.6352142502937488</v>
      </c>
      <c r="F75" s="6">
        <v>-1.653876717613511</v>
      </c>
    </row>
    <row r="76" spans="1:7" x14ac:dyDescent="0.2">
      <c r="A76" s="79" t="s">
        <v>1349</v>
      </c>
      <c r="B76" s="15">
        <v>2022</v>
      </c>
      <c r="C76" s="79" t="s">
        <v>754</v>
      </c>
      <c r="D76" s="8">
        <v>151.49415574</v>
      </c>
      <c r="E76" s="8">
        <v>7.2556740803779718</v>
      </c>
      <c r="F76" s="79">
        <v>1.6517187919987038</v>
      </c>
    </row>
    <row r="77" spans="1:7" x14ac:dyDescent="0.2">
      <c r="B77" s="15"/>
    </row>
    <row r="78" spans="1:7" x14ac:dyDescent="0.2">
      <c r="B78" s="15"/>
    </row>
    <row r="79" spans="1:7" x14ac:dyDescent="0.2">
      <c r="B79" s="15"/>
    </row>
    <row r="80" spans="1:7" x14ac:dyDescent="0.2">
      <c r="B80" s="15"/>
    </row>
    <row r="81" spans="2:2" x14ac:dyDescent="0.2">
      <c r="B81" s="15"/>
    </row>
    <row r="82" spans="2:2" x14ac:dyDescent="0.2">
      <c r="B82" s="15"/>
    </row>
    <row r="83" spans="2:2" x14ac:dyDescent="0.2">
      <c r="B83" s="15"/>
    </row>
    <row r="84" spans="2:2" x14ac:dyDescent="0.2">
      <c r="B84" s="15"/>
    </row>
    <row r="85" spans="2:2" x14ac:dyDescent="0.2">
      <c r="B85" s="15"/>
    </row>
    <row r="86" spans="2:2" x14ac:dyDescent="0.2">
      <c r="B86" s="15"/>
    </row>
    <row r="87" spans="2:2" x14ac:dyDescent="0.2">
      <c r="B87" s="15"/>
    </row>
    <row r="88" spans="2:2" x14ac:dyDescent="0.2">
      <c r="B88" s="15"/>
    </row>
    <row r="89" spans="2:2" x14ac:dyDescent="0.2">
      <c r="B89" s="15"/>
    </row>
    <row r="90" spans="2:2" x14ac:dyDescent="0.2">
      <c r="B90" s="15"/>
    </row>
    <row r="91" spans="2:2" x14ac:dyDescent="0.2">
      <c r="B91" s="15"/>
    </row>
    <row r="92" spans="2:2" x14ac:dyDescent="0.2">
      <c r="B92" s="15"/>
    </row>
    <row r="93" spans="2:2" x14ac:dyDescent="0.2">
      <c r="B93" s="15"/>
    </row>
    <row r="94" spans="2:2" x14ac:dyDescent="0.2">
      <c r="B94" s="15"/>
    </row>
    <row r="95" spans="2:2" x14ac:dyDescent="0.2">
      <c r="B95" s="15"/>
    </row>
    <row r="96" spans="2:2" x14ac:dyDescent="0.2">
      <c r="B96" s="15"/>
    </row>
    <row r="97" spans="2:2" x14ac:dyDescent="0.2">
      <c r="B97" s="15"/>
    </row>
    <row r="98" spans="2:2" x14ac:dyDescent="0.2">
      <c r="B98" s="15"/>
    </row>
    <row r="99" spans="2:2" x14ac:dyDescent="0.2">
      <c r="B99" s="15"/>
    </row>
    <row r="100" spans="2:2" x14ac:dyDescent="0.2">
      <c r="B100" s="15"/>
    </row>
    <row r="101" spans="2:2" x14ac:dyDescent="0.2">
      <c r="B101" s="15"/>
    </row>
    <row r="102" spans="2:2" x14ac:dyDescent="0.2">
      <c r="B102" s="15"/>
    </row>
    <row r="103" spans="2:2" x14ac:dyDescent="0.2">
      <c r="B103" s="15"/>
    </row>
    <row r="104" spans="2:2" x14ac:dyDescent="0.2">
      <c r="B104" s="15"/>
    </row>
    <row r="105" spans="2:2" x14ac:dyDescent="0.2">
      <c r="B105" s="15"/>
    </row>
    <row r="106" spans="2:2" x14ac:dyDescent="0.2">
      <c r="B106" s="15"/>
    </row>
    <row r="107" spans="2:2" x14ac:dyDescent="0.2">
      <c r="B107" s="15"/>
    </row>
    <row r="108" spans="2:2" x14ac:dyDescent="0.2">
      <c r="B108" s="15"/>
    </row>
    <row r="109" spans="2:2" x14ac:dyDescent="0.2">
      <c r="B109" s="15"/>
    </row>
    <row r="110" spans="2:2" x14ac:dyDescent="0.2">
      <c r="B110" s="15"/>
    </row>
    <row r="111" spans="2:2" x14ac:dyDescent="0.2">
      <c r="B111" s="15"/>
    </row>
    <row r="112" spans="2:2" x14ac:dyDescent="0.2">
      <c r="B112" s="15"/>
    </row>
    <row r="113" spans="2:2" x14ac:dyDescent="0.2">
      <c r="B113" s="15"/>
    </row>
    <row r="114" spans="2:2" x14ac:dyDescent="0.2">
      <c r="B114" s="15"/>
    </row>
    <row r="115" spans="2:2" x14ac:dyDescent="0.2">
      <c r="B115" s="15"/>
    </row>
    <row r="116" spans="2:2" x14ac:dyDescent="0.2">
      <c r="B116" s="15"/>
    </row>
    <row r="117" spans="2:2" x14ac:dyDescent="0.2">
      <c r="B117" s="15"/>
    </row>
    <row r="118" spans="2:2" x14ac:dyDescent="0.2">
      <c r="B118" s="15"/>
    </row>
    <row r="119" spans="2:2" x14ac:dyDescent="0.2">
      <c r="B119" s="15"/>
    </row>
    <row r="120" spans="2:2" x14ac:dyDescent="0.2">
      <c r="B120" s="15"/>
    </row>
    <row r="121" spans="2:2" x14ac:dyDescent="0.2">
      <c r="B121" s="15"/>
    </row>
    <row r="122" spans="2:2" x14ac:dyDescent="0.2">
      <c r="B122" s="15"/>
    </row>
    <row r="123" spans="2:2" x14ac:dyDescent="0.2">
      <c r="B123" s="15"/>
    </row>
    <row r="124" spans="2:2" x14ac:dyDescent="0.2">
      <c r="B124" s="15"/>
    </row>
    <row r="125" spans="2:2" x14ac:dyDescent="0.2">
      <c r="B125" s="15"/>
    </row>
    <row r="126" spans="2:2" x14ac:dyDescent="0.2">
      <c r="B126" s="15"/>
    </row>
    <row r="127" spans="2:2" x14ac:dyDescent="0.2">
      <c r="B127" s="15"/>
    </row>
    <row r="128" spans="2:2" x14ac:dyDescent="0.2">
      <c r="B128" s="15"/>
    </row>
    <row r="129" spans="2:2" x14ac:dyDescent="0.2">
      <c r="B129" s="15"/>
    </row>
    <row r="130" spans="2:2" x14ac:dyDescent="0.2">
      <c r="B130" s="15"/>
    </row>
    <row r="131" spans="2:2" x14ac:dyDescent="0.2">
      <c r="B131" s="15"/>
    </row>
    <row r="132" spans="2:2" x14ac:dyDescent="0.2">
      <c r="B132" s="15"/>
    </row>
    <row r="133" spans="2:2" x14ac:dyDescent="0.2">
      <c r="B133" s="15"/>
    </row>
    <row r="134" spans="2:2" x14ac:dyDescent="0.2">
      <c r="B134" s="15"/>
    </row>
    <row r="135" spans="2:2" x14ac:dyDescent="0.2">
      <c r="B135" s="15"/>
    </row>
    <row r="136" spans="2:2" x14ac:dyDescent="0.2">
      <c r="B136" s="15"/>
    </row>
    <row r="137" spans="2:2" x14ac:dyDescent="0.2">
      <c r="B137" s="15"/>
    </row>
    <row r="138" spans="2:2" x14ac:dyDescent="0.2">
      <c r="B138" s="15"/>
    </row>
    <row r="139" spans="2:2" x14ac:dyDescent="0.2">
      <c r="B139" s="15"/>
    </row>
    <row r="140" spans="2:2" x14ac:dyDescent="0.2">
      <c r="B140" s="15"/>
    </row>
    <row r="141" spans="2:2" x14ac:dyDescent="0.2">
      <c r="B141" s="15"/>
    </row>
    <row r="142" spans="2:2" x14ac:dyDescent="0.2">
      <c r="B142" s="15"/>
    </row>
    <row r="143" spans="2:2" x14ac:dyDescent="0.2">
      <c r="B143" s="15"/>
    </row>
    <row r="144" spans="2:2" x14ac:dyDescent="0.2">
      <c r="B144" s="15"/>
    </row>
    <row r="145" spans="2:2" x14ac:dyDescent="0.2">
      <c r="B145" s="15"/>
    </row>
    <row r="146" spans="2:2" x14ac:dyDescent="0.2">
      <c r="B146" s="15"/>
    </row>
    <row r="147" spans="2:2" x14ac:dyDescent="0.2">
      <c r="B147" s="15"/>
    </row>
    <row r="148" spans="2:2" x14ac:dyDescent="0.2">
      <c r="B148" s="15"/>
    </row>
    <row r="149" spans="2:2" x14ac:dyDescent="0.2">
      <c r="B149" s="15"/>
    </row>
    <row r="150" spans="2:2" x14ac:dyDescent="0.2">
      <c r="B150" s="15"/>
    </row>
    <row r="151" spans="2:2" x14ac:dyDescent="0.2">
      <c r="B151" s="15"/>
    </row>
    <row r="152" spans="2:2" x14ac:dyDescent="0.2">
      <c r="B152" s="15"/>
    </row>
    <row r="153" spans="2:2" x14ac:dyDescent="0.2">
      <c r="B153" s="15"/>
    </row>
    <row r="154" spans="2:2" x14ac:dyDescent="0.2">
      <c r="B154" s="15"/>
    </row>
    <row r="155" spans="2:2" x14ac:dyDescent="0.2">
      <c r="B155" s="15"/>
    </row>
    <row r="156" spans="2:2" x14ac:dyDescent="0.2">
      <c r="B156" s="15"/>
    </row>
    <row r="157" spans="2:2" x14ac:dyDescent="0.2">
      <c r="B157" s="15"/>
    </row>
    <row r="158" spans="2:2" x14ac:dyDescent="0.2">
      <c r="B158" s="15"/>
    </row>
    <row r="159" spans="2:2" x14ac:dyDescent="0.2">
      <c r="B159" s="15"/>
    </row>
    <row r="160" spans="2:2" x14ac:dyDescent="0.2">
      <c r="B160" s="15"/>
    </row>
    <row r="161" spans="2:2" x14ac:dyDescent="0.2">
      <c r="B161" s="15"/>
    </row>
    <row r="162" spans="2:2" x14ac:dyDescent="0.2">
      <c r="B162" s="15"/>
    </row>
    <row r="163" spans="2:2" x14ac:dyDescent="0.2">
      <c r="B163" s="15"/>
    </row>
    <row r="164" spans="2:2" x14ac:dyDescent="0.2">
      <c r="B164" s="15"/>
    </row>
    <row r="165" spans="2:2" x14ac:dyDescent="0.2">
      <c r="B165" s="15"/>
    </row>
    <row r="166" spans="2:2" x14ac:dyDescent="0.2">
      <c r="B166" s="15"/>
    </row>
    <row r="167" spans="2:2" x14ac:dyDescent="0.2">
      <c r="B167" s="15"/>
    </row>
    <row r="168" spans="2:2" x14ac:dyDescent="0.2">
      <c r="B168" s="15"/>
    </row>
    <row r="169" spans="2:2" x14ac:dyDescent="0.2">
      <c r="B169" s="15"/>
    </row>
    <row r="170" spans="2:2" x14ac:dyDescent="0.2">
      <c r="B170" s="15"/>
    </row>
    <row r="171" spans="2:2" x14ac:dyDescent="0.2">
      <c r="B171" s="15"/>
    </row>
    <row r="172" spans="2:2" x14ac:dyDescent="0.2">
      <c r="B172" s="15"/>
    </row>
    <row r="173" spans="2:2" x14ac:dyDescent="0.2">
      <c r="B173" s="15"/>
    </row>
    <row r="174" spans="2:2" x14ac:dyDescent="0.2">
      <c r="B174" s="15"/>
    </row>
    <row r="175" spans="2:2" x14ac:dyDescent="0.2">
      <c r="B175" s="15"/>
    </row>
    <row r="176" spans="2:2" x14ac:dyDescent="0.2">
      <c r="B176" s="15"/>
    </row>
    <row r="177" spans="2:2" x14ac:dyDescent="0.2">
      <c r="B177" s="15"/>
    </row>
    <row r="178" spans="2:2" x14ac:dyDescent="0.2">
      <c r="B178" s="15"/>
    </row>
    <row r="179" spans="2:2" x14ac:dyDescent="0.2">
      <c r="B179" s="15"/>
    </row>
    <row r="180" spans="2:2" x14ac:dyDescent="0.2">
      <c r="B180" s="15"/>
    </row>
    <row r="181" spans="2:2" x14ac:dyDescent="0.2">
      <c r="B181" s="15"/>
    </row>
    <row r="182" spans="2:2" x14ac:dyDescent="0.2">
      <c r="B182" s="15"/>
    </row>
    <row r="183" spans="2:2" x14ac:dyDescent="0.2">
      <c r="B183" s="15"/>
    </row>
    <row r="184" spans="2:2" x14ac:dyDescent="0.2">
      <c r="B184" s="15"/>
    </row>
    <row r="185" spans="2:2" x14ac:dyDescent="0.2">
      <c r="B185" s="15"/>
    </row>
    <row r="186" spans="2:2" x14ac:dyDescent="0.2">
      <c r="B186" s="15"/>
    </row>
    <row r="187" spans="2:2" x14ac:dyDescent="0.2">
      <c r="B187" s="15"/>
    </row>
    <row r="188" spans="2:2" x14ac:dyDescent="0.2">
      <c r="B188" s="15"/>
    </row>
    <row r="189" spans="2:2" x14ac:dyDescent="0.2">
      <c r="B189" s="15"/>
    </row>
    <row r="190" spans="2:2" x14ac:dyDescent="0.2">
      <c r="B190" s="15"/>
    </row>
    <row r="191" spans="2:2" x14ac:dyDescent="0.2">
      <c r="B191" s="15"/>
    </row>
    <row r="192" spans="2:2" x14ac:dyDescent="0.2">
      <c r="B192" s="15"/>
    </row>
    <row r="193" spans="2:2" x14ac:dyDescent="0.2">
      <c r="B193" s="15"/>
    </row>
    <row r="194" spans="2:2" x14ac:dyDescent="0.2">
      <c r="B194" s="15"/>
    </row>
    <row r="195" spans="2:2" x14ac:dyDescent="0.2">
      <c r="B195" s="15"/>
    </row>
    <row r="196" spans="2:2" x14ac:dyDescent="0.2">
      <c r="B196" s="15"/>
    </row>
    <row r="197" spans="2:2" x14ac:dyDescent="0.2">
      <c r="B197" s="15"/>
    </row>
    <row r="198" spans="2:2" x14ac:dyDescent="0.2">
      <c r="B198" s="15"/>
    </row>
    <row r="199" spans="2:2" x14ac:dyDescent="0.2">
      <c r="B199" s="15"/>
    </row>
    <row r="200" spans="2:2" x14ac:dyDescent="0.2">
      <c r="B200" s="15"/>
    </row>
    <row r="201" spans="2:2" x14ac:dyDescent="0.2">
      <c r="B201" s="15"/>
    </row>
    <row r="202" spans="2:2" x14ac:dyDescent="0.2">
      <c r="B202" s="15"/>
    </row>
    <row r="203" spans="2:2" x14ac:dyDescent="0.2">
      <c r="B203" s="15"/>
    </row>
    <row r="204" spans="2:2" x14ac:dyDescent="0.2">
      <c r="B204" s="15"/>
    </row>
    <row r="205" spans="2:2" x14ac:dyDescent="0.2">
      <c r="B205" s="15"/>
    </row>
    <row r="206" spans="2:2" x14ac:dyDescent="0.2">
      <c r="B206" s="15"/>
    </row>
    <row r="207" spans="2:2" x14ac:dyDescent="0.2">
      <c r="B207" s="15"/>
    </row>
    <row r="208" spans="2:2" x14ac:dyDescent="0.2">
      <c r="B208" s="15"/>
    </row>
    <row r="209" spans="2:2" x14ac:dyDescent="0.2">
      <c r="B209" s="15"/>
    </row>
    <row r="210" spans="2:2" x14ac:dyDescent="0.2">
      <c r="B210" s="15"/>
    </row>
    <row r="211" spans="2:2" x14ac:dyDescent="0.2">
      <c r="B211" s="15"/>
    </row>
    <row r="212" spans="2:2" x14ac:dyDescent="0.2">
      <c r="B212" s="15"/>
    </row>
    <row r="213" spans="2:2" x14ac:dyDescent="0.2">
      <c r="B213" s="15"/>
    </row>
    <row r="214" spans="2:2" x14ac:dyDescent="0.2">
      <c r="B214" s="15"/>
    </row>
    <row r="215" spans="2:2" x14ac:dyDescent="0.2">
      <c r="B215" s="15"/>
    </row>
    <row r="216" spans="2:2" x14ac:dyDescent="0.2">
      <c r="B216" s="15"/>
    </row>
  </sheetData>
  <mergeCells count="1">
    <mergeCell ref="H1:I1"/>
  </mergeCells>
  <hyperlinks>
    <hyperlink ref="H1:I1" location="Index!A1" display="Regresar al Índice" xr:uid="{00000000-0004-0000-B200-000000000000}"/>
  </hyperlinks>
  <pageMargins left="0.7" right="0.7" top="0.75" bottom="0.75" header="0.3" footer="0.3"/>
  <drawing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Hoja234"/>
  <dimension ref="A1:I216"/>
  <sheetViews>
    <sheetView workbookViewId="0">
      <selection activeCell="A2" sqref="A2"/>
    </sheetView>
  </sheetViews>
  <sheetFormatPr baseColWidth="10" defaultColWidth="9.140625" defaultRowHeight="12.75" x14ac:dyDescent="0.2"/>
  <cols>
    <col min="1" max="16384" width="9.140625" style="78"/>
  </cols>
  <sheetData>
    <row r="1" spans="1:9" ht="15" x14ac:dyDescent="0.25">
      <c r="A1" s="333" t="s">
        <v>1737</v>
      </c>
      <c r="H1" s="233" t="s">
        <v>38</v>
      </c>
      <c r="I1" s="233"/>
    </row>
    <row r="5" spans="1:9" x14ac:dyDescent="0.2">
      <c r="B5" s="15"/>
    </row>
    <row r="6" spans="1:9" x14ac:dyDescent="0.2">
      <c r="A6" s="78" t="s">
        <v>655</v>
      </c>
      <c r="B6" s="15" t="s">
        <v>656</v>
      </c>
    </row>
    <row r="7" spans="1:9" x14ac:dyDescent="0.2">
      <c r="A7" s="43" t="s">
        <v>663</v>
      </c>
      <c r="B7" s="43">
        <v>-7.0284088953675754</v>
      </c>
    </row>
    <row r="8" spans="1:9" x14ac:dyDescent="0.2">
      <c r="A8" s="43" t="s">
        <v>30</v>
      </c>
      <c r="B8" s="43">
        <v>-6.6624017897958439</v>
      </c>
    </row>
    <row r="9" spans="1:9" x14ac:dyDescent="0.2">
      <c r="A9" s="43" t="s">
        <v>8</v>
      </c>
      <c r="B9" s="43">
        <v>-4.1414702945583173</v>
      </c>
    </row>
    <row r="10" spans="1:9" x14ac:dyDescent="0.2">
      <c r="A10" s="43" t="s">
        <v>6</v>
      </c>
      <c r="B10" s="43">
        <v>-4.0789943424931678</v>
      </c>
    </row>
    <row r="11" spans="1:9" x14ac:dyDescent="0.2">
      <c r="A11" s="43" t="s">
        <v>10</v>
      </c>
      <c r="B11" s="43">
        <v>-3.7770084886391477</v>
      </c>
    </row>
    <row r="12" spans="1:9" x14ac:dyDescent="0.2">
      <c r="A12" s="43" t="s">
        <v>32</v>
      </c>
      <c r="B12" s="43">
        <v>-3.6343840254636626</v>
      </c>
    </row>
    <row r="13" spans="1:9" x14ac:dyDescent="0.2">
      <c r="A13" s="43" t="s">
        <v>18</v>
      </c>
      <c r="B13" s="43">
        <v>-3.3909343940038106</v>
      </c>
    </row>
    <row r="14" spans="1:9" x14ac:dyDescent="0.2">
      <c r="A14" s="43" t="s">
        <v>17</v>
      </c>
      <c r="B14" s="43">
        <v>-3.0280522363222708</v>
      </c>
    </row>
    <row r="15" spans="1:9" x14ac:dyDescent="0.2">
      <c r="A15" s="43" t="s">
        <v>7</v>
      </c>
      <c r="B15" s="43">
        <v>-2.7033008045783831</v>
      </c>
    </row>
    <row r="16" spans="1:9" x14ac:dyDescent="0.2">
      <c r="A16" s="43" t="s">
        <v>29</v>
      </c>
      <c r="B16" s="43">
        <v>-2.5604050321854168</v>
      </c>
    </row>
    <row r="17" spans="1:2" x14ac:dyDescent="0.2">
      <c r="A17" s="43" t="s">
        <v>16</v>
      </c>
      <c r="B17" s="43">
        <v>-2.4497258755347273</v>
      </c>
    </row>
    <row r="18" spans="1:2" x14ac:dyDescent="0.2">
      <c r="A18" s="43" t="s">
        <v>28</v>
      </c>
      <c r="B18" s="43">
        <v>-2.2130211249988152</v>
      </c>
    </row>
    <row r="19" spans="1:2" x14ac:dyDescent="0.2">
      <c r="A19" s="43" t="s">
        <v>3</v>
      </c>
      <c r="B19" s="43">
        <v>-2.0717369298759145</v>
      </c>
    </row>
    <row r="20" spans="1:2" x14ac:dyDescent="0.2">
      <c r="A20" s="43" t="s">
        <v>660</v>
      </c>
      <c r="B20" s="43">
        <v>-1.3110004946608682</v>
      </c>
    </row>
    <row r="21" spans="1:2" x14ac:dyDescent="0.2">
      <c r="A21" s="43" t="s">
        <v>22</v>
      </c>
      <c r="B21" s="43">
        <v>-1.1068236257082502</v>
      </c>
    </row>
    <row r="22" spans="1:2" x14ac:dyDescent="0.2">
      <c r="A22" s="43" t="s">
        <v>14</v>
      </c>
      <c r="B22" s="43">
        <v>-1.0484327135818923</v>
      </c>
    </row>
    <row r="23" spans="1:2" x14ac:dyDescent="0.2">
      <c r="A23" s="43" t="s">
        <v>19</v>
      </c>
      <c r="B23" s="43">
        <v>-0.98143566296229467</v>
      </c>
    </row>
    <row r="24" spans="1:2" x14ac:dyDescent="0.2">
      <c r="A24" s="43" t="s">
        <v>11</v>
      </c>
      <c r="B24" s="43">
        <v>-0.39658475471572785</v>
      </c>
    </row>
    <row r="25" spans="1:2" x14ac:dyDescent="0.2">
      <c r="A25" s="43" t="s">
        <v>27</v>
      </c>
      <c r="B25" s="43">
        <v>-0.31114288873460744</v>
      </c>
    </row>
    <row r="26" spans="1:2" x14ac:dyDescent="0.2">
      <c r="A26" s="43" t="s">
        <v>21</v>
      </c>
      <c r="B26" s="43">
        <v>0.88063496161120547</v>
      </c>
    </row>
    <row r="27" spans="1:2" x14ac:dyDescent="0.2">
      <c r="A27" s="43" t="s">
        <v>1</v>
      </c>
      <c r="B27" s="43">
        <v>1.0470303752645069</v>
      </c>
    </row>
    <row r="28" spans="1:2" x14ac:dyDescent="0.2">
      <c r="A28" s="43" t="s">
        <v>659</v>
      </c>
      <c r="B28" s="43">
        <v>1.169168135287352</v>
      </c>
    </row>
    <row r="29" spans="1:2" x14ac:dyDescent="0.2">
      <c r="A29" s="43" t="s">
        <v>15</v>
      </c>
      <c r="B29" s="43">
        <v>1.3295483256782861</v>
      </c>
    </row>
    <row r="30" spans="1:2" x14ac:dyDescent="0.2">
      <c r="A30" s="43" t="s">
        <v>12</v>
      </c>
      <c r="B30" s="43">
        <v>1.5194708893849374</v>
      </c>
    </row>
    <row r="31" spans="1:2" x14ac:dyDescent="0.2">
      <c r="A31" s="43" t="s">
        <v>662</v>
      </c>
      <c r="B31" s="43">
        <v>2.2124027421258452</v>
      </c>
    </row>
    <row r="32" spans="1:2" x14ac:dyDescent="0.2">
      <c r="A32" s="43" t="s">
        <v>23</v>
      </c>
      <c r="B32" s="43">
        <v>2.3264309473004183</v>
      </c>
    </row>
    <row r="33" spans="1:2" x14ac:dyDescent="0.2">
      <c r="A33" s="43" t="s">
        <v>31</v>
      </c>
      <c r="B33" s="43">
        <v>2.6093487061628307</v>
      </c>
    </row>
    <row r="34" spans="1:2" x14ac:dyDescent="0.2">
      <c r="A34" s="43" t="s">
        <v>661</v>
      </c>
      <c r="B34" s="43">
        <v>3.0675947980261076</v>
      </c>
    </row>
    <row r="35" spans="1:2" x14ac:dyDescent="0.2">
      <c r="A35" s="43" t="s">
        <v>33</v>
      </c>
      <c r="B35" s="43">
        <v>4.2840299449811017</v>
      </c>
    </row>
    <row r="36" spans="1:2" x14ac:dyDescent="0.2">
      <c r="A36" s="43" t="s">
        <v>658</v>
      </c>
      <c r="B36" s="43">
        <v>6.5159852619667866</v>
      </c>
    </row>
    <row r="37" spans="1:2" x14ac:dyDescent="0.2">
      <c r="A37" s="43" t="s">
        <v>0</v>
      </c>
      <c r="B37" s="43">
        <v>7.2556740803779718</v>
      </c>
    </row>
    <row r="38" spans="1:2" x14ac:dyDescent="0.2">
      <c r="A38" s="43" t="s">
        <v>26</v>
      </c>
      <c r="B38" s="43">
        <v>7.5272277830571932</v>
      </c>
    </row>
    <row r="39" spans="1:2" x14ac:dyDescent="0.2">
      <c r="A39" s="43" t="s">
        <v>657</v>
      </c>
      <c r="B39" s="43">
        <v>11.34468129087043</v>
      </c>
    </row>
    <row r="40" spans="1:2" x14ac:dyDescent="0.2">
      <c r="B40" s="15"/>
    </row>
    <row r="41" spans="1:2" x14ac:dyDescent="0.2">
      <c r="B41" s="15"/>
    </row>
    <row r="42" spans="1:2" x14ac:dyDescent="0.2">
      <c r="B42" s="15"/>
    </row>
    <row r="43" spans="1:2" x14ac:dyDescent="0.2">
      <c r="B43" s="15"/>
    </row>
    <row r="44" spans="1:2" x14ac:dyDescent="0.2">
      <c r="B44" s="15"/>
    </row>
    <row r="45" spans="1:2" x14ac:dyDescent="0.2">
      <c r="B45" s="15"/>
    </row>
    <row r="46" spans="1:2" x14ac:dyDescent="0.2">
      <c r="B46" s="15"/>
    </row>
    <row r="47" spans="1:2" x14ac:dyDescent="0.2">
      <c r="B47" s="15"/>
    </row>
    <row r="48" spans="1:2" x14ac:dyDescent="0.2">
      <c r="B48" s="15"/>
    </row>
    <row r="49" spans="2:2" x14ac:dyDescent="0.2">
      <c r="B49" s="15"/>
    </row>
    <row r="50" spans="2:2" x14ac:dyDescent="0.2">
      <c r="B50" s="15"/>
    </row>
    <row r="51" spans="2:2" x14ac:dyDescent="0.2">
      <c r="B51" s="15"/>
    </row>
    <row r="52" spans="2:2" x14ac:dyDescent="0.2">
      <c r="B52" s="15"/>
    </row>
    <row r="53" spans="2:2" x14ac:dyDescent="0.2">
      <c r="B53" s="15"/>
    </row>
    <row r="54" spans="2:2" x14ac:dyDescent="0.2">
      <c r="B54" s="15"/>
    </row>
    <row r="55" spans="2:2" x14ac:dyDescent="0.2">
      <c r="B55" s="15"/>
    </row>
    <row r="56" spans="2:2" x14ac:dyDescent="0.2">
      <c r="B56" s="15"/>
    </row>
    <row r="57" spans="2:2" x14ac:dyDescent="0.2">
      <c r="B57" s="15"/>
    </row>
    <row r="58" spans="2:2" x14ac:dyDescent="0.2">
      <c r="B58" s="15"/>
    </row>
    <row r="59" spans="2:2" x14ac:dyDescent="0.2">
      <c r="B59" s="15"/>
    </row>
    <row r="60" spans="2:2" x14ac:dyDescent="0.2">
      <c r="B60" s="15"/>
    </row>
    <row r="61" spans="2:2" x14ac:dyDescent="0.2">
      <c r="B61" s="15"/>
    </row>
    <row r="62" spans="2:2" x14ac:dyDescent="0.2">
      <c r="B62" s="15"/>
    </row>
    <row r="63" spans="2:2" x14ac:dyDescent="0.2">
      <c r="B63" s="15"/>
    </row>
    <row r="64" spans="2:2" x14ac:dyDescent="0.2">
      <c r="B64" s="15"/>
    </row>
    <row r="65" spans="2:2" x14ac:dyDescent="0.2">
      <c r="B65" s="15"/>
    </row>
    <row r="66" spans="2:2" x14ac:dyDescent="0.2">
      <c r="B66" s="15"/>
    </row>
    <row r="67" spans="2:2" x14ac:dyDescent="0.2">
      <c r="B67" s="15"/>
    </row>
    <row r="68" spans="2:2" x14ac:dyDescent="0.2">
      <c r="B68" s="15"/>
    </row>
    <row r="69" spans="2:2" x14ac:dyDescent="0.2">
      <c r="B69" s="15"/>
    </row>
    <row r="70" spans="2:2" x14ac:dyDescent="0.2">
      <c r="B70" s="15"/>
    </row>
    <row r="71" spans="2:2" x14ac:dyDescent="0.2">
      <c r="B71" s="15"/>
    </row>
    <row r="72" spans="2:2" x14ac:dyDescent="0.2">
      <c r="B72" s="15"/>
    </row>
    <row r="73" spans="2:2" x14ac:dyDescent="0.2">
      <c r="B73" s="15"/>
    </row>
    <row r="74" spans="2:2" x14ac:dyDescent="0.2">
      <c r="B74" s="15"/>
    </row>
    <row r="75" spans="2:2" x14ac:dyDescent="0.2">
      <c r="B75" s="15"/>
    </row>
    <row r="76" spans="2:2" x14ac:dyDescent="0.2">
      <c r="B76" s="15"/>
    </row>
    <row r="77" spans="2:2" x14ac:dyDescent="0.2">
      <c r="B77" s="15"/>
    </row>
    <row r="78" spans="2:2" x14ac:dyDescent="0.2">
      <c r="B78" s="15"/>
    </row>
    <row r="79" spans="2:2" x14ac:dyDescent="0.2">
      <c r="B79" s="15"/>
    </row>
    <row r="80" spans="2:2" x14ac:dyDescent="0.2">
      <c r="B80" s="15"/>
    </row>
    <row r="81" spans="2:2" x14ac:dyDescent="0.2">
      <c r="B81" s="15"/>
    </row>
    <row r="82" spans="2:2" x14ac:dyDescent="0.2">
      <c r="B82" s="15"/>
    </row>
    <row r="83" spans="2:2" x14ac:dyDescent="0.2">
      <c r="B83" s="15"/>
    </row>
    <row r="84" spans="2:2" x14ac:dyDescent="0.2">
      <c r="B84" s="15"/>
    </row>
    <row r="85" spans="2:2" x14ac:dyDescent="0.2">
      <c r="B85" s="15"/>
    </row>
    <row r="86" spans="2:2" x14ac:dyDescent="0.2">
      <c r="B86" s="15"/>
    </row>
    <row r="87" spans="2:2" x14ac:dyDescent="0.2">
      <c r="B87" s="15"/>
    </row>
    <row r="88" spans="2:2" x14ac:dyDescent="0.2">
      <c r="B88" s="15"/>
    </row>
    <row r="89" spans="2:2" x14ac:dyDescent="0.2">
      <c r="B89" s="15"/>
    </row>
    <row r="90" spans="2:2" x14ac:dyDescent="0.2">
      <c r="B90" s="15"/>
    </row>
    <row r="91" spans="2:2" x14ac:dyDescent="0.2">
      <c r="B91" s="15"/>
    </row>
    <row r="92" spans="2:2" x14ac:dyDescent="0.2">
      <c r="B92" s="15"/>
    </row>
    <row r="93" spans="2:2" x14ac:dyDescent="0.2">
      <c r="B93" s="15"/>
    </row>
    <row r="94" spans="2:2" x14ac:dyDescent="0.2">
      <c r="B94" s="15"/>
    </row>
    <row r="95" spans="2:2" x14ac:dyDescent="0.2">
      <c r="B95" s="15"/>
    </row>
    <row r="96" spans="2:2" x14ac:dyDescent="0.2">
      <c r="B96" s="15"/>
    </row>
    <row r="97" spans="2:2" x14ac:dyDescent="0.2">
      <c r="B97" s="15"/>
    </row>
    <row r="98" spans="2:2" x14ac:dyDescent="0.2">
      <c r="B98" s="15"/>
    </row>
    <row r="99" spans="2:2" x14ac:dyDescent="0.2">
      <c r="B99" s="15"/>
    </row>
    <row r="100" spans="2:2" x14ac:dyDescent="0.2">
      <c r="B100" s="15"/>
    </row>
    <row r="101" spans="2:2" x14ac:dyDescent="0.2">
      <c r="B101" s="15"/>
    </row>
    <row r="102" spans="2:2" x14ac:dyDescent="0.2">
      <c r="B102" s="15"/>
    </row>
    <row r="103" spans="2:2" x14ac:dyDescent="0.2">
      <c r="B103" s="15"/>
    </row>
    <row r="104" spans="2:2" x14ac:dyDescent="0.2">
      <c r="B104" s="15"/>
    </row>
    <row r="105" spans="2:2" x14ac:dyDescent="0.2">
      <c r="B105" s="15"/>
    </row>
    <row r="106" spans="2:2" x14ac:dyDescent="0.2">
      <c r="B106" s="15"/>
    </row>
    <row r="107" spans="2:2" x14ac:dyDescent="0.2">
      <c r="B107" s="15"/>
    </row>
    <row r="108" spans="2:2" x14ac:dyDescent="0.2">
      <c r="B108" s="15"/>
    </row>
    <row r="109" spans="2:2" x14ac:dyDescent="0.2">
      <c r="B109" s="15"/>
    </row>
    <row r="110" spans="2:2" x14ac:dyDescent="0.2">
      <c r="B110" s="15"/>
    </row>
    <row r="111" spans="2:2" x14ac:dyDescent="0.2">
      <c r="B111" s="15"/>
    </row>
    <row r="112" spans="2:2" x14ac:dyDescent="0.2">
      <c r="B112" s="15"/>
    </row>
    <row r="113" spans="2:2" x14ac:dyDescent="0.2">
      <c r="B113" s="15"/>
    </row>
    <row r="114" spans="2:2" x14ac:dyDescent="0.2">
      <c r="B114" s="15"/>
    </row>
    <row r="115" spans="2:2" x14ac:dyDescent="0.2">
      <c r="B115" s="15"/>
    </row>
    <row r="116" spans="2:2" x14ac:dyDescent="0.2">
      <c r="B116" s="15"/>
    </row>
    <row r="117" spans="2:2" x14ac:dyDescent="0.2">
      <c r="B117" s="15"/>
    </row>
    <row r="118" spans="2:2" x14ac:dyDescent="0.2">
      <c r="B118" s="15"/>
    </row>
    <row r="119" spans="2:2" x14ac:dyDescent="0.2">
      <c r="B119" s="15"/>
    </row>
    <row r="120" spans="2:2" x14ac:dyDescent="0.2">
      <c r="B120" s="15"/>
    </row>
    <row r="121" spans="2:2" x14ac:dyDescent="0.2">
      <c r="B121" s="15"/>
    </row>
    <row r="122" spans="2:2" x14ac:dyDescent="0.2">
      <c r="B122" s="15"/>
    </row>
    <row r="123" spans="2:2" x14ac:dyDescent="0.2">
      <c r="B123" s="15"/>
    </row>
    <row r="124" spans="2:2" x14ac:dyDescent="0.2">
      <c r="B124" s="15"/>
    </row>
    <row r="125" spans="2:2" x14ac:dyDescent="0.2">
      <c r="B125" s="15"/>
    </row>
    <row r="126" spans="2:2" x14ac:dyDescent="0.2">
      <c r="B126" s="15"/>
    </row>
    <row r="127" spans="2:2" x14ac:dyDescent="0.2">
      <c r="B127" s="15"/>
    </row>
    <row r="128" spans="2:2" x14ac:dyDescent="0.2">
      <c r="B128" s="15"/>
    </row>
    <row r="129" spans="2:2" x14ac:dyDescent="0.2">
      <c r="B129" s="15"/>
    </row>
    <row r="130" spans="2:2" x14ac:dyDescent="0.2">
      <c r="B130" s="15"/>
    </row>
    <row r="131" spans="2:2" x14ac:dyDescent="0.2">
      <c r="B131" s="15"/>
    </row>
    <row r="132" spans="2:2" x14ac:dyDescent="0.2">
      <c r="B132" s="15"/>
    </row>
    <row r="133" spans="2:2" x14ac:dyDescent="0.2">
      <c r="B133" s="15"/>
    </row>
    <row r="134" spans="2:2" x14ac:dyDescent="0.2">
      <c r="B134" s="15"/>
    </row>
    <row r="135" spans="2:2" x14ac:dyDescent="0.2">
      <c r="B135" s="15"/>
    </row>
    <row r="136" spans="2:2" x14ac:dyDescent="0.2">
      <c r="B136" s="15"/>
    </row>
    <row r="137" spans="2:2" x14ac:dyDescent="0.2">
      <c r="B137" s="15"/>
    </row>
    <row r="138" spans="2:2" x14ac:dyDescent="0.2">
      <c r="B138" s="15"/>
    </row>
    <row r="139" spans="2:2" x14ac:dyDescent="0.2">
      <c r="B139" s="15"/>
    </row>
    <row r="140" spans="2:2" x14ac:dyDescent="0.2">
      <c r="B140" s="15"/>
    </row>
    <row r="141" spans="2:2" x14ac:dyDescent="0.2">
      <c r="B141" s="15"/>
    </row>
    <row r="142" spans="2:2" x14ac:dyDescent="0.2">
      <c r="B142" s="15"/>
    </row>
    <row r="143" spans="2:2" x14ac:dyDescent="0.2">
      <c r="B143" s="15"/>
    </row>
    <row r="144" spans="2:2" x14ac:dyDescent="0.2">
      <c r="B144" s="15"/>
    </row>
    <row r="145" spans="2:2" x14ac:dyDescent="0.2">
      <c r="B145" s="15"/>
    </row>
    <row r="146" spans="2:2" x14ac:dyDescent="0.2">
      <c r="B146" s="15"/>
    </row>
    <row r="147" spans="2:2" x14ac:dyDescent="0.2">
      <c r="B147" s="15"/>
    </row>
    <row r="148" spans="2:2" x14ac:dyDescent="0.2">
      <c r="B148" s="15"/>
    </row>
    <row r="149" spans="2:2" x14ac:dyDescent="0.2">
      <c r="B149" s="15"/>
    </row>
    <row r="150" spans="2:2" x14ac:dyDescent="0.2">
      <c r="B150" s="15"/>
    </row>
    <row r="151" spans="2:2" x14ac:dyDescent="0.2">
      <c r="B151" s="15"/>
    </row>
    <row r="152" spans="2:2" x14ac:dyDescent="0.2">
      <c r="B152" s="15"/>
    </row>
    <row r="153" spans="2:2" x14ac:dyDescent="0.2">
      <c r="B153" s="15"/>
    </row>
    <row r="154" spans="2:2" x14ac:dyDescent="0.2">
      <c r="B154" s="15"/>
    </row>
    <row r="155" spans="2:2" x14ac:dyDescent="0.2">
      <c r="B155" s="15"/>
    </row>
    <row r="156" spans="2:2" x14ac:dyDescent="0.2">
      <c r="B156" s="15"/>
    </row>
    <row r="157" spans="2:2" x14ac:dyDescent="0.2">
      <c r="B157" s="15"/>
    </row>
    <row r="158" spans="2:2" x14ac:dyDescent="0.2">
      <c r="B158" s="15"/>
    </row>
    <row r="159" spans="2:2" x14ac:dyDescent="0.2">
      <c r="B159" s="15"/>
    </row>
    <row r="160" spans="2:2" x14ac:dyDescent="0.2">
      <c r="B160" s="15"/>
    </row>
    <row r="161" spans="2:2" x14ac:dyDescent="0.2">
      <c r="B161" s="15"/>
    </row>
    <row r="162" spans="2:2" x14ac:dyDescent="0.2">
      <c r="B162" s="15"/>
    </row>
    <row r="163" spans="2:2" x14ac:dyDescent="0.2">
      <c r="B163" s="15"/>
    </row>
    <row r="164" spans="2:2" x14ac:dyDescent="0.2">
      <c r="B164" s="15"/>
    </row>
    <row r="165" spans="2:2" x14ac:dyDescent="0.2">
      <c r="B165" s="15"/>
    </row>
    <row r="166" spans="2:2" x14ac:dyDescent="0.2">
      <c r="B166" s="15"/>
    </row>
    <row r="167" spans="2:2" x14ac:dyDescent="0.2">
      <c r="B167" s="15"/>
    </row>
    <row r="168" spans="2:2" x14ac:dyDescent="0.2">
      <c r="B168" s="15"/>
    </row>
    <row r="169" spans="2:2" x14ac:dyDescent="0.2">
      <c r="B169" s="15"/>
    </row>
    <row r="170" spans="2:2" x14ac:dyDescent="0.2">
      <c r="B170" s="15"/>
    </row>
    <row r="171" spans="2:2" x14ac:dyDescent="0.2">
      <c r="B171" s="15"/>
    </row>
    <row r="172" spans="2:2" x14ac:dyDescent="0.2">
      <c r="B172" s="15"/>
    </row>
    <row r="173" spans="2:2" x14ac:dyDescent="0.2">
      <c r="B173" s="15"/>
    </row>
    <row r="174" spans="2:2" x14ac:dyDescent="0.2">
      <c r="B174" s="15"/>
    </row>
    <row r="175" spans="2:2" x14ac:dyDescent="0.2">
      <c r="B175" s="15"/>
    </row>
    <row r="176" spans="2:2" x14ac:dyDescent="0.2">
      <c r="B176" s="15"/>
    </row>
    <row r="177" spans="2:2" x14ac:dyDescent="0.2">
      <c r="B177" s="15"/>
    </row>
    <row r="178" spans="2:2" x14ac:dyDescent="0.2">
      <c r="B178" s="15"/>
    </row>
    <row r="179" spans="2:2" x14ac:dyDescent="0.2">
      <c r="B179" s="15"/>
    </row>
    <row r="180" spans="2:2" x14ac:dyDescent="0.2">
      <c r="B180" s="15"/>
    </row>
    <row r="181" spans="2:2" x14ac:dyDescent="0.2">
      <c r="B181" s="15"/>
    </row>
    <row r="182" spans="2:2" x14ac:dyDescent="0.2">
      <c r="B182" s="15"/>
    </row>
    <row r="183" spans="2:2" x14ac:dyDescent="0.2">
      <c r="B183" s="15"/>
    </row>
    <row r="184" spans="2:2" x14ac:dyDescent="0.2">
      <c r="B184" s="15"/>
    </row>
    <row r="185" spans="2:2" x14ac:dyDescent="0.2">
      <c r="B185" s="15"/>
    </row>
    <row r="186" spans="2:2" x14ac:dyDescent="0.2">
      <c r="B186" s="15"/>
    </row>
    <row r="187" spans="2:2" x14ac:dyDescent="0.2">
      <c r="B187" s="15"/>
    </row>
    <row r="188" spans="2:2" x14ac:dyDescent="0.2">
      <c r="B188" s="15"/>
    </row>
    <row r="189" spans="2:2" x14ac:dyDescent="0.2">
      <c r="B189" s="15"/>
    </row>
    <row r="190" spans="2:2" x14ac:dyDescent="0.2">
      <c r="B190" s="15"/>
    </row>
    <row r="191" spans="2:2" x14ac:dyDescent="0.2">
      <c r="B191" s="15"/>
    </row>
    <row r="192" spans="2:2" x14ac:dyDescent="0.2">
      <c r="B192" s="15"/>
    </row>
    <row r="193" spans="2:2" x14ac:dyDescent="0.2">
      <c r="B193" s="15"/>
    </row>
    <row r="194" spans="2:2" x14ac:dyDescent="0.2">
      <c r="B194" s="15"/>
    </row>
    <row r="195" spans="2:2" x14ac:dyDescent="0.2">
      <c r="B195" s="15"/>
    </row>
    <row r="196" spans="2:2" x14ac:dyDescent="0.2">
      <c r="B196" s="15"/>
    </row>
    <row r="197" spans="2:2" x14ac:dyDescent="0.2">
      <c r="B197" s="15"/>
    </row>
    <row r="198" spans="2:2" x14ac:dyDescent="0.2">
      <c r="B198" s="15"/>
    </row>
    <row r="199" spans="2:2" x14ac:dyDescent="0.2">
      <c r="B199" s="15"/>
    </row>
    <row r="200" spans="2:2" x14ac:dyDescent="0.2">
      <c r="B200" s="15"/>
    </row>
    <row r="201" spans="2:2" x14ac:dyDescent="0.2">
      <c r="B201" s="15"/>
    </row>
    <row r="202" spans="2:2" x14ac:dyDescent="0.2">
      <c r="B202" s="15"/>
    </row>
    <row r="203" spans="2:2" x14ac:dyDescent="0.2">
      <c r="B203" s="15"/>
    </row>
    <row r="204" spans="2:2" x14ac:dyDescent="0.2">
      <c r="B204" s="15"/>
    </row>
    <row r="205" spans="2:2" x14ac:dyDescent="0.2">
      <c r="B205" s="15"/>
    </row>
    <row r="206" spans="2:2" x14ac:dyDescent="0.2">
      <c r="B206" s="15"/>
    </row>
    <row r="207" spans="2:2" x14ac:dyDescent="0.2">
      <c r="B207" s="15"/>
    </row>
    <row r="208" spans="2:2" x14ac:dyDescent="0.2">
      <c r="B208" s="15"/>
    </row>
    <row r="209" spans="2:2" x14ac:dyDescent="0.2">
      <c r="B209" s="15"/>
    </row>
    <row r="210" spans="2:2" x14ac:dyDescent="0.2">
      <c r="B210" s="15"/>
    </row>
    <row r="211" spans="2:2" x14ac:dyDescent="0.2">
      <c r="B211" s="15"/>
    </row>
    <row r="212" spans="2:2" x14ac:dyDescent="0.2">
      <c r="B212" s="15"/>
    </row>
    <row r="213" spans="2:2" x14ac:dyDescent="0.2">
      <c r="B213" s="15"/>
    </row>
    <row r="214" spans="2:2" x14ac:dyDescent="0.2">
      <c r="B214" s="15"/>
    </row>
    <row r="215" spans="2:2" x14ac:dyDescent="0.2">
      <c r="B215" s="15"/>
    </row>
    <row r="216" spans="2:2" x14ac:dyDescent="0.2">
      <c r="B216" s="15"/>
    </row>
  </sheetData>
  <sortState ref="A7:B39">
    <sortCondition ref="B7:B39"/>
  </sortState>
  <mergeCells count="1">
    <mergeCell ref="H1:I1"/>
  </mergeCells>
  <hyperlinks>
    <hyperlink ref="H1:I1" location="Index!A1" display="Regresar al Índice" xr:uid="{00000000-0004-0000-B300-000000000000}"/>
  </hyperlinks>
  <pageMargins left="0.7" right="0.7" top="0.75" bottom="0.75" header="0.3" footer="0.3"/>
  <drawing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Hoja235"/>
  <dimension ref="A1:I216"/>
  <sheetViews>
    <sheetView workbookViewId="0">
      <selection activeCell="A2" sqref="A2"/>
    </sheetView>
  </sheetViews>
  <sheetFormatPr baseColWidth="10" defaultColWidth="9.140625" defaultRowHeight="12.75" x14ac:dyDescent="0.2"/>
  <cols>
    <col min="1" max="16384" width="9.140625" style="78"/>
  </cols>
  <sheetData>
    <row r="1" spans="1:9" ht="15" x14ac:dyDescent="0.25">
      <c r="A1" s="333" t="s">
        <v>1738</v>
      </c>
      <c r="H1" s="233" t="s">
        <v>38</v>
      </c>
      <c r="I1" s="233"/>
    </row>
    <row r="5" spans="1:9" x14ac:dyDescent="0.2">
      <c r="B5" s="15"/>
    </row>
    <row r="6" spans="1:9" x14ac:dyDescent="0.2">
      <c r="A6" s="78" t="s">
        <v>655</v>
      </c>
      <c r="B6" s="15" t="s">
        <v>664</v>
      </c>
    </row>
    <row r="7" spans="1:9" x14ac:dyDescent="0.2">
      <c r="A7" s="43" t="s">
        <v>11</v>
      </c>
      <c r="B7" s="31">
        <v>-5.3121539766719748</v>
      </c>
    </row>
    <row r="8" spans="1:9" x14ac:dyDescent="0.2">
      <c r="A8" s="43" t="s">
        <v>663</v>
      </c>
      <c r="B8" s="31">
        <v>-1.8892566340583998</v>
      </c>
    </row>
    <row r="9" spans="1:9" x14ac:dyDescent="0.2">
      <c r="A9" s="43" t="s">
        <v>659</v>
      </c>
      <c r="B9" s="31">
        <v>-1.5504369745298459</v>
      </c>
    </row>
    <row r="10" spans="1:9" x14ac:dyDescent="0.2">
      <c r="A10" s="43" t="s">
        <v>7</v>
      </c>
      <c r="B10" s="31">
        <v>-1.4224525278561431</v>
      </c>
    </row>
    <row r="11" spans="1:9" x14ac:dyDescent="0.2">
      <c r="A11" s="43" t="s">
        <v>30</v>
      </c>
      <c r="B11" s="31">
        <v>-1.3723454342355721</v>
      </c>
    </row>
    <row r="12" spans="1:9" x14ac:dyDescent="0.2">
      <c r="A12" s="43" t="s">
        <v>32</v>
      </c>
      <c r="B12" s="31">
        <v>-1.1535502659364372</v>
      </c>
    </row>
    <row r="13" spans="1:9" x14ac:dyDescent="0.2">
      <c r="A13" s="43" t="s">
        <v>26</v>
      </c>
      <c r="B13" s="31">
        <v>-0.23844174793976247</v>
      </c>
    </row>
    <row r="14" spans="1:9" x14ac:dyDescent="0.2">
      <c r="A14" s="43" t="s">
        <v>22</v>
      </c>
      <c r="B14" s="31">
        <v>-0.20234951002085089</v>
      </c>
    </row>
    <row r="15" spans="1:9" x14ac:dyDescent="0.2">
      <c r="A15" s="43" t="s">
        <v>8</v>
      </c>
      <c r="B15" s="31">
        <v>-0.16217556112357673</v>
      </c>
    </row>
    <row r="16" spans="1:9" x14ac:dyDescent="0.2">
      <c r="A16" s="43" t="s">
        <v>3</v>
      </c>
      <c r="B16" s="31">
        <v>-0.15751896276802879</v>
      </c>
    </row>
    <row r="17" spans="1:2" x14ac:dyDescent="0.2">
      <c r="A17" s="43" t="s">
        <v>19</v>
      </c>
      <c r="B17" s="31">
        <v>3.8396156701097361E-2</v>
      </c>
    </row>
    <row r="18" spans="1:2" x14ac:dyDescent="0.2">
      <c r="A18" s="43" t="s">
        <v>27</v>
      </c>
      <c r="B18" s="31">
        <v>0.3488307785831371</v>
      </c>
    </row>
    <row r="19" spans="1:2" x14ac:dyDescent="0.2">
      <c r="A19" s="43" t="s">
        <v>17</v>
      </c>
      <c r="B19" s="31">
        <v>0.54504798335978222</v>
      </c>
    </row>
    <row r="20" spans="1:2" x14ac:dyDescent="0.2">
      <c r="A20" s="43" t="s">
        <v>661</v>
      </c>
      <c r="B20" s="31">
        <v>0.65122836932373418</v>
      </c>
    </row>
    <row r="21" spans="1:2" x14ac:dyDescent="0.2">
      <c r="A21" s="43" t="s">
        <v>31</v>
      </c>
      <c r="B21" s="31">
        <v>0.67095272941937123</v>
      </c>
    </row>
    <row r="22" spans="1:2" x14ac:dyDescent="0.2">
      <c r="A22" s="43" t="s">
        <v>12</v>
      </c>
      <c r="B22" s="31">
        <v>0.67731464560259491</v>
      </c>
    </row>
    <row r="23" spans="1:2" x14ac:dyDescent="0.2">
      <c r="A23" s="43" t="s">
        <v>33</v>
      </c>
      <c r="B23" s="31">
        <v>0.69300160681289424</v>
      </c>
    </row>
    <row r="24" spans="1:2" x14ac:dyDescent="0.2">
      <c r="A24" s="43" t="s">
        <v>1</v>
      </c>
      <c r="B24" s="31">
        <v>0.89802482163971564</v>
      </c>
    </row>
    <row r="25" spans="1:2" x14ac:dyDescent="0.2">
      <c r="A25" s="43" t="s">
        <v>21</v>
      </c>
      <c r="B25" s="31">
        <v>1.1424853449131438</v>
      </c>
    </row>
    <row r="26" spans="1:2" x14ac:dyDescent="0.2">
      <c r="A26" s="43" t="s">
        <v>29</v>
      </c>
      <c r="B26" s="31">
        <v>1.4413215829804169</v>
      </c>
    </row>
    <row r="27" spans="1:2" x14ac:dyDescent="0.2">
      <c r="A27" s="43" t="s">
        <v>28</v>
      </c>
      <c r="B27" s="31">
        <v>1.612496120691971</v>
      </c>
    </row>
    <row r="28" spans="1:2" x14ac:dyDescent="0.2">
      <c r="A28" s="43" t="s">
        <v>18</v>
      </c>
      <c r="B28" s="31">
        <v>1.7252151688313573</v>
      </c>
    </row>
    <row r="29" spans="1:2" x14ac:dyDescent="0.2">
      <c r="A29" s="43" t="s">
        <v>6</v>
      </c>
      <c r="B29" s="31">
        <v>1.7273902444032911</v>
      </c>
    </row>
    <row r="30" spans="1:2" x14ac:dyDescent="0.2">
      <c r="A30" s="43" t="s">
        <v>660</v>
      </c>
      <c r="B30" s="31">
        <v>1.867935685968235</v>
      </c>
    </row>
    <row r="31" spans="1:2" x14ac:dyDescent="0.2">
      <c r="A31" s="43" t="s">
        <v>10</v>
      </c>
      <c r="B31" s="31">
        <v>1.9122743403476299</v>
      </c>
    </row>
    <row r="32" spans="1:2" x14ac:dyDescent="0.2">
      <c r="A32" s="43" t="s">
        <v>23</v>
      </c>
      <c r="B32" s="31">
        <v>2.2754223369573618</v>
      </c>
    </row>
    <row r="33" spans="1:2" x14ac:dyDescent="0.2">
      <c r="A33" s="43" t="s">
        <v>14</v>
      </c>
      <c r="B33" s="31">
        <v>2.6255507013032466</v>
      </c>
    </row>
    <row r="34" spans="1:2" x14ac:dyDescent="0.2">
      <c r="A34" s="43" t="s">
        <v>662</v>
      </c>
      <c r="B34" s="31">
        <v>2.6475202215217273</v>
      </c>
    </row>
    <row r="35" spans="1:2" x14ac:dyDescent="0.2">
      <c r="A35" s="43" t="s">
        <v>657</v>
      </c>
      <c r="B35" s="31">
        <v>3.0222302023214955</v>
      </c>
    </row>
    <row r="36" spans="1:2" x14ac:dyDescent="0.2">
      <c r="A36" s="43" t="s">
        <v>658</v>
      </c>
      <c r="B36" s="31">
        <v>3.1816963726047054</v>
      </c>
    </row>
    <row r="37" spans="1:2" x14ac:dyDescent="0.2">
      <c r="A37" s="43" t="s">
        <v>15</v>
      </c>
      <c r="B37" s="31">
        <v>3.5113351509650448</v>
      </c>
    </row>
    <row r="38" spans="1:2" x14ac:dyDescent="0.2">
      <c r="A38" s="43" t="s">
        <v>16</v>
      </c>
      <c r="B38" s="31">
        <v>5.3718674879761013</v>
      </c>
    </row>
    <row r="39" spans="1:2" x14ac:dyDescent="0.2">
      <c r="A39" s="43" t="s">
        <v>0</v>
      </c>
      <c r="B39" s="31">
        <v>8.5719657030385932</v>
      </c>
    </row>
    <row r="40" spans="1:2" x14ac:dyDescent="0.2">
      <c r="B40" s="15"/>
    </row>
    <row r="41" spans="1:2" x14ac:dyDescent="0.2">
      <c r="B41" s="15"/>
    </row>
    <row r="42" spans="1:2" x14ac:dyDescent="0.2">
      <c r="B42" s="15"/>
    </row>
    <row r="43" spans="1:2" x14ac:dyDescent="0.2">
      <c r="B43" s="15"/>
    </row>
    <row r="44" spans="1:2" x14ac:dyDescent="0.2">
      <c r="B44" s="15"/>
    </row>
    <row r="45" spans="1:2" x14ac:dyDescent="0.2">
      <c r="B45" s="15"/>
    </row>
    <row r="46" spans="1:2" x14ac:dyDescent="0.2">
      <c r="B46" s="15"/>
    </row>
    <row r="47" spans="1:2" x14ac:dyDescent="0.2">
      <c r="B47" s="15"/>
    </row>
    <row r="48" spans="1:2" x14ac:dyDescent="0.2">
      <c r="B48" s="15"/>
    </row>
    <row r="49" spans="2:2" x14ac:dyDescent="0.2">
      <c r="B49" s="15"/>
    </row>
    <row r="50" spans="2:2" x14ac:dyDescent="0.2">
      <c r="B50" s="15"/>
    </row>
    <row r="51" spans="2:2" x14ac:dyDescent="0.2">
      <c r="B51" s="15"/>
    </row>
    <row r="52" spans="2:2" x14ac:dyDescent="0.2">
      <c r="B52" s="15"/>
    </row>
    <row r="53" spans="2:2" x14ac:dyDescent="0.2">
      <c r="B53" s="15"/>
    </row>
    <row r="54" spans="2:2" x14ac:dyDescent="0.2">
      <c r="B54" s="15"/>
    </row>
    <row r="55" spans="2:2" x14ac:dyDescent="0.2">
      <c r="B55" s="15"/>
    </row>
    <row r="56" spans="2:2" x14ac:dyDescent="0.2">
      <c r="B56" s="15"/>
    </row>
    <row r="57" spans="2:2" x14ac:dyDescent="0.2">
      <c r="B57" s="15"/>
    </row>
    <row r="58" spans="2:2" x14ac:dyDescent="0.2">
      <c r="B58" s="15"/>
    </row>
    <row r="59" spans="2:2" x14ac:dyDescent="0.2">
      <c r="B59" s="15"/>
    </row>
    <row r="60" spans="2:2" x14ac:dyDescent="0.2">
      <c r="B60" s="15"/>
    </row>
    <row r="61" spans="2:2" x14ac:dyDescent="0.2">
      <c r="B61" s="15"/>
    </row>
    <row r="62" spans="2:2" x14ac:dyDescent="0.2">
      <c r="B62" s="15"/>
    </row>
    <row r="63" spans="2:2" x14ac:dyDescent="0.2">
      <c r="B63" s="15"/>
    </row>
    <row r="64" spans="2:2" x14ac:dyDescent="0.2">
      <c r="B64" s="15"/>
    </row>
    <row r="65" spans="2:2" x14ac:dyDescent="0.2">
      <c r="B65" s="15"/>
    </row>
    <row r="66" spans="2:2" x14ac:dyDescent="0.2">
      <c r="B66" s="15"/>
    </row>
    <row r="67" spans="2:2" x14ac:dyDescent="0.2">
      <c r="B67" s="15"/>
    </row>
    <row r="68" spans="2:2" x14ac:dyDescent="0.2">
      <c r="B68" s="15"/>
    </row>
    <row r="69" spans="2:2" x14ac:dyDescent="0.2">
      <c r="B69" s="15"/>
    </row>
    <row r="70" spans="2:2" x14ac:dyDescent="0.2">
      <c r="B70" s="15"/>
    </row>
    <row r="71" spans="2:2" x14ac:dyDescent="0.2">
      <c r="B71" s="15"/>
    </row>
    <row r="72" spans="2:2" x14ac:dyDescent="0.2">
      <c r="B72" s="15"/>
    </row>
    <row r="73" spans="2:2" x14ac:dyDescent="0.2">
      <c r="B73" s="15"/>
    </row>
    <row r="74" spans="2:2" x14ac:dyDescent="0.2">
      <c r="B74" s="15"/>
    </row>
    <row r="75" spans="2:2" x14ac:dyDescent="0.2">
      <c r="B75" s="15"/>
    </row>
    <row r="76" spans="2:2" x14ac:dyDescent="0.2">
      <c r="B76" s="15"/>
    </row>
    <row r="77" spans="2:2" x14ac:dyDescent="0.2">
      <c r="B77" s="15"/>
    </row>
    <row r="78" spans="2:2" x14ac:dyDescent="0.2">
      <c r="B78" s="15"/>
    </row>
    <row r="79" spans="2:2" x14ac:dyDescent="0.2">
      <c r="B79" s="15"/>
    </row>
    <row r="80" spans="2:2" x14ac:dyDescent="0.2">
      <c r="B80" s="15"/>
    </row>
    <row r="81" spans="2:2" x14ac:dyDescent="0.2">
      <c r="B81" s="15"/>
    </row>
    <row r="82" spans="2:2" x14ac:dyDescent="0.2">
      <c r="B82" s="15"/>
    </row>
    <row r="83" spans="2:2" x14ac:dyDescent="0.2">
      <c r="B83" s="15"/>
    </row>
    <row r="84" spans="2:2" x14ac:dyDescent="0.2">
      <c r="B84" s="15"/>
    </row>
    <row r="85" spans="2:2" x14ac:dyDescent="0.2">
      <c r="B85" s="15"/>
    </row>
    <row r="86" spans="2:2" x14ac:dyDescent="0.2">
      <c r="B86" s="15"/>
    </row>
    <row r="87" spans="2:2" x14ac:dyDescent="0.2">
      <c r="B87" s="15"/>
    </row>
    <row r="88" spans="2:2" x14ac:dyDescent="0.2">
      <c r="B88" s="15"/>
    </row>
    <row r="89" spans="2:2" x14ac:dyDescent="0.2">
      <c r="B89" s="15"/>
    </row>
    <row r="90" spans="2:2" x14ac:dyDescent="0.2">
      <c r="B90" s="15"/>
    </row>
    <row r="91" spans="2:2" x14ac:dyDescent="0.2">
      <c r="B91" s="15"/>
    </row>
    <row r="92" spans="2:2" x14ac:dyDescent="0.2">
      <c r="B92" s="15"/>
    </row>
    <row r="93" spans="2:2" x14ac:dyDescent="0.2">
      <c r="B93" s="15"/>
    </row>
    <row r="94" spans="2:2" x14ac:dyDescent="0.2">
      <c r="B94" s="15"/>
    </row>
    <row r="95" spans="2:2" x14ac:dyDescent="0.2">
      <c r="B95" s="15"/>
    </row>
    <row r="96" spans="2:2" x14ac:dyDescent="0.2">
      <c r="B96" s="15"/>
    </row>
    <row r="97" spans="2:2" x14ac:dyDescent="0.2">
      <c r="B97" s="15"/>
    </row>
    <row r="98" spans="2:2" x14ac:dyDescent="0.2">
      <c r="B98" s="15"/>
    </row>
    <row r="99" spans="2:2" x14ac:dyDescent="0.2">
      <c r="B99" s="15"/>
    </row>
    <row r="100" spans="2:2" x14ac:dyDescent="0.2">
      <c r="B100" s="15"/>
    </row>
    <row r="101" spans="2:2" x14ac:dyDescent="0.2">
      <c r="B101" s="15"/>
    </row>
    <row r="102" spans="2:2" x14ac:dyDescent="0.2">
      <c r="B102" s="15"/>
    </row>
    <row r="103" spans="2:2" x14ac:dyDescent="0.2">
      <c r="B103" s="15"/>
    </row>
    <row r="104" spans="2:2" x14ac:dyDescent="0.2">
      <c r="B104" s="15"/>
    </row>
    <row r="105" spans="2:2" x14ac:dyDescent="0.2">
      <c r="B105" s="15"/>
    </row>
    <row r="106" spans="2:2" x14ac:dyDescent="0.2">
      <c r="B106" s="15"/>
    </row>
    <row r="107" spans="2:2" x14ac:dyDescent="0.2">
      <c r="B107" s="15"/>
    </row>
    <row r="108" spans="2:2" x14ac:dyDescent="0.2">
      <c r="B108" s="15"/>
    </row>
    <row r="109" spans="2:2" x14ac:dyDescent="0.2">
      <c r="B109" s="15"/>
    </row>
    <row r="110" spans="2:2" x14ac:dyDescent="0.2">
      <c r="B110" s="15"/>
    </row>
    <row r="111" spans="2:2" x14ac:dyDescent="0.2">
      <c r="B111" s="15"/>
    </row>
    <row r="112" spans="2:2" x14ac:dyDescent="0.2">
      <c r="B112" s="15"/>
    </row>
    <row r="113" spans="2:2" x14ac:dyDescent="0.2">
      <c r="B113" s="15"/>
    </row>
    <row r="114" spans="2:2" x14ac:dyDescent="0.2">
      <c r="B114" s="15"/>
    </row>
    <row r="115" spans="2:2" x14ac:dyDescent="0.2">
      <c r="B115" s="15"/>
    </row>
    <row r="116" spans="2:2" x14ac:dyDescent="0.2">
      <c r="B116" s="15"/>
    </row>
    <row r="117" spans="2:2" x14ac:dyDescent="0.2">
      <c r="B117" s="15"/>
    </row>
    <row r="118" spans="2:2" x14ac:dyDescent="0.2">
      <c r="B118" s="15"/>
    </row>
    <row r="119" spans="2:2" x14ac:dyDescent="0.2">
      <c r="B119" s="15"/>
    </row>
    <row r="120" spans="2:2" x14ac:dyDescent="0.2">
      <c r="B120" s="15"/>
    </row>
    <row r="121" spans="2:2" x14ac:dyDescent="0.2">
      <c r="B121" s="15"/>
    </row>
    <row r="122" spans="2:2" x14ac:dyDescent="0.2">
      <c r="B122" s="15"/>
    </row>
    <row r="123" spans="2:2" x14ac:dyDescent="0.2">
      <c r="B123" s="15"/>
    </row>
    <row r="124" spans="2:2" x14ac:dyDescent="0.2">
      <c r="B124" s="15"/>
    </row>
    <row r="125" spans="2:2" x14ac:dyDescent="0.2">
      <c r="B125" s="15"/>
    </row>
    <row r="126" spans="2:2" x14ac:dyDescent="0.2">
      <c r="B126" s="15"/>
    </row>
    <row r="127" spans="2:2" x14ac:dyDescent="0.2">
      <c r="B127" s="15"/>
    </row>
    <row r="128" spans="2:2" x14ac:dyDescent="0.2">
      <c r="B128" s="15"/>
    </row>
    <row r="129" spans="2:2" x14ac:dyDescent="0.2">
      <c r="B129" s="15"/>
    </row>
    <row r="130" spans="2:2" x14ac:dyDescent="0.2">
      <c r="B130" s="15"/>
    </row>
    <row r="131" spans="2:2" x14ac:dyDescent="0.2">
      <c r="B131" s="15"/>
    </row>
    <row r="132" spans="2:2" x14ac:dyDescent="0.2">
      <c r="B132" s="15"/>
    </row>
    <row r="133" spans="2:2" x14ac:dyDescent="0.2">
      <c r="B133" s="15"/>
    </row>
    <row r="134" spans="2:2" x14ac:dyDescent="0.2">
      <c r="B134" s="15"/>
    </row>
    <row r="135" spans="2:2" x14ac:dyDescent="0.2">
      <c r="B135" s="15"/>
    </row>
    <row r="136" spans="2:2" x14ac:dyDescent="0.2">
      <c r="B136" s="15"/>
    </row>
    <row r="137" spans="2:2" x14ac:dyDescent="0.2">
      <c r="B137" s="15"/>
    </row>
    <row r="138" spans="2:2" x14ac:dyDescent="0.2">
      <c r="B138" s="15"/>
    </row>
    <row r="139" spans="2:2" x14ac:dyDescent="0.2">
      <c r="B139" s="15"/>
    </row>
    <row r="140" spans="2:2" x14ac:dyDescent="0.2">
      <c r="B140" s="15"/>
    </row>
    <row r="141" spans="2:2" x14ac:dyDescent="0.2">
      <c r="B141" s="15"/>
    </row>
    <row r="142" spans="2:2" x14ac:dyDescent="0.2">
      <c r="B142" s="15"/>
    </row>
    <row r="143" spans="2:2" x14ac:dyDescent="0.2">
      <c r="B143" s="15"/>
    </row>
    <row r="144" spans="2:2" x14ac:dyDescent="0.2">
      <c r="B144" s="15"/>
    </row>
    <row r="145" spans="2:2" x14ac:dyDescent="0.2">
      <c r="B145" s="15"/>
    </row>
    <row r="146" spans="2:2" x14ac:dyDescent="0.2">
      <c r="B146" s="15"/>
    </row>
    <row r="147" spans="2:2" x14ac:dyDescent="0.2">
      <c r="B147" s="15"/>
    </row>
    <row r="148" spans="2:2" x14ac:dyDescent="0.2">
      <c r="B148" s="15"/>
    </row>
    <row r="149" spans="2:2" x14ac:dyDescent="0.2">
      <c r="B149" s="15"/>
    </row>
    <row r="150" spans="2:2" x14ac:dyDescent="0.2">
      <c r="B150" s="15"/>
    </row>
    <row r="151" spans="2:2" x14ac:dyDescent="0.2">
      <c r="B151" s="15"/>
    </row>
    <row r="152" spans="2:2" x14ac:dyDescent="0.2">
      <c r="B152" s="15"/>
    </row>
    <row r="153" spans="2:2" x14ac:dyDescent="0.2">
      <c r="B153" s="15"/>
    </row>
    <row r="154" spans="2:2" x14ac:dyDescent="0.2">
      <c r="B154" s="15"/>
    </row>
    <row r="155" spans="2:2" x14ac:dyDescent="0.2">
      <c r="B155" s="15"/>
    </row>
    <row r="156" spans="2:2" x14ac:dyDescent="0.2">
      <c r="B156" s="15"/>
    </row>
    <row r="157" spans="2:2" x14ac:dyDescent="0.2">
      <c r="B157" s="15"/>
    </row>
    <row r="158" spans="2:2" x14ac:dyDescent="0.2">
      <c r="B158" s="15"/>
    </row>
    <row r="159" spans="2:2" x14ac:dyDescent="0.2">
      <c r="B159" s="15"/>
    </row>
    <row r="160" spans="2:2" x14ac:dyDescent="0.2">
      <c r="B160" s="15"/>
    </row>
    <row r="161" spans="2:2" x14ac:dyDescent="0.2">
      <c r="B161" s="15"/>
    </row>
    <row r="162" spans="2:2" x14ac:dyDescent="0.2">
      <c r="B162" s="15"/>
    </row>
    <row r="163" spans="2:2" x14ac:dyDescent="0.2">
      <c r="B163" s="15"/>
    </row>
    <row r="164" spans="2:2" x14ac:dyDescent="0.2">
      <c r="B164" s="15"/>
    </row>
    <row r="165" spans="2:2" x14ac:dyDescent="0.2">
      <c r="B165" s="15"/>
    </row>
    <row r="166" spans="2:2" x14ac:dyDescent="0.2">
      <c r="B166" s="15"/>
    </row>
    <row r="167" spans="2:2" x14ac:dyDescent="0.2">
      <c r="B167" s="15"/>
    </row>
    <row r="168" spans="2:2" x14ac:dyDescent="0.2">
      <c r="B168" s="15"/>
    </row>
    <row r="169" spans="2:2" x14ac:dyDescent="0.2">
      <c r="B169" s="15"/>
    </row>
    <row r="170" spans="2:2" x14ac:dyDescent="0.2">
      <c r="B170" s="15"/>
    </row>
    <row r="171" spans="2:2" x14ac:dyDescent="0.2">
      <c r="B171" s="15"/>
    </row>
    <row r="172" spans="2:2" x14ac:dyDescent="0.2">
      <c r="B172" s="15"/>
    </row>
    <row r="173" spans="2:2" x14ac:dyDescent="0.2">
      <c r="B173" s="15"/>
    </row>
    <row r="174" spans="2:2" x14ac:dyDescent="0.2">
      <c r="B174" s="15"/>
    </row>
    <row r="175" spans="2:2" x14ac:dyDescent="0.2">
      <c r="B175" s="15"/>
    </row>
    <row r="176" spans="2:2" x14ac:dyDescent="0.2">
      <c r="B176" s="15"/>
    </row>
    <row r="177" spans="2:2" x14ac:dyDescent="0.2">
      <c r="B177" s="15"/>
    </row>
    <row r="178" spans="2:2" x14ac:dyDescent="0.2">
      <c r="B178" s="15"/>
    </row>
    <row r="179" spans="2:2" x14ac:dyDescent="0.2">
      <c r="B179" s="15"/>
    </row>
    <row r="180" spans="2:2" x14ac:dyDescent="0.2">
      <c r="B180" s="15"/>
    </row>
    <row r="181" spans="2:2" x14ac:dyDescent="0.2">
      <c r="B181" s="15"/>
    </row>
    <row r="182" spans="2:2" x14ac:dyDescent="0.2">
      <c r="B182" s="15"/>
    </row>
    <row r="183" spans="2:2" x14ac:dyDescent="0.2">
      <c r="B183" s="15"/>
    </row>
    <row r="184" spans="2:2" x14ac:dyDescent="0.2">
      <c r="B184" s="15"/>
    </row>
    <row r="185" spans="2:2" x14ac:dyDescent="0.2">
      <c r="B185" s="15"/>
    </row>
    <row r="186" spans="2:2" x14ac:dyDescent="0.2">
      <c r="B186" s="15"/>
    </row>
    <row r="187" spans="2:2" x14ac:dyDescent="0.2">
      <c r="B187" s="15"/>
    </row>
    <row r="188" spans="2:2" x14ac:dyDescent="0.2">
      <c r="B188" s="15"/>
    </row>
    <row r="189" spans="2:2" x14ac:dyDescent="0.2">
      <c r="B189" s="15"/>
    </row>
    <row r="190" spans="2:2" x14ac:dyDescent="0.2">
      <c r="B190" s="15"/>
    </row>
    <row r="191" spans="2:2" x14ac:dyDescent="0.2">
      <c r="B191" s="15"/>
    </row>
    <row r="192" spans="2:2" x14ac:dyDescent="0.2">
      <c r="B192" s="15"/>
    </row>
    <row r="193" spans="2:2" x14ac:dyDescent="0.2">
      <c r="B193" s="15"/>
    </row>
    <row r="194" spans="2:2" x14ac:dyDescent="0.2">
      <c r="B194" s="15"/>
    </row>
    <row r="195" spans="2:2" x14ac:dyDescent="0.2">
      <c r="B195" s="15"/>
    </row>
    <row r="196" spans="2:2" x14ac:dyDescent="0.2">
      <c r="B196" s="15"/>
    </row>
    <row r="197" spans="2:2" x14ac:dyDescent="0.2">
      <c r="B197" s="15"/>
    </row>
    <row r="198" spans="2:2" x14ac:dyDescent="0.2">
      <c r="B198" s="15"/>
    </row>
    <row r="199" spans="2:2" x14ac:dyDescent="0.2">
      <c r="B199" s="15"/>
    </row>
    <row r="200" spans="2:2" x14ac:dyDescent="0.2">
      <c r="B200" s="15"/>
    </row>
    <row r="201" spans="2:2" x14ac:dyDescent="0.2">
      <c r="B201" s="15"/>
    </row>
    <row r="202" spans="2:2" x14ac:dyDescent="0.2">
      <c r="B202" s="15"/>
    </row>
    <row r="203" spans="2:2" x14ac:dyDescent="0.2">
      <c r="B203" s="15"/>
    </row>
    <row r="204" spans="2:2" x14ac:dyDescent="0.2">
      <c r="B204" s="15"/>
    </row>
    <row r="205" spans="2:2" x14ac:dyDescent="0.2">
      <c r="B205" s="15"/>
    </row>
    <row r="206" spans="2:2" x14ac:dyDescent="0.2">
      <c r="B206" s="15"/>
    </row>
    <row r="207" spans="2:2" x14ac:dyDescent="0.2">
      <c r="B207" s="15"/>
    </row>
    <row r="208" spans="2:2" x14ac:dyDescent="0.2">
      <c r="B208" s="15"/>
    </row>
    <row r="209" spans="2:2" x14ac:dyDescent="0.2">
      <c r="B209" s="15"/>
    </row>
    <row r="210" spans="2:2" x14ac:dyDescent="0.2">
      <c r="B210" s="15"/>
    </row>
    <row r="211" spans="2:2" x14ac:dyDescent="0.2">
      <c r="B211" s="15"/>
    </row>
    <row r="212" spans="2:2" x14ac:dyDescent="0.2">
      <c r="B212" s="15"/>
    </row>
    <row r="213" spans="2:2" x14ac:dyDescent="0.2">
      <c r="B213" s="15"/>
    </row>
    <row r="214" spans="2:2" x14ac:dyDescent="0.2">
      <c r="B214" s="15"/>
    </row>
    <row r="215" spans="2:2" x14ac:dyDescent="0.2">
      <c r="B215" s="15"/>
    </row>
    <row r="216" spans="2:2" x14ac:dyDescent="0.2">
      <c r="B216" s="15"/>
    </row>
  </sheetData>
  <sortState ref="A7:B39">
    <sortCondition ref="B7:B39"/>
  </sortState>
  <mergeCells count="1">
    <mergeCell ref="H1:I1"/>
  </mergeCells>
  <hyperlinks>
    <hyperlink ref="H1:I1" location="Index!A1" display="Regresar al Índice" xr:uid="{00000000-0004-0000-B400-000000000000}"/>
  </hyperlinks>
  <pageMargins left="0.7" right="0.7" top="0.75" bottom="0.75" header="0.3" footer="0.3"/>
  <drawing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Hoja236"/>
  <dimension ref="A1:I216"/>
  <sheetViews>
    <sheetView workbookViewId="0">
      <selection activeCell="A2" sqref="A2"/>
    </sheetView>
  </sheetViews>
  <sheetFormatPr baseColWidth="10" defaultColWidth="9.140625" defaultRowHeight="12.75" x14ac:dyDescent="0.2"/>
  <cols>
    <col min="1" max="1" width="9.140625" style="79"/>
    <col min="2" max="2" width="9.28515625" style="79" bestFit="1" customWidth="1"/>
    <col min="3" max="3" width="9.140625" style="79"/>
    <col min="4" max="4" width="11.28515625" style="79" bestFit="1" customWidth="1"/>
    <col min="5" max="6" width="9.28515625" style="79" bestFit="1" customWidth="1"/>
    <col min="7" max="7" width="9.28515625" style="78" bestFit="1" customWidth="1"/>
    <col min="8" max="16384" width="9.140625" style="79"/>
  </cols>
  <sheetData>
    <row r="1" spans="1:9" ht="15" x14ac:dyDescent="0.25">
      <c r="A1" s="333" t="s">
        <v>1739</v>
      </c>
      <c r="H1" s="233" t="s">
        <v>38</v>
      </c>
      <c r="I1" s="233"/>
    </row>
    <row r="5" spans="1:9" x14ac:dyDescent="0.2">
      <c r="B5" s="15"/>
    </row>
    <row r="6" spans="1:9" x14ac:dyDescent="0.2">
      <c r="A6" s="79" t="s">
        <v>482</v>
      </c>
      <c r="B6" s="15" t="s">
        <v>716</v>
      </c>
      <c r="C6" s="79" t="s">
        <v>602</v>
      </c>
      <c r="D6" s="79" t="s">
        <v>1266</v>
      </c>
      <c r="E6" s="7" t="s">
        <v>703</v>
      </c>
      <c r="F6" s="7" t="s">
        <v>135</v>
      </c>
      <c r="G6" s="7" t="s">
        <v>432</v>
      </c>
    </row>
    <row r="7" spans="1:9" x14ac:dyDescent="0.2">
      <c r="A7" s="43" t="s">
        <v>738</v>
      </c>
      <c r="B7" s="6">
        <v>2017</v>
      </c>
      <c r="C7" s="43" t="s">
        <v>739</v>
      </c>
      <c r="D7" s="1">
        <v>42736</v>
      </c>
      <c r="E7" s="6">
        <v>119.16402352999999</v>
      </c>
      <c r="F7" s="6">
        <v>6.5238452227488937</v>
      </c>
      <c r="G7" s="6">
        <v>-21.587962467427495</v>
      </c>
    </row>
    <row r="8" spans="1:9" x14ac:dyDescent="0.2">
      <c r="A8" s="43" t="s">
        <v>740</v>
      </c>
      <c r="B8" s="6">
        <v>2017</v>
      </c>
      <c r="C8" s="43" t="s">
        <v>741</v>
      </c>
      <c r="D8" s="1">
        <v>42767</v>
      </c>
      <c r="E8" s="6">
        <v>107.77492137999999</v>
      </c>
      <c r="F8" s="6">
        <v>1.8349767404104034</v>
      </c>
      <c r="G8" s="6">
        <v>-9.5575005044477628</v>
      </c>
    </row>
    <row r="9" spans="1:9" x14ac:dyDescent="0.2">
      <c r="A9" s="43" t="s">
        <v>742</v>
      </c>
      <c r="B9" s="6">
        <v>2017</v>
      </c>
      <c r="C9" s="43" t="s">
        <v>743</v>
      </c>
      <c r="D9" s="1">
        <v>42795</v>
      </c>
      <c r="E9" s="6">
        <v>119.65573381999999</v>
      </c>
      <c r="F9" s="6">
        <v>8.6080518042491097</v>
      </c>
      <c r="G9" s="6">
        <v>11.023726380750341</v>
      </c>
    </row>
    <row r="10" spans="1:9" x14ac:dyDescent="0.2">
      <c r="A10" s="43" t="s">
        <v>744</v>
      </c>
      <c r="B10" s="6">
        <v>2017</v>
      </c>
      <c r="C10" s="43" t="s">
        <v>745</v>
      </c>
      <c r="D10" s="1">
        <v>42826</v>
      </c>
      <c r="E10" s="6">
        <v>111.33380151999999</v>
      </c>
      <c r="F10" s="6">
        <v>-0.10922593003631297</v>
      </c>
      <c r="G10" s="6">
        <v>-6.954896380075537</v>
      </c>
    </row>
    <row r="11" spans="1:9" x14ac:dyDescent="0.2">
      <c r="A11" s="43" t="s">
        <v>746</v>
      </c>
      <c r="B11" s="6">
        <v>2017</v>
      </c>
      <c r="C11" s="43" t="s">
        <v>747</v>
      </c>
      <c r="D11" s="1">
        <v>42856</v>
      </c>
      <c r="E11" s="6">
        <v>120.24029007999999</v>
      </c>
      <c r="F11" s="6">
        <v>4.0604841699900893</v>
      </c>
      <c r="G11" s="6">
        <v>7.9998063826106209</v>
      </c>
    </row>
    <row r="12" spans="1:9" x14ac:dyDescent="0.2">
      <c r="A12" s="43" t="s">
        <v>712</v>
      </c>
      <c r="B12" s="6">
        <v>2017</v>
      </c>
      <c r="C12" s="43" t="s">
        <v>748</v>
      </c>
      <c r="D12" s="1">
        <v>42887</v>
      </c>
      <c r="E12" s="6">
        <v>116.52997763</v>
      </c>
      <c r="F12" s="6">
        <v>1.25227310506141</v>
      </c>
      <c r="G12" s="6">
        <v>-3.0857480862125262</v>
      </c>
    </row>
    <row r="13" spans="1:9" x14ac:dyDescent="0.2">
      <c r="A13" s="43" t="s">
        <v>719</v>
      </c>
      <c r="B13" s="6">
        <v>2017</v>
      </c>
      <c r="C13" s="43" t="s">
        <v>749</v>
      </c>
      <c r="D13" s="1">
        <v>42917</v>
      </c>
      <c r="E13" s="6">
        <v>118.00932204</v>
      </c>
      <c r="F13" s="6">
        <v>1.2226416111677916</v>
      </c>
      <c r="G13" s="6">
        <v>1.2694968625988536</v>
      </c>
    </row>
    <row r="14" spans="1:9" x14ac:dyDescent="0.2">
      <c r="A14" s="43" t="s">
        <v>730</v>
      </c>
      <c r="B14" s="6">
        <v>2017</v>
      </c>
      <c r="C14" s="43" t="s">
        <v>750</v>
      </c>
      <c r="D14" s="1">
        <v>42948</v>
      </c>
      <c r="E14" s="6">
        <v>118.89282722999999</v>
      </c>
      <c r="F14" s="6">
        <v>-0.92502262485056175</v>
      </c>
      <c r="G14" s="6">
        <v>0.74867406635937139</v>
      </c>
    </row>
    <row r="15" spans="1:9" x14ac:dyDescent="0.2">
      <c r="A15" s="43" t="s">
        <v>751</v>
      </c>
      <c r="B15" s="6">
        <v>2017</v>
      </c>
      <c r="C15" s="43" t="s">
        <v>752</v>
      </c>
      <c r="D15" s="1">
        <v>42979</v>
      </c>
      <c r="E15" s="6">
        <v>110.50748848000001</v>
      </c>
      <c r="F15" s="6">
        <v>-1.8331071209711773</v>
      </c>
      <c r="G15" s="6">
        <v>-7.0528550337005793</v>
      </c>
    </row>
    <row r="16" spans="1:9" x14ac:dyDescent="0.2">
      <c r="A16" s="43" t="s">
        <v>753</v>
      </c>
      <c r="B16" s="6">
        <v>2017</v>
      </c>
      <c r="C16" s="43" t="s">
        <v>754</v>
      </c>
      <c r="D16" s="1">
        <v>43009</v>
      </c>
      <c r="E16" s="6">
        <v>119.43846694</v>
      </c>
      <c r="F16" s="6">
        <v>-1.3180116940570952</v>
      </c>
      <c r="G16" s="6">
        <v>8.0817857530228352</v>
      </c>
    </row>
    <row r="17" spans="1:7" x14ac:dyDescent="0.2">
      <c r="A17" s="43" t="s">
        <v>755</v>
      </c>
      <c r="B17" s="6">
        <v>2017</v>
      </c>
      <c r="C17" s="43" t="s">
        <v>756</v>
      </c>
      <c r="D17" s="1">
        <v>43040</v>
      </c>
      <c r="E17" s="6">
        <v>132.41448543999999</v>
      </c>
      <c r="F17" s="6">
        <v>-0.96862772042760314</v>
      </c>
      <c r="G17" s="6">
        <v>10.864187085152816</v>
      </c>
    </row>
    <row r="18" spans="1:7" x14ac:dyDescent="0.2">
      <c r="A18" s="43" t="s">
        <v>757</v>
      </c>
      <c r="B18" s="6">
        <v>2017</v>
      </c>
      <c r="C18" s="43" t="s">
        <v>758</v>
      </c>
      <c r="D18" s="1">
        <v>43070</v>
      </c>
      <c r="E18" s="6">
        <v>150.62825685000001</v>
      </c>
      <c r="F18" s="6">
        <v>-0.88393980239605296</v>
      </c>
      <c r="G18" s="6">
        <v>13.755120030469095</v>
      </c>
    </row>
    <row r="19" spans="1:7" x14ac:dyDescent="0.2">
      <c r="A19" s="43" t="s">
        <v>759</v>
      </c>
      <c r="B19" s="6">
        <v>2018</v>
      </c>
      <c r="C19" s="43" t="s">
        <v>739</v>
      </c>
      <c r="D19" s="1">
        <v>43101</v>
      </c>
      <c r="E19" s="6">
        <v>122.23512018</v>
      </c>
      <c r="F19" s="6">
        <v>2.5772012047133011</v>
      </c>
      <c r="G19" s="6">
        <v>-18.849807641520229</v>
      </c>
    </row>
    <row r="20" spans="1:7" x14ac:dyDescent="0.2">
      <c r="A20" s="43" t="s">
        <v>760</v>
      </c>
      <c r="B20" s="6">
        <v>2018</v>
      </c>
      <c r="C20" s="43" t="s">
        <v>741</v>
      </c>
      <c r="D20" s="1">
        <v>43132</v>
      </c>
      <c r="E20" s="6">
        <v>109.98281101000001</v>
      </c>
      <c r="F20" s="6">
        <v>2.0486116823182701</v>
      </c>
      <c r="G20" s="6">
        <v>-10.023558820049086</v>
      </c>
    </row>
    <row r="21" spans="1:7" x14ac:dyDescent="0.2">
      <c r="A21" s="43" t="s">
        <v>761</v>
      </c>
      <c r="B21" s="6">
        <v>2018</v>
      </c>
      <c r="C21" s="43" t="s">
        <v>743</v>
      </c>
      <c r="D21" s="1">
        <v>43160</v>
      </c>
      <c r="E21" s="6">
        <v>120.84814083000001</v>
      </c>
      <c r="F21" s="6">
        <v>0.99653144227402213</v>
      </c>
      <c r="G21" s="6">
        <v>9.8791163093768226</v>
      </c>
    </row>
    <row r="22" spans="1:7" x14ac:dyDescent="0.2">
      <c r="A22" s="43" t="s">
        <v>762</v>
      </c>
      <c r="B22" s="6">
        <v>2018</v>
      </c>
      <c r="C22" s="43" t="s">
        <v>745</v>
      </c>
      <c r="D22" s="1">
        <v>43191</v>
      </c>
      <c r="E22" s="6">
        <v>117.26158272000001</v>
      </c>
      <c r="F22" s="6">
        <v>5.3243319810068162</v>
      </c>
      <c r="G22" s="6">
        <v>-2.9678223308749914</v>
      </c>
    </row>
    <row r="23" spans="1:7" x14ac:dyDescent="0.2">
      <c r="A23" s="43" t="s">
        <v>763</v>
      </c>
      <c r="B23" s="6">
        <v>2018</v>
      </c>
      <c r="C23" s="43" t="s">
        <v>747</v>
      </c>
      <c r="D23" s="1">
        <v>43221</v>
      </c>
      <c r="E23" s="6">
        <v>125.51420881999999</v>
      </c>
      <c r="F23" s="6">
        <v>4.3861493817846577</v>
      </c>
      <c r="G23" s="6">
        <v>7.0377918398950854</v>
      </c>
    </row>
    <row r="24" spans="1:7" x14ac:dyDescent="0.2">
      <c r="A24" s="43" t="s">
        <v>713</v>
      </c>
      <c r="B24" s="6">
        <v>2018</v>
      </c>
      <c r="C24" s="43" t="s">
        <v>748</v>
      </c>
      <c r="D24" s="1">
        <v>43252</v>
      </c>
      <c r="E24" s="6">
        <v>121.63724775</v>
      </c>
      <c r="F24" s="6">
        <v>4.3827950745998914</v>
      </c>
      <c r="G24" s="6">
        <v>-3.088862294116792</v>
      </c>
    </row>
    <row r="25" spans="1:7" x14ac:dyDescent="0.2">
      <c r="A25" s="43" t="s">
        <v>720</v>
      </c>
      <c r="B25" s="6">
        <v>2018</v>
      </c>
      <c r="C25" s="43" t="s">
        <v>749</v>
      </c>
      <c r="D25" s="1">
        <v>43282</v>
      </c>
      <c r="E25" s="6">
        <v>124.31472211000001</v>
      </c>
      <c r="F25" s="6">
        <v>5.3431372717002388</v>
      </c>
      <c r="G25" s="6">
        <v>2.2011961052448301</v>
      </c>
    </row>
    <row r="26" spans="1:7" x14ac:dyDescent="0.2">
      <c r="A26" s="43" t="s">
        <v>731</v>
      </c>
      <c r="B26" s="6">
        <v>2018</v>
      </c>
      <c r="C26" s="43" t="s">
        <v>750</v>
      </c>
      <c r="D26" s="1">
        <v>43313</v>
      </c>
      <c r="E26" s="6">
        <v>124.15491681</v>
      </c>
      <c r="F26" s="6">
        <v>4.4259100423446194</v>
      </c>
      <c r="G26" s="6">
        <v>-0.12854897415818398</v>
      </c>
    </row>
    <row r="27" spans="1:7" x14ac:dyDescent="0.2">
      <c r="A27" s="43" t="s">
        <v>764</v>
      </c>
      <c r="B27" s="6">
        <v>2018</v>
      </c>
      <c r="C27" s="43" t="s">
        <v>752</v>
      </c>
      <c r="D27" s="1">
        <v>43344</v>
      </c>
      <c r="E27" s="6">
        <v>117.05372173000001</v>
      </c>
      <c r="F27" s="6">
        <v>5.923791536701839</v>
      </c>
      <c r="G27" s="6">
        <v>-5.7196245323632917</v>
      </c>
    </row>
    <row r="28" spans="1:7" x14ac:dyDescent="0.2">
      <c r="A28" s="43" t="s">
        <v>765</v>
      </c>
      <c r="B28" s="6">
        <v>2018</v>
      </c>
      <c r="C28" s="43" t="s">
        <v>754</v>
      </c>
      <c r="D28" s="1">
        <v>43374</v>
      </c>
      <c r="E28" s="6">
        <v>125.98623197000001</v>
      </c>
      <c r="F28" s="6">
        <v>5.4821241412025845</v>
      </c>
      <c r="G28" s="6">
        <v>7.6311202309346671</v>
      </c>
    </row>
    <row r="29" spans="1:7" x14ac:dyDescent="0.2">
      <c r="A29" s="43" t="s">
        <v>766</v>
      </c>
      <c r="B29" s="6">
        <v>2018</v>
      </c>
      <c r="C29" s="43" t="s">
        <v>756</v>
      </c>
      <c r="D29" s="1">
        <v>43405</v>
      </c>
      <c r="E29" s="6">
        <v>139.55247507000001</v>
      </c>
      <c r="F29" s="6">
        <v>5.3906410664068964</v>
      </c>
      <c r="G29" s="6">
        <v>10.768036227347777</v>
      </c>
    </row>
    <row r="30" spans="1:7" x14ac:dyDescent="0.2">
      <c r="A30" s="43" t="s">
        <v>767</v>
      </c>
      <c r="B30" s="6">
        <v>2018</v>
      </c>
      <c r="C30" s="43" t="s">
        <v>758</v>
      </c>
      <c r="D30" s="1">
        <v>43435</v>
      </c>
      <c r="E30" s="6">
        <v>149.47562479000001</v>
      </c>
      <c r="F30" s="6">
        <v>-0.76521635721232995</v>
      </c>
      <c r="G30" s="6">
        <v>7.1106941779588722</v>
      </c>
    </row>
    <row r="31" spans="1:7" x14ac:dyDescent="0.2">
      <c r="A31" s="43" t="s">
        <v>768</v>
      </c>
      <c r="B31" s="6">
        <v>2019</v>
      </c>
      <c r="C31" s="43" t="s">
        <v>739</v>
      </c>
      <c r="D31" s="1">
        <v>43466</v>
      </c>
      <c r="E31" s="6">
        <v>124.44346121</v>
      </c>
      <c r="F31" s="6">
        <v>1.8066338272896192</v>
      </c>
      <c r="G31" s="6">
        <v>-16.746652583100413</v>
      </c>
    </row>
    <row r="32" spans="1:7" x14ac:dyDescent="0.2">
      <c r="A32" s="43" t="s">
        <v>769</v>
      </c>
      <c r="B32" s="6">
        <v>2019</v>
      </c>
      <c r="C32" s="43" t="s">
        <v>741</v>
      </c>
      <c r="D32" s="1">
        <v>43497</v>
      </c>
      <c r="E32" s="6">
        <v>114.35964226</v>
      </c>
      <c r="F32" s="6">
        <v>3.9795593600549442</v>
      </c>
      <c r="G32" s="6">
        <v>-8.1031328218872147</v>
      </c>
    </row>
    <row r="33" spans="1:7" x14ac:dyDescent="0.2">
      <c r="A33" s="43" t="s">
        <v>770</v>
      </c>
      <c r="B33" s="6">
        <v>2019</v>
      </c>
      <c r="C33" s="43" t="s">
        <v>743</v>
      </c>
      <c r="D33" s="1">
        <v>43525</v>
      </c>
      <c r="E33" s="6">
        <v>125.73182817999999</v>
      </c>
      <c r="F33" s="6">
        <v>4.0411770644200384</v>
      </c>
      <c r="G33" s="6">
        <v>9.9442300581397358</v>
      </c>
    </row>
    <row r="34" spans="1:7" x14ac:dyDescent="0.2">
      <c r="A34" s="43" t="s">
        <v>771</v>
      </c>
      <c r="B34" s="6">
        <v>2019</v>
      </c>
      <c r="C34" s="43" t="s">
        <v>745</v>
      </c>
      <c r="D34" s="1">
        <v>43556</v>
      </c>
      <c r="E34" s="6">
        <v>119.3364598</v>
      </c>
      <c r="F34" s="6">
        <v>1.7694431815357923</v>
      </c>
      <c r="G34" s="6">
        <v>-5.0865150635082363</v>
      </c>
    </row>
    <row r="35" spans="1:7" x14ac:dyDescent="0.2">
      <c r="A35" s="43" t="s">
        <v>772</v>
      </c>
      <c r="B35" s="6">
        <v>2019</v>
      </c>
      <c r="C35" s="43" t="s">
        <v>747</v>
      </c>
      <c r="D35" s="1">
        <v>43586</v>
      </c>
      <c r="E35" s="6">
        <v>129.65164425</v>
      </c>
      <c r="F35" s="6">
        <v>3.296388089362464</v>
      </c>
      <c r="G35" s="6">
        <v>8.6437828533606318</v>
      </c>
    </row>
    <row r="36" spans="1:7" x14ac:dyDescent="0.2">
      <c r="A36" s="43" t="s">
        <v>714</v>
      </c>
      <c r="B36" s="6">
        <v>2019</v>
      </c>
      <c r="C36" s="43" t="s">
        <v>748</v>
      </c>
      <c r="D36" s="1">
        <v>43617</v>
      </c>
      <c r="E36" s="6">
        <v>124.23867189000001</v>
      </c>
      <c r="F36" s="6">
        <v>2.138673957295294</v>
      </c>
      <c r="G36" s="6">
        <v>-4.1750125047102884</v>
      </c>
    </row>
    <row r="37" spans="1:7" x14ac:dyDescent="0.2">
      <c r="A37" s="43" t="s">
        <v>721</v>
      </c>
      <c r="B37" s="6">
        <v>2019</v>
      </c>
      <c r="C37" s="43" t="s">
        <v>749</v>
      </c>
      <c r="D37" s="1">
        <v>43647</v>
      </c>
      <c r="E37" s="6">
        <v>128.26576532999999</v>
      </c>
      <c r="F37" s="6">
        <v>3.1782584982202704</v>
      </c>
      <c r="G37" s="6">
        <v>3.2414170070697037</v>
      </c>
    </row>
    <row r="38" spans="1:7" x14ac:dyDescent="0.2">
      <c r="A38" s="43" t="s">
        <v>732</v>
      </c>
      <c r="B38" s="6">
        <v>2019</v>
      </c>
      <c r="C38" s="43" t="s">
        <v>750</v>
      </c>
      <c r="D38" s="1">
        <v>43678</v>
      </c>
      <c r="E38" s="6">
        <v>127.38934098</v>
      </c>
      <c r="F38" s="6">
        <v>2.6051518966017153</v>
      </c>
      <c r="G38" s="6">
        <v>-0.68328781865148791</v>
      </c>
    </row>
    <row r="39" spans="1:7" x14ac:dyDescent="0.2">
      <c r="A39" s="43" t="s">
        <v>773</v>
      </c>
      <c r="B39" s="6">
        <v>2019</v>
      </c>
      <c r="C39" s="43" t="s">
        <v>752</v>
      </c>
      <c r="D39" s="1">
        <v>43709</v>
      </c>
      <c r="E39" s="6">
        <v>119.61722329</v>
      </c>
      <c r="F39" s="6">
        <v>2.190021403943951</v>
      </c>
      <c r="G39" s="6">
        <v>-6.1010737870291809</v>
      </c>
    </row>
    <row r="40" spans="1:7" x14ac:dyDescent="0.2">
      <c r="A40" s="43" t="s">
        <v>774</v>
      </c>
      <c r="B40" s="6">
        <v>2019</v>
      </c>
      <c r="C40" s="43" t="s">
        <v>754</v>
      </c>
      <c r="D40" s="1">
        <v>43739</v>
      </c>
      <c r="E40" s="6">
        <v>130.39547051</v>
      </c>
      <c r="F40" s="6">
        <v>3.4997780876960616</v>
      </c>
      <c r="G40" s="6">
        <v>9.0106147957215281</v>
      </c>
    </row>
    <row r="41" spans="1:7" x14ac:dyDescent="0.2">
      <c r="A41" s="43" t="s">
        <v>775</v>
      </c>
      <c r="B41" s="6">
        <v>2019</v>
      </c>
      <c r="C41" s="43" t="s">
        <v>756</v>
      </c>
      <c r="D41" s="1">
        <v>43770</v>
      </c>
      <c r="E41" s="6">
        <v>143.39865766</v>
      </c>
      <c r="F41" s="6">
        <v>2.7560833930539212</v>
      </c>
      <c r="G41" s="6">
        <v>9.9721156717654491</v>
      </c>
    </row>
    <row r="42" spans="1:7" x14ac:dyDescent="0.2">
      <c r="A42" s="43" t="s">
        <v>776</v>
      </c>
      <c r="B42" s="6">
        <v>2019</v>
      </c>
      <c r="C42" s="43" t="s">
        <v>758</v>
      </c>
      <c r="D42" s="1">
        <v>43800</v>
      </c>
      <c r="E42" s="6">
        <v>155.40635831</v>
      </c>
      <c r="F42" s="6">
        <v>3.9676927447750385</v>
      </c>
      <c r="G42" s="6">
        <v>8.3736492697654192</v>
      </c>
    </row>
    <row r="43" spans="1:7" x14ac:dyDescent="0.2">
      <c r="A43" s="43" t="s">
        <v>777</v>
      </c>
      <c r="B43" s="6">
        <v>2020</v>
      </c>
      <c r="C43" s="43" t="s">
        <v>739</v>
      </c>
      <c r="D43" s="1">
        <v>43831</v>
      </c>
      <c r="E43" s="6">
        <v>126.41886821</v>
      </c>
      <c r="F43" s="6">
        <v>1.5873931669792425</v>
      </c>
      <c r="G43" s="6">
        <v>-18.652705343095818</v>
      </c>
    </row>
    <row r="44" spans="1:7" x14ac:dyDescent="0.2">
      <c r="A44" s="43" t="s">
        <v>778</v>
      </c>
      <c r="B44" s="6">
        <v>2020</v>
      </c>
      <c r="C44" s="43" t="s">
        <v>741</v>
      </c>
      <c r="D44" s="1">
        <v>43862</v>
      </c>
      <c r="E44" s="6">
        <v>118.10597124</v>
      </c>
      <c r="F44" s="6">
        <v>3.2759187646657835</v>
      </c>
      <c r="G44" s="6">
        <v>-6.5756774188098843</v>
      </c>
    </row>
    <row r="45" spans="1:7" x14ac:dyDescent="0.2">
      <c r="A45" s="43" t="s">
        <v>779</v>
      </c>
      <c r="B45" s="6">
        <v>2020</v>
      </c>
      <c r="C45" s="43" t="s">
        <v>743</v>
      </c>
      <c r="D45" s="1">
        <v>43891</v>
      </c>
      <c r="E45" s="6">
        <v>121.5798999</v>
      </c>
      <c r="F45" s="6">
        <v>-3.3022094246939733</v>
      </c>
      <c r="G45" s="6">
        <v>2.9413658120136197</v>
      </c>
    </row>
    <row r="46" spans="1:7" x14ac:dyDescent="0.2">
      <c r="A46" s="43" t="s">
        <v>780</v>
      </c>
      <c r="B46" s="6">
        <v>2020</v>
      </c>
      <c r="C46" s="43" t="s">
        <v>745</v>
      </c>
      <c r="D46" s="1">
        <v>43922</v>
      </c>
      <c r="E46" s="6">
        <v>90.221483140000004</v>
      </c>
      <c r="F46" s="6">
        <v>-24.397385936196507</v>
      </c>
      <c r="G46" s="6">
        <v>-25.792435086550025</v>
      </c>
    </row>
    <row r="47" spans="1:7" x14ac:dyDescent="0.2">
      <c r="A47" s="43" t="s">
        <v>781</v>
      </c>
      <c r="B47" s="6">
        <v>2020</v>
      </c>
      <c r="C47" s="43" t="s">
        <v>747</v>
      </c>
      <c r="D47" s="1">
        <v>43952</v>
      </c>
      <c r="E47" s="6">
        <v>100.424279</v>
      </c>
      <c r="F47" s="6">
        <v>-22.542996210400936</v>
      </c>
      <c r="G47" s="6">
        <v>11.308610216668617</v>
      </c>
    </row>
    <row r="48" spans="1:7" x14ac:dyDescent="0.2">
      <c r="A48" s="43" t="s">
        <v>728</v>
      </c>
      <c r="B48" s="6">
        <v>2020</v>
      </c>
      <c r="C48" s="43" t="s">
        <v>748</v>
      </c>
      <c r="D48" s="1">
        <v>43983</v>
      </c>
      <c r="E48" s="6">
        <v>110.41197351</v>
      </c>
      <c r="F48" s="6">
        <v>-11.129142133974247</v>
      </c>
      <c r="G48" s="6">
        <v>9.9454978511720231</v>
      </c>
    </row>
    <row r="49" spans="1:7" x14ac:dyDescent="0.2">
      <c r="A49" s="43" t="s">
        <v>722</v>
      </c>
      <c r="B49" s="6">
        <v>2020</v>
      </c>
      <c r="C49" s="43" t="s">
        <v>749</v>
      </c>
      <c r="D49" s="1">
        <v>44013</v>
      </c>
      <c r="E49" s="6">
        <v>118.23113161000001</v>
      </c>
      <c r="F49" s="6">
        <v>-7.823314112057143</v>
      </c>
      <c r="G49" s="6">
        <v>7.0818026808404353</v>
      </c>
    </row>
    <row r="50" spans="1:7" x14ac:dyDescent="0.2">
      <c r="A50" s="43" t="s">
        <v>733</v>
      </c>
      <c r="B50" s="6">
        <v>2020</v>
      </c>
      <c r="C50" s="43" t="s">
        <v>750</v>
      </c>
      <c r="D50" s="1">
        <v>44044</v>
      </c>
      <c r="E50" s="6">
        <v>117.57741136</v>
      </c>
      <c r="F50" s="6">
        <v>-7.7023160215111437</v>
      </c>
      <c r="G50" s="6">
        <v>-0.55291718948980662</v>
      </c>
    </row>
    <row r="51" spans="1:7" x14ac:dyDescent="0.2">
      <c r="A51" s="43" t="s">
        <v>782</v>
      </c>
      <c r="B51" s="6">
        <v>2020</v>
      </c>
      <c r="C51" s="43" t="s">
        <v>752</v>
      </c>
      <c r="D51" s="1">
        <v>44075</v>
      </c>
      <c r="E51" s="6">
        <v>119.06625586</v>
      </c>
      <c r="F51" s="6">
        <v>-0.46060877760407015</v>
      </c>
      <c r="G51" s="6">
        <v>1.2662674596920969</v>
      </c>
    </row>
    <row r="52" spans="1:7" x14ac:dyDescent="0.2">
      <c r="A52" s="43" t="s">
        <v>783</v>
      </c>
      <c r="B52" s="6">
        <v>2020</v>
      </c>
      <c r="C52" s="43" t="s">
        <v>754</v>
      </c>
      <c r="D52" s="1">
        <v>44105</v>
      </c>
      <c r="E52" s="6">
        <v>124.03284658</v>
      </c>
      <c r="F52" s="6">
        <v>-4.8794823202942847</v>
      </c>
      <c r="G52" s="6">
        <v>4.1712831936529486</v>
      </c>
    </row>
    <row r="53" spans="1:7" x14ac:dyDescent="0.2">
      <c r="A53" s="43" t="s">
        <v>784</v>
      </c>
      <c r="B53" s="6">
        <v>2020</v>
      </c>
      <c r="C53" s="43" t="s">
        <v>756</v>
      </c>
      <c r="D53" s="1">
        <v>44136</v>
      </c>
      <c r="E53" s="6">
        <v>140.45575661999999</v>
      </c>
      <c r="F53" s="6">
        <v>-2.052251456200981</v>
      </c>
      <c r="G53" s="6">
        <v>13.240774917962858</v>
      </c>
    </row>
    <row r="54" spans="1:7" x14ac:dyDescent="0.2">
      <c r="A54" s="43" t="s">
        <v>785</v>
      </c>
      <c r="B54" s="6">
        <v>2020</v>
      </c>
      <c r="C54" s="43" t="s">
        <v>758</v>
      </c>
      <c r="D54" s="1">
        <v>44166</v>
      </c>
      <c r="E54" s="6">
        <v>154.23264760000001</v>
      </c>
      <c r="F54" s="6">
        <v>-0.75525269542621365</v>
      </c>
      <c r="G54" s="6">
        <v>9.8087051122248408</v>
      </c>
    </row>
    <row r="55" spans="1:7" x14ac:dyDescent="0.2">
      <c r="A55" s="43" t="s">
        <v>786</v>
      </c>
      <c r="B55" s="6">
        <v>2021</v>
      </c>
      <c r="C55" s="43" t="s">
        <v>739</v>
      </c>
      <c r="D55" s="1">
        <v>44197</v>
      </c>
      <c r="E55" s="6">
        <v>120.15763247</v>
      </c>
      <c r="F55" s="6">
        <v>-4.9527699691150433</v>
      </c>
      <c r="G55" s="6">
        <v>-22.093256946721837</v>
      </c>
    </row>
    <row r="56" spans="1:7" x14ac:dyDescent="0.2">
      <c r="A56" s="43" t="s">
        <v>787</v>
      </c>
      <c r="B56" s="6">
        <v>2021</v>
      </c>
      <c r="C56" s="43" t="s">
        <v>741</v>
      </c>
      <c r="D56" s="1">
        <v>44228</v>
      </c>
      <c r="E56" s="6">
        <v>114.64769325</v>
      </c>
      <c r="F56" s="6">
        <v>-2.9281144329040947</v>
      </c>
      <c r="G56" s="6">
        <v>-4.5855923645763168</v>
      </c>
    </row>
    <row r="57" spans="1:7" x14ac:dyDescent="0.2">
      <c r="A57" s="43" t="s">
        <v>788</v>
      </c>
      <c r="B57" s="6">
        <v>2021</v>
      </c>
      <c r="C57" s="43" t="s">
        <v>743</v>
      </c>
      <c r="D57" s="1">
        <v>44256</v>
      </c>
      <c r="E57" s="6">
        <v>131.69947540000001</v>
      </c>
      <c r="F57" s="6">
        <v>8.3233951568667237</v>
      </c>
      <c r="G57" s="6">
        <v>14.873201253876958</v>
      </c>
    </row>
    <row r="58" spans="1:7" x14ac:dyDescent="0.2">
      <c r="A58" s="43" t="s">
        <v>789</v>
      </c>
      <c r="B58" s="6">
        <v>2021</v>
      </c>
      <c r="C58" s="43" t="s">
        <v>745</v>
      </c>
      <c r="D58" s="1">
        <v>44287</v>
      </c>
      <c r="E58" s="6">
        <v>122.92850765</v>
      </c>
      <c r="F58" s="6">
        <v>36.25192511992659</v>
      </c>
      <c r="G58" s="6">
        <v>-6.6598349943009794</v>
      </c>
    </row>
    <row r="59" spans="1:7" x14ac:dyDescent="0.2">
      <c r="A59" s="43" t="s">
        <v>790</v>
      </c>
      <c r="B59" s="6">
        <v>2021</v>
      </c>
      <c r="C59" s="43" t="s">
        <v>747</v>
      </c>
      <c r="D59" s="1">
        <v>44317</v>
      </c>
      <c r="E59" s="6">
        <v>131.35524186999999</v>
      </c>
      <c r="F59" s="6">
        <v>30.800283734175466</v>
      </c>
      <c r="G59" s="6">
        <v>6.854987814537246</v>
      </c>
    </row>
    <row r="60" spans="1:7" x14ac:dyDescent="0.2">
      <c r="A60" s="43" t="s">
        <v>715</v>
      </c>
      <c r="B60" s="6">
        <v>2021</v>
      </c>
      <c r="C60" s="43" t="s">
        <v>748</v>
      </c>
      <c r="D60" s="1">
        <v>44348</v>
      </c>
      <c r="E60" s="6">
        <v>126.55111542</v>
      </c>
      <c r="F60" s="6">
        <v>14.617202642916519</v>
      </c>
      <c r="G60" s="6">
        <v>-3.6573541958489519</v>
      </c>
    </row>
    <row r="61" spans="1:7" x14ac:dyDescent="0.2">
      <c r="A61" s="43" t="s">
        <v>723</v>
      </c>
      <c r="B61" s="6">
        <v>2021</v>
      </c>
      <c r="C61" s="43" t="s">
        <v>749</v>
      </c>
      <c r="D61" s="1">
        <v>44378</v>
      </c>
      <c r="E61" s="6">
        <v>125.88623293000001</v>
      </c>
      <c r="F61" s="6">
        <v>6.4746917463763252</v>
      </c>
      <c r="G61" s="6">
        <v>-0.52538651105</v>
      </c>
    </row>
    <row r="62" spans="1:7" x14ac:dyDescent="0.2">
      <c r="A62" s="43" t="s">
        <v>734</v>
      </c>
      <c r="B62" s="6">
        <v>2021</v>
      </c>
      <c r="C62" s="43" t="s">
        <v>750</v>
      </c>
      <c r="D62" s="1">
        <v>44409</v>
      </c>
      <c r="E62" s="6">
        <v>128.27233014999999</v>
      </c>
      <c r="F62" s="6">
        <v>9.0960658737877402</v>
      </c>
      <c r="G62" s="6">
        <v>1.8954393697099423</v>
      </c>
    </row>
    <row r="63" spans="1:7" x14ac:dyDescent="0.2">
      <c r="A63" s="43" t="s">
        <v>793</v>
      </c>
      <c r="B63" s="6">
        <v>2021</v>
      </c>
      <c r="C63" s="43" t="s">
        <v>752</v>
      </c>
      <c r="D63" s="1">
        <v>44440</v>
      </c>
      <c r="E63" s="6">
        <v>125.66698891</v>
      </c>
      <c r="F63" s="6">
        <v>5.5437478925693684</v>
      </c>
      <c r="G63" s="6">
        <v>-2.0311015142184874</v>
      </c>
    </row>
    <row r="64" spans="1:7" x14ac:dyDescent="0.2">
      <c r="A64" s="43" t="s">
        <v>809</v>
      </c>
      <c r="B64" s="6">
        <v>2021</v>
      </c>
      <c r="C64" s="43" t="s">
        <v>754</v>
      </c>
      <c r="D64" s="1">
        <v>44470</v>
      </c>
      <c r="E64" s="6">
        <v>130.13136793999999</v>
      </c>
      <c r="F64" s="6">
        <v>4.916859951340796</v>
      </c>
      <c r="G64" s="6">
        <v>3.5525471476023682</v>
      </c>
    </row>
    <row r="65" spans="1:7" x14ac:dyDescent="0.2">
      <c r="A65" s="43" t="s">
        <v>820</v>
      </c>
      <c r="B65" s="6">
        <v>2021</v>
      </c>
      <c r="C65" s="43" t="s">
        <v>756</v>
      </c>
      <c r="D65" s="1">
        <v>44501</v>
      </c>
      <c r="E65" s="6">
        <v>146.43357187000001</v>
      </c>
      <c r="F65" s="6">
        <v>4.2560129921715273</v>
      </c>
      <c r="G65" s="6">
        <v>12.527497549642696</v>
      </c>
    </row>
    <row r="66" spans="1:7" x14ac:dyDescent="0.2">
      <c r="A66" s="43" t="s">
        <v>831</v>
      </c>
      <c r="B66" s="6">
        <v>2021</v>
      </c>
      <c r="C66" s="43" t="s">
        <v>758</v>
      </c>
      <c r="D66" s="1">
        <v>44531</v>
      </c>
      <c r="E66" s="6">
        <v>157.86699716999999</v>
      </c>
      <c r="F66" s="6">
        <v>2.3564074316000934</v>
      </c>
      <c r="G66" s="6">
        <v>7.8079262521508968</v>
      </c>
    </row>
    <row r="67" spans="1:7" x14ac:dyDescent="0.2">
      <c r="A67" s="43" t="s">
        <v>1147</v>
      </c>
      <c r="B67" s="6">
        <v>2022</v>
      </c>
      <c r="C67" s="43" t="s">
        <v>739</v>
      </c>
      <c r="D67" s="1">
        <v>44562</v>
      </c>
      <c r="E67" s="6">
        <v>128.35022938</v>
      </c>
      <c r="F67" s="6">
        <v>6.8182076673701673</v>
      </c>
      <c r="G67" s="6">
        <v>-18.697237750214939</v>
      </c>
    </row>
    <row r="68" spans="1:7" x14ac:dyDescent="0.2">
      <c r="A68" s="43" t="s">
        <v>1115</v>
      </c>
      <c r="B68" s="6">
        <v>2022</v>
      </c>
      <c r="C68" s="43" t="s">
        <v>741</v>
      </c>
      <c r="D68" s="1">
        <v>44593</v>
      </c>
      <c r="E68" s="6">
        <v>122.11209402</v>
      </c>
      <c r="F68" s="6">
        <v>6.5107291375877701</v>
      </c>
      <c r="G68" s="6">
        <v>-4.8602448083914762</v>
      </c>
    </row>
    <row r="69" spans="1:7" x14ac:dyDescent="0.2">
      <c r="A69" s="43" t="s">
        <v>1215</v>
      </c>
      <c r="B69" s="6">
        <v>2022</v>
      </c>
      <c r="C69" s="43" t="s">
        <v>743</v>
      </c>
      <c r="D69" s="1">
        <v>44621</v>
      </c>
      <c r="E69" s="6">
        <v>136.55563246</v>
      </c>
      <c r="F69" s="6">
        <v>3.6873017491153854</v>
      </c>
      <c r="G69" s="6">
        <v>11.828098237046348</v>
      </c>
    </row>
    <row r="70" spans="1:7" x14ac:dyDescent="0.2">
      <c r="A70" s="43" t="s">
        <v>1185</v>
      </c>
      <c r="B70" s="6">
        <v>2022</v>
      </c>
      <c r="C70" s="43" t="s">
        <v>745</v>
      </c>
      <c r="D70" s="1">
        <v>44652</v>
      </c>
      <c r="E70" s="6">
        <v>128.89852368999999</v>
      </c>
      <c r="F70" s="6">
        <v>4.8564943593049383</v>
      </c>
      <c r="G70" s="6">
        <v>-5.607318154557217</v>
      </c>
    </row>
    <row r="71" spans="1:7" x14ac:dyDescent="0.2">
      <c r="A71" s="43" t="s">
        <v>1233</v>
      </c>
      <c r="B71" s="6">
        <v>2022</v>
      </c>
      <c r="C71" s="43" t="s">
        <v>747</v>
      </c>
      <c r="D71" s="1">
        <v>44682</v>
      </c>
      <c r="E71" s="6">
        <v>139.01580835999999</v>
      </c>
      <c r="F71" s="6">
        <v>5.8319457837712623</v>
      </c>
      <c r="G71" s="6">
        <v>7.8490306796158498</v>
      </c>
    </row>
    <row r="72" spans="1:7" x14ac:dyDescent="0.2">
      <c r="A72" s="43" t="s">
        <v>1251</v>
      </c>
      <c r="B72" s="6">
        <v>2022</v>
      </c>
      <c r="C72" s="43" t="s">
        <v>748</v>
      </c>
      <c r="D72" s="1">
        <v>44713</v>
      </c>
      <c r="E72" s="6">
        <v>130.70026246</v>
      </c>
      <c r="F72" s="6">
        <v>3.2786333223770829</v>
      </c>
      <c r="G72" s="6">
        <v>-5.9817268252440572</v>
      </c>
    </row>
    <row r="73" spans="1:7" x14ac:dyDescent="0.2">
      <c r="A73" s="43" t="s">
        <v>1268</v>
      </c>
      <c r="B73" s="6">
        <v>2022</v>
      </c>
      <c r="C73" s="43" t="s">
        <v>749</v>
      </c>
      <c r="D73" s="1">
        <v>44743</v>
      </c>
      <c r="E73" s="6">
        <v>132.93096629999999</v>
      </c>
      <c r="F73" s="6">
        <v>5.5961110329810779</v>
      </c>
      <c r="G73" s="6">
        <v>1.7067324870006919</v>
      </c>
    </row>
    <row r="74" spans="1:7" x14ac:dyDescent="0.2">
      <c r="A74" s="43" t="s">
        <v>1292</v>
      </c>
      <c r="B74" s="6">
        <v>2022</v>
      </c>
      <c r="C74" s="43" t="s">
        <v>750</v>
      </c>
      <c r="D74" s="1">
        <v>44774</v>
      </c>
      <c r="E74" s="6">
        <v>133.46187771999999</v>
      </c>
      <c r="F74" s="6">
        <v>4.0457264352580271</v>
      </c>
      <c r="G74" s="6">
        <v>0.39938882171504636</v>
      </c>
    </row>
    <row r="75" spans="1:7" x14ac:dyDescent="0.2">
      <c r="A75" s="43" t="s">
        <v>1307</v>
      </c>
      <c r="B75" s="6">
        <v>2022</v>
      </c>
      <c r="C75" s="43" t="s">
        <v>752</v>
      </c>
      <c r="D75" s="1">
        <v>44805</v>
      </c>
      <c r="E75" s="6">
        <v>128.48485725</v>
      </c>
      <c r="F75" s="6">
        <v>2.2423297991313382</v>
      </c>
      <c r="G75" s="6">
        <v>-3.7291701233528736</v>
      </c>
    </row>
    <row r="76" spans="1:7" x14ac:dyDescent="0.2">
      <c r="A76" s="79" t="s">
        <v>1349</v>
      </c>
      <c r="B76" s="15">
        <v>2022</v>
      </c>
      <c r="C76" s="79" t="s">
        <v>754</v>
      </c>
      <c r="D76" s="79">
        <v>44835</v>
      </c>
      <c r="E76" s="79">
        <v>132.1898727</v>
      </c>
      <c r="F76" s="79">
        <v>1.5818666879373198</v>
      </c>
      <c r="G76" s="78">
        <v>2.8836203186115075</v>
      </c>
    </row>
    <row r="77" spans="1:7" x14ac:dyDescent="0.2">
      <c r="B77" s="15"/>
    </row>
    <row r="78" spans="1:7" x14ac:dyDescent="0.2">
      <c r="B78" s="15"/>
    </row>
    <row r="79" spans="1:7" x14ac:dyDescent="0.2">
      <c r="B79" s="15"/>
    </row>
    <row r="80" spans="1:7" x14ac:dyDescent="0.2">
      <c r="B80" s="15"/>
    </row>
    <row r="81" spans="2:2" x14ac:dyDescent="0.2">
      <c r="B81" s="15"/>
    </row>
    <row r="82" spans="2:2" x14ac:dyDescent="0.2">
      <c r="B82" s="15"/>
    </row>
    <row r="83" spans="2:2" x14ac:dyDescent="0.2">
      <c r="B83" s="15"/>
    </row>
    <row r="84" spans="2:2" x14ac:dyDescent="0.2">
      <c r="B84" s="15"/>
    </row>
    <row r="85" spans="2:2" x14ac:dyDescent="0.2">
      <c r="B85" s="15"/>
    </row>
    <row r="86" spans="2:2" x14ac:dyDescent="0.2">
      <c r="B86" s="15"/>
    </row>
    <row r="87" spans="2:2" x14ac:dyDescent="0.2">
      <c r="B87" s="15"/>
    </row>
    <row r="88" spans="2:2" x14ac:dyDescent="0.2">
      <c r="B88" s="15"/>
    </row>
    <row r="89" spans="2:2" x14ac:dyDescent="0.2">
      <c r="B89" s="15"/>
    </row>
    <row r="90" spans="2:2" x14ac:dyDescent="0.2">
      <c r="B90" s="15"/>
    </row>
    <row r="91" spans="2:2" x14ac:dyDescent="0.2">
      <c r="B91" s="15"/>
    </row>
    <row r="92" spans="2:2" x14ac:dyDescent="0.2">
      <c r="B92" s="15"/>
    </row>
    <row r="93" spans="2:2" x14ac:dyDescent="0.2">
      <c r="B93" s="15"/>
    </row>
    <row r="94" spans="2:2" x14ac:dyDescent="0.2">
      <c r="B94" s="15"/>
    </row>
    <row r="95" spans="2:2" x14ac:dyDescent="0.2">
      <c r="B95" s="15"/>
    </row>
    <row r="96" spans="2:2" x14ac:dyDescent="0.2">
      <c r="B96" s="15"/>
    </row>
    <row r="97" spans="2:2" x14ac:dyDescent="0.2">
      <c r="B97" s="15"/>
    </row>
    <row r="98" spans="2:2" x14ac:dyDescent="0.2">
      <c r="B98" s="15"/>
    </row>
    <row r="99" spans="2:2" x14ac:dyDescent="0.2">
      <c r="B99" s="15"/>
    </row>
    <row r="100" spans="2:2" x14ac:dyDescent="0.2">
      <c r="B100" s="15"/>
    </row>
    <row r="101" spans="2:2" x14ac:dyDescent="0.2">
      <c r="B101" s="15"/>
    </row>
    <row r="102" spans="2:2" x14ac:dyDescent="0.2">
      <c r="B102" s="15"/>
    </row>
    <row r="103" spans="2:2" x14ac:dyDescent="0.2">
      <c r="B103" s="15"/>
    </row>
    <row r="104" spans="2:2" x14ac:dyDescent="0.2">
      <c r="B104" s="15"/>
    </row>
    <row r="105" spans="2:2" x14ac:dyDescent="0.2">
      <c r="B105" s="15"/>
    </row>
    <row r="106" spans="2:2" x14ac:dyDescent="0.2">
      <c r="B106" s="15"/>
    </row>
    <row r="107" spans="2:2" x14ac:dyDescent="0.2">
      <c r="B107" s="15"/>
    </row>
    <row r="108" spans="2:2" x14ac:dyDescent="0.2">
      <c r="B108" s="15"/>
    </row>
    <row r="109" spans="2:2" x14ac:dyDescent="0.2">
      <c r="B109" s="15"/>
    </row>
    <row r="110" spans="2:2" x14ac:dyDescent="0.2">
      <c r="B110" s="15"/>
    </row>
    <row r="111" spans="2:2" x14ac:dyDescent="0.2">
      <c r="B111" s="15"/>
    </row>
    <row r="112" spans="2:2" x14ac:dyDescent="0.2">
      <c r="B112" s="15"/>
    </row>
    <row r="113" spans="2:2" x14ac:dyDescent="0.2">
      <c r="B113" s="15"/>
    </row>
    <row r="114" spans="2:2" x14ac:dyDescent="0.2">
      <c r="B114" s="15"/>
    </row>
    <row r="115" spans="2:2" x14ac:dyDescent="0.2">
      <c r="B115" s="15"/>
    </row>
    <row r="116" spans="2:2" x14ac:dyDescent="0.2">
      <c r="B116" s="15"/>
    </row>
    <row r="117" spans="2:2" x14ac:dyDescent="0.2">
      <c r="B117" s="15"/>
    </row>
    <row r="118" spans="2:2" x14ac:dyDescent="0.2">
      <c r="B118" s="15"/>
    </row>
    <row r="119" spans="2:2" x14ac:dyDescent="0.2">
      <c r="B119" s="15"/>
    </row>
    <row r="120" spans="2:2" x14ac:dyDescent="0.2">
      <c r="B120" s="15"/>
    </row>
    <row r="121" spans="2:2" x14ac:dyDescent="0.2">
      <c r="B121" s="15"/>
    </row>
    <row r="122" spans="2:2" x14ac:dyDescent="0.2">
      <c r="B122" s="15"/>
    </row>
    <row r="123" spans="2:2" x14ac:dyDescent="0.2">
      <c r="B123" s="15"/>
    </row>
    <row r="124" spans="2:2" x14ac:dyDescent="0.2">
      <c r="B124" s="15"/>
    </row>
    <row r="125" spans="2:2" x14ac:dyDescent="0.2">
      <c r="B125" s="15"/>
    </row>
    <row r="126" spans="2:2" x14ac:dyDescent="0.2">
      <c r="B126" s="15"/>
    </row>
    <row r="127" spans="2:2" x14ac:dyDescent="0.2">
      <c r="B127" s="15"/>
    </row>
    <row r="128" spans="2:2" x14ac:dyDescent="0.2">
      <c r="B128" s="15"/>
    </row>
    <row r="129" spans="2:2" x14ac:dyDescent="0.2">
      <c r="B129" s="15"/>
    </row>
    <row r="130" spans="2:2" x14ac:dyDescent="0.2">
      <c r="B130" s="15"/>
    </row>
    <row r="131" spans="2:2" x14ac:dyDescent="0.2">
      <c r="B131" s="15"/>
    </row>
    <row r="132" spans="2:2" x14ac:dyDescent="0.2">
      <c r="B132" s="15"/>
    </row>
    <row r="133" spans="2:2" x14ac:dyDescent="0.2">
      <c r="B133" s="15"/>
    </row>
    <row r="134" spans="2:2" x14ac:dyDescent="0.2">
      <c r="B134" s="15"/>
    </row>
    <row r="135" spans="2:2" x14ac:dyDescent="0.2">
      <c r="B135" s="15"/>
    </row>
    <row r="136" spans="2:2" x14ac:dyDescent="0.2">
      <c r="B136" s="15"/>
    </row>
    <row r="137" spans="2:2" x14ac:dyDescent="0.2">
      <c r="B137" s="15"/>
    </row>
    <row r="138" spans="2:2" x14ac:dyDescent="0.2">
      <c r="B138" s="15"/>
    </row>
    <row r="139" spans="2:2" x14ac:dyDescent="0.2">
      <c r="B139" s="15"/>
    </row>
    <row r="140" spans="2:2" x14ac:dyDescent="0.2">
      <c r="B140" s="15"/>
    </row>
    <row r="141" spans="2:2" x14ac:dyDescent="0.2">
      <c r="B141" s="15"/>
    </row>
    <row r="142" spans="2:2" x14ac:dyDescent="0.2">
      <c r="B142" s="15"/>
    </row>
    <row r="143" spans="2:2" x14ac:dyDescent="0.2">
      <c r="B143" s="15"/>
    </row>
    <row r="144" spans="2:2" x14ac:dyDescent="0.2">
      <c r="B144" s="15"/>
    </row>
    <row r="145" spans="2:2" x14ac:dyDescent="0.2">
      <c r="B145" s="15"/>
    </row>
    <row r="146" spans="2:2" x14ac:dyDescent="0.2">
      <c r="B146" s="15"/>
    </row>
    <row r="147" spans="2:2" x14ac:dyDescent="0.2">
      <c r="B147" s="15"/>
    </row>
    <row r="148" spans="2:2" x14ac:dyDescent="0.2">
      <c r="B148" s="15"/>
    </row>
    <row r="149" spans="2:2" x14ac:dyDescent="0.2">
      <c r="B149" s="15"/>
    </row>
    <row r="150" spans="2:2" x14ac:dyDescent="0.2">
      <c r="B150" s="15"/>
    </row>
    <row r="151" spans="2:2" x14ac:dyDescent="0.2">
      <c r="B151" s="15"/>
    </row>
    <row r="152" spans="2:2" x14ac:dyDescent="0.2">
      <c r="B152" s="15"/>
    </row>
    <row r="153" spans="2:2" x14ac:dyDescent="0.2">
      <c r="B153" s="15"/>
    </row>
    <row r="154" spans="2:2" x14ac:dyDescent="0.2">
      <c r="B154" s="15"/>
    </row>
    <row r="155" spans="2:2" x14ac:dyDescent="0.2">
      <c r="B155" s="15"/>
    </row>
    <row r="156" spans="2:2" x14ac:dyDescent="0.2">
      <c r="B156" s="15"/>
    </row>
    <row r="157" spans="2:2" x14ac:dyDescent="0.2">
      <c r="B157" s="15"/>
    </row>
    <row r="158" spans="2:2" x14ac:dyDescent="0.2">
      <c r="B158" s="15"/>
    </row>
    <row r="159" spans="2:2" x14ac:dyDescent="0.2">
      <c r="B159" s="15"/>
    </row>
    <row r="160" spans="2:2" x14ac:dyDescent="0.2">
      <c r="B160" s="15"/>
    </row>
    <row r="161" spans="2:2" x14ac:dyDescent="0.2">
      <c r="B161" s="15"/>
    </row>
    <row r="162" spans="2:2" x14ac:dyDescent="0.2">
      <c r="B162" s="15"/>
    </row>
    <row r="163" spans="2:2" x14ac:dyDescent="0.2">
      <c r="B163" s="15"/>
    </row>
    <row r="164" spans="2:2" x14ac:dyDescent="0.2">
      <c r="B164" s="15"/>
    </row>
    <row r="165" spans="2:2" x14ac:dyDescent="0.2">
      <c r="B165" s="15"/>
    </row>
    <row r="166" spans="2:2" x14ac:dyDescent="0.2">
      <c r="B166" s="15"/>
    </row>
    <row r="167" spans="2:2" x14ac:dyDescent="0.2">
      <c r="B167" s="15"/>
    </row>
    <row r="168" spans="2:2" x14ac:dyDescent="0.2">
      <c r="B168" s="15"/>
    </row>
    <row r="169" spans="2:2" x14ac:dyDescent="0.2">
      <c r="B169" s="15"/>
    </row>
    <row r="170" spans="2:2" x14ac:dyDescent="0.2">
      <c r="B170" s="15"/>
    </row>
    <row r="171" spans="2:2" x14ac:dyDescent="0.2">
      <c r="B171" s="15"/>
    </row>
    <row r="172" spans="2:2" x14ac:dyDescent="0.2">
      <c r="B172" s="15"/>
    </row>
    <row r="173" spans="2:2" x14ac:dyDescent="0.2">
      <c r="B173" s="15"/>
    </row>
    <row r="174" spans="2:2" x14ac:dyDescent="0.2">
      <c r="B174" s="15"/>
    </row>
    <row r="175" spans="2:2" x14ac:dyDescent="0.2">
      <c r="B175" s="15"/>
    </row>
    <row r="176" spans="2:2" x14ac:dyDescent="0.2">
      <c r="B176" s="15"/>
    </row>
    <row r="177" spans="2:2" x14ac:dyDescent="0.2">
      <c r="B177" s="15"/>
    </row>
    <row r="178" spans="2:2" x14ac:dyDescent="0.2">
      <c r="B178" s="15"/>
    </row>
    <row r="179" spans="2:2" x14ac:dyDescent="0.2">
      <c r="B179" s="15"/>
    </row>
    <row r="180" spans="2:2" x14ac:dyDescent="0.2">
      <c r="B180" s="15"/>
    </row>
    <row r="181" spans="2:2" x14ac:dyDescent="0.2">
      <c r="B181" s="15"/>
    </row>
    <row r="182" spans="2:2" x14ac:dyDescent="0.2">
      <c r="B182" s="15"/>
    </row>
    <row r="183" spans="2:2" x14ac:dyDescent="0.2">
      <c r="B183" s="15"/>
    </row>
    <row r="184" spans="2:2" x14ac:dyDescent="0.2">
      <c r="B184" s="15"/>
    </row>
    <row r="185" spans="2:2" x14ac:dyDescent="0.2">
      <c r="B185" s="15"/>
    </row>
    <row r="186" spans="2:2" x14ac:dyDescent="0.2">
      <c r="B186" s="15"/>
    </row>
    <row r="187" spans="2:2" x14ac:dyDescent="0.2">
      <c r="B187" s="15"/>
    </row>
    <row r="188" spans="2:2" x14ac:dyDescent="0.2">
      <c r="B188" s="15"/>
    </row>
    <row r="189" spans="2:2" x14ac:dyDescent="0.2">
      <c r="B189" s="15"/>
    </row>
    <row r="190" spans="2:2" x14ac:dyDescent="0.2">
      <c r="B190" s="15"/>
    </row>
    <row r="191" spans="2:2" x14ac:dyDescent="0.2">
      <c r="B191" s="15"/>
    </row>
    <row r="192" spans="2:2" x14ac:dyDescent="0.2">
      <c r="B192" s="15"/>
    </row>
    <row r="193" spans="2:2" x14ac:dyDescent="0.2">
      <c r="B193" s="15"/>
    </row>
    <row r="194" spans="2:2" x14ac:dyDescent="0.2">
      <c r="B194" s="15"/>
    </row>
    <row r="195" spans="2:2" x14ac:dyDescent="0.2">
      <c r="B195" s="15"/>
    </row>
    <row r="196" spans="2:2" x14ac:dyDescent="0.2">
      <c r="B196" s="15"/>
    </row>
    <row r="197" spans="2:2" x14ac:dyDescent="0.2">
      <c r="B197" s="15"/>
    </row>
    <row r="198" spans="2:2" x14ac:dyDescent="0.2">
      <c r="B198" s="15"/>
    </row>
    <row r="199" spans="2:2" x14ac:dyDescent="0.2">
      <c r="B199" s="15"/>
    </row>
    <row r="200" spans="2:2" x14ac:dyDescent="0.2">
      <c r="B200" s="15"/>
    </row>
    <row r="201" spans="2:2" x14ac:dyDescent="0.2">
      <c r="B201" s="15"/>
    </row>
    <row r="202" spans="2:2" x14ac:dyDescent="0.2">
      <c r="B202" s="15"/>
    </row>
    <row r="203" spans="2:2" x14ac:dyDescent="0.2">
      <c r="B203" s="15"/>
    </row>
    <row r="204" spans="2:2" x14ac:dyDescent="0.2">
      <c r="B204" s="15"/>
    </row>
    <row r="205" spans="2:2" x14ac:dyDescent="0.2">
      <c r="B205" s="15"/>
    </row>
    <row r="206" spans="2:2" x14ac:dyDescent="0.2">
      <c r="B206" s="15"/>
    </row>
    <row r="207" spans="2:2" x14ac:dyDescent="0.2">
      <c r="B207" s="15"/>
    </row>
    <row r="208" spans="2:2" x14ac:dyDescent="0.2">
      <c r="B208" s="15"/>
    </row>
    <row r="209" spans="2:2" x14ac:dyDescent="0.2">
      <c r="B209" s="15"/>
    </row>
    <row r="210" spans="2:2" x14ac:dyDescent="0.2">
      <c r="B210" s="15"/>
    </row>
    <row r="211" spans="2:2" x14ac:dyDescent="0.2">
      <c r="B211" s="15"/>
    </row>
    <row r="212" spans="2:2" x14ac:dyDescent="0.2">
      <c r="B212" s="15"/>
    </row>
    <row r="213" spans="2:2" x14ac:dyDescent="0.2">
      <c r="B213" s="15"/>
    </row>
    <row r="214" spans="2:2" x14ac:dyDescent="0.2">
      <c r="B214" s="15"/>
    </row>
    <row r="215" spans="2:2" x14ac:dyDescent="0.2">
      <c r="B215" s="15"/>
    </row>
    <row r="216" spans="2:2" x14ac:dyDescent="0.2">
      <c r="B216" s="15"/>
    </row>
  </sheetData>
  <mergeCells count="1">
    <mergeCell ref="H1:I1"/>
  </mergeCells>
  <hyperlinks>
    <hyperlink ref="H1:I1" location="Index!A1" display="Regresar al Índice" xr:uid="{00000000-0004-0000-B500-000000000000}"/>
  </hyperlinks>
  <pageMargins left="0.7" right="0.7" top="0.75" bottom="0.75" header="0.3" footer="0.3"/>
  <drawing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Hoja237"/>
  <dimension ref="A1:I216"/>
  <sheetViews>
    <sheetView workbookViewId="0">
      <selection activeCell="A2" sqref="A2"/>
    </sheetView>
  </sheetViews>
  <sheetFormatPr baseColWidth="10" defaultColWidth="9.140625" defaultRowHeight="12.75" x14ac:dyDescent="0.2"/>
  <cols>
    <col min="1" max="16384" width="9.140625" style="78"/>
  </cols>
  <sheetData>
    <row r="1" spans="1:9" ht="15" x14ac:dyDescent="0.25">
      <c r="A1" s="333" t="s">
        <v>1740</v>
      </c>
      <c r="H1" s="233" t="s">
        <v>38</v>
      </c>
      <c r="I1" s="233"/>
    </row>
    <row r="5" spans="1:9" x14ac:dyDescent="0.2">
      <c r="B5" s="15"/>
    </row>
    <row r="6" spans="1:9" x14ac:dyDescent="0.2">
      <c r="A6" s="78" t="s">
        <v>655</v>
      </c>
      <c r="B6" s="15" t="s">
        <v>656</v>
      </c>
    </row>
    <row r="7" spans="1:9" x14ac:dyDescent="0.2">
      <c r="A7" s="43" t="s">
        <v>31</v>
      </c>
      <c r="B7" s="31">
        <v>-5.3741150736112964</v>
      </c>
    </row>
    <row r="8" spans="1:9" x14ac:dyDescent="0.2">
      <c r="A8" s="43" t="s">
        <v>16</v>
      </c>
      <c r="B8" s="31">
        <v>-2.834711381545397</v>
      </c>
    </row>
    <row r="9" spans="1:9" x14ac:dyDescent="0.2">
      <c r="A9" s="43" t="s">
        <v>11</v>
      </c>
      <c r="B9" s="31">
        <v>-0.46429675796299424</v>
      </c>
    </row>
    <row r="10" spans="1:9" x14ac:dyDescent="0.2">
      <c r="A10" s="43" t="s">
        <v>7</v>
      </c>
      <c r="B10" s="31">
        <v>-0.42129537606179301</v>
      </c>
    </row>
    <row r="11" spans="1:9" x14ac:dyDescent="0.2">
      <c r="A11" s="43" t="s">
        <v>21</v>
      </c>
      <c r="B11" s="31">
        <v>0.23027665207637141</v>
      </c>
    </row>
    <row r="12" spans="1:9" x14ac:dyDescent="0.2">
      <c r="A12" s="43" t="s">
        <v>28</v>
      </c>
      <c r="B12" s="31">
        <v>0.7002926569433342</v>
      </c>
    </row>
    <row r="13" spans="1:9" x14ac:dyDescent="0.2">
      <c r="A13" s="43" t="s">
        <v>17</v>
      </c>
      <c r="B13" s="31">
        <v>0.83789699681788865</v>
      </c>
    </row>
    <row r="14" spans="1:9" x14ac:dyDescent="0.2">
      <c r="A14" s="43" t="s">
        <v>29</v>
      </c>
      <c r="B14" s="31">
        <v>0.89700320858405758</v>
      </c>
    </row>
    <row r="15" spans="1:9" x14ac:dyDescent="0.2">
      <c r="A15" s="43" t="s">
        <v>15</v>
      </c>
      <c r="B15" s="31">
        <v>0.93679203999575344</v>
      </c>
    </row>
    <row r="16" spans="1:9" x14ac:dyDescent="0.2">
      <c r="A16" s="43" t="s">
        <v>10</v>
      </c>
      <c r="B16" s="31">
        <v>1.1112295050222942</v>
      </c>
    </row>
    <row r="17" spans="1:2" x14ac:dyDescent="0.2">
      <c r="A17" s="43" t="s">
        <v>23</v>
      </c>
      <c r="B17" s="31">
        <v>1.188529457737896</v>
      </c>
    </row>
    <row r="18" spans="1:2" x14ac:dyDescent="0.2">
      <c r="A18" s="43" t="s">
        <v>663</v>
      </c>
      <c r="B18" s="31">
        <v>1.5536738477572052</v>
      </c>
    </row>
    <row r="19" spans="1:2" x14ac:dyDescent="0.2">
      <c r="A19" s="43" t="s">
        <v>0</v>
      </c>
      <c r="B19" s="31">
        <v>1.5818666879373198</v>
      </c>
    </row>
    <row r="20" spans="1:2" x14ac:dyDescent="0.2">
      <c r="A20" s="43" t="s">
        <v>30</v>
      </c>
      <c r="B20" s="31">
        <v>1.7588715275632383</v>
      </c>
    </row>
    <row r="21" spans="1:2" x14ac:dyDescent="0.2">
      <c r="A21" s="43" t="s">
        <v>22</v>
      </c>
      <c r="B21" s="31">
        <v>1.962869777363943</v>
      </c>
    </row>
    <row r="22" spans="1:2" x14ac:dyDescent="0.2">
      <c r="A22" s="43" t="s">
        <v>661</v>
      </c>
      <c r="B22" s="31">
        <v>2.2045659232267658</v>
      </c>
    </row>
    <row r="23" spans="1:2" x14ac:dyDescent="0.2">
      <c r="A23" s="43" t="s">
        <v>26</v>
      </c>
      <c r="B23" s="31">
        <v>2.9337635105666324</v>
      </c>
    </row>
    <row r="24" spans="1:2" x14ac:dyDescent="0.2">
      <c r="A24" s="43" t="s">
        <v>27</v>
      </c>
      <c r="B24" s="31">
        <v>3.1451853855977721</v>
      </c>
    </row>
    <row r="25" spans="1:2" x14ac:dyDescent="0.2">
      <c r="A25" s="43" t="s">
        <v>12</v>
      </c>
      <c r="B25" s="31">
        <v>3.2607858412769994</v>
      </c>
    </row>
    <row r="26" spans="1:2" x14ac:dyDescent="0.2">
      <c r="A26" s="43" t="s">
        <v>18</v>
      </c>
      <c r="B26" s="31">
        <v>3.5822758719783634</v>
      </c>
    </row>
    <row r="27" spans="1:2" x14ac:dyDescent="0.2">
      <c r="A27" s="43" t="s">
        <v>1</v>
      </c>
      <c r="B27" s="31">
        <v>3.7932695792779114</v>
      </c>
    </row>
    <row r="28" spans="1:2" x14ac:dyDescent="0.2">
      <c r="A28" s="43" t="s">
        <v>14</v>
      </c>
      <c r="B28" s="31">
        <v>3.856385607914925</v>
      </c>
    </row>
    <row r="29" spans="1:2" x14ac:dyDescent="0.2">
      <c r="A29" s="43" t="s">
        <v>3</v>
      </c>
      <c r="B29" s="31">
        <v>4.1697502834132729</v>
      </c>
    </row>
    <row r="30" spans="1:2" x14ac:dyDescent="0.2">
      <c r="A30" s="43" t="s">
        <v>658</v>
      </c>
      <c r="B30" s="31">
        <v>4.3835269577513651</v>
      </c>
    </row>
    <row r="31" spans="1:2" x14ac:dyDescent="0.2">
      <c r="A31" s="43" t="s">
        <v>19</v>
      </c>
      <c r="B31" s="31">
        <v>4.9294411931058892</v>
      </c>
    </row>
    <row r="32" spans="1:2" x14ac:dyDescent="0.2">
      <c r="A32" s="43" t="s">
        <v>8</v>
      </c>
      <c r="B32" s="31">
        <v>5.3925520539588545</v>
      </c>
    </row>
    <row r="33" spans="1:2" x14ac:dyDescent="0.2">
      <c r="A33" s="43" t="s">
        <v>662</v>
      </c>
      <c r="B33" s="31">
        <v>5.5862357727499372</v>
      </c>
    </row>
    <row r="34" spans="1:2" x14ac:dyDescent="0.2">
      <c r="A34" s="43" t="s">
        <v>660</v>
      </c>
      <c r="B34" s="31">
        <v>5.6182286791761058</v>
      </c>
    </row>
    <row r="35" spans="1:2" x14ac:dyDescent="0.2">
      <c r="A35" s="43" t="s">
        <v>32</v>
      </c>
      <c r="B35" s="31">
        <v>5.9412231569800156</v>
      </c>
    </row>
    <row r="36" spans="1:2" x14ac:dyDescent="0.2">
      <c r="A36" s="43" t="s">
        <v>6</v>
      </c>
      <c r="B36" s="31">
        <v>6.2871327720757941</v>
      </c>
    </row>
    <row r="37" spans="1:2" x14ac:dyDescent="0.2">
      <c r="A37" s="43" t="s">
        <v>657</v>
      </c>
      <c r="B37" s="31">
        <v>7.9287401623070135</v>
      </c>
    </row>
    <row r="38" spans="1:2" x14ac:dyDescent="0.2">
      <c r="A38" s="43" t="s">
        <v>659</v>
      </c>
      <c r="B38" s="31">
        <v>10.312462182684841</v>
      </c>
    </row>
    <row r="39" spans="1:2" x14ac:dyDescent="0.2">
      <c r="A39" s="43" t="s">
        <v>33</v>
      </c>
      <c r="B39" s="31">
        <v>11.586572187078161</v>
      </c>
    </row>
    <row r="40" spans="1:2" x14ac:dyDescent="0.2">
      <c r="B40" s="15"/>
    </row>
    <row r="41" spans="1:2" x14ac:dyDescent="0.2">
      <c r="B41" s="15"/>
    </row>
    <row r="42" spans="1:2" x14ac:dyDescent="0.2">
      <c r="B42" s="15"/>
    </row>
    <row r="43" spans="1:2" x14ac:dyDescent="0.2">
      <c r="B43" s="15"/>
    </row>
    <row r="44" spans="1:2" x14ac:dyDescent="0.2">
      <c r="B44" s="15"/>
    </row>
    <row r="45" spans="1:2" x14ac:dyDescent="0.2">
      <c r="B45" s="15"/>
    </row>
    <row r="46" spans="1:2" x14ac:dyDescent="0.2">
      <c r="B46" s="15"/>
    </row>
    <row r="47" spans="1:2" x14ac:dyDescent="0.2">
      <c r="B47" s="15"/>
    </row>
    <row r="48" spans="1:2" x14ac:dyDescent="0.2">
      <c r="B48" s="15"/>
    </row>
    <row r="49" spans="2:2" x14ac:dyDescent="0.2">
      <c r="B49" s="15"/>
    </row>
    <row r="50" spans="2:2" x14ac:dyDescent="0.2">
      <c r="B50" s="15"/>
    </row>
    <row r="51" spans="2:2" x14ac:dyDescent="0.2">
      <c r="B51" s="15"/>
    </row>
    <row r="52" spans="2:2" x14ac:dyDescent="0.2">
      <c r="B52" s="15"/>
    </row>
    <row r="53" spans="2:2" x14ac:dyDescent="0.2">
      <c r="B53" s="15"/>
    </row>
    <row r="54" spans="2:2" x14ac:dyDescent="0.2">
      <c r="B54" s="15"/>
    </row>
    <row r="55" spans="2:2" x14ac:dyDescent="0.2">
      <c r="B55" s="15"/>
    </row>
    <row r="56" spans="2:2" x14ac:dyDescent="0.2">
      <c r="B56" s="15"/>
    </row>
    <row r="57" spans="2:2" x14ac:dyDescent="0.2">
      <c r="B57" s="15"/>
    </row>
    <row r="58" spans="2:2" x14ac:dyDescent="0.2">
      <c r="B58" s="15"/>
    </row>
    <row r="59" spans="2:2" x14ac:dyDescent="0.2">
      <c r="B59" s="15"/>
    </row>
    <row r="60" spans="2:2" x14ac:dyDescent="0.2">
      <c r="B60" s="15"/>
    </row>
    <row r="61" spans="2:2" x14ac:dyDescent="0.2">
      <c r="B61" s="15"/>
    </row>
    <row r="62" spans="2:2" x14ac:dyDescent="0.2">
      <c r="B62" s="15"/>
    </row>
    <row r="63" spans="2:2" x14ac:dyDescent="0.2">
      <c r="B63" s="15"/>
    </row>
    <row r="64" spans="2:2" x14ac:dyDescent="0.2">
      <c r="B64" s="15"/>
    </row>
    <row r="65" spans="2:2" x14ac:dyDescent="0.2">
      <c r="B65" s="15"/>
    </row>
    <row r="66" spans="2:2" x14ac:dyDescent="0.2">
      <c r="B66" s="15"/>
    </row>
    <row r="67" spans="2:2" x14ac:dyDescent="0.2">
      <c r="B67" s="15"/>
    </row>
    <row r="68" spans="2:2" x14ac:dyDescent="0.2">
      <c r="B68" s="15"/>
    </row>
    <row r="69" spans="2:2" x14ac:dyDescent="0.2">
      <c r="B69" s="15"/>
    </row>
    <row r="70" spans="2:2" x14ac:dyDescent="0.2">
      <c r="B70" s="15"/>
    </row>
    <row r="71" spans="2:2" x14ac:dyDescent="0.2">
      <c r="B71" s="15"/>
    </row>
    <row r="72" spans="2:2" x14ac:dyDescent="0.2">
      <c r="B72" s="15"/>
    </row>
    <row r="73" spans="2:2" x14ac:dyDescent="0.2">
      <c r="B73" s="15"/>
    </row>
    <row r="74" spans="2:2" x14ac:dyDescent="0.2">
      <c r="B74" s="15"/>
    </row>
    <row r="75" spans="2:2" x14ac:dyDescent="0.2">
      <c r="B75" s="15"/>
    </row>
    <row r="76" spans="2:2" x14ac:dyDescent="0.2">
      <c r="B76" s="15"/>
    </row>
    <row r="77" spans="2:2" x14ac:dyDescent="0.2">
      <c r="B77" s="15"/>
    </row>
    <row r="78" spans="2:2" x14ac:dyDescent="0.2">
      <c r="B78" s="15"/>
    </row>
    <row r="79" spans="2:2" x14ac:dyDescent="0.2">
      <c r="B79" s="15"/>
    </row>
    <row r="80" spans="2:2" x14ac:dyDescent="0.2">
      <c r="B80" s="15"/>
    </row>
    <row r="81" spans="2:2" x14ac:dyDescent="0.2">
      <c r="B81" s="15"/>
    </row>
    <row r="82" spans="2:2" x14ac:dyDescent="0.2">
      <c r="B82" s="15"/>
    </row>
    <row r="83" spans="2:2" x14ac:dyDescent="0.2">
      <c r="B83" s="15"/>
    </row>
    <row r="84" spans="2:2" x14ac:dyDescent="0.2">
      <c r="B84" s="15"/>
    </row>
    <row r="85" spans="2:2" x14ac:dyDescent="0.2">
      <c r="B85" s="15"/>
    </row>
    <row r="86" spans="2:2" x14ac:dyDescent="0.2">
      <c r="B86" s="15"/>
    </row>
    <row r="87" spans="2:2" x14ac:dyDescent="0.2">
      <c r="B87" s="15"/>
    </row>
    <row r="88" spans="2:2" x14ac:dyDescent="0.2">
      <c r="B88" s="15"/>
    </row>
    <row r="89" spans="2:2" x14ac:dyDescent="0.2">
      <c r="B89" s="15"/>
    </row>
    <row r="90" spans="2:2" x14ac:dyDescent="0.2">
      <c r="B90" s="15"/>
    </row>
    <row r="91" spans="2:2" x14ac:dyDescent="0.2">
      <c r="B91" s="15"/>
    </row>
    <row r="92" spans="2:2" x14ac:dyDescent="0.2">
      <c r="B92" s="15"/>
    </row>
    <row r="93" spans="2:2" x14ac:dyDescent="0.2">
      <c r="B93" s="15"/>
    </row>
    <row r="94" spans="2:2" x14ac:dyDescent="0.2">
      <c r="B94" s="15"/>
    </row>
    <row r="95" spans="2:2" x14ac:dyDescent="0.2">
      <c r="B95" s="15"/>
    </row>
    <row r="96" spans="2:2" x14ac:dyDescent="0.2">
      <c r="B96" s="15"/>
    </row>
    <row r="97" spans="2:2" x14ac:dyDescent="0.2">
      <c r="B97" s="15"/>
    </row>
    <row r="98" spans="2:2" x14ac:dyDescent="0.2">
      <c r="B98" s="15"/>
    </row>
    <row r="99" spans="2:2" x14ac:dyDescent="0.2">
      <c r="B99" s="15"/>
    </row>
    <row r="100" spans="2:2" x14ac:dyDescent="0.2">
      <c r="B100" s="15"/>
    </row>
    <row r="101" spans="2:2" x14ac:dyDescent="0.2">
      <c r="B101" s="15"/>
    </row>
    <row r="102" spans="2:2" x14ac:dyDescent="0.2">
      <c r="B102" s="15"/>
    </row>
    <row r="103" spans="2:2" x14ac:dyDescent="0.2">
      <c r="B103" s="15"/>
    </row>
    <row r="104" spans="2:2" x14ac:dyDescent="0.2">
      <c r="B104" s="15"/>
    </row>
    <row r="105" spans="2:2" x14ac:dyDescent="0.2">
      <c r="B105" s="15"/>
    </row>
    <row r="106" spans="2:2" x14ac:dyDescent="0.2">
      <c r="B106" s="15"/>
    </row>
    <row r="107" spans="2:2" x14ac:dyDescent="0.2">
      <c r="B107" s="15"/>
    </row>
    <row r="108" spans="2:2" x14ac:dyDescent="0.2">
      <c r="B108" s="15"/>
    </row>
    <row r="109" spans="2:2" x14ac:dyDescent="0.2">
      <c r="B109" s="15"/>
    </row>
    <row r="110" spans="2:2" x14ac:dyDescent="0.2">
      <c r="B110" s="15"/>
    </row>
    <row r="111" spans="2:2" x14ac:dyDescent="0.2">
      <c r="B111" s="15"/>
    </row>
    <row r="112" spans="2:2" x14ac:dyDescent="0.2">
      <c r="B112" s="15"/>
    </row>
    <row r="113" spans="2:2" x14ac:dyDescent="0.2">
      <c r="B113" s="15"/>
    </row>
    <row r="114" spans="2:2" x14ac:dyDescent="0.2">
      <c r="B114" s="15"/>
    </row>
    <row r="115" spans="2:2" x14ac:dyDescent="0.2">
      <c r="B115" s="15"/>
    </row>
    <row r="116" spans="2:2" x14ac:dyDescent="0.2">
      <c r="B116" s="15"/>
    </row>
    <row r="117" spans="2:2" x14ac:dyDescent="0.2">
      <c r="B117" s="15"/>
    </row>
    <row r="118" spans="2:2" x14ac:dyDescent="0.2">
      <c r="B118" s="15"/>
    </row>
    <row r="119" spans="2:2" x14ac:dyDescent="0.2">
      <c r="B119" s="15"/>
    </row>
    <row r="120" spans="2:2" x14ac:dyDescent="0.2">
      <c r="B120" s="15"/>
    </row>
    <row r="121" spans="2:2" x14ac:dyDescent="0.2">
      <c r="B121" s="15"/>
    </row>
    <row r="122" spans="2:2" x14ac:dyDescent="0.2">
      <c r="B122" s="15"/>
    </row>
    <row r="123" spans="2:2" x14ac:dyDescent="0.2">
      <c r="B123" s="15"/>
    </row>
    <row r="124" spans="2:2" x14ac:dyDescent="0.2">
      <c r="B124" s="15"/>
    </row>
    <row r="125" spans="2:2" x14ac:dyDescent="0.2">
      <c r="B125" s="15"/>
    </row>
    <row r="126" spans="2:2" x14ac:dyDescent="0.2">
      <c r="B126" s="15"/>
    </row>
    <row r="127" spans="2:2" x14ac:dyDescent="0.2">
      <c r="B127" s="15"/>
    </row>
    <row r="128" spans="2:2" x14ac:dyDescent="0.2">
      <c r="B128" s="15"/>
    </row>
    <row r="129" spans="2:2" x14ac:dyDescent="0.2">
      <c r="B129" s="15"/>
    </row>
    <row r="130" spans="2:2" x14ac:dyDescent="0.2">
      <c r="B130" s="15"/>
    </row>
    <row r="131" spans="2:2" x14ac:dyDescent="0.2">
      <c r="B131" s="15"/>
    </row>
    <row r="132" spans="2:2" x14ac:dyDescent="0.2">
      <c r="B132" s="15"/>
    </row>
    <row r="133" spans="2:2" x14ac:dyDescent="0.2">
      <c r="B133" s="15"/>
    </row>
    <row r="134" spans="2:2" x14ac:dyDescent="0.2">
      <c r="B134" s="15"/>
    </row>
    <row r="135" spans="2:2" x14ac:dyDescent="0.2">
      <c r="B135" s="15"/>
    </row>
    <row r="136" spans="2:2" x14ac:dyDescent="0.2">
      <c r="B136" s="15"/>
    </row>
    <row r="137" spans="2:2" x14ac:dyDescent="0.2">
      <c r="B137" s="15"/>
    </row>
    <row r="138" spans="2:2" x14ac:dyDescent="0.2">
      <c r="B138" s="15"/>
    </row>
    <row r="139" spans="2:2" x14ac:dyDescent="0.2">
      <c r="B139" s="15"/>
    </row>
    <row r="140" spans="2:2" x14ac:dyDescent="0.2">
      <c r="B140" s="15"/>
    </row>
    <row r="141" spans="2:2" x14ac:dyDescent="0.2">
      <c r="B141" s="15"/>
    </row>
    <row r="142" spans="2:2" x14ac:dyDescent="0.2">
      <c r="B142" s="15"/>
    </row>
    <row r="143" spans="2:2" x14ac:dyDescent="0.2">
      <c r="B143" s="15"/>
    </row>
    <row r="144" spans="2:2" x14ac:dyDescent="0.2">
      <c r="B144" s="15"/>
    </row>
    <row r="145" spans="2:2" x14ac:dyDescent="0.2">
      <c r="B145" s="15"/>
    </row>
    <row r="146" spans="2:2" x14ac:dyDescent="0.2">
      <c r="B146" s="15"/>
    </row>
    <row r="147" spans="2:2" x14ac:dyDescent="0.2">
      <c r="B147" s="15"/>
    </row>
    <row r="148" spans="2:2" x14ac:dyDescent="0.2">
      <c r="B148" s="15"/>
    </row>
    <row r="149" spans="2:2" x14ac:dyDescent="0.2">
      <c r="B149" s="15"/>
    </row>
    <row r="150" spans="2:2" x14ac:dyDescent="0.2">
      <c r="B150" s="15"/>
    </row>
    <row r="151" spans="2:2" x14ac:dyDescent="0.2">
      <c r="B151" s="15"/>
    </row>
    <row r="152" spans="2:2" x14ac:dyDescent="0.2">
      <c r="B152" s="15"/>
    </row>
    <row r="153" spans="2:2" x14ac:dyDescent="0.2">
      <c r="B153" s="15"/>
    </row>
    <row r="154" spans="2:2" x14ac:dyDescent="0.2">
      <c r="B154" s="15"/>
    </row>
    <row r="155" spans="2:2" x14ac:dyDescent="0.2">
      <c r="B155" s="15"/>
    </row>
    <row r="156" spans="2:2" x14ac:dyDescent="0.2">
      <c r="B156" s="15"/>
    </row>
    <row r="157" spans="2:2" x14ac:dyDescent="0.2">
      <c r="B157" s="15"/>
    </row>
    <row r="158" spans="2:2" x14ac:dyDescent="0.2">
      <c r="B158" s="15"/>
    </row>
    <row r="159" spans="2:2" x14ac:dyDescent="0.2">
      <c r="B159" s="15"/>
    </row>
    <row r="160" spans="2:2" x14ac:dyDescent="0.2">
      <c r="B160" s="15"/>
    </row>
    <row r="161" spans="2:2" x14ac:dyDescent="0.2">
      <c r="B161" s="15"/>
    </row>
    <row r="162" spans="2:2" x14ac:dyDescent="0.2">
      <c r="B162" s="15"/>
    </row>
    <row r="163" spans="2:2" x14ac:dyDescent="0.2">
      <c r="B163" s="15"/>
    </row>
    <row r="164" spans="2:2" x14ac:dyDescent="0.2">
      <c r="B164" s="15"/>
    </row>
    <row r="165" spans="2:2" x14ac:dyDescent="0.2">
      <c r="B165" s="15"/>
    </row>
    <row r="166" spans="2:2" x14ac:dyDescent="0.2">
      <c r="B166" s="15"/>
    </row>
    <row r="167" spans="2:2" x14ac:dyDescent="0.2">
      <c r="B167" s="15"/>
    </row>
    <row r="168" spans="2:2" x14ac:dyDescent="0.2">
      <c r="B168" s="15"/>
    </row>
    <row r="169" spans="2:2" x14ac:dyDescent="0.2">
      <c r="B169" s="15"/>
    </row>
    <row r="170" spans="2:2" x14ac:dyDescent="0.2">
      <c r="B170" s="15"/>
    </row>
    <row r="171" spans="2:2" x14ac:dyDescent="0.2">
      <c r="B171" s="15"/>
    </row>
    <row r="172" spans="2:2" x14ac:dyDescent="0.2">
      <c r="B172" s="15"/>
    </row>
    <row r="173" spans="2:2" x14ac:dyDescent="0.2">
      <c r="B173" s="15"/>
    </row>
    <row r="174" spans="2:2" x14ac:dyDescent="0.2">
      <c r="B174" s="15"/>
    </row>
    <row r="175" spans="2:2" x14ac:dyDescent="0.2">
      <c r="B175" s="15"/>
    </row>
    <row r="176" spans="2:2" x14ac:dyDescent="0.2">
      <c r="B176" s="15"/>
    </row>
    <row r="177" spans="2:2" x14ac:dyDescent="0.2">
      <c r="B177" s="15"/>
    </row>
    <row r="178" spans="2:2" x14ac:dyDescent="0.2">
      <c r="B178" s="15"/>
    </row>
    <row r="179" spans="2:2" x14ac:dyDescent="0.2">
      <c r="B179" s="15"/>
    </row>
    <row r="180" spans="2:2" x14ac:dyDescent="0.2">
      <c r="B180" s="15"/>
    </row>
    <row r="181" spans="2:2" x14ac:dyDescent="0.2">
      <c r="B181" s="15"/>
    </row>
    <row r="182" spans="2:2" x14ac:dyDescent="0.2">
      <c r="B182" s="15"/>
    </row>
    <row r="183" spans="2:2" x14ac:dyDescent="0.2">
      <c r="B183" s="15"/>
    </row>
    <row r="184" spans="2:2" x14ac:dyDescent="0.2">
      <c r="B184" s="15"/>
    </row>
    <row r="185" spans="2:2" x14ac:dyDescent="0.2">
      <c r="B185" s="15"/>
    </row>
    <row r="186" spans="2:2" x14ac:dyDescent="0.2">
      <c r="B186" s="15"/>
    </row>
    <row r="187" spans="2:2" x14ac:dyDescent="0.2">
      <c r="B187" s="15"/>
    </row>
    <row r="188" spans="2:2" x14ac:dyDescent="0.2">
      <c r="B188" s="15"/>
    </row>
    <row r="189" spans="2:2" x14ac:dyDescent="0.2">
      <c r="B189" s="15"/>
    </row>
    <row r="190" spans="2:2" x14ac:dyDescent="0.2">
      <c r="B190" s="15"/>
    </row>
    <row r="191" spans="2:2" x14ac:dyDescent="0.2">
      <c r="B191" s="15"/>
    </row>
    <row r="192" spans="2:2" x14ac:dyDescent="0.2">
      <c r="B192" s="15"/>
    </row>
    <row r="193" spans="2:2" x14ac:dyDescent="0.2">
      <c r="B193" s="15"/>
    </row>
    <row r="194" spans="2:2" x14ac:dyDescent="0.2">
      <c r="B194" s="15"/>
    </row>
    <row r="195" spans="2:2" x14ac:dyDescent="0.2">
      <c r="B195" s="15"/>
    </row>
    <row r="196" spans="2:2" x14ac:dyDescent="0.2">
      <c r="B196" s="15"/>
    </row>
    <row r="197" spans="2:2" x14ac:dyDescent="0.2">
      <c r="B197" s="15"/>
    </row>
    <row r="198" spans="2:2" x14ac:dyDescent="0.2">
      <c r="B198" s="15"/>
    </row>
    <row r="199" spans="2:2" x14ac:dyDescent="0.2">
      <c r="B199" s="15"/>
    </row>
    <row r="200" spans="2:2" x14ac:dyDescent="0.2">
      <c r="B200" s="15"/>
    </row>
    <row r="201" spans="2:2" x14ac:dyDescent="0.2">
      <c r="B201" s="15"/>
    </row>
    <row r="202" spans="2:2" x14ac:dyDescent="0.2">
      <c r="B202" s="15"/>
    </row>
    <row r="203" spans="2:2" x14ac:dyDescent="0.2">
      <c r="B203" s="15"/>
    </row>
    <row r="204" spans="2:2" x14ac:dyDescent="0.2">
      <c r="B204" s="15"/>
    </row>
    <row r="205" spans="2:2" x14ac:dyDescent="0.2">
      <c r="B205" s="15"/>
    </row>
    <row r="206" spans="2:2" x14ac:dyDescent="0.2">
      <c r="B206" s="15"/>
    </row>
    <row r="207" spans="2:2" x14ac:dyDescent="0.2">
      <c r="B207" s="15"/>
    </row>
    <row r="208" spans="2:2" x14ac:dyDescent="0.2">
      <c r="B208" s="15"/>
    </row>
    <row r="209" spans="2:2" x14ac:dyDescent="0.2">
      <c r="B209" s="15"/>
    </row>
    <row r="210" spans="2:2" x14ac:dyDescent="0.2">
      <c r="B210" s="15"/>
    </row>
    <row r="211" spans="2:2" x14ac:dyDescent="0.2">
      <c r="B211" s="15"/>
    </row>
    <row r="212" spans="2:2" x14ac:dyDescent="0.2">
      <c r="B212" s="15"/>
    </row>
    <row r="213" spans="2:2" x14ac:dyDescent="0.2">
      <c r="B213" s="15"/>
    </row>
    <row r="214" spans="2:2" x14ac:dyDescent="0.2">
      <c r="B214" s="15"/>
    </row>
    <row r="215" spans="2:2" x14ac:dyDescent="0.2">
      <c r="B215" s="15"/>
    </row>
    <row r="216" spans="2:2" x14ac:dyDescent="0.2">
      <c r="B216" s="15"/>
    </row>
  </sheetData>
  <autoFilter ref="A6:B39" xr:uid="{00000000-0009-0000-0000-0000B6000000}">
    <sortState ref="A7:B39">
      <sortCondition ref="B6:B39"/>
    </sortState>
  </autoFilter>
  <mergeCells count="1">
    <mergeCell ref="H1:I1"/>
  </mergeCells>
  <hyperlinks>
    <hyperlink ref="H1:I1" location="Index!A1" display="Regresar al Índice" xr:uid="{00000000-0004-0000-B600-000000000000}"/>
  </hyperlinks>
  <pageMargins left="0.7" right="0.7" top="0.75" bottom="0.75" header="0.3" footer="0.3"/>
  <drawing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Hoja239"/>
  <dimension ref="A1:I216"/>
  <sheetViews>
    <sheetView workbookViewId="0">
      <selection activeCell="A2" sqref="A2"/>
    </sheetView>
  </sheetViews>
  <sheetFormatPr baseColWidth="10" defaultColWidth="9.140625" defaultRowHeight="12.75" x14ac:dyDescent="0.2"/>
  <cols>
    <col min="1" max="1" width="11.28515625" style="78" bestFit="1" customWidth="1"/>
    <col min="2" max="3" width="9.42578125" style="78" bestFit="1" customWidth="1"/>
    <col min="4" max="16384" width="9.140625" style="78"/>
  </cols>
  <sheetData>
    <row r="1" spans="1:9" ht="15" x14ac:dyDescent="0.25">
      <c r="A1" s="333" t="s">
        <v>1741</v>
      </c>
      <c r="H1" s="233" t="s">
        <v>38</v>
      </c>
      <c r="I1" s="233"/>
    </row>
    <row r="2" spans="1:9" x14ac:dyDescent="0.2">
      <c r="A2" s="43" t="s">
        <v>823</v>
      </c>
    </row>
    <row r="5" spans="1:9" x14ac:dyDescent="0.2">
      <c r="B5" s="15"/>
      <c r="E5" s="43"/>
    </row>
    <row r="6" spans="1:9" x14ac:dyDescent="0.2">
      <c r="A6" s="43" t="s">
        <v>482</v>
      </c>
      <c r="B6" s="15" t="s">
        <v>812</v>
      </c>
      <c r="C6" s="43" t="s">
        <v>813</v>
      </c>
      <c r="D6" s="43"/>
    </row>
    <row r="7" spans="1:9" x14ac:dyDescent="0.2">
      <c r="A7" s="1">
        <v>43466</v>
      </c>
      <c r="B7" s="2">
        <v>163.45782470703125</v>
      </c>
      <c r="C7" s="2">
        <v>-15.703104019165039</v>
      </c>
      <c r="D7" s="43"/>
    </row>
    <row r="8" spans="1:9" x14ac:dyDescent="0.2">
      <c r="A8" s="1">
        <v>43497</v>
      </c>
      <c r="B8" s="2">
        <v>135.48968505859375</v>
      </c>
      <c r="C8" s="2">
        <v>-21.459388732910156</v>
      </c>
      <c r="D8" s="43"/>
    </row>
    <row r="9" spans="1:9" x14ac:dyDescent="0.2">
      <c r="A9" s="1">
        <v>43525</v>
      </c>
      <c r="B9" s="2">
        <v>150.82621765136719</v>
      </c>
      <c r="C9" s="2">
        <v>-11.47021484375</v>
      </c>
      <c r="D9" s="43"/>
    </row>
    <row r="10" spans="1:9" x14ac:dyDescent="0.2">
      <c r="A10" s="1">
        <v>43556</v>
      </c>
      <c r="B10" s="2">
        <v>193.48121643066406</v>
      </c>
      <c r="C10" s="2">
        <v>-7.1492047309875488</v>
      </c>
      <c r="D10" s="43"/>
    </row>
    <row r="11" spans="1:9" x14ac:dyDescent="0.2">
      <c r="A11" s="1">
        <v>43586</v>
      </c>
      <c r="B11" s="2">
        <v>171.46928405761719</v>
      </c>
      <c r="C11" s="2">
        <v>-22.011680603027344</v>
      </c>
      <c r="D11" s="43"/>
    </row>
    <row r="12" spans="1:9" x14ac:dyDescent="0.2">
      <c r="A12" s="1">
        <v>43617</v>
      </c>
      <c r="B12" s="2">
        <v>231.55415344238281</v>
      </c>
      <c r="C12" s="2">
        <v>-4.179323673248291</v>
      </c>
      <c r="D12" s="43"/>
    </row>
    <row r="13" spans="1:9" x14ac:dyDescent="0.2">
      <c r="A13" s="1">
        <v>43647</v>
      </c>
      <c r="B13" s="2">
        <v>238.86653137207031</v>
      </c>
      <c r="C13" s="2">
        <v>-15.475424766540527</v>
      </c>
      <c r="D13" s="43"/>
    </row>
    <row r="14" spans="1:9" x14ac:dyDescent="0.2">
      <c r="A14" s="1">
        <v>43678</v>
      </c>
      <c r="B14" s="2">
        <v>184.42926025390625</v>
      </c>
      <c r="C14" s="2">
        <v>-27.275712966918945</v>
      </c>
      <c r="D14" s="43"/>
    </row>
    <row r="15" spans="1:9" x14ac:dyDescent="0.2">
      <c r="A15" s="1">
        <v>43709</v>
      </c>
      <c r="B15" s="2">
        <v>160.89328002929688</v>
      </c>
      <c r="C15" s="2">
        <v>-3.9122731685638428</v>
      </c>
      <c r="D15" s="43"/>
    </row>
    <row r="16" spans="1:9" x14ac:dyDescent="0.2">
      <c r="A16" s="1">
        <v>43739</v>
      </c>
      <c r="B16" s="2">
        <v>174.25498962402344</v>
      </c>
      <c r="C16" s="2">
        <v>4.6140198707580566</v>
      </c>
      <c r="D16" s="43"/>
    </row>
    <row r="17" spans="1:4" x14ac:dyDescent="0.2">
      <c r="A17" s="1">
        <v>43770</v>
      </c>
      <c r="B17" s="2">
        <v>157.72135925292969</v>
      </c>
      <c r="C17" s="2">
        <v>-12.000563621520996</v>
      </c>
      <c r="D17" s="43"/>
    </row>
    <row r="18" spans="1:4" x14ac:dyDescent="0.2">
      <c r="A18" s="1">
        <v>43800</v>
      </c>
      <c r="B18" s="2">
        <v>152.10691833496094</v>
      </c>
      <c r="C18" s="2">
        <v>-23.498899459838867</v>
      </c>
      <c r="D18" s="43"/>
    </row>
    <row r="19" spans="1:4" x14ac:dyDescent="0.2">
      <c r="A19" s="1">
        <v>43831</v>
      </c>
      <c r="B19" s="2">
        <v>124.08974456787109</v>
      </c>
      <c r="C19" s="2">
        <v>-24.084548950195313</v>
      </c>
      <c r="D19" s="43"/>
    </row>
    <row r="20" spans="1:4" x14ac:dyDescent="0.2">
      <c r="A20" s="1">
        <v>43862</v>
      </c>
      <c r="B20" s="2">
        <v>118.30882263183594</v>
      </c>
      <c r="C20" s="2">
        <v>-12.680568695068359</v>
      </c>
      <c r="D20" s="43"/>
    </row>
    <row r="21" spans="1:4" x14ac:dyDescent="0.2">
      <c r="A21" s="1">
        <v>43891</v>
      </c>
      <c r="B21" s="2">
        <v>100.41020202636719</v>
      </c>
      <c r="C21" s="2">
        <v>-33.426559448242188</v>
      </c>
      <c r="D21" s="43"/>
    </row>
    <row r="22" spans="1:4" x14ac:dyDescent="0.2">
      <c r="A22" s="1">
        <v>43922</v>
      </c>
      <c r="B22" s="2">
        <v>190.84259033203125</v>
      </c>
      <c r="C22" s="2">
        <v>-1.3637634515762329</v>
      </c>
      <c r="D22" s="43"/>
    </row>
    <row r="23" spans="1:4" x14ac:dyDescent="0.2">
      <c r="A23" s="1">
        <v>43952</v>
      </c>
      <c r="B23" s="2">
        <v>198.54930114746094</v>
      </c>
      <c r="C23" s="2">
        <v>15.792925834655762</v>
      </c>
      <c r="D23" s="43"/>
    </row>
    <row r="24" spans="1:4" x14ac:dyDescent="0.2">
      <c r="A24" s="1">
        <v>43983</v>
      </c>
      <c r="B24" s="2">
        <v>210.50617980957031</v>
      </c>
      <c r="C24" s="2">
        <v>-9.0898704528808594</v>
      </c>
      <c r="D24" s="43"/>
    </row>
    <row r="25" spans="1:4" x14ac:dyDescent="0.2">
      <c r="A25" s="1">
        <v>44013</v>
      </c>
      <c r="B25" s="2">
        <v>204.16973876953125</v>
      </c>
      <c r="C25" s="2">
        <v>-14.525598526000977</v>
      </c>
      <c r="D25" s="43"/>
    </row>
    <row r="26" spans="1:4" x14ac:dyDescent="0.2">
      <c r="A26" s="1">
        <v>44044</v>
      </c>
      <c r="B26" s="2">
        <v>210.72662353515625</v>
      </c>
      <c r="C26" s="2">
        <v>14.258780479431152</v>
      </c>
      <c r="D26" s="43"/>
    </row>
    <row r="27" spans="1:4" x14ac:dyDescent="0.2">
      <c r="A27" s="1">
        <v>44075</v>
      </c>
      <c r="B27" s="2">
        <v>229.5341796875</v>
      </c>
      <c r="C27" s="2">
        <v>42.662376403808594</v>
      </c>
      <c r="D27" s="43"/>
    </row>
    <row r="28" spans="1:4" x14ac:dyDescent="0.2">
      <c r="A28" s="1">
        <v>44105</v>
      </c>
      <c r="B28" s="2">
        <v>233.399169921875</v>
      </c>
      <c r="C28" s="2">
        <v>33.941169738769531</v>
      </c>
      <c r="D28" s="43"/>
    </row>
    <row r="29" spans="1:4" x14ac:dyDescent="0.2">
      <c r="A29" s="1">
        <v>44136</v>
      </c>
      <c r="B29" s="2">
        <v>275.80868530273438</v>
      </c>
      <c r="C29" s="2">
        <v>74.870849609375</v>
      </c>
      <c r="D29" s="43"/>
    </row>
    <row r="30" spans="1:4" x14ac:dyDescent="0.2">
      <c r="A30" s="1">
        <v>44166</v>
      </c>
      <c r="B30" s="2">
        <v>243.2916259765625</v>
      </c>
      <c r="C30" s="2">
        <v>59.947772979736328</v>
      </c>
      <c r="D30" s="43"/>
    </row>
    <row r="31" spans="1:4" x14ac:dyDescent="0.2">
      <c r="A31" s="1">
        <v>44197</v>
      </c>
      <c r="B31" s="2">
        <v>235.05438232421875</v>
      </c>
      <c r="C31" s="2">
        <v>89.422889709472656</v>
      </c>
      <c r="D31" s="43"/>
    </row>
    <row r="32" spans="1:4" x14ac:dyDescent="0.2">
      <c r="A32" s="1">
        <v>44228</v>
      </c>
      <c r="B32" s="2">
        <v>232.94371032714844</v>
      </c>
      <c r="C32" s="2">
        <v>96.894622802734375</v>
      </c>
      <c r="D32" s="43"/>
    </row>
    <row r="33" spans="1:4" x14ac:dyDescent="0.2">
      <c r="A33" s="1">
        <v>44256</v>
      </c>
      <c r="B33" s="2">
        <v>268.57821655273438</v>
      </c>
      <c r="C33" s="2">
        <v>167.48100280761719</v>
      </c>
      <c r="D33" s="43"/>
    </row>
    <row r="34" spans="1:4" x14ac:dyDescent="0.2">
      <c r="A34" s="1">
        <v>44287</v>
      </c>
      <c r="B34" s="2">
        <v>282.51284790039063</v>
      </c>
      <c r="C34" s="2">
        <v>48.03448486328125</v>
      </c>
      <c r="D34" s="43"/>
    </row>
    <row r="35" spans="1:4" x14ac:dyDescent="0.2">
      <c r="A35" s="1">
        <v>44317</v>
      </c>
      <c r="B35" s="2">
        <v>283.82608032226563</v>
      </c>
      <c r="C35" s="2">
        <v>42.949928283691406</v>
      </c>
      <c r="D35" s="43"/>
    </row>
    <row r="36" spans="1:4" x14ac:dyDescent="0.2">
      <c r="A36" s="1">
        <v>44348</v>
      </c>
      <c r="B36" s="2">
        <v>312.56393432617188</v>
      </c>
      <c r="C36" s="2">
        <v>48.482070922851563</v>
      </c>
      <c r="D36" s="43"/>
    </row>
    <row r="37" spans="1:4" x14ac:dyDescent="0.2">
      <c r="A37" s="1">
        <v>44378</v>
      </c>
      <c r="B37" s="2">
        <v>318.55026245117188</v>
      </c>
      <c r="C37" s="2">
        <v>56.022270202636719</v>
      </c>
      <c r="D37" s="43"/>
    </row>
    <row r="38" spans="1:4" x14ac:dyDescent="0.2">
      <c r="A38" s="1">
        <v>44409</v>
      </c>
      <c r="B38" s="2">
        <v>294.325439453125</v>
      </c>
      <c r="C38" s="2">
        <v>39.67169189453125</v>
      </c>
      <c r="D38" s="43"/>
    </row>
    <row r="39" spans="1:4" x14ac:dyDescent="0.2">
      <c r="A39" s="1">
        <v>44440</v>
      </c>
      <c r="B39" s="2">
        <v>331.66336059570313</v>
      </c>
      <c r="C39" s="2">
        <v>44.494106292724609</v>
      </c>
      <c r="D39" s="43"/>
    </row>
    <row r="40" spans="1:4" x14ac:dyDescent="0.2">
      <c r="A40" s="1">
        <v>44470</v>
      </c>
      <c r="B40" s="2">
        <v>322.04443359375</v>
      </c>
      <c r="C40" s="2">
        <v>37.980110168457031</v>
      </c>
      <c r="D40" s="43"/>
    </row>
    <row r="41" spans="1:4" x14ac:dyDescent="0.2">
      <c r="A41" s="1">
        <v>44501</v>
      </c>
      <c r="B41" s="2">
        <v>343.17645263671875</v>
      </c>
      <c r="C41" s="2">
        <v>24.425542831420898</v>
      </c>
      <c r="D41" s="43"/>
    </row>
    <row r="42" spans="1:4" x14ac:dyDescent="0.2">
      <c r="A42" s="1">
        <v>44531</v>
      </c>
      <c r="B42" s="2">
        <v>341.20730590820313</v>
      </c>
      <c r="C42" s="2">
        <v>40.246219635009766</v>
      </c>
      <c r="D42" s="43"/>
    </row>
    <row r="43" spans="1:4" x14ac:dyDescent="0.2">
      <c r="A43" s="1">
        <v>44562</v>
      </c>
      <c r="B43" s="2">
        <v>315.3050537109375</v>
      </c>
      <c r="C43" s="2">
        <v>34.141319274902344</v>
      </c>
      <c r="D43" s="43"/>
    </row>
    <row r="44" spans="1:4" x14ac:dyDescent="0.2">
      <c r="A44" s="1">
        <v>44593</v>
      </c>
      <c r="B44" s="2">
        <v>361.90304565429688</v>
      </c>
      <c r="C44" s="2">
        <v>55.360729217529297</v>
      </c>
      <c r="D44" s="43"/>
    </row>
    <row r="45" spans="1:4" x14ac:dyDescent="0.2">
      <c r="A45" s="1">
        <v>44621</v>
      </c>
      <c r="B45" s="2">
        <v>345.328369140625</v>
      </c>
      <c r="C45" s="2">
        <v>28.576461791992188</v>
      </c>
      <c r="D45" s="43"/>
    </row>
    <row r="46" spans="1:4" x14ac:dyDescent="0.2">
      <c r="A46" s="1">
        <v>44652</v>
      </c>
      <c r="B46" s="2">
        <v>392.130859375</v>
      </c>
      <c r="C46" s="2">
        <v>38.801071166992188</v>
      </c>
      <c r="D46" s="43"/>
    </row>
    <row r="47" spans="1:4" x14ac:dyDescent="0.2">
      <c r="A47" s="1">
        <v>44682</v>
      </c>
      <c r="B47" s="2">
        <v>396.60675048828125</v>
      </c>
      <c r="C47" s="2">
        <v>39.735836029052734</v>
      </c>
      <c r="D47" s="43"/>
    </row>
    <row r="48" spans="1:4" x14ac:dyDescent="0.2">
      <c r="A48" s="1">
        <v>44713</v>
      </c>
      <c r="B48" s="2">
        <v>463.162841796875</v>
      </c>
      <c r="C48" s="2">
        <v>48.181793212890625</v>
      </c>
      <c r="D48" s="43"/>
    </row>
    <row r="49" spans="1:4" x14ac:dyDescent="0.2">
      <c r="A49" s="1">
        <v>44743</v>
      </c>
      <c r="B49" s="2">
        <v>441.79092407226563</v>
      </c>
      <c r="C49" s="2">
        <v>38.687980651855469</v>
      </c>
      <c r="D49" s="43"/>
    </row>
    <row r="50" spans="1:4" x14ac:dyDescent="0.2">
      <c r="A50" s="1">
        <v>44774</v>
      </c>
      <c r="B50" s="2">
        <v>380.44998168945313</v>
      </c>
      <c r="C50" s="2">
        <v>29.26167106628418</v>
      </c>
      <c r="D50" s="43"/>
    </row>
    <row r="51" spans="1:4" x14ac:dyDescent="0.2">
      <c r="A51" s="1">
        <v>44805</v>
      </c>
      <c r="B51" s="2">
        <v>394.69610595703125</v>
      </c>
      <c r="C51" s="2">
        <v>19.005037307739258</v>
      </c>
      <c r="D51" s="43"/>
    </row>
    <row r="52" spans="1:4" x14ac:dyDescent="0.2">
      <c r="A52" s="1">
        <v>44835</v>
      </c>
      <c r="B52" s="18">
        <v>429.73818969726563</v>
      </c>
      <c r="C52" s="2">
        <v>33.440650939941406</v>
      </c>
      <c r="D52" s="43"/>
    </row>
    <row r="53" spans="1:4" x14ac:dyDescent="0.2">
      <c r="A53" s="1"/>
      <c r="B53" s="18"/>
      <c r="C53" s="2"/>
      <c r="D53" s="43"/>
    </row>
    <row r="54" spans="1:4" x14ac:dyDescent="0.2">
      <c r="A54" s="1"/>
      <c r="B54" s="18"/>
      <c r="C54" s="2"/>
      <c r="D54" s="43"/>
    </row>
    <row r="55" spans="1:4" x14ac:dyDescent="0.2">
      <c r="A55" s="1"/>
      <c r="B55" s="18"/>
      <c r="C55" s="2"/>
      <c r="D55" s="43"/>
    </row>
    <row r="56" spans="1:4" x14ac:dyDescent="0.2">
      <c r="A56" s="1"/>
      <c r="B56" s="18"/>
      <c r="C56" s="2"/>
      <c r="D56" s="43"/>
    </row>
    <row r="57" spans="1:4" x14ac:dyDescent="0.2">
      <c r="A57" s="1"/>
      <c r="B57" s="18"/>
      <c r="C57" s="2"/>
      <c r="D57" s="43"/>
    </row>
    <row r="58" spans="1:4" x14ac:dyDescent="0.2">
      <c r="A58" s="1"/>
      <c r="B58" s="18"/>
      <c r="C58" s="2"/>
      <c r="D58" s="43"/>
    </row>
    <row r="59" spans="1:4" x14ac:dyDescent="0.2">
      <c r="A59" s="1"/>
      <c r="B59" s="18"/>
      <c r="C59" s="2"/>
      <c r="D59" s="43"/>
    </row>
    <row r="60" spans="1:4" x14ac:dyDescent="0.2">
      <c r="A60" s="1"/>
      <c r="B60" s="18"/>
      <c r="C60" s="2"/>
      <c r="D60" s="43"/>
    </row>
    <row r="61" spans="1:4" x14ac:dyDescent="0.2">
      <c r="A61" s="1"/>
      <c r="B61" s="18"/>
      <c r="C61" s="2"/>
      <c r="D61" s="43"/>
    </row>
    <row r="62" spans="1:4" x14ac:dyDescent="0.2">
      <c r="A62" s="1"/>
      <c r="B62" s="18"/>
      <c r="C62" s="2"/>
      <c r="D62" s="43"/>
    </row>
    <row r="63" spans="1:4" x14ac:dyDescent="0.2">
      <c r="A63" s="1"/>
      <c r="B63" s="18"/>
      <c r="C63" s="2"/>
      <c r="D63" s="43"/>
    </row>
    <row r="64" spans="1:4" x14ac:dyDescent="0.2">
      <c r="A64" s="1"/>
      <c r="B64" s="18"/>
      <c r="C64" s="2"/>
      <c r="D64" s="43"/>
    </row>
    <row r="65" spans="1:4" x14ac:dyDescent="0.2">
      <c r="A65" s="1"/>
      <c r="B65" s="18"/>
      <c r="C65" s="2"/>
      <c r="D65" s="43"/>
    </row>
    <row r="66" spans="1:4" x14ac:dyDescent="0.2">
      <c r="A66" s="1"/>
      <c r="B66" s="18"/>
      <c r="C66" s="2"/>
      <c r="D66" s="43"/>
    </row>
    <row r="67" spans="1:4" x14ac:dyDescent="0.2">
      <c r="A67" s="1"/>
      <c r="B67" s="18"/>
      <c r="C67" s="2"/>
      <c r="D67" s="43"/>
    </row>
    <row r="68" spans="1:4" x14ac:dyDescent="0.2">
      <c r="A68" s="1"/>
      <c r="B68" s="18"/>
      <c r="C68" s="2"/>
      <c r="D68" s="43"/>
    </row>
    <row r="69" spans="1:4" x14ac:dyDescent="0.2">
      <c r="A69" s="1"/>
      <c r="B69" s="18"/>
      <c r="C69" s="2"/>
      <c r="D69" s="43"/>
    </row>
    <row r="70" spans="1:4" x14ac:dyDescent="0.2">
      <c r="A70" s="1"/>
      <c r="B70" s="18"/>
      <c r="C70" s="2"/>
      <c r="D70" s="43"/>
    </row>
    <row r="71" spans="1:4" x14ac:dyDescent="0.2">
      <c r="A71" s="1"/>
      <c r="B71" s="18"/>
      <c r="C71" s="2"/>
      <c r="D71" s="43"/>
    </row>
    <row r="72" spans="1:4" x14ac:dyDescent="0.2">
      <c r="A72" s="1"/>
      <c r="B72" s="18"/>
      <c r="C72" s="2"/>
      <c r="D72" s="43"/>
    </row>
    <row r="73" spans="1:4" x14ac:dyDescent="0.2">
      <c r="A73" s="1"/>
      <c r="B73" s="18"/>
      <c r="C73" s="2"/>
      <c r="D73" s="43"/>
    </row>
    <row r="74" spans="1:4" x14ac:dyDescent="0.2">
      <c r="A74" s="1"/>
      <c r="B74" s="18"/>
      <c r="C74" s="2"/>
      <c r="D74" s="43"/>
    </row>
    <row r="75" spans="1:4" x14ac:dyDescent="0.2">
      <c r="A75" s="1"/>
      <c r="B75" s="18"/>
      <c r="C75" s="2"/>
      <c r="D75" s="43"/>
    </row>
    <row r="76" spans="1:4" x14ac:dyDescent="0.2">
      <c r="A76" s="1"/>
      <c r="B76" s="18"/>
      <c r="C76" s="2"/>
      <c r="D76" s="43"/>
    </row>
    <row r="77" spans="1:4" x14ac:dyDescent="0.2">
      <c r="A77" s="1"/>
      <c r="B77" s="18"/>
      <c r="C77" s="2"/>
      <c r="D77" s="43"/>
    </row>
    <row r="78" spans="1:4" x14ac:dyDescent="0.2">
      <c r="A78" s="1"/>
      <c r="B78" s="18"/>
      <c r="C78" s="2"/>
      <c r="D78" s="43"/>
    </row>
    <row r="79" spans="1:4" x14ac:dyDescent="0.2">
      <c r="A79" s="1"/>
      <c r="B79" s="18"/>
      <c r="C79" s="2"/>
      <c r="D79" s="43"/>
    </row>
    <row r="80" spans="1:4" x14ac:dyDescent="0.2">
      <c r="A80" s="1"/>
      <c r="B80" s="18"/>
      <c r="C80" s="2"/>
      <c r="D80" s="43"/>
    </row>
    <row r="81" spans="1:4" x14ac:dyDescent="0.2">
      <c r="A81" s="1"/>
      <c r="B81" s="18"/>
      <c r="C81" s="2"/>
      <c r="D81" s="43"/>
    </row>
    <row r="82" spans="1:4" x14ac:dyDescent="0.2">
      <c r="A82" s="1"/>
      <c r="B82" s="18"/>
      <c r="C82" s="2"/>
      <c r="D82" s="43"/>
    </row>
    <row r="83" spans="1:4" x14ac:dyDescent="0.2">
      <c r="A83" s="1"/>
      <c r="B83" s="18"/>
      <c r="C83" s="2"/>
      <c r="D83" s="43"/>
    </row>
    <row r="84" spans="1:4" x14ac:dyDescent="0.2">
      <c r="A84" s="1"/>
      <c r="B84" s="18"/>
      <c r="C84" s="2"/>
      <c r="D84" s="43"/>
    </row>
    <row r="85" spans="1:4" x14ac:dyDescent="0.2">
      <c r="A85" s="1"/>
      <c r="B85" s="18"/>
      <c r="C85" s="2"/>
      <c r="D85" s="43"/>
    </row>
    <row r="86" spans="1:4" x14ac:dyDescent="0.2">
      <c r="A86" s="1"/>
      <c r="B86" s="18"/>
      <c r="C86" s="2"/>
      <c r="D86" s="43"/>
    </row>
    <row r="87" spans="1:4" x14ac:dyDescent="0.2">
      <c r="A87" s="1"/>
      <c r="B87" s="18"/>
      <c r="C87" s="2"/>
      <c r="D87" s="43"/>
    </row>
    <row r="88" spans="1:4" x14ac:dyDescent="0.2">
      <c r="A88" s="1"/>
      <c r="B88" s="18"/>
      <c r="C88" s="2"/>
      <c r="D88" s="43"/>
    </row>
    <row r="89" spans="1:4" x14ac:dyDescent="0.2">
      <c r="A89" s="1"/>
      <c r="B89" s="18"/>
      <c r="C89" s="2"/>
      <c r="D89" s="43"/>
    </row>
    <row r="90" spans="1:4" x14ac:dyDescent="0.2">
      <c r="A90" s="1"/>
      <c r="B90" s="18"/>
      <c r="C90" s="2"/>
      <c r="D90" s="43"/>
    </row>
    <row r="91" spans="1:4" x14ac:dyDescent="0.2">
      <c r="A91" s="1"/>
      <c r="B91" s="18"/>
      <c r="C91" s="2"/>
      <c r="D91" s="43"/>
    </row>
    <row r="92" spans="1:4" x14ac:dyDescent="0.2">
      <c r="A92" s="1"/>
      <c r="B92" s="18"/>
      <c r="C92" s="2"/>
      <c r="D92" s="43"/>
    </row>
    <row r="93" spans="1:4" x14ac:dyDescent="0.2">
      <c r="A93" s="1"/>
      <c r="B93" s="18"/>
      <c r="C93" s="2"/>
      <c r="D93" s="43"/>
    </row>
    <row r="94" spans="1:4" x14ac:dyDescent="0.2">
      <c r="A94" s="1"/>
      <c r="B94" s="18"/>
      <c r="C94" s="2"/>
      <c r="D94" s="43"/>
    </row>
    <row r="95" spans="1:4" x14ac:dyDescent="0.2">
      <c r="A95" s="1"/>
      <c r="B95" s="18"/>
      <c r="C95" s="2"/>
      <c r="D95" s="43"/>
    </row>
    <row r="96" spans="1:4" x14ac:dyDescent="0.2">
      <c r="A96" s="1"/>
      <c r="B96" s="18"/>
      <c r="C96" s="2"/>
      <c r="D96" s="43"/>
    </row>
    <row r="97" spans="1:4" x14ac:dyDescent="0.2">
      <c r="A97" s="1"/>
      <c r="B97" s="18"/>
      <c r="C97" s="2"/>
      <c r="D97" s="43"/>
    </row>
    <row r="98" spans="1:4" x14ac:dyDescent="0.2">
      <c r="A98" s="1"/>
      <c r="B98" s="18"/>
      <c r="C98" s="2"/>
      <c r="D98" s="43"/>
    </row>
    <row r="99" spans="1:4" x14ac:dyDescent="0.2">
      <c r="A99" s="1"/>
      <c r="B99" s="18"/>
      <c r="C99" s="2"/>
      <c r="D99" s="43"/>
    </row>
    <row r="100" spans="1:4" x14ac:dyDescent="0.2">
      <c r="A100" s="1"/>
      <c r="B100" s="18"/>
      <c r="C100" s="2"/>
      <c r="D100" s="43"/>
    </row>
    <row r="101" spans="1:4" x14ac:dyDescent="0.2">
      <c r="A101" s="1"/>
      <c r="B101" s="18"/>
      <c r="C101" s="2"/>
      <c r="D101" s="43"/>
    </row>
    <row r="102" spans="1:4" x14ac:dyDescent="0.2">
      <c r="A102" s="1"/>
      <c r="B102" s="18"/>
      <c r="C102" s="2"/>
      <c r="D102" s="43"/>
    </row>
    <row r="103" spans="1:4" x14ac:dyDescent="0.2">
      <c r="A103" s="1"/>
      <c r="B103" s="18"/>
      <c r="C103" s="2"/>
      <c r="D103" s="41"/>
    </row>
    <row r="104" spans="1:4" x14ac:dyDescent="0.2">
      <c r="A104" s="1"/>
      <c r="B104" s="18"/>
      <c r="C104" s="2"/>
    </row>
    <row r="105" spans="1:4" x14ac:dyDescent="0.2">
      <c r="A105" s="5"/>
      <c r="B105" s="18"/>
      <c r="C105" s="4"/>
    </row>
    <row r="106" spans="1:4" x14ac:dyDescent="0.2">
      <c r="A106" s="5"/>
      <c r="B106" s="18"/>
      <c r="C106" s="4"/>
    </row>
    <row r="107" spans="1:4" x14ac:dyDescent="0.2">
      <c r="A107" s="5"/>
      <c r="B107" s="18"/>
      <c r="C107" s="4"/>
    </row>
    <row r="108" spans="1:4" x14ac:dyDescent="0.2">
      <c r="A108" s="5"/>
      <c r="B108" s="18"/>
      <c r="C108" s="4"/>
    </row>
    <row r="109" spans="1:4" x14ac:dyDescent="0.2">
      <c r="A109" s="5"/>
      <c r="B109" s="18"/>
      <c r="C109" s="4"/>
    </row>
    <row r="110" spans="1:4" x14ac:dyDescent="0.2">
      <c r="A110" s="5"/>
      <c r="B110" s="18"/>
      <c r="C110" s="4"/>
    </row>
    <row r="111" spans="1:4" x14ac:dyDescent="0.2">
      <c r="A111" s="5"/>
      <c r="B111" s="18"/>
      <c r="C111" s="4"/>
    </row>
    <row r="112" spans="1:4" x14ac:dyDescent="0.2">
      <c r="A112" s="5"/>
      <c r="B112" s="18"/>
      <c r="C112" s="4"/>
    </row>
    <row r="113" spans="1:3" x14ac:dyDescent="0.2">
      <c r="A113" s="5"/>
      <c r="B113" s="18"/>
      <c r="C113" s="4"/>
    </row>
    <row r="114" spans="1:3" x14ac:dyDescent="0.2">
      <c r="A114" s="5"/>
      <c r="B114" s="18"/>
      <c r="C114" s="4"/>
    </row>
    <row r="115" spans="1:3" x14ac:dyDescent="0.2">
      <c r="A115" s="5"/>
      <c r="B115" s="18"/>
      <c r="C115" s="4"/>
    </row>
    <row r="116" spans="1:3" x14ac:dyDescent="0.2">
      <c r="A116" s="5"/>
      <c r="B116" s="18"/>
      <c r="C116" s="4"/>
    </row>
    <row r="117" spans="1:3" x14ac:dyDescent="0.2">
      <c r="A117" s="5"/>
      <c r="B117" s="18"/>
      <c r="C117" s="4"/>
    </row>
    <row r="118" spans="1:3" x14ac:dyDescent="0.2">
      <c r="A118" s="5"/>
      <c r="B118" s="18"/>
      <c r="C118" s="4"/>
    </row>
    <row r="119" spans="1:3" x14ac:dyDescent="0.2">
      <c r="A119" s="5"/>
      <c r="B119" s="18"/>
      <c r="C119" s="4"/>
    </row>
    <row r="120" spans="1:3" x14ac:dyDescent="0.2">
      <c r="A120" s="5"/>
      <c r="B120" s="18"/>
      <c r="C120" s="4"/>
    </row>
    <row r="121" spans="1:3" x14ac:dyDescent="0.2">
      <c r="A121" s="5"/>
      <c r="B121" s="18"/>
      <c r="C121" s="4"/>
    </row>
    <row r="122" spans="1:3" x14ac:dyDescent="0.2">
      <c r="A122" s="5"/>
      <c r="B122" s="18"/>
      <c r="C122" s="4"/>
    </row>
    <row r="123" spans="1:3" x14ac:dyDescent="0.2">
      <c r="A123" s="5"/>
      <c r="B123" s="18"/>
      <c r="C123" s="4"/>
    </row>
    <row r="124" spans="1:3" x14ac:dyDescent="0.2">
      <c r="A124" s="5"/>
      <c r="B124" s="18"/>
      <c r="C124" s="4"/>
    </row>
    <row r="125" spans="1:3" x14ac:dyDescent="0.2">
      <c r="A125" s="5"/>
      <c r="B125" s="18"/>
      <c r="C125" s="4"/>
    </row>
    <row r="126" spans="1:3" x14ac:dyDescent="0.2">
      <c r="B126" s="15"/>
    </row>
    <row r="127" spans="1:3" x14ac:dyDescent="0.2">
      <c r="B127" s="15"/>
    </row>
    <row r="128" spans="1:3" x14ac:dyDescent="0.2">
      <c r="B128" s="15"/>
    </row>
    <row r="129" spans="2:2" x14ac:dyDescent="0.2">
      <c r="B129" s="15"/>
    </row>
    <row r="130" spans="2:2" x14ac:dyDescent="0.2">
      <c r="B130" s="15"/>
    </row>
    <row r="131" spans="2:2" x14ac:dyDescent="0.2">
      <c r="B131" s="15"/>
    </row>
    <row r="132" spans="2:2" x14ac:dyDescent="0.2">
      <c r="B132" s="15"/>
    </row>
    <row r="133" spans="2:2" x14ac:dyDescent="0.2">
      <c r="B133" s="15"/>
    </row>
    <row r="134" spans="2:2" x14ac:dyDescent="0.2">
      <c r="B134" s="15"/>
    </row>
    <row r="135" spans="2:2" x14ac:dyDescent="0.2">
      <c r="B135" s="15"/>
    </row>
    <row r="136" spans="2:2" x14ac:dyDescent="0.2">
      <c r="B136" s="15"/>
    </row>
    <row r="137" spans="2:2" x14ac:dyDescent="0.2">
      <c r="B137" s="15"/>
    </row>
    <row r="138" spans="2:2" x14ac:dyDescent="0.2">
      <c r="B138" s="15"/>
    </row>
    <row r="139" spans="2:2" x14ac:dyDescent="0.2">
      <c r="B139" s="15"/>
    </row>
    <row r="140" spans="2:2" x14ac:dyDescent="0.2">
      <c r="B140" s="15"/>
    </row>
    <row r="141" spans="2:2" x14ac:dyDescent="0.2">
      <c r="B141" s="15"/>
    </row>
    <row r="142" spans="2:2" x14ac:dyDescent="0.2">
      <c r="B142" s="15"/>
    </row>
    <row r="143" spans="2:2" x14ac:dyDescent="0.2">
      <c r="B143" s="15"/>
    </row>
    <row r="144" spans="2:2" x14ac:dyDescent="0.2">
      <c r="B144" s="15"/>
    </row>
    <row r="145" spans="2:2" x14ac:dyDescent="0.2">
      <c r="B145" s="15"/>
    </row>
    <row r="146" spans="2:2" x14ac:dyDescent="0.2">
      <c r="B146" s="15"/>
    </row>
    <row r="147" spans="2:2" x14ac:dyDescent="0.2">
      <c r="B147" s="15"/>
    </row>
    <row r="148" spans="2:2" x14ac:dyDescent="0.2">
      <c r="B148" s="15"/>
    </row>
    <row r="149" spans="2:2" x14ac:dyDescent="0.2">
      <c r="B149" s="15"/>
    </row>
    <row r="150" spans="2:2" x14ac:dyDescent="0.2">
      <c r="B150" s="15"/>
    </row>
    <row r="151" spans="2:2" x14ac:dyDescent="0.2">
      <c r="B151" s="15"/>
    </row>
    <row r="152" spans="2:2" x14ac:dyDescent="0.2">
      <c r="B152" s="15"/>
    </row>
    <row r="153" spans="2:2" x14ac:dyDescent="0.2">
      <c r="B153" s="15"/>
    </row>
    <row r="154" spans="2:2" x14ac:dyDescent="0.2">
      <c r="B154" s="15"/>
    </row>
    <row r="155" spans="2:2" x14ac:dyDescent="0.2">
      <c r="B155" s="15"/>
    </row>
    <row r="156" spans="2:2" x14ac:dyDescent="0.2">
      <c r="B156" s="15"/>
    </row>
    <row r="157" spans="2:2" x14ac:dyDescent="0.2">
      <c r="B157" s="15"/>
    </row>
    <row r="158" spans="2:2" x14ac:dyDescent="0.2">
      <c r="B158" s="15"/>
    </row>
    <row r="159" spans="2:2" x14ac:dyDescent="0.2">
      <c r="B159" s="15"/>
    </row>
    <row r="160" spans="2:2" x14ac:dyDescent="0.2">
      <c r="B160" s="15"/>
    </row>
    <row r="161" spans="2:2" x14ac:dyDescent="0.2">
      <c r="B161" s="15"/>
    </row>
    <row r="162" spans="2:2" x14ac:dyDescent="0.2">
      <c r="B162" s="15"/>
    </row>
    <row r="163" spans="2:2" x14ac:dyDescent="0.2">
      <c r="B163" s="15"/>
    </row>
    <row r="164" spans="2:2" x14ac:dyDescent="0.2">
      <c r="B164" s="15"/>
    </row>
    <row r="165" spans="2:2" x14ac:dyDescent="0.2">
      <c r="B165" s="15"/>
    </row>
    <row r="166" spans="2:2" x14ac:dyDescent="0.2">
      <c r="B166" s="15"/>
    </row>
    <row r="167" spans="2:2" x14ac:dyDescent="0.2">
      <c r="B167" s="15"/>
    </row>
    <row r="168" spans="2:2" x14ac:dyDescent="0.2">
      <c r="B168" s="15"/>
    </row>
    <row r="169" spans="2:2" x14ac:dyDescent="0.2">
      <c r="B169" s="15"/>
    </row>
    <row r="170" spans="2:2" x14ac:dyDescent="0.2">
      <c r="B170" s="15"/>
    </row>
    <row r="171" spans="2:2" x14ac:dyDescent="0.2">
      <c r="B171" s="15"/>
    </row>
    <row r="172" spans="2:2" x14ac:dyDescent="0.2">
      <c r="B172" s="15"/>
    </row>
    <row r="173" spans="2:2" x14ac:dyDescent="0.2">
      <c r="B173" s="15"/>
    </row>
    <row r="174" spans="2:2" x14ac:dyDescent="0.2">
      <c r="B174" s="15"/>
    </row>
    <row r="175" spans="2:2" x14ac:dyDescent="0.2">
      <c r="B175" s="15"/>
    </row>
    <row r="176" spans="2:2" x14ac:dyDescent="0.2">
      <c r="B176" s="15"/>
    </row>
    <row r="177" spans="2:2" x14ac:dyDescent="0.2">
      <c r="B177" s="15"/>
    </row>
    <row r="178" spans="2:2" x14ac:dyDescent="0.2">
      <c r="B178" s="15"/>
    </row>
    <row r="179" spans="2:2" x14ac:dyDescent="0.2">
      <c r="B179" s="15"/>
    </row>
    <row r="180" spans="2:2" x14ac:dyDescent="0.2">
      <c r="B180" s="15"/>
    </row>
    <row r="181" spans="2:2" x14ac:dyDescent="0.2">
      <c r="B181" s="15"/>
    </row>
    <row r="182" spans="2:2" x14ac:dyDescent="0.2">
      <c r="B182" s="15"/>
    </row>
    <row r="183" spans="2:2" x14ac:dyDescent="0.2">
      <c r="B183" s="15"/>
    </row>
    <row r="184" spans="2:2" x14ac:dyDescent="0.2">
      <c r="B184" s="15"/>
    </row>
    <row r="185" spans="2:2" x14ac:dyDescent="0.2">
      <c r="B185" s="15"/>
    </row>
    <row r="186" spans="2:2" x14ac:dyDescent="0.2">
      <c r="B186" s="15"/>
    </row>
    <row r="187" spans="2:2" x14ac:dyDescent="0.2">
      <c r="B187" s="15"/>
    </row>
    <row r="188" spans="2:2" x14ac:dyDescent="0.2">
      <c r="B188" s="15"/>
    </row>
    <row r="189" spans="2:2" x14ac:dyDescent="0.2">
      <c r="B189" s="15"/>
    </row>
    <row r="190" spans="2:2" x14ac:dyDescent="0.2">
      <c r="B190" s="15"/>
    </row>
    <row r="191" spans="2:2" x14ac:dyDescent="0.2">
      <c r="B191" s="15"/>
    </row>
    <row r="192" spans="2:2" x14ac:dyDescent="0.2">
      <c r="B192" s="15"/>
    </row>
    <row r="193" spans="2:2" x14ac:dyDescent="0.2">
      <c r="B193" s="15"/>
    </row>
    <row r="194" spans="2:2" x14ac:dyDescent="0.2">
      <c r="B194" s="15"/>
    </row>
    <row r="195" spans="2:2" x14ac:dyDescent="0.2">
      <c r="B195" s="15"/>
    </row>
    <row r="196" spans="2:2" x14ac:dyDescent="0.2">
      <c r="B196" s="15"/>
    </row>
    <row r="197" spans="2:2" x14ac:dyDescent="0.2">
      <c r="B197" s="15"/>
    </row>
    <row r="198" spans="2:2" x14ac:dyDescent="0.2">
      <c r="B198" s="15"/>
    </row>
    <row r="199" spans="2:2" x14ac:dyDescent="0.2">
      <c r="B199" s="15"/>
    </row>
    <row r="200" spans="2:2" x14ac:dyDescent="0.2">
      <c r="B200" s="15"/>
    </row>
    <row r="201" spans="2:2" x14ac:dyDescent="0.2">
      <c r="B201" s="15"/>
    </row>
    <row r="202" spans="2:2" x14ac:dyDescent="0.2">
      <c r="B202" s="15"/>
    </row>
    <row r="203" spans="2:2" x14ac:dyDescent="0.2">
      <c r="B203" s="15"/>
    </row>
    <row r="204" spans="2:2" x14ac:dyDescent="0.2">
      <c r="B204" s="15"/>
    </row>
    <row r="205" spans="2:2" x14ac:dyDescent="0.2">
      <c r="B205" s="15"/>
    </row>
    <row r="206" spans="2:2" x14ac:dyDescent="0.2">
      <c r="B206" s="15"/>
    </row>
    <row r="207" spans="2:2" x14ac:dyDescent="0.2">
      <c r="B207" s="15"/>
    </row>
    <row r="208" spans="2:2" x14ac:dyDescent="0.2">
      <c r="B208" s="15"/>
    </row>
    <row r="209" spans="2:2" x14ac:dyDescent="0.2">
      <c r="B209" s="15"/>
    </row>
    <row r="210" spans="2:2" x14ac:dyDescent="0.2">
      <c r="B210" s="15"/>
    </row>
    <row r="211" spans="2:2" x14ac:dyDescent="0.2">
      <c r="B211" s="15"/>
    </row>
    <row r="212" spans="2:2" x14ac:dyDescent="0.2">
      <c r="B212" s="15"/>
    </row>
    <row r="213" spans="2:2" x14ac:dyDescent="0.2">
      <c r="B213" s="15"/>
    </row>
    <row r="214" spans="2:2" x14ac:dyDescent="0.2">
      <c r="B214" s="15"/>
    </row>
    <row r="215" spans="2:2" x14ac:dyDescent="0.2">
      <c r="B215" s="15"/>
    </row>
    <row r="216" spans="2:2" x14ac:dyDescent="0.2">
      <c r="B216" s="15"/>
    </row>
  </sheetData>
  <mergeCells count="1">
    <mergeCell ref="H1:I1"/>
  </mergeCells>
  <hyperlinks>
    <hyperlink ref="H1:I1" location="Index!A1" display="Regresar al Índice" xr:uid="{00000000-0004-0000-B700-000000000000}"/>
  </hyperlinks>
  <pageMargins left="0.7" right="0.7" top="0.75" bottom="0.75" header="0.3" footer="0.3"/>
  <drawing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Hoja240"/>
  <dimension ref="A1:I216"/>
  <sheetViews>
    <sheetView topLeftCell="A4" workbookViewId="0">
      <selection activeCell="A2" sqref="A2"/>
    </sheetView>
  </sheetViews>
  <sheetFormatPr baseColWidth="10" defaultColWidth="9.140625" defaultRowHeight="12.75" x14ac:dyDescent="0.2"/>
  <cols>
    <col min="1" max="1" width="9.42578125" style="78" bestFit="1" customWidth="1"/>
    <col min="2" max="2" width="11.28515625" style="78" bestFit="1" customWidth="1"/>
    <col min="3" max="3" width="9.140625" style="78"/>
    <col min="4" max="4" width="9.42578125" style="78" bestFit="1" customWidth="1"/>
    <col min="5" max="16384" width="9.140625" style="78"/>
  </cols>
  <sheetData>
    <row r="1" spans="1:9" ht="15" x14ac:dyDescent="0.25">
      <c r="A1" s="333" t="s">
        <v>1742</v>
      </c>
      <c r="H1" s="233" t="s">
        <v>38</v>
      </c>
      <c r="I1" s="233"/>
    </row>
    <row r="2" spans="1:9" x14ac:dyDescent="0.2">
      <c r="A2" s="43" t="s">
        <v>823</v>
      </c>
    </row>
    <row r="5" spans="1:9" x14ac:dyDescent="0.2">
      <c r="B5" s="15"/>
      <c r="F5" s="43"/>
    </row>
    <row r="6" spans="1:9" x14ac:dyDescent="0.2">
      <c r="A6" s="43" t="s">
        <v>814</v>
      </c>
      <c r="B6" s="15" t="s">
        <v>482</v>
      </c>
      <c r="C6" s="43" t="s">
        <v>2</v>
      </c>
      <c r="D6" s="43" t="s">
        <v>813</v>
      </c>
    </row>
    <row r="7" spans="1:9" x14ac:dyDescent="0.2">
      <c r="A7" s="6">
        <v>51</v>
      </c>
      <c r="B7" s="1">
        <v>44835</v>
      </c>
      <c r="C7" s="43" t="s">
        <v>3</v>
      </c>
      <c r="D7" s="2">
        <v>81.872337341308594</v>
      </c>
    </row>
    <row r="8" spans="1:9" x14ac:dyDescent="0.2">
      <c r="A8" s="6">
        <v>51</v>
      </c>
      <c r="B8" s="1">
        <v>44835</v>
      </c>
      <c r="C8" s="43" t="s">
        <v>5</v>
      </c>
      <c r="D8" s="2">
        <v>67.431182861328125</v>
      </c>
    </row>
    <row r="9" spans="1:9" x14ac:dyDescent="0.2">
      <c r="A9" s="6">
        <v>51</v>
      </c>
      <c r="B9" s="1">
        <v>44835</v>
      </c>
      <c r="C9" s="43" t="s">
        <v>4</v>
      </c>
      <c r="D9" s="2">
        <v>99.308181762695313</v>
      </c>
    </row>
    <row r="10" spans="1:9" x14ac:dyDescent="0.2">
      <c r="A10" s="6">
        <v>51</v>
      </c>
      <c r="B10" s="1">
        <v>44835</v>
      </c>
      <c r="C10" s="43" t="s">
        <v>6</v>
      </c>
      <c r="D10" s="2">
        <v>14.522354125976563</v>
      </c>
    </row>
    <row r="11" spans="1:9" x14ac:dyDescent="0.2">
      <c r="A11" s="6">
        <v>51</v>
      </c>
      <c r="B11" s="1">
        <v>44835</v>
      </c>
      <c r="C11" s="43" t="s">
        <v>7</v>
      </c>
      <c r="D11" s="2">
        <v>53.942451477050781</v>
      </c>
    </row>
    <row r="12" spans="1:9" x14ac:dyDescent="0.2">
      <c r="A12" s="6">
        <v>51</v>
      </c>
      <c r="B12" s="1">
        <v>44835</v>
      </c>
      <c r="C12" s="43" t="s">
        <v>8</v>
      </c>
      <c r="D12" s="2">
        <v>27.678800582885742</v>
      </c>
    </row>
    <row r="13" spans="1:9" x14ac:dyDescent="0.2">
      <c r="A13" s="6">
        <v>51</v>
      </c>
      <c r="B13" s="1">
        <v>44835</v>
      </c>
      <c r="C13" s="43" t="s">
        <v>9</v>
      </c>
      <c r="D13" s="2">
        <v>-0.73283630609512329</v>
      </c>
    </row>
    <row r="14" spans="1:9" x14ac:dyDescent="0.2">
      <c r="A14" s="6">
        <v>51</v>
      </c>
      <c r="B14" s="1">
        <v>44835</v>
      </c>
      <c r="C14" s="43" t="s">
        <v>10</v>
      </c>
      <c r="D14" s="2">
        <v>42.399440765380859</v>
      </c>
    </row>
    <row r="15" spans="1:9" x14ac:dyDescent="0.2">
      <c r="A15" s="6">
        <v>51</v>
      </c>
      <c r="B15" s="1">
        <v>44835</v>
      </c>
      <c r="C15" s="43" t="s">
        <v>11</v>
      </c>
      <c r="D15" s="2">
        <v>52.530529022216797</v>
      </c>
    </row>
    <row r="16" spans="1:9" x14ac:dyDescent="0.2">
      <c r="A16" s="6">
        <v>51</v>
      </c>
      <c r="B16" s="1">
        <v>44835</v>
      </c>
      <c r="C16" s="43" t="s">
        <v>12</v>
      </c>
      <c r="D16" s="2">
        <v>9.5980844497680664</v>
      </c>
    </row>
    <row r="17" spans="1:4" x14ac:dyDescent="0.2">
      <c r="A17" s="6">
        <v>51</v>
      </c>
      <c r="B17" s="1">
        <v>44835</v>
      </c>
      <c r="C17" s="43" t="s">
        <v>13</v>
      </c>
      <c r="D17" s="2">
        <v>16.251979827880859</v>
      </c>
    </row>
    <row r="18" spans="1:4" x14ac:dyDescent="0.2">
      <c r="A18" s="6">
        <v>51</v>
      </c>
      <c r="B18" s="1">
        <v>44835</v>
      </c>
      <c r="C18" s="43" t="s">
        <v>14</v>
      </c>
      <c r="D18" s="2">
        <v>60.221855163574219</v>
      </c>
    </row>
    <row r="19" spans="1:4" x14ac:dyDescent="0.2">
      <c r="A19" s="6">
        <v>51</v>
      </c>
      <c r="B19" s="1">
        <v>44835</v>
      </c>
      <c r="C19" s="43" t="s">
        <v>15</v>
      </c>
      <c r="D19" s="2">
        <v>78.595542907714844</v>
      </c>
    </row>
    <row r="20" spans="1:4" x14ac:dyDescent="0.2">
      <c r="A20" s="6">
        <v>51</v>
      </c>
      <c r="B20" s="1">
        <v>44835</v>
      </c>
      <c r="C20" s="43" t="s">
        <v>16</v>
      </c>
      <c r="D20" s="2">
        <v>36.432231903076172</v>
      </c>
    </row>
    <row r="21" spans="1:4" x14ac:dyDescent="0.2">
      <c r="A21" s="6">
        <v>51</v>
      </c>
      <c r="B21" s="1">
        <v>44835</v>
      </c>
      <c r="C21" s="43" t="s">
        <v>0</v>
      </c>
      <c r="D21" s="2">
        <v>33.440650939941406</v>
      </c>
    </row>
    <row r="22" spans="1:4" x14ac:dyDescent="0.2">
      <c r="A22" s="6">
        <v>51</v>
      </c>
      <c r="B22" s="1">
        <v>44835</v>
      </c>
      <c r="C22" s="43" t="s">
        <v>17</v>
      </c>
      <c r="D22" s="2">
        <v>59.169036865234375</v>
      </c>
    </row>
    <row r="23" spans="1:4" x14ac:dyDescent="0.2">
      <c r="A23" s="6">
        <v>51</v>
      </c>
      <c r="B23" s="1">
        <v>44835</v>
      </c>
      <c r="C23" s="43" t="s">
        <v>18</v>
      </c>
      <c r="D23" s="2">
        <v>15.943617820739746</v>
      </c>
    </row>
    <row r="24" spans="1:4" x14ac:dyDescent="0.2">
      <c r="A24" s="6">
        <v>51</v>
      </c>
      <c r="B24" s="1">
        <v>44835</v>
      </c>
      <c r="C24" s="43" t="s">
        <v>19</v>
      </c>
      <c r="D24" s="2">
        <v>6.9842057228088379</v>
      </c>
    </row>
    <row r="25" spans="1:4" x14ac:dyDescent="0.2">
      <c r="A25" s="6">
        <v>51</v>
      </c>
      <c r="B25" s="1">
        <v>44835</v>
      </c>
      <c r="C25" s="43" t="s">
        <v>20</v>
      </c>
      <c r="D25" s="2">
        <v>3.3807845115661621</v>
      </c>
    </row>
    <row r="26" spans="1:4" x14ac:dyDescent="0.2">
      <c r="A26" s="6">
        <v>51</v>
      </c>
      <c r="B26" s="1">
        <v>44835</v>
      </c>
      <c r="C26" s="43" t="s">
        <v>21</v>
      </c>
      <c r="D26" s="2">
        <v>-77.23272705078125</v>
      </c>
    </row>
    <row r="27" spans="1:4" x14ac:dyDescent="0.2">
      <c r="A27" s="6">
        <v>51</v>
      </c>
      <c r="B27" s="1">
        <v>44835</v>
      </c>
      <c r="C27" s="43" t="s">
        <v>22</v>
      </c>
      <c r="D27" s="2">
        <v>-1.3066728115081787</v>
      </c>
    </row>
    <row r="28" spans="1:4" x14ac:dyDescent="0.2">
      <c r="A28" s="6">
        <v>51</v>
      </c>
      <c r="B28" s="1">
        <v>44835</v>
      </c>
      <c r="C28" s="43" t="s">
        <v>23</v>
      </c>
      <c r="D28" s="2">
        <v>21.522699356079102</v>
      </c>
    </row>
    <row r="29" spans="1:4" x14ac:dyDescent="0.2">
      <c r="A29" s="6">
        <v>51</v>
      </c>
      <c r="B29" s="1">
        <v>44835</v>
      </c>
      <c r="C29" s="43" t="s">
        <v>24</v>
      </c>
      <c r="D29" s="2">
        <v>40.7335205078125</v>
      </c>
    </row>
    <row r="30" spans="1:4" x14ac:dyDescent="0.2">
      <c r="A30" s="6">
        <v>51</v>
      </c>
      <c r="B30" s="1">
        <v>44835</v>
      </c>
      <c r="C30" s="43" t="s">
        <v>25</v>
      </c>
      <c r="D30" s="2">
        <v>26.396560668945313</v>
      </c>
    </row>
    <row r="31" spans="1:4" x14ac:dyDescent="0.2">
      <c r="A31" s="6">
        <v>51</v>
      </c>
      <c r="B31" s="1">
        <v>44835</v>
      </c>
      <c r="C31" s="43" t="s">
        <v>26</v>
      </c>
      <c r="D31" s="2">
        <v>-10.085850715637207</v>
      </c>
    </row>
    <row r="32" spans="1:4" x14ac:dyDescent="0.2">
      <c r="A32" s="6">
        <v>51</v>
      </c>
      <c r="B32" s="1">
        <v>44835</v>
      </c>
      <c r="C32" s="43" t="s">
        <v>27</v>
      </c>
      <c r="D32" s="2">
        <v>28.073825836181641</v>
      </c>
    </row>
    <row r="33" spans="1:4" x14ac:dyDescent="0.2">
      <c r="A33" s="6">
        <v>51</v>
      </c>
      <c r="B33" s="1">
        <v>44835</v>
      </c>
      <c r="C33" s="43" t="s">
        <v>28</v>
      </c>
      <c r="D33" s="2">
        <v>103.19950866699219</v>
      </c>
    </row>
    <row r="34" spans="1:4" x14ac:dyDescent="0.2">
      <c r="A34" s="6">
        <v>51</v>
      </c>
      <c r="B34" s="1">
        <v>44835</v>
      </c>
      <c r="C34" s="43" t="s">
        <v>29</v>
      </c>
      <c r="D34" s="2">
        <v>57.271270751953125</v>
      </c>
    </row>
    <row r="35" spans="1:4" x14ac:dyDescent="0.2">
      <c r="A35" s="6">
        <v>51</v>
      </c>
      <c r="B35" s="1">
        <v>44835</v>
      </c>
      <c r="C35" s="43" t="s">
        <v>30</v>
      </c>
      <c r="D35" s="2">
        <v>46.269218444824219</v>
      </c>
    </row>
    <row r="36" spans="1:4" x14ac:dyDescent="0.2">
      <c r="A36" s="6">
        <v>51</v>
      </c>
      <c r="B36" s="1">
        <v>44835</v>
      </c>
      <c r="C36" s="43" t="s">
        <v>31</v>
      </c>
      <c r="D36" s="2">
        <v>105.24631500244141</v>
      </c>
    </row>
    <row r="37" spans="1:4" x14ac:dyDescent="0.2">
      <c r="A37" s="6">
        <v>51</v>
      </c>
      <c r="B37" s="1">
        <v>44835</v>
      </c>
      <c r="C37" s="43" t="s">
        <v>32</v>
      </c>
      <c r="D37" s="2">
        <v>31.379024505615234</v>
      </c>
    </row>
    <row r="38" spans="1:4" x14ac:dyDescent="0.2">
      <c r="A38" s="6">
        <v>51</v>
      </c>
      <c r="B38" s="1">
        <v>44835</v>
      </c>
      <c r="C38" s="43" t="s">
        <v>33</v>
      </c>
      <c r="D38" s="2">
        <v>5.853154182434082</v>
      </c>
    </row>
    <row r="39" spans="1:4" x14ac:dyDescent="0.2">
      <c r="A39" s="6">
        <v>51</v>
      </c>
      <c r="B39" s="1">
        <v>44835</v>
      </c>
      <c r="C39" s="43" t="s">
        <v>1</v>
      </c>
      <c r="D39" s="2">
        <v>11.490921974182129</v>
      </c>
    </row>
    <row r="40" spans="1:4" x14ac:dyDescent="0.2">
      <c r="B40" s="15"/>
    </row>
    <row r="41" spans="1:4" x14ac:dyDescent="0.2">
      <c r="B41" s="15"/>
    </row>
    <row r="42" spans="1:4" x14ac:dyDescent="0.2">
      <c r="B42" s="15"/>
    </row>
    <row r="43" spans="1:4" x14ac:dyDescent="0.2">
      <c r="B43" s="15"/>
    </row>
    <row r="44" spans="1:4" x14ac:dyDescent="0.2">
      <c r="B44" s="15"/>
    </row>
    <row r="45" spans="1:4" x14ac:dyDescent="0.2">
      <c r="B45" s="15"/>
    </row>
    <row r="46" spans="1:4" x14ac:dyDescent="0.2">
      <c r="B46" s="15"/>
    </row>
    <row r="47" spans="1:4" x14ac:dyDescent="0.2">
      <c r="B47" s="15"/>
    </row>
    <row r="48" spans="1:4" x14ac:dyDescent="0.2">
      <c r="B48" s="15"/>
    </row>
    <row r="49" spans="2:2" x14ac:dyDescent="0.2">
      <c r="B49" s="15"/>
    </row>
    <row r="50" spans="2:2" x14ac:dyDescent="0.2">
      <c r="B50" s="15"/>
    </row>
    <row r="51" spans="2:2" x14ac:dyDescent="0.2">
      <c r="B51" s="15"/>
    </row>
    <row r="52" spans="2:2" x14ac:dyDescent="0.2">
      <c r="B52" s="15"/>
    </row>
    <row r="53" spans="2:2" x14ac:dyDescent="0.2">
      <c r="B53" s="15"/>
    </row>
    <row r="54" spans="2:2" x14ac:dyDescent="0.2">
      <c r="B54" s="15"/>
    </row>
    <row r="55" spans="2:2" x14ac:dyDescent="0.2">
      <c r="B55" s="15"/>
    </row>
    <row r="56" spans="2:2" x14ac:dyDescent="0.2">
      <c r="B56" s="15"/>
    </row>
    <row r="57" spans="2:2" x14ac:dyDescent="0.2">
      <c r="B57" s="15"/>
    </row>
    <row r="58" spans="2:2" x14ac:dyDescent="0.2">
      <c r="B58" s="15"/>
    </row>
    <row r="59" spans="2:2" x14ac:dyDescent="0.2">
      <c r="B59" s="15"/>
    </row>
    <row r="60" spans="2:2" x14ac:dyDescent="0.2">
      <c r="B60" s="15"/>
    </row>
    <row r="61" spans="2:2" x14ac:dyDescent="0.2">
      <c r="B61" s="15"/>
    </row>
    <row r="62" spans="2:2" x14ac:dyDescent="0.2">
      <c r="B62" s="15"/>
    </row>
    <row r="63" spans="2:2" x14ac:dyDescent="0.2">
      <c r="B63" s="15"/>
    </row>
    <row r="64" spans="2:2" x14ac:dyDescent="0.2">
      <c r="B64" s="15"/>
    </row>
    <row r="65" spans="2:2" x14ac:dyDescent="0.2">
      <c r="B65" s="15"/>
    </row>
    <row r="66" spans="2:2" x14ac:dyDescent="0.2">
      <c r="B66" s="15"/>
    </row>
    <row r="67" spans="2:2" x14ac:dyDescent="0.2">
      <c r="B67" s="15"/>
    </row>
    <row r="68" spans="2:2" x14ac:dyDescent="0.2">
      <c r="B68" s="15"/>
    </row>
    <row r="69" spans="2:2" x14ac:dyDescent="0.2">
      <c r="B69" s="15"/>
    </row>
    <row r="70" spans="2:2" x14ac:dyDescent="0.2">
      <c r="B70" s="15"/>
    </row>
    <row r="71" spans="2:2" x14ac:dyDescent="0.2">
      <c r="B71" s="15"/>
    </row>
    <row r="72" spans="2:2" x14ac:dyDescent="0.2">
      <c r="B72" s="15"/>
    </row>
    <row r="73" spans="2:2" x14ac:dyDescent="0.2">
      <c r="B73" s="15"/>
    </row>
    <row r="74" spans="2:2" x14ac:dyDescent="0.2">
      <c r="B74" s="15"/>
    </row>
    <row r="75" spans="2:2" x14ac:dyDescent="0.2">
      <c r="B75" s="15"/>
    </row>
    <row r="76" spans="2:2" x14ac:dyDescent="0.2">
      <c r="B76" s="15"/>
    </row>
    <row r="77" spans="2:2" x14ac:dyDescent="0.2">
      <c r="B77" s="15"/>
    </row>
    <row r="78" spans="2:2" x14ac:dyDescent="0.2">
      <c r="B78" s="15"/>
    </row>
    <row r="79" spans="2:2" x14ac:dyDescent="0.2">
      <c r="B79" s="15"/>
    </row>
    <row r="80" spans="2:2" x14ac:dyDescent="0.2">
      <c r="B80" s="15"/>
    </row>
    <row r="81" spans="2:2" x14ac:dyDescent="0.2">
      <c r="B81" s="15"/>
    </row>
    <row r="82" spans="2:2" x14ac:dyDescent="0.2">
      <c r="B82" s="15"/>
    </row>
    <row r="83" spans="2:2" x14ac:dyDescent="0.2">
      <c r="B83" s="15"/>
    </row>
    <row r="84" spans="2:2" x14ac:dyDescent="0.2">
      <c r="B84" s="15"/>
    </row>
    <row r="85" spans="2:2" x14ac:dyDescent="0.2">
      <c r="B85" s="15"/>
    </row>
    <row r="86" spans="2:2" x14ac:dyDescent="0.2">
      <c r="B86" s="15"/>
    </row>
    <row r="87" spans="2:2" x14ac:dyDescent="0.2">
      <c r="B87" s="15"/>
    </row>
    <row r="88" spans="2:2" x14ac:dyDescent="0.2">
      <c r="B88" s="15"/>
    </row>
    <row r="89" spans="2:2" x14ac:dyDescent="0.2">
      <c r="B89" s="15"/>
    </row>
    <row r="90" spans="2:2" x14ac:dyDescent="0.2">
      <c r="B90" s="15"/>
    </row>
    <row r="91" spans="2:2" x14ac:dyDescent="0.2">
      <c r="B91" s="15"/>
    </row>
    <row r="92" spans="2:2" x14ac:dyDescent="0.2">
      <c r="B92" s="15"/>
    </row>
    <row r="93" spans="2:2" x14ac:dyDescent="0.2">
      <c r="B93" s="15"/>
    </row>
    <row r="94" spans="2:2" x14ac:dyDescent="0.2">
      <c r="B94" s="15"/>
    </row>
    <row r="95" spans="2:2" x14ac:dyDescent="0.2">
      <c r="B95" s="15"/>
    </row>
    <row r="96" spans="2:2" x14ac:dyDescent="0.2">
      <c r="B96" s="15"/>
    </row>
    <row r="97" spans="2:2" x14ac:dyDescent="0.2">
      <c r="B97" s="15"/>
    </row>
    <row r="98" spans="2:2" x14ac:dyDescent="0.2">
      <c r="B98" s="15"/>
    </row>
    <row r="99" spans="2:2" x14ac:dyDescent="0.2">
      <c r="B99" s="15"/>
    </row>
    <row r="100" spans="2:2" x14ac:dyDescent="0.2">
      <c r="B100" s="15"/>
    </row>
    <row r="101" spans="2:2" x14ac:dyDescent="0.2">
      <c r="B101" s="15"/>
    </row>
    <row r="102" spans="2:2" x14ac:dyDescent="0.2">
      <c r="B102" s="15"/>
    </row>
    <row r="103" spans="2:2" x14ac:dyDescent="0.2">
      <c r="B103" s="15"/>
    </row>
    <row r="104" spans="2:2" x14ac:dyDescent="0.2">
      <c r="B104" s="15"/>
    </row>
    <row r="105" spans="2:2" x14ac:dyDescent="0.2">
      <c r="B105" s="15"/>
    </row>
    <row r="106" spans="2:2" x14ac:dyDescent="0.2">
      <c r="B106" s="15"/>
    </row>
    <row r="107" spans="2:2" x14ac:dyDescent="0.2">
      <c r="B107" s="15"/>
    </row>
    <row r="108" spans="2:2" x14ac:dyDescent="0.2">
      <c r="B108" s="15"/>
    </row>
    <row r="109" spans="2:2" x14ac:dyDescent="0.2">
      <c r="B109" s="15"/>
    </row>
    <row r="110" spans="2:2" x14ac:dyDescent="0.2">
      <c r="B110" s="15"/>
    </row>
    <row r="111" spans="2:2" x14ac:dyDescent="0.2">
      <c r="B111" s="15"/>
    </row>
    <row r="112" spans="2:2" x14ac:dyDescent="0.2">
      <c r="B112" s="15"/>
    </row>
    <row r="113" spans="2:2" x14ac:dyDescent="0.2">
      <c r="B113" s="15"/>
    </row>
    <row r="114" spans="2:2" x14ac:dyDescent="0.2">
      <c r="B114" s="15"/>
    </row>
    <row r="115" spans="2:2" x14ac:dyDescent="0.2">
      <c r="B115" s="15"/>
    </row>
    <row r="116" spans="2:2" x14ac:dyDescent="0.2">
      <c r="B116" s="15"/>
    </row>
    <row r="117" spans="2:2" x14ac:dyDescent="0.2">
      <c r="B117" s="15"/>
    </row>
    <row r="118" spans="2:2" x14ac:dyDescent="0.2">
      <c r="B118" s="15"/>
    </row>
    <row r="119" spans="2:2" x14ac:dyDescent="0.2">
      <c r="B119" s="15"/>
    </row>
    <row r="120" spans="2:2" x14ac:dyDescent="0.2">
      <c r="B120" s="15"/>
    </row>
    <row r="121" spans="2:2" x14ac:dyDescent="0.2">
      <c r="B121" s="15"/>
    </row>
    <row r="122" spans="2:2" x14ac:dyDescent="0.2">
      <c r="B122" s="15"/>
    </row>
    <row r="123" spans="2:2" x14ac:dyDescent="0.2">
      <c r="B123" s="15"/>
    </row>
    <row r="124" spans="2:2" x14ac:dyDescent="0.2">
      <c r="B124" s="15"/>
    </row>
    <row r="125" spans="2:2" x14ac:dyDescent="0.2">
      <c r="B125" s="15"/>
    </row>
    <row r="126" spans="2:2" x14ac:dyDescent="0.2">
      <c r="B126" s="15"/>
    </row>
    <row r="127" spans="2:2" x14ac:dyDescent="0.2">
      <c r="B127" s="15"/>
    </row>
    <row r="128" spans="2:2" x14ac:dyDescent="0.2">
      <c r="B128" s="15"/>
    </row>
    <row r="129" spans="2:2" x14ac:dyDescent="0.2">
      <c r="B129" s="15"/>
    </row>
    <row r="130" spans="2:2" x14ac:dyDescent="0.2">
      <c r="B130" s="15"/>
    </row>
    <row r="131" spans="2:2" x14ac:dyDescent="0.2">
      <c r="B131" s="15"/>
    </row>
    <row r="132" spans="2:2" x14ac:dyDescent="0.2">
      <c r="B132" s="15"/>
    </row>
    <row r="133" spans="2:2" x14ac:dyDescent="0.2">
      <c r="B133" s="15"/>
    </row>
    <row r="134" spans="2:2" x14ac:dyDescent="0.2">
      <c r="B134" s="15"/>
    </row>
    <row r="135" spans="2:2" x14ac:dyDescent="0.2">
      <c r="B135" s="15"/>
    </row>
    <row r="136" spans="2:2" x14ac:dyDescent="0.2">
      <c r="B136" s="15"/>
    </row>
    <row r="137" spans="2:2" x14ac:dyDescent="0.2">
      <c r="B137" s="15"/>
    </row>
    <row r="138" spans="2:2" x14ac:dyDescent="0.2">
      <c r="B138" s="15"/>
    </row>
    <row r="139" spans="2:2" x14ac:dyDescent="0.2">
      <c r="B139" s="15"/>
    </row>
    <row r="140" spans="2:2" x14ac:dyDescent="0.2">
      <c r="B140" s="15"/>
    </row>
    <row r="141" spans="2:2" x14ac:dyDescent="0.2">
      <c r="B141" s="15"/>
    </row>
    <row r="142" spans="2:2" x14ac:dyDescent="0.2">
      <c r="B142" s="15"/>
    </row>
    <row r="143" spans="2:2" x14ac:dyDescent="0.2">
      <c r="B143" s="15"/>
    </row>
    <row r="144" spans="2:2" x14ac:dyDescent="0.2">
      <c r="B144" s="15"/>
    </row>
    <row r="145" spans="2:2" x14ac:dyDescent="0.2">
      <c r="B145" s="15"/>
    </row>
    <row r="146" spans="2:2" x14ac:dyDescent="0.2">
      <c r="B146" s="15"/>
    </row>
    <row r="147" spans="2:2" x14ac:dyDescent="0.2">
      <c r="B147" s="15"/>
    </row>
    <row r="148" spans="2:2" x14ac:dyDescent="0.2">
      <c r="B148" s="15"/>
    </row>
    <row r="149" spans="2:2" x14ac:dyDescent="0.2">
      <c r="B149" s="15"/>
    </row>
    <row r="150" spans="2:2" x14ac:dyDescent="0.2">
      <c r="B150" s="15"/>
    </row>
    <row r="151" spans="2:2" x14ac:dyDescent="0.2">
      <c r="B151" s="15"/>
    </row>
    <row r="152" spans="2:2" x14ac:dyDescent="0.2">
      <c r="B152" s="15"/>
    </row>
    <row r="153" spans="2:2" x14ac:dyDescent="0.2">
      <c r="B153" s="15"/>
    </row>
    <row r="154" spans="2:2" x14ac:dyDescent="0.2">
      <c r="B154" s="15"/>
    </row>
    <row r="155" spans="2:2" x14ac:dyDescent="0.2">
      <c r="B155" s="15"/>
    </row>
    <row r="156" spans="2:2" x14ac:dyDescent="0.2">
      <c r="B156" s="15"/>
    </row>
    <row r="157" spans="2:2" x14ac:dyDescent="0.2">
      <c r="B157" s="15"/>
    </row>
    <row r="158" spans="2:2" x14ac:dyDescent="0.2">
      <c r="B158" s="15"/>
    </row>
    <row r="159" spans="2:2" x14ac:dyDescent="0.2">
      <c r="B159" s="15"/>
    </row>
    <row r="160" spans="2:2" x14ac:dyDescent="0.2">
      <c r="B160" s="15"/>
    </row>
    <row r="161" spans="2:2" x14ac:dyDescent="0.2">
      <c r="B161" s="15"/>
    </row>
    <row r="162" spans="2:2" x14ac:dyDescent="0.2">
      <c r="B162" s="15"/>
    </row>
    <row r="163" spans="2:2" x14ac:dyDescent="0.2">
      <c r="B163" s="15"/>
    </row>
    <row r="164" spans="2:2" x14ac:dyDescent="0.2">
      <c r="B164" s="15"/>
    </row>
    <row r="165" spans="2:2" x14ac:dyDescent="0.2">
      <c r="B165" s="15"/>
    </row>
    <row r="166" spans="2:2" x14ac:dyDescent="0.2">
      <c r="B166" s="15"/>
    </row>
    <row r="167" spans="2:2" x14ac:dyDescent="0.2">
      <c r="B167" s="15"/>
    </row>
    <row r="168" spans="2:2" x14ac:dyDescent="0.2">
      <c r="B168" s="15"/>
    </row>
    <row r="169" spans="2:2" x14ac:dyDescent="0.2">
      <c r="B169" s="15"/>
    </row>
    <row r="170" spans="2:2" x14ac:dyDescent="0.2">
      <c r="B170" s="15"/>
    </row>
    <row r="171" spans="2:2" x14ac:dyDescent="0.2">
      <c r="B171" s="15"/>
    </row>
    <row r="172" spans="2:2" x14ac:dyDescent="0.2">
      <c r="B172" s="15"/>
    </row>
    <row r="173" spans="2:2" x14ac:dyDescent="0.2">
      <c r="B173" s="15"/>
    </row>
    <row r="174" spans="2:2" x14ac:dyDescent="0.2">
      <c r="B174" s="15"/>
    </row>
    <row r="175" spans="2:2" x14ac:dyDescent="0.2">
      <c r="B175" s="15"/>
    </row>
    <row r="176" spans="2:2" x14ac:dyDescent="0.2">
      <c r="B176" s="15"/>
    </row>
    <row r="177" spans="2:2" x14ac:dyDescent="0.2">
      <c r="B177" s="15"/>
    </row>
    <row r="178" spans="2:2" x14ac:dyDescent="0.2">
      <c r="B178" s="15"/>
    </row>
    <row r="179" spans="2:2" x14ac:dyDescent="0.2">
      <c r="B179" s="15"/>
    </row>
    <row r="180" spans="2:2" x14ac:dyDescent="0.2">
      <c r="B180" s="15"/>
    </row>
    <row r="181" spans="2:2" x14ac:dyDescent="0.2">
      <c r="B181" s="15"/>
    </row>
    <row r="182" spans="2:2" x14ac:dyDescent="0.2">
      <c r="B182" s="15"/>
    </row>
    <row r="183" spans="2:2" x14ac:dyDescent="0.2">
      <c r="B183" s="15"/>
    </row>
    <row r="184" spans="2:2" x14ac:dyDescent="0.2">
      <c r="B184" s="15"/>
    </row>
    <row r="185" spans="2:2" x14ac:dyDescent="0.2">
      <c r="B185" s="15"/>
    </row>
    <row r="186" spans="2:2" x14ac:dyDescent="0.2">
      <c r="B186" s="15"/>
    </row>
    <row r="187" spans="2:2" x14ac:dyDescent="0.2">
      <c r="B187" s="15"/>
    </row>
    <row r="188" spans="2:2" x14ac:dyDescent="0.2">
      <c r="B188" s="15"/>
    </row>
    <row r="189" spans="2:2" x14ac:dyDescent="0.2">
      <c r="B189" s="15"/>
    </row>
    <row r="190" spans="2:2" x14ac:dyDescent="0.2">
      <c r="B190" s="15"/>
    </row>
    <row r="191" spans="2:2" x14ac:dyDescent="0.2">
      <c r="B191" s="15"/>
    </row>
    <row r="192" spans="2:2" x14ac:dyDescent="0.2">
      <c r="B192" s="15"/>
    </row>
    <row r="193" spans="2:2" x14ac:dyDescent="0.2">
      <c r="B193" s="15"/>
    </row>
    <row r="194" spans="2:2" x14ac:dyDescent="0.2">
      <c r="B194" s="15"/>
    </row>
    <row r="195" spans="2:2" x14ac:dyDescent="0.2">
      <c r="B195" s="15"/>
    </row>
    <row r="196" spans="2:2" x14ac:dyDescent="0.2">
      <c r="B196" s="15"/>
    </row>
    <row r="197" spans="2:2" x14ac:dyDescent="0.2">
      <c r="B197" s="15"/>
    </row>
    <row r="198" spans="2:2" x14ac:dyDescent="0.2">
      <c r="B198" s="15"/>
    </row>
    <row r="199" spans="2:2" x14ac:dyDescent="0.2">
      <c r="B199" s="15"/>
    </row>
    <row r="200" spans="2:2" x14ac:dyDescent="0.2">
      <c r="B200" s="15"/>
    </row>
    <row r="201" spans="2:2" x14ac:dyDescent="0.2">
      <c r="B201" s="15"/>
    </row>
    <row r="202" spans="2:2" x14ac:dyDescent="0.2">
      <c r="B202" s="15"/>
    </row>
    <row r="203" spans="2:2" x14ac:dyDescent="0.2">
      <c r="B203" s="15"/>
    </row>
    <row r="204" spans="2:2" x14ac:dyDescent="0.2">
      <c r="B204" s="15"/>
    </row>
    <row r="205" spans="2:2" x14ac:dyDescent="0.2">
      <c r="B205" s="15"/>
    </row>
    <row r="206" spans="2:2" x14ac:dyDescent="0.2">
      <c r="B206" s="15"/>
    </row>
    <row r="207" spans="2:2" x14ac:dyDescent="0.2">
      <c r="B207" s="15"/>
    </row>
    <row r="208" spans="2:2" x14ac:dyDescent="0.2">
      <c r="B208" s="15"/>
    </row>
    <row r="209" spans="2:2" x14ac:dyDescent="0.2">
      <c r="B209" s="15"/>
    </row>
    <row r="210" spans="2:2" x14ac:dyDescent="0.2">
      <c r="B210" s="15"/>
    </row>
    <row r="211" spans="2:2" x14ac:dyDescent="0.2">
      <c r="B211" s="15"/>
    </row>
    <row r="212" spans="2:2" x14ac:dyDescent="0.2">
      <c r="B212" s="15"/>
    </row>
    <row r="213" spans="2:2" x14ac:dyDescent="0.2">
      <c r="B213" s="15"/>
    </row>
    <row r="214" spans="2:2" x14ac:dyDescent="0.2">
      <c r="B214" s="15"/>
    </row>
    <row r="215" spans="2:2" x14ac:dyDescent="0.2">
      <c r="B215" s="15"/>
    </row>
    <row r="216" spans="2:2" x14ac:dyDescent="0.2">
      <c r="B216" s="15"/>
    </row>
  </sheetData>
  <mergeCells count="1">
    <mergeCell ref="H1:I1"/>
  </mergeCells>
  <hyperlinks>
    <hyperlink ref="H1:I1" location="Index!A1" display="Regresar al Índice" xr:uid="{00000000-0004-0000-B800-000000000000}"/>
  </hyperlinks>
  <pageMargins left="0.7" right="0.7" top="0.75" bottom="0.75" header="0.3" footer="0.3"/>
  <drawing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Hoja241"/>
  <dimension ref="A1:I216"/>
  <sheetViews>
    <sheetView workbookViewId="0">
      <selection activeCell="A2" sqref="A2"/>
    </sheetView>
  </sheetViews>
  <sheetFormatPr baseColWidth="10" defaultColWidth="9.140625" defaultRowHeight="12.75" x14ac:dyDescent="0.2"/>
  <cols>
    <col min="1" max="1" width="11.28515625" style="78" bestFit="1" customWidth="1"/>
    <col min="2" max="3" width="9.42578125" style="78" bestFit="1" customWidth="1"/>
    <col min="4" max="16384" width="9.140625" style="78"/>
  </cols>
  <sheetData>
    <row r="1" spans="1:9" ht="15" x14ac:dyDescent="0.25">
      <c r="A1" s="333" t="s">
        <v>1743</v>
      </c>
      <c r="H1" s="233" t="s">
        <v>38</v>
      </c>
      <c r="I1" s="233"/>
    </row>
    <row r="2" spans="1:9" x14ac:dyDescent="0.2">
      <c r="A2" s="43" t="s">
        <v>824</v>
      </c>
    </row>
    <row r="5" spans="1:9" x14ac:dyDescent="0.2">
      <c r="B5" s="15"/>
    </row>
    <row r="6" spans="1:9" x14ac:dyDescent="0.2">
      <c r="A6" s="43" t="s">
        <v>482</v>
      </c>
      <c r="B6" s="15" t="s">
        <v>815</v>
      </c>
      <c r="C6" s="43" t="s">
        <v>813</v>
      </c>
      <c r="D6" s="43"/>
      <c r="E6" s="43"/>
    </row>
    <row r="7" spans="1:9" x14ac:dyDescent="0.2">
      <c r="A7" s="1">
        <v>43466</v>
      </c>
      <c r="B7" s="2">
        <v>111.36506652832031</v>
      </c>
      <c r="C7" s="2">
        <v>-4.6670231819152832</v>
      </c>
      <c r="D7" s="43"/>
    </row>
    <row r="8" spans="1:9" x14ac:dyDescent="0.2">
      <c r="A8" s="1">
        <v>43497</v>
      </c>
      <c r="B8" s="2">
        <v>111.28118896484375</v>
      </c>
      <c r="C8" s="2">
        <v>-4.378382682800293</v>
      </c>
      <c r="D8" s="43"/>
    </row>
    <row r="9" spans="1:9" x14ac:dyDescent="0.2">
      <c r="A9" s="1">
        <v>43525</v>
      </c>
      <c r="B9" s="2">
        <v>115.55881500244141</v>
      </c>
      <c r="C9" s="2">
        <v>-0.7920835018157959</v>
      </c>
      <c r="D9" s="43"/>
    </row>
    <row r="10" spans="1:9" x14ac:dyDescent="0.2">
      <c r="A10" s="1">
        <v>43556</v>
      </c>
      <c r="B10" s="2">
        <v>117.61375427246094</v>
      </c>
      <c r="C10" s="2">
        <v>-0.49672022461891174</v>
      </c>
      <c r="D10" s="43"/>
    </row>
    <row r="11" spans="1:9" x14ac:dyDescent="0.2">
      <c r="A11" s="1">
        <v>43586</v>
      </c>
      <c r="B11" s="2">
        <v>118.03312683105469</v>
      </c>
      <c r="C11" s="2">
        <v>0.10670136660337448</v>
      </c>
      <c r="D11" s="43"/>
    </row>
    <row r="12" spans="1:9" x14ac:dyDescent="0.2">
      <c r="A12" s="1">
        <v>43617</v>
      </c>
      <c r="B12" s="2">
        <v>117.52987670898438</v>
      </c>
      <c r="C12" s="2">
        <v>-0.91921722888946533</v>
      </c>
      <c r="D12" s="43"/>
    </row>
    <row r="13" spans="1:9" x14ac:dyDescent="0.2">
      <c r="A13" s="1">
        <v>43647</v>
      </c>
      <c r="B13" s="2">
        <v>124.57538604736328</v>
      </c>
      <c r="C13" s="2">
        <v>4.5582542419433594</v>
      </c>
      <c r="D13" s="43"/>
    </row>
    <row r="14" spans="1:9" x14ac:dyDescent="0.2">
      <c r="A14" s="1">
        <v>43678</v>
      </c>
      <c r="B14" s="2">
        <v>119.92031860351563</v>
      </c>
      <c r="C14" s="2">
        <v>2.0521061420440674</v>
      </c>
      <c r="D14" s="43"/>
    </row>
    <row r="15" spans="1:9" x14ac:dyDescent="0.2">
      <c r="A15" s="1">
        <v>43709</v>
      </c>
      <c r="B15" s="2">
        <v>118.87187957763672</v>
      </c>
      <c r="C15" s="2">
        <v>1.759110689163208</v>
      </c>
      <c r="D15" s="43"/>
    </row>
    <row r="16" spans="1:9" x14ac:dyDescent="0.2">
      <c r="A16" s="1">
        <v>43739</v>
      </c>
      <c r="B16" s="2">
        <v>117.8863525390625</v>
      </c>
      <c r="C16" s="2">
        <v>0.8430519700050354</v>
      </c>
      <c r="D16" s="43"/>
    </row>
    <row r="17" spans="1:4" x14ac:dyDescent="0.2">
      <c r="A17" s="1">
        <v>43770</v>
      </c>
      <c r="B17" s="2">
        <v>118.20088195800781</v>
      </c>
      <c r="C17" s="2">
        <v>1.0939779281616211</v>
      </c>
      <c r="D17" s="43"/>
    </row>
    <row r="18" spans="1:4" x14ac:dyDescent="0.2">
      <c r="A18" s="1">
        <v>43800</v>
      </c>
      <c r="B18" s="2">
        <v>118.32669067382813</v>
      </c>
      <c r="C18" s="2">
        <v>1.4928017854690552</v>
      </c>
      <c r="D18" s="43"/>
    </row>
    <row r="19" spans="1:4" x14ac:dyDescent="0.2">
      <c r="A19" s="1">
        <v>43831</v>
      </c>
      <c r="B19" s="2">
        <v>114.67813110351563</v>
      </c>
      <c r="C19" s="2">
        <v>2.9749586582183838</v>
      </c>
      <c r="D19" s="43"/>
    </row>
    <row r="20" spans="1:4" x14ac:dyDescent="0.2">
      <c r="A20" s="1">
        <v>43862</v>
      </c>
      <c r="B20" s="2">
        <v>114.19584655761719</v>
      </c>
      <c r="C20" s="2">
        <v>2.6191825866699219</v>
      </c>
      <c r="D20" s="43"/>
    </row>
    <row r="21" spans="1:4" x14ac:dyDescent="0.2">
      <c r="A21" s="1">
        <v>43891</v>
      </c>
      <c r="B21" s="2">
        <v>113.23128509521484</v>
      </c>
      <c r="C21" s="2">
        <v>-2.0141518115997314</v>
      </c>
      <c r="D21" s="43"/>
    </row>
    <row r="22" spans="1:4" x14ac:dyDescent="0.2">
      <c r="A22" s="1">
        <v>43922</v>
      </c>
      <c r="B22" s="2">
        <v>181.44265747070313</v>
      </c>
      <c r="C22" s="2">
        <v>54.269931793212891</v>
      </c>
      <c r="D22" s="43"/>
    </row>
    <row r="23" spans="1:4" x14ac:dyDescent="0.2">
      <c r="A23" s="1">
        <v>43952</v>
      </c>
      <c r="B23" s="2">
        <v>180.98133850097656</v>
      </c>
      <c r="C23" s="2">
        <v>53.330970764160156</v>
      </c>
      <c r="D23" s="43"/>
    </row>
    <row r="24" spans="1:4" x14ac:dyDescent="0.2">
      <c r="A24" s="1">
        <v>43983</v>
      </c>
      <c r="B24" s="2">
        <v>178.59089660644531</v>
      </c>
      <c r="C24" s="2">
        <v>51.953617095947266</v>
      </c>
      <c r="D24" s="43"/>
    </row>
    <row r="25" spans="1:4" x14ac:dyDescent="0.2">
      <c r="A25" s="1">
        <v>44013</v>
      </c>
      <c r="B25" s="2">
        <v>174.10359191894531</v>
      </c>
      <c r="C25" s="2">
        <v>39.757617950439453</v>
      </c>
      <c r="D25" s="43"/>
    </row>
    <row r="26" spans="1:4" x14ac:dyDescent="0.2">
      <c r="A26" s="1">
        <v>44044</v>
      </c>
      <c r="B26" s="2">
        <v>165.27574157714844</v>
      </c>
      <c r="C26" s="2">
        <v>37.821300506591797</v>
      </c>
      <c r="D26" s="43"/>
    </row>
    <row r="27" spans="1:4" x14ac:dyDescent="0.2">
      <c r="A27" s="1">
        <v>44075</v>
      </c>
      <c r="B27" s="2">
        <v>166.91130065917969</v>
      </c>
      <c r="C27" s="2">
        <v>40.412773132324219</v>
      </c>
      <c r="D27" s="43"/>
    </row>
    <row r="28" spans="1:4" x14ac:dyDescent="0.2">
      <c r="A28" s="1">
        <v>44105</v>
      </c>
      <c r="B28" s="2">
        <v>166.32417297363281</v>
      </c>
      <c r="C28" s="2">
        <v>41.088573455810547</v>
      </c>
      <c r="D28" s="43"/>
    </row>
    <row r="29" spans="1:4" x14ac:dyDescent="0.2">
      <c r="A29" s="1">
        <v>44136</v>
      </c>
      <c r="B29" s="2">
        <v>166.61773681640625</v>
      </c>
      <c r="C29" s="2">
        <v>40.961502075195313</v>
      </c>
      <c r="D29" s="43"/>
    </row>
    <row r="30" spans="1:4" x14ac:dyDescent="0.2">
      <c r="A30" s="1">
        <v>44166</v>
      </c>
      <c r="B30" s="2">
        <v>166.03060913085938</v>
      </c>
      <c r="C30" s="2">
        <v>40.315433502197266</v>
      </c>
      <c r="D30" s="43"/>
    </row>
    <row r="31" spans="1:4" x14ac:dyDescent="0.2">
      <c r="A31" s="1">
        <v>44197</v>
      </c>
      <c r="B31" s="2">
        <v>162.16241455078125</v>
      </c>
      <c r="C31" s="2">
        <v>41.406574249267578</v>
      </c>
      <c r="D31" s="43"/>
    </row>
    <row r="32" spans="1:4" x14ac:dyDescent="0.2">
      <c r="A32" s="1">
        <v>44228</v>
      </c>
      <c r="B32" s="2">
        <v>163.86361694335938</v>
      </c>
      <c r="C32" s="2">
        <v>43.493499755859375</v>
      </c>
      <c r="D32" s="43"/>
    </row>
    <row r="33" spans="1:4" x14ac:dyDescent="0.2">
      <c r="A33" s="1">
        <v>44256</v>
      </c>
      <c r="B33" s="2">
        <v>162.08413696289063</v>
      </c>
      <c r="C33" s="2">
        <v>43.144306182861328</v>
      </c>
      <c r="D33" s="43"/>
    </row>
    <row r="34" spans="1:4" x14ac:dyDescent="0.2">
      <c r="A34" s="1">
        <v>44287</v>
      </c>
      <c r="B34" s="2">
        <v>152.64048767089844</v>
      </c>
      <c r="C34" s="2">
        <v>-15.873979568481445</v>
      </c>
      <c r="D34" s="43"/>
    </row>
    <row r="35" spans="1:4" x14ac:dyDescent="0.2">
      <c r="A35" s="1">
        <v>44317</v>
      </c>
      <c r="B35" s="2">
        <v>156.87657165527344</v>
      </c>
      <c r="C35" s="2">
        <v>-13.318923950195313</v>
      </c>
      <c r="D35" s="43"/>
    </row>
    <row r="36" spans="1:4" x14ac:dyDescent="0.2">
      <c r="A36" s="1">
        <v>44348</v>
      </c>
      <c r="B36" s="2">
        <v>161.88276672363281</v>
      </c>
      <c r="C36" s="2">
        <v>-9.3555326461791992</v>
      </c>
      <c r="D36" s="43"/>
    </row>
    <row r="37" spans="1:4" x14ac:dyDescent="0.2">
      <c r="A37" s="1">
        <v>44378</v>
      </c>
      <c r="B37" s="2">
        <v>156.60281372070313</v>
      </c>
      <c r="C37" s="2">
        <v>-10.051934242248535</v>
      </c>
      <c r="D37" s="43"/>
    </row>
    <row r="38" spans="1:4" x14ac:dyDescent="0.2">
      <c r="A38" s="1">
        <v>44409</v>
      </c>
      <c r="B38" s="2">
        <v>158.10055541992188</v>
      </c>
      <c r="C38" s="2">
        <v>-4.3413424491882324</v>
      </c>
      <c r="D38" s="43"/>
    </row>
    <row r="39" spans="1:4" x14ac:dyDescent="0.2">
      <c r="A39" s="1">
        <v>44440</v>
      </c>
      <c r="B39" s="2">
        <v>156.32170104980469</v>
      </c>
      <c r="C39" s="2">
        <v>-6.344447135925293</v>
      </c>
      <c r="D39" s="43"/>
    </row>
    <row r="40" spans="1:4" x14ac:dyDescent="0.2">
      <c r="A40" s="1">
        <v>44470</v>
      </c>
      <c r="B40" s="2">
        <v>154.92391967773438</v>
      </c>
      <c r="C40" s="2">
        <v>-6.8542370796203613</v>
      </c>
      <c r="D40" s="43"/>
    </row>
    <row r="41" spans="1:4" x14ac:dyDescent="0.2">
      <c r="A41" s="1">
        <v>44501</v>
      </c>
      <c r="B41" s="2">
        <v>159.23912048339844</v>
      </c>
      <c r="C41" s="2">
        <v>-4.4284701347351074</v>
      </c>
      <c r="D41" s="43"/>
    </row>
    <row r="42" spans="1:4" x14ac:dyDescent="0.2">
      <c r="A42" s="1">
        <v>44531</v>
      </c>
      <c r="B42" s="2">
        <v>164.92936706542969</v>
      </c>
      <c r="C42" s="2">
        <v>-0.6632765531539917</v>
      </c>
      <c r="D42" s="43"/>
    </row>
    <row r="43" spans="1:4" x14ac:dyDescent="0.2">
      <c r="A43" s="1">
        <v>44562</v>
      </c>
      <c r="B43" s="2">
        <v>169.43009948730469</v>
      </c>
      <c r="C43" s="2">
        <v>4.4817318916320801</v>
      </c>
      <c r="D43" s="43"/>
    </row>
    <row r="44" spans="1:4" x14ac:dyDescent="0.2">
      <c r="A44" s="1">
        <v>44593</v>
      </c>
      <c r="B44" s="2">
        <v>163.06271362304688</v>
      </c>
      <c r="C44" s="2">
        <v>-0.48876214027404785</v>
      </c>
      <c r="D44" s="43"/>
    </row>
    <row r="45" spans="1:4" x14ac:dyDescent="0.2">
      <c r="A45" s="1">
        <v>44621</v>
      </c>
      <c r="B45" s="2">
        <v>173.68592834472656</v>
      </c>
      <c r="C45" s="2">
        <v>7.1578822135925293</v>
      </c>
      <c r="D45" s="43"/>
    </row>
    <row r="46" spans="1:4" x14ac:dyDescent="0.2">
      <c r="A46" s="1">
        <v>44652</v>
      </c>
      <c r="B46" s="2">
        <v>176.98175048828125</v>
      </c>
      <c r="C46" s="2">
        <v>15.946793556213379</v>
      </c>
      <c r="D46" s="43"/>
    </row>
    <row r="47" spans="1:4" x14ac:dyDescent="0.2">
      <c r="A47" s="1">
        <v>44682</v>
      </c>
      <c r="B47" s="2">
        <v>167.38333129882813</v>
      </c>
      <c r="C47" s="2">
        <v>6.6974687576293945</v>
      </c>
      <c r="D47" s="43"/>
    </row>
    <row r="48" spans="1:4" x14ac:dyDescent="0.2">
      <c r="A48" s="1">
        <v>44713</v>
      </c>
      <c r="B48" s="2">
        <v>174.90699768066406</v>
      </c>
      <c r="C48" s="2">
        <v>8.04547119140625</v>
      </c>
      <c r="D48" s="43"/>
    </row>
    <row r="49" spans="1:4" x14ac:dyDescent="0.2">
      <c r="A49" s="1">
        <v>44743</v>
      </c>
      <c r="B49" s="2">
        <v>169.13031005859375</v>
      </c>
      <c r="C49" s="2">
        <v>7.9995346069335938</v>
      </c>
      <c r="D49" s="43"/>
    </row>
    <row r="50" spans="1:4" x14ac:dyDescent="0.2">
      <c r="A50" s="1">
        <v>44774</v>
      </c>
      <c r="B50" s="2">
        <v>163.01228332519531</v>
      </c>
      <c r="C50" s="2">
        <v>3.1067113876342773</v>
      </c>
      <c r="D50" s="43"/>
    </row>
    <row r="51" spans="1:4" x14ac:dyDescent="0.2">
      <c r="A51" s="1">
        <v>44805</v>
      </c>
      <c r="B51" s="2">
        <v>162.98513793945313</v>
      </c>
      <c r="C51" s="2">
        <v>4.2626433372497559</v>
      </c>
      <c r="D51" s="43"/>
    </row>
    <row r="52" spans="1:4" x14ac:dyDescent="0.2">
      <c r="A52" s="1">
        <v>44835</v>
      </c>
      <c r="B52" s="18">
        <v>161.53831481933594</v>
      </c>
      <c r="C52" s="2">
        <v>4.2694473266601563</v>
      </c>
      <c r="D52" s="43"/>
    </row>
    <row r="53" spans="1:4" x14ac:dyDescent="0.2">
      <c r="A53" s="1"/>
      <c r="B53" s="18"/>
      <c r="C53" s="2"/>
      <c r="D53" s="43"/>
    </row>
    <row r="54" spans="1:4" x14ac:dyDescent="0.2">
      <c r="A54" s="1"/>
      <c r="B54" s="18"/>
      <c r="C54" s="2"/>
      <c r="D54" s="43"/>
    </row>
    <row r="55" spans="1:4" x14ac:dyDescent="0.2">
      <c r="A55" s="1"/>
      <c r="B55" s="18"/>
      <c r="C55" s="2"/>
      <c r="D55" s="43"/>
    </row>
    <row r="56" spans="1:4" x14ac:dyDescent="0.2">
      <c r="A56" s="1"/>
      <c r="B56" s="18"/>
      <c r="C56" s="2"/>
      <c r="D56" s="43"/>
    </row>
    <row r="57" spans="1:4" x14ac:dyDescent="0.2">
      <c r="A57" s="1"/>
      <c r="B57" s="18"/>
      <c r="C57" s="2"/>
      <c r="D57" s="43"/>
    </row>
    <row r="58" spans="1:4" x14ac:dyDescent="0.2">
      <c r="A58" s="1"/>
      <c r="B58" s="18"/>
      <c r="C58" s="2"/>
      <c r="D58" s="43"/>
    </row>
    <row r="59" spans="1:4" x14ac:dyDescent="0.2">
      <c r="A59" s="1"/>
      <c r="B59" s="18"/>
      <c r="C59" s="2"/>
      <c r="D59" s="43"/>
    </row>
    <row r="60" spans="1:4" x14ac:dyDescent="0.2">
      <c r="A60" s="1"/>
      <c r="B60" s="18"/>
      <c r="C60" s="2"/>
      <c r="D60" s="43"/>
    </row>
    <row r="61" spans="1:4" x14ac:dyDescent="0.2">
      <c r="A61" s="1"/>
      <c r="B61" s="18"/>
      <c r="C61" s="2"/>
      <c r="D61" s="43"/>
    </row>
    <row r="62" spans="1:4" x14ac:dyDescent="0.2">
      <c r="A62" s="1"/>
      <c r="B62" s="18"/>
      <c r="C62" s="2"/>
      <c r="D62" s="43"/>
    </row>
    <row r="63" spans="1:4" x14ac:dyDescent="0.2">
      <c r="A63" s="1"/>
      <c r="B63" s="18"/>
      <c r="C63" s="2"/>
      <c r="D63" s="43"/>
    </row>
    <row r="64" spans="1:4" x14ac:dyDescent="0.2">
      <c r="A64" s="1"/>
      <c r="B64" s="18"/>
      <c r="C64" s="2"/>
      <c r="D64" s="43"/>
    </row>
    <row r="65" spans="1:4" x14ac:dyDescent="0.2">
      <c r="A65" s="1"/>
      <c r="B65" s="18"/>
      <c r="C65" s="2"/>
      <c r="D65" s="43"/>
    </row>
    <row r="66" spans="1:4" x14ac:dyDescent="0.2">
      <c r="A66" s="1"/>
      <c r="B66" s="18"/>
      <c r="C66" s="2"/>
      <c r="D66" s="43"/>
    </row>
    <row r="67" spans="1:4" x14ac:dyDescent="0.2">
      <c r="A67" s="1"/>
      <c r="B67" s="18"/>
      <c r="C67" s="2"/>
      <c r="D67" s="43"/>
    </row>
    <row r="68" spans="1:4" x14ac:dyDescent="0.2">
      <c r="A68" s="1"/>
      <c r="B68" s="18"/>
      <c r="C68" s="2"/>
      <c r="D68" s="43"/>
    </row>
    <row r="69" spans="1:4" x14ac:dyDescent="0.2">
      <c r="A69" s="1"/>
      <c r="B69" s="18"/>
      <c r="C69" s="2"/>
      <c r="D69" s="43"/>
    </row>
    <row r="70" spans="1:4" x14ac:dyDescent="0.2">
      <c r="A70" s="1"/>
      <c r="B70" s="18"/>
      <c r="C70" s="2"/>
      <c r="D70" s="43"/>
    </row>
    <row r="71" spans="1:4" x14ac:dyDescent="0.2">
      <c r="A71" s="1"/>
      <c r="B71" s="18"/>
      <c r="C71" s="2"/>
      <c r="D71" s="43"/>
    </row>
    <row r="72" spans="1:4" x14ac:dyDescent="0.2">
      <c r="A72" s="1"/>
      <c r="B72" s="18"/>
      <c r="C72" s="2"/>
      <c r="D72" s="43"/>
    </row>
    <row r="73" spans="1:4" x14ac:dyDescent="0.2">
      <c r="A73" s="1"/>
      <c r="B73" s="18"/>
      <c r="C73" s="2"/>
      <c r="D73" s="43"/>
    </row>
    <row r="74" spans="1:4" x14ac:dyDescent="0.2">
      <c r="A74" s="1"/>
      <c r="B74" s="18"/>
      <c r="C74" s="2"/>
      <c r="D74" s="43"/>
    </row>
    <row r="75" spans="1:4" x14ac:dyDescent="0.2">
      <c r="A75" s="1"/>
      <c r="B75" s="18"/>
      <c r="C75" s="2"/>
      <c r="D75" s="43"/>
    </row>
    <row r="76" spans="1:4" x14ac:dyDescent="0.2">
      <c r="A76" s="1"/>
      <c r="B76" s="18"/>
      <c r="C76" s="2"/>
      <c r="D76" s="43"/>
    </row>
    <row r="77" spans="1:4" x14ac:dyDescent="0.2">
      <c r="A77" s="1"/>
      <c r="B77" s="18"/>
      <c r="C77" s="2"/>
      <c r="D77" s="43"/>
    </row>
    <row r="78" spans="1:4" x14ac:dyDescent="0.2">
      <c r="A78" s="1"/>
      <c r="B78" s="18"/>
      <c r="C78" s="2"/>
      <c r="D78" s="43"/>
    </row>
    <row r="79" spans="1:4" x14ac:dyDescent="0.2">
      <c r="A79" s="1"/>
      <c r="B79" s="18"/>
      <c r="C79" s="2"/>
      <c r="D79" s="43"/>
    </row>
    <row r="80" spans="1:4" x14ac:dyDescent="0.2">
      <c r="A80" s="1"/>
      <c r="B80" s="18"/>
      <c r="C80" s="2"/>
      <c r="D80" s="43"/>
    </row>
    <row r="81" spans="1:4" x14ac:dyDescent="0.2">
      <c r="A81" s="1"/>
      <c r="B81" s="18"/>
      <c r="C81" s="2"/>
      <c r="D81" s="43"/>
    </row>
    <row r="82" spans="1:4" x14ac:dyDescent="0.2">
      <c r="A82" s="1"/>
      <c r="B82" s="18"/>
      <c r="C82" s="2"/>
      <c r="D82" s="43"/>
    </row>
    <row r="83" spans="1:4" x14ac:dyDescent="0.2">
      <c r="A83" s="1"/>
      <c r="B83" s="18"/>
      <c r="C83" s="2"/>
      <c r="D83" s="43"/>
    </row>
    <row r="84" spans="1:4" x14ac:dyDescent="0.2">
      <c r="A84" s="1"/>
      <c r="B84" s="18"/>
      <c r="C84" s="2"/>
      <c r="D84" s="43"/>
    </row>
    <row r="85" spans="1:4" x14ac:dyDescent="0.2">
      <c r="A85" s="1"/>
      <c r="B85" s="18"/>
      <c r="C85" s="2"/>
      <c r="D85" s="43"/>
    </row>
    <row r="86" spans="1:4" x14ac:dyDescent="0.2">
      <c r="A86" s="1"/>
      <c r="B86" s="18"/>
      <c r="C86" s="2"/>
      <c r="D86" s="43"/>
    </row>
    <row r="87" spans="1:4" x14ac:dyDescent="0.2">
      <c r="A87" s="1"/>
      <c r="B87" s="18"/>
      <c r="C87" s="2"/>
      <c r="D87" s="43"/>
    </row>
    <row r="88" spans="1:4" x14ac:dyDescent="0.2">
      <c r="A88" s="1"/>
      <c r="B88" s="18"/>
      <c r="C88" s="2"/>
      <c r="D88" s="43"/>
    </row>
    <row r="89" spans="1:4" x14ac:dyDescent="0.2">
      <c r="A89" s="1"/>
      <c r="B89" s="18"/>
      <c r="C89" s="2"/>
      <c r="D89" s="43"/>
    </row>
    <row r="90" spans="1:4" x14ac:dyDescent="0.2">
      <c r="A90" s="1"/>
      <c r="B90" s="18"/>
      <c r="C90" s="2"/>
      <c r="D90" s="43"/>
    </row>
    <row r="91" spans="1:4" x14ac:dyDescent="0.2">
      <c r="A91" s="1"/>
      <c r="B91" s="18"/>
      <c r="C91" s="2"/>
      <c r="D91" s="43"/>
    </row>
    <row r="92" spans="1:4" x14ac:dyDescent="0.2">
      <c r="A92" s="1"/>
      <c r="B92" s="18"/>
      <c r="C92" s="2"/>
      <c r="D92" s="43"/>
    </row>
    <row r="93" spans="1:4" x14ac:dyDescent="0.2">
      <c r="A93" s="1"/>
      <c r="B93" s="18"/>
      <c r="C93" s="2"/>
      <c r="D93" s="43"/>
    </row>
    <row r="94" spans="1:4" x14ac:dyDescent="0.2">
      <c r="A94" s="1"/>
      <c r="B94" s="18"/>
      <c r="C94" s="2"/>
      <c r="D94" s="43"/>
    </row>
    <row r="95" spans="1:4" x14ac:dyDescent="0.2">
      <c r="A95" s="1"/>
      <c r="B95" s="18"/>
      <c r="C95" s="2"/>
      <c r="D95" s="43"/>
    </row>
    <row r="96" spans="1:4" x14ac:dyDescent="0.2">
      <c r="A96" s="1"/>
      <c r="B96" s="18"/>
      <c r="C96" s="2"/>
      <c r="D96" s="43"/>
    </row>
    <row r="97" spans="1:4" x14ac:dyDescent="0.2">
      <c r="A97" s="1"/>
      <c r="B97" s="18"/>
      <c r="C97" s="2"/>
      <c r="D97" s="43"/>
    </row>
    <row r="98" spans="1:4" x14ac:dyDescent="0.2">
      <c r="A98" s="1"/>
      <c r="B98" s="18"/>
      <c r="C98" s="2"/>
      <c r="D98" s="43"/>
    </row>
    <row r="99" spans="1:4" x14ac:dyDescent="0.2">
      <c r="A99" s="1"/>
      <c r="B99" s="18"/>
      <c r="C99" s="2"/>
      <c r="D99" s="43"/>
    </row>
    <row r="100" spans="1:4" x14ac:dyDescent="0.2">
      <c r="A100" s="1"/>
      <c r="B100" s="18"/>
      <c r="C100" s="2"/>
      <c r="D100" s="43"/>
    </row>
    <row r="101" spans="1:4" x14ac:dyDescent="0.2">
      <c r="A101" s="1"/>
      <c r="B101" s="18"/>
      <c r="C101" s="2"/>
      <c r="D101" s="43"/>
    </row>
    <row r="102" spans="1:4" x14ac:dyDescent="0.2">
      <c r="A102" s="1"/>
      <c r="B102" s="18"/>
      <c r="C102" s="2"/>
      <c r="D102" s="43"/>
    </row>
    <row r="103" spans="1:4" x14ac:dyDescent="0.2">
      <c r="A103" s="1"/>
      <c r="B103" s="18"/>
      <c r="C103" s="2"/>
      <c r="D103" s="41"/>
    </row>
    <row r="104" spans="1:4" x14ac:dyDescent="0.2">
      <c r="A104" s="1"/>
      <c r="B104" s="18"/>
      <c r="C104" s="2"/>
    </row>
    <row r="105" spans="1:4" x14ac:dyDescent="0.2">
      <c r="A105" s="5"/>
      <c r="B105" s="18"/>
      <c r="C105" s="4"/>
    </row>
    <row r="106" spans="1:4" x14ac:dyDescent="0.2">
      <c r="A106" s="5"/>
      <c r="B106" s="18"/>
      <c r="C106" s="4"/>
    </row>
    <row r="107" spans="1:4" x14ac:dyDescent="0.2">
      <c r="A107" s="5"/>
      <c r="B107" s="18"/>
      <c r="C107" s="4"/>
    </row>
    <row r="108" spans="1:4" x14ac:dyDescent="0.2">
      <c r="A108" s="5"/>
      <c r="B108" s="18"/>
      <c r="C108" s="4"/>
    </row>
    <row r="109" spans="1:4" x14ac:dyDescent="0.2">
      <c r="A109" s="5"/>
      <c r="B109" s="18"/>
      <c r="C109" s="4"/>
    </row>
    <row r="110" spans="1:4" x14ac:dyDescent="0.2">
      <c r="A110" s="5"/>
      <c r="B110" s="18"/>
      <c r="C110" s="4"/>
    </row>
    <row r="111" spans="1:4" x14ac:dyDescent="0.2">
      <c r="A111" s="5"/>
      <c r="B111" s="18"/>
      <c r="C111" s="4"/>
    </row>
    <row r="112" spans="1:4" x14ac:dyDescent="0.2">
      <c r="A112" s="5"/>
      <c r="B112" s="18"/>
      <c r="C112" s="4"/>
    </row>
    <row r="113" spans="1:3" x14ac:dyDescent="0.2">
      <c r="A113" s="5"/>
      <c r="B113" s="18"/>
      <c r="C113" s="4"/>
    </row>
    <row r="114" spans="1:3" x14ac:dyDescent="0.2">
      <c r="A114" s="5"/>
      <c r="B114" s="18"/>
      <c r="C114" s="4"/>
    </row>
    <row r="115" spans="1:3" x14ac:dyDescent="0.2">
      <c r="A115" s="5"/>
      <c r="B115" s="18"/>
      <c r="C115" s="4"/>
    </row>
    <row r="116" spans="1:3" x14ac:dyDescent="0.2">
      <c r="A116" s="5"/>
      <c r="B116" s="18"/>
      <c r="C116" s="4"/>
    </row>
    <row r="117" spans="1:3" x14ac:dyDescent="0.2">
      <c r="A117" s="5"/>
      <c r="B117" s="18"/>
      <c r="C117" s="4"/>
    </row>
    <row r="118" spans="1:3" x14ac:dyDescent="0.2">
      <c r="A118" s="5"/>
      <c r="B118" s="18"/>
      <c r="C118" s="4"/>
    </row>
    <row r="119" spans="1:3" x14ac:dyDescent="0.2">
      <c r="A119" s="5"/>
      <c r="B119" s="18"/>
      <c r="C119" s="4"/>
    </row>
    <row r="120" spans="1:3" x14ac:dyDescent="0.2">
      <c r="B120" s="15"/>
    </row>
    <row r="121" spans="1:3" x14ac:dyDescent="0.2">
      <c r="B121" s="15"/>
    </row>
    <row r="122" spans="1:3" x14ac:dyDescent="0.2">
      <c r="B122" s="15"/>
    </row>
    <row r="123" spans="1:3" x14ac:dyDescent="0.2">
      <c r="B123" s="15"/>
    </row>
    <row r="124" spans="1:3" x14ac:dyDescent="0.2">
      <c r="B124" s="15"/>
    </row>
    <row r="125" spans="1:3" x14ac:dyDescent="0.2">
      <c r="B125" s="15"/>
    </row>
    <row r="126" spans="1:3" x14ac:dyDescent="0.2">
      <c r="B126" s="15"/>
    </row>
    <row r="127" spans="1:3" x14ac:dyDescent="0.2">
      <c r="B127" s="15"/>
    </row>
    <row r="128" spans="1:3" x14ac:dyDescent="0.2">
      <c r="B128" s="15"/>
    </row>
    <row r="129" spans="2:2" x14ac:dyDescent="0.2">
      <c r="B129" s="15"/>
    </row>
    <row r="130" spans="2:2" x14ac:dyDescent="0.2">
      <c r="B130" s="15"/>
    </row>
    <row r="131" spans="2:2" x14ac:dyDescent="0.2">
      <c r="B131" s="15"/>
    </row>
    <row r="132" spans="2:2" x14ac:dyDescent="0.2">
      <c r="B132" s="15"/>
    </row>
    <row r="133" spans="2:2" x14ac:dyDescent="0.2">
      <c r="B133" s="15"/>
    </row>
    <row r="134" spans="2:2" x14ac:dyDescent="0.2">
      <c r="B134" s="15"/>
    </row>
    <row r="135" spans="2:2" x14ac:dyDescent="0.2">
      <c r="B135" s="15"/>
    </row>
    <row r="136" spans="2:2" x14ac:dyDescent="0.2">
      <c r="B136" s="15"/>
    </row>
    <row r="137" spans="2:2" x14ac:dyDescent="0.2">
      <c r="B137" s="15"/>
    </row>
    <row r="138" spans="2:2" x14ac:dyDescent="0.2">
      <c r="B138" s="15"/>
    </row>
    <row r="139" spans="2:2" x14ac:dyDescent="0.2">
      <c r="B139" s="15"/>
    </row>
    <row r="140" spans="2:2" x14ac:dyDescent="0.2">
      <c r="B140" s="15"/>
    </row>
    <row r="141" spans="2:2" x14ac:dyDescent="0.2">
      <c r="B141" s="15"/>
    </row>
    <row r="142" spans="2:2" x14ac:dyDescent="0.2">
      <c r="B142" s="15"/>
    </row>
    <row r="143" spans="2:2" x14ac:dyDescent="0.2">
      <c r="B143" s="15"/>
    </row>
    <row r="144" spans="2:2" x14ac:dyDescent="0.2">
      <c r="B144" s="15"/>
    </row>
    <row r="145" spans="2:2" x14ac:dyDescent="0.2">
      <c r="B145" s="15"/>
    </row>
    <row r="146" spans="2:2" x14ac:dyDescent="0.2">
      <c r="B146" s="15"/>
    </row>
    <row r="147" spans="2:2" x14ac:dyDescent="0.2">
      <c r="B147" s="15"/>
    </row>
    <row r="148" spans="2:2" x14ac:dyDescent="0.2">
      <c r="B148" s="15"/>
    </row>
    <row r="149" spans="2:2" x14ac:dyDescent="0.2">
      <c r="B149" s="15"/>
    </row>
    <row r="150" spans="2:2" x14ac:dyDescent="0.2">
      <c r="B150" s="15"/>
    </row>
    <row r="151" spans="2:2" x14ac:dyDescent="0.2">
      <c r="B151" s="15"/>
    </row>
    <row r="152" spans="2:2" x14ac:dyDescent="0.2">
      <c r="B152" s="15"/>
    </row>
    <row r="153" spans="2:2" x14ac:dyDescent="0.2">
      <c r="B153" s="15"/>
    </row>
    <row r="154" spans="2:2" x14ac:dyDescent="0.2">
      <c r="B154" s="15"/>
    </row>
    <row r="155" spans="2:2" x14ac:dyDescent="0.2">
      <c r="B155" s="15"/>
    </row>
    <row r="156" spans="2:2" x14ac:dyDescent="0.2">
      <c r="B156" s="15"/>
    </row>
    <row r="157" spans="2:2" x14ac:dyDescent="0.2">
      <c r="B157" s="15"/>
    </row>
    <row r="158" spans="2:2" x14ac:dyDescent="0.2">
      <c r="B158" s="15"/>
    </row>
    <row r="159" spans="2:2" x14ac:dyDescent="0.2">
      <c r="B159" s="15"/>
    </row>
    <row r="160" spans="2:2" x14ac:dyDescent="0.2">
      <c r="B160" s="15"/>
    </row>
    <row r="161" spans="2:2" x14ac:dyDescent="0.2">
      <c r="B161" s="15"/>
    </row>
    <row r="162" spans="2:2" x14ac:dyDescent="0.2">
      <c r="B162" s="15"/>
    </row>
    <row r="163" spans="2:2" x14ac:dyDescent="0.2">
      <c r="B163" s="15"/>
    </row>
    <row r="164" spans="2:2" x14ac:dyDescent="0.2">
      <c r="B164" s="15"/>
    </row>
    <row r="165" spans="2:2" x14ac:dyDescent="0.2">
      <c r="B165" s="15"/>
    </row>
    <row r="166" spans="2:2" x14ac:dyDescent="0.2">
      <c r="B166" s="15"/>
    </row>
    <row r="167" spans="2:2" x14ac:dyDescent="0.2">
      <c r="B167" s="15"/>
    </row>
    <row r="168" spans="2:2" x14ac:dyDescent="0.2">
      <c r="B168" s="15"/>
    </row>
    <row r="169" spans="2:2" x14ac:dyDescent="0.2">
      <c r="B169" s="15"/>
    </row>
    <row r="170" spans="2:2" x14ac:dyDescent="0.2">
      <c r="B170" s="15"/>
    </row>
    <row r="171" spans="2:2" x14ac:dyDescent="0.2">
      <c r="B171" s="15"/>
    </row>
    <row r="172" spans="2:2" x14ac:dyDescent="0.2">
      <c r="B172" s="15"/>
    </row>
    <row r="173" spans="2:2" x14ac:dyDescent="0.2">
      <c r="B173" s="15"/>
    </row>
    <row r="174" spans="2:2" x14ac:dyDescent="0.2">
      <c r="B174" s="15"/>
    </row>
    <row r="175" spans="2:2" x14ac:dyDescent="0.2">
      <c r="B175" s="15"/>
    </row>
    <row r="176" spans="2:2" x14ac:dyDescent="0.2">
      <c r="B176" s="15"/>
    </row>
    <row r="177" spans="2:2" x14ac:dyDescent="0.2">
      <c r="B177" s="15"/>
    </row>
    <row r="178" spans="2:2" x14ac:dyDescent="0.2">
      <c r="B178" s="15"/>
    </row>
    <row r="179" spans="2:2" x14ac:dyDescent="0.2">
      <c r="B179" s="15"/>
    </row>
    <row r="180" spans="2:2" x14ac:dyDescent="0.2">
      <c r="B180" s="15"/>
    </row>
    <row r="181" spans="2:2" x14ac:dyDescent="0.2">
      <c r="B181" s="15"/>
    </row>
    <row r="182" spans="2:2" x14ac:dyDescent="0.2">
      <c r="B182" s="15"/>
    </row>
    <row r="183" spans="2:2" x14ac:dyDescent="0.2">
      <c r="B183" s="15"/>
    </row>
    <row r="184" spans="2:2" x14ac:dyDescent="0.2">
      <c r="B184" s="15"/>
    </row>
    <row r="185" spans="2:2" x14ac:dyDescent="0.2">
      <c r="B185" s="15"/>
    </row>
    <row r="186" spans="2:2" x14ac:dyDescent="0.2">
      <c r="B186" s="15"/>
    </row>
    <row r="187" spans="2:2" x14ac:dyDescent="0.2">
      <c r="B187" s="15"/>
    </row>
    <row r="188" spans="2:2" x14ac:dyDescent="0.2">
      <c r="B188" s="15"/>
    </row>
    <row r="189" spans="2:2" x14ac:dyDescent="0.2">
      <c r="B189" s="15"/>
    </row>
    <row r="190" spans="2:2" x14ac:dyDescent="0.2">
      <c r="B190" s="15"/>
    </row>
    <row r="191" spans="2:2" x14ac:dyDescent="0.2">
      <c r="B191" s="15"/>
    </row>
    <row r="192" spans="2:2" x14ac:dyDescent="0.2">
      <c r="B192" s="15"/>
    </row>
    <row r="193" spans="2:2" x14ac:dyDescent="0.2">
      <c r="B193" s="15"/>
    </row>
    <row r="194" spans="2:2" x14ac:dyDescent="0.2">
      <c r="B194" s="15"/>
    </row>
    <row r="195" spans="2:2" x14ac:dyDescent="0.2">
      <c r="B195" s="15"/>
    </row>
    <row r="196" spans="2:2" x14ac:dyDescent="0.2">
      <c r="B196" s="15"/>
    </row>
    <row r="197" spans="2:2" x14ac:dyDescent="0.2">
      <c r="B197" s="15"/>
    </row>
    <row r="198" spans="2:2" x14ac:dyDescent="0.2">
      <c r="B198" s="15"/>
    </row>
    <row r="199" spans="2:2" x14ac:dyDescent="0.2">
      <c r="B199" s="15"/>
    </row>
    <row r="200" spans="2:2" x14ac:dyDescent="0.2">
      <c r="B200" s="15"/>
    </row>
    <row r="201" spans="2:2" x14ac:dyDescent="0.2">
      <c r="B201" s="15"/>
    </row>
    <row r="202" spans="2:2" x14ac:dyDescent="0.2">
      <c r="B202" s="15"/>
    </row>
    <row r="203" spans="2:2" x14ac:dyDescent="0.2">
      <c r="B203" s="15"/>
    </row>
    <row r="204" spans="2:2" x14ac:dyDescent="0.2">
      <c r="B204" s="15"/>
    </row>
    <row r="205" spans="2:2" x14ac:dyDescent="0.2">
      <c r="B205" s="15"/>
    </row>
    <row r="206" spans="2:2" x14ac:dyDescent="0.2">
      <c r="B206" s="15"/>
    </row>
    <row r="207" spans="2:2" x14ac:dyDescent="0.2">
      <c r="B207" s="15"/>
    </row>
    <row r="208" spans="2:2" x14ac:dyDescent="0.2">
      <c r="B208" s="15"/>
    </row>
    <row r="209" spans="2:2" x14ac:dyDescent="0.2">
      <c r="B209" s="15"/>
    </row>
    <row r="210" spans="2:2" x14ac:dyDescent="0.2">
      <c r="B210" s="15"/>
    </row>
    <row r="211" spans="2:2" x14ac:dyDescent="0.2">
      <c r="B211" s="15"/>
    </row>
    <row r="212" spans="2:2" x14ac:dyDescent="0.2">
      <c r="B212" s="15"/>
    </row>
    <row r="213" spans="2:2" x14ac:dyDescent="0.2">
      <c r="B213" s="15"/>
    </row>
    <row r="214" spans="2:2" x14ac:dyDescent="0.2">
      <c r="B214" s="15"/>
    </row>
    <row r="215" spans="2:2" x14ac:dyDescent="0.2">
      <c r="B215" s="15"/>
    </row>
    <row r="216" spans="2:2" x14ac:dyDescent="0.2">
      <c r="B216" s="15"/>
    </row>
  </sheetData>
  <mergeCells count="1">
    <mergeCell ref="H1:I1"/>
  </mergeCells>
  <hyperlinks>
    <hyperlink ref="H1:I1" location="Index!A1" display="Regresar al Índice" xr:uid="{00000000-0004-0000-B900-000000000000}"/>
  </hyperlinks>
  <pageMargins left="0.7" right="0.7" top="0.75" bottom="0.75" header="0.3" footer="0.3"/>
  <drawing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Hoja242"/>
  <dimension ref="A1:I216"/>
  <sheetViews>
    <sheetView workbookViewId="0">
      <selection activeCell="A2" sqref="A2"/>
    </sheetView>
  </sheetViews>
  <sheetFormatPr baseColWidth="10" defaultColWidth="9.140625" defaultRowHeight="12.75" x14ac:dyDescent="0.2"/>
  <cols>
    <col min="1" max="1" width="9.42578125" style="78" bestFit="1" customWidth="1"/>
    <col min="2" max="2" width="11.28515625" style="78" bestFit="1" customWidth="1"/>
    <col min="3" max="3" width="9.140625" style="78"/>
    <col min="4" max="4" width="9.42578125" style="78" bestFit="1" customWidth="1"/>
    <col min="5" max="16384" width="9.140625" style="78"/>
  </cols>
  <sheetData>
    <row r="1" spans="1:9" ht="15" x14ac:dyDescent="0.25">
      <c r="A1" s="333" t="s">
        <v>1744</v>
      </c>
      <c r="H1" s="233" t="s">
        <v>38</v>
      </c>
      <c r="I1" s="233"/>
    </row>
    <row r="5" spans="1:9" x14ac:dyDescent="0.2">
      <c r="B5" s="15"/>
    </row>
    <row r="6" spans="1:9" x14ac:dyDescent="0.2">
      <c r="A6" s="43" t="s">
        <v>814</v>
      </c>
      <c r="B6" s="15" t="s">
        <v>482</v>
      </c>
      <c r="C6" s="43" t="s">
        <v>2</v>
      </c>
      <c r="D6" s="43" t="s">
        <v>813</v>
      </c>
    </row>
    <row r="7" spans="1:9" x14ac:dyDescent="0.2">
      <c r="A7" s="6">
        <v>51</v>
      </c>
      <c r="B7" s="17">
        <v>44835</v>
      </c>
      <c r="C7" s="43" t="s">
        <v>3</v>
      </c>
      <c r="D7" s="2">
        <v>17.452980041503906</v>
      </c>
    </row>
    <row r="8" spans="1:9" x14ac:dyDescent="0.2">
      <c r="A8" s="6">
        <v>51</v>
      </c>
      <c r="B8" s="17">
        <v>44835</v>
      </c>
      <c r="C8" s="43" t="s">
        <v>5</v>
      </c>
      <c r="D8" s="2">
        <v>18.240318298339844</v>
      </c>
    </row>
    <row r="9" spans="1:9" x14ac:dyDescent="0.2">
      <c r="A9" s="6">
        <v>51</v>
      </c>
      <c r="B9" s="17">
        <v>44835</v>
      </c>
      <c r="C9" s="43" t="s">
        <v>4</v>
      </c>
      <c r="D9" s="2">
        <v>7.3477258682250977</v>
      </c>
    </row>
    <row r="10" spans="1:9" x14ac:dyDescent="0.2">
      <c r="A10" s="6">
        <v>51</v>
      </c>
      <c r="B10" s="17">
        <v>44835</v>
      </c>
      <c r="C10" s="43" t="s">
        <v>6</v>
      </c>
      <c r="D10" s="2">
        <v>-7.4477887153625488</v>
      </c>
    </row>
    <row r="11" spans="1:9" x14ac:dyDescent="0.2">
      <c r="A11" s="6">
        <v>51</v>
      </c>
      <c r="B11" s="17">
        <v>44835</v>
      </c>
      <c r="C11" s="43" t="s">
        <v>7</v>
      </c>
      <c r="D11" s="2">
        <v>12.392553329467773</v>
      </c>
    </row>
    <row r="12" spans="1:9" x14ac:dyDescent="0.2">
      <c r="A12" s="6">
        <v>51</v>
      </c>
      <c r="B12" s="17">
        <v>44835</v>
      </c>
      <c r="C12" s="43" t="s">
        <v>8</v>
      </c>
      <c r="D12" s="2">
        <v>6.1858162879943848</v>
      </c>
    </row>
    <row r="13" spans="1:9" x14ac:dyDescent="0.2">
      <c r="A13" s="6">
        <v>51</v>
      </c>
      <c r="B13" s="17">
        <v>44835</v>
      </c>
      <c r="C13" s="43" t="s">
        <v>9</v>
      </c>
      <c r="D13" s="2">
        <v>-14.152105331420898</v>
      </c>
    </row>
    <row r="14" spans="1:9" x14ac:dyDescent="0.2">
      <c r="A14" s="6">
        <v>51</v>
      </c>
      <c r="B14" s="17">
        <v>44835</v>
      </c>
      <c r="C14" s="43" t="s">
        <v>10</v>
      </c>
      <c r="D14" s="2">
        <v>-40.847301483154297</v>
      </c>
    </row>
    <row r="15" spans="1:9" x14ac:dyDescent="0.2">
      <c r="A15" s="6">
        <v>51</v>
      </c>
      <c r="B15" s="17">
        <v>44835</v>
      </c>
      <c r="C15" s="43" t="s">
        <v>11</v>
      </c>
      <c r="D15" s="2">
        <v>11.728784561157227</v>
      </c>
    </row>
    <row r="16" spans="1:9" x14ac:dyDescent="0.2">
      <c r="A16" s="6">
        <v>51</v>
      </c>
      <c r="B16" s="17">
        <v>44835</v>
      </c>
      <c r="C16" s="43" t="s">
        <v>12</v>
      </c>
      <c r="D16" s="2">
        <v>1.7564369440078735</v>
      </c>
    </row>
    <row r="17" spans="1:4" x14ac:dyDescent="0.2">
      <c r="A17" s="6">
        <v>51</v>
      </c>
      <c r="B17" s="17">
        <v>44835</v>
      </c>
      <c r="C17" s="43" t="s">
        <v>13</v>
      </c>
      <c r="D17" s="2">
        <v>40.378559112548828</v>
      </c>
    </row>
    <row r="18" spans="1:4" x14ac:dyDescent="0.2">
      <c r="A18" s="6">
        <v>51</v>
      </c>
      <c r="B18" s="17">
        <v>44835</v>
      </c>
      <c r="C18" s="43" t="s">
        <v>14</v>
      </c>
      <c r="D18" s="2">
        <v>12.294079780578613</v>
      </c>
    </row>
    <row r="19" spans="1:4" x14ac:dyDescent="0.2">
      <c r="A19" s="6">
        <v>51</v>
      </c>
      <c r="B19" s="17">
        <v>44835</v>
      </c>
      <c r="C19" s="43" t="s">
        <v>15</v>
      </c>
      <c r="D19" s="2">
        <v>-3.896437406539917</v>
      </c>
    </row>
    <row r="20" spans="1:4" x14ac:dyDescent="0.2">
      <c r="A20" s="6">
        <v>51</v>
      </c>
      <c r="B20" s="17">
        <v>44835</v>
      </c>
      <c r="C20" s="43" t="s">
        <v>16</v>
      </c>
      <c r="D20" s="2">
        <v>-8.8057765960693359</v>
      </c>
    </row>
    <row r="21" spans="1:4" x14ac:dyDescent="0.2">
      <c r="A21" s="6">
        <v>51</v>
      </c>
      <c r="B21" s="17">
        <v>44835</v>
      </c>
      <c r="C21" s="43" t="s">
        <v>0</v>
      </c>
      <c r="D21" s="2">
        <v>4.2694473266601563</v>
      </c>
    </row>
    <row r="22" spans="1:4" x14ac:dyDescent="0.2">
      <c r="A22" s="6">
        <v>51</v>
      </c>
      <c r="B22" s="17">
        <v>44835</v>
      </c>
      <c r="C22" s="43" t="s">
        <v>17</v>
      </c>
      <c r="D22" s="2">
        <v>-2.3416798114776611</v>
      </c>
    </row>
    <row r="23" spans="1:4" x14ac:dyDescent="0.2">
      <c r="A23" s="6">
        <v>51</v>
      </c>
      <c r="B23" s="17">
        <v>44835</v>
      </c>
      <c r="C23" s="43" t="s">
        <v>18</v>
      </c>
      <c r="D23" s="2">
        <v>11.678128242492676</v>
      </c>
    </row>
    <row r="24" spans="1:4" x14ac:dyDescent="0.2">
      <c r="A24" s="6">
        <v>51</v>
      </c>
      <c r="B24" s="17">
        <v>44835</v>
      </c>
      <c r="C24" s="43" t="s">
        <v>19</v>
      </c>
      <c r="D24" s="2">
        <v>-26.599706649780273</v>
      </c>
    </row>
    <row r="25" spans="1:4" x14ac:dyDescent="0.2">
      <c r="A25" s="6">
        <v>51</v>
      </c>
      <c r="B25" s="17">
        <v>44835</v>
      </c>
      <c r="C25" s="43" t="s">
        <v>20</v>
      </c>
      <c r="D25" s="2">
        <v>-2.7713949680328369</v>
      </c>
    </row>
    <row r="26" spans="1:4" x14ac:dyDescent="0.2">
      <c r="A26" s="6">
        <v>51</v>
      </c>
      <c r="B26" s="17">
        <v>44835</v>
      </c>
      <c r="C26" s="43" t="s">
        <v>21</v>
      </c>
      <c r="D26" s="2">
        <v>-94.081405639648438</v>
      </c>
    </row>
    <row r="27" spans="1:4" x14ac:dyDescent="0.2">
      <c r="A27" s="6">
        <v>51</v>
      </c>
      <c r="B27" s="17">
        <v>44835</v>
      </c>
      <c r="C27" s="43" t="s">
        <v>22</v>
      </c>
      <c r="D27" s="2">
        <v>-21.948736190795898</v>
      </c>
    </row>
    <row r="28" spans="1:4" x14ac:dyDescent="0.2">
      <c r="A28" s="6">
        <v>51</v>
      </c>
      <c r="B28" s="17">
        <v>44835</v>
      </c>
      <c r="C28" s="43" t="s">
        <v>23</v>
      </c>
      <c r="D28" s="2">
        <v>-7.7122635841369629</v>
      </c>
    </row>
    <row r="29" spans="1:4" x14ac:dyDescent="0.2">
      <c r="A29" s="6">
        <v>51</v>
      </c>
      <c r="B29" s="17">
        <v>44835</v>
      </c>
      <c r="C29" s="43" t="s">
        <v>24</v>
      </c>
      <c r="D29" s="2">
        <v>14.442044258117676</v>
      </c>
    </row>
    <row r="30" spans="1:4" x14ac:dyDescent="0.2">
      <c r="A30" s="6">
        <v>51</v>
      </c>
      <c r="B30" s="17">
        <v>44835</v>
      </c>
      <c r="C30" s="43" t="s">
        <v>25</v>
      </c>
      <c r="D30" s="2">
        <v>-6.485924243927002</v>
      </c>
    </row>
    <row r="31" spans="1:4" x14ac:dyDescent="0.2">
      <c r="A31" s="6">
        <v>51</v>
      </c>
      <c r="B31" s="17">
        <v>44835</v>
      </c>
      <c r="C31" s="43" t="s">
        <v>26</v>
      </c>
      <c r="D31" s="2">
        <v>8.2104997634887695</v>
      </c>
    </row>
    <row r="32" spans="1:4" x14ac:dyDescent="0.2">
      <c r="A32" s="6">
        <v>51</v>
      </c>
      <c r="B32" s="17">
        <v>44835</v>
      </c>
      <c r="C32" s="43" t="s">
        <v>27</v>
      </c>
      <c r="D32" s="2">
        <v>2.6477982997894287</v>
      </c>
    </row>
    <row r="33" spans="1:4" x14ac:dyDescent="0.2">
      <c r="A33" s="6">
        <v>51</v>
      </c>
      <c r="B33" s="17">
        <v>44835</v>
      </c>
      <c r="C33" s="43" t="s">
        <v>28</v>
      </c>
      <c r="D33" s="2">
        <v>6.1442584991455078</v>
      </c>
    </row>
    <row r="34" spans="1:4" x14ac:dyDescent="0.2">
      <c r="A34" s="6">
        <v>51</v>
      </c>
      <c r="B34" s="17">
        <v>44835</v>
      </c>
      <c r="C34" s="43" t="s">
        <v>29</v>
      </c>
      <c r="D34" s="2">
        <v>10.690690994262695</v>
      </c>
    </row>
    <row r="35" spans="1:4" x14ac:dyDescent="0.2">
      <c r="A35" s="6">
        <v>51</v>
      </c>
      <c r="B35" s="17">
        <v>44835</v>
      </c>
      <c r="C35" s="43" t="s">
        <v>30</v>
      </c>
      <c r="D35" s="2">
        <v>-0.77778488397598267</v>
      </c>
    </row>
    <row r="36" spans="1:4" x14ac:dyDescent="0.2">
      <c r="A36" s="6">
        <v>51</v>
      </c>
      <c r="B36" s="17">
        <v>44835</v>
      </c>
      <c r="C36" s="43" t="s">
        <v>31</v>
      </c>
      <c r="D36" s="2">
        <v>15.005806922912598</v>
      </c>
    </row>
    <row r="37" spans="1:4" x14ac:dyDescent="0.2">
      <c r="A37" s="6">
        <v>51</v>
      </c>
      <c r="B37" s="17">
        <v>44835</v>
      </c>
      <c r="C37" s="43" t="s">
        <v>32</v>
      </c>
      <c r="D37" s="2">
        <v>14.190040588378906</v>
      </c>
    </row>
    <row r="38" spans="1:4" x14ac:dyDescent="0.2">
      <c r="A38" s="6">
        <v>51</v>
      </c>
      <c r="B38" s="17">
        <v>44835</v>
      </c>
      <c r="C38" s="43" t="s">
        <v>33</v>
      </c>
      <c r="D38" s="2">
        <v>27.029117584228516</v>
      </c>
    </row>
    <row r="39" spans="1:4" x14ac:dyDescent="0.2">
      <c r="A39" s="6">
        <v>51</v>
      </c>
      <c r="B39" s="17">
        <v>44835</v>
      </c>
      <c r="C39" s="43" t="s">
        <v>1</v>
      </c>
      <c r="D39" s="2">
        <v>4.5849752426147461</v>
      </c>
    </row>
    <row r="40" spans="1:4" x14ac:dyDescent="0.2">
      <c r="B40" s="15"/>
    </row>
    <row r="41" spans="1:4" x14ac:dyDescent="0.2">
      <c r="B41" s="15"/>
    </row>
    <row r="42" spans="1:4" x14ac:dyDescent="0.2">
      <c r="B42" s="15"/>
    </row>
    <row r="43" spans="1:4" x14ac:dyDescent="0.2">
      <c r="B43" s="15"/>
    </row>
    <row r="44" spans="1:4" x14ac:dyDescent="0.2">
      <c r="B44" s="15"/>
    </row>
    <row r="45" spans="1:4" x14ac:dyDescent="0.2">
      <c r="B45" s="15"/>
    </row>
    <row r="46" spans="1:4" x14ac:dyDescent="0.2">
      <c r="B46" s="15"/>
    </row>
    <row r="47" spans="1:4" x14ac:dyDescent="0.2">
      <c r="B47" s="15"/>
    </row>
    <row r="48" spans="1:4" x14ac:dyDescent="0.2">
      <c r="B48" s="15"/>
    </row>
    <row r="49" spans="2:2" x14ac:dyDescent="0.2">
      <c r="B49" s="15"/>
    </row>
    <row r="50" spans="2:2" x14ac:dyDescent="0.2">
      <c r="B50" s="15"/>
    </row>
    <row r="51" spans="2:2" x14ac:dyDescent="0.2">
      <c r="B51" s="15"/>
    </row>
    <row r="52" spans="2:2" x14ac:dyDescent="0.2">
      <c r="B52" s="15"/>
    </row>
    <row r="53" spans="2:2" x14ac:dyDescent="0.2">
      <c r="B53" s="15"/>
    </row>
    <row r="54" spans="2:2" x14ac:dyDescent="0.2">
      <c r="B54" s="15"/>
    </row>
    <row r="55" spans="2:2" x14ac:dyDescent="0.2">
      <c r="B55" s="15"/>
    </row>
    <row r="56" spans="2:2" x14ac:dyDescent="0.2">
      <c r="B56" s="15"/>
    </row>
    <row r="57" spans="2:2" x14ac:dyDescent="0.2">
      <c r="B57" s="15"/>
    </row>
    <row r="58" spans="2:2" x14ac:dyDescent="0.2">
      <c r="B58" s="15"/>
    </row>
    <row r="59" spans="2:2" x14ac:dyDescent="0.2">
      <c r="B59" s="15"/>
    </row>
    <row r="60" spans="2:2" x14ac:dyDescent="0.2">
      <c r="B60" s="15"/>
    </row>
    <row r="61" spans="2:2" x14ac:dyDescent="0.2">
      <c r="B61" s="15"/>
    </row>
    <row r="62" spans="2:2" x14ac:dyDescent="0.2">
      <c r="B62" s="15"/>
    </row>
    <row r="63" spans="2:2" x14ac:dyDescent="0.2">
      <c r="B63" s="15"/>
    </row>
    <row r="64" spans="2:2" x14ac:dyDescent="0.2">
      <c r="B64" s="15"/>
    </row>
    <row r="65" spans="2:2" x14ac:dyDescent="0.2">
      <c r="B65" s="15"/>
    </row>
    <row r="66" spans="2:2" x14ac:dyDescent="0.2">
      <c r="B66" s="15"/>
    </row>
    <row r="67" spans="2:2" x14ac:dyDescent="0.2">
      <c r="B67" s="15"/>
    </row>
    <row r="68" spans="2:2" x14ac:dyDescent="0.2">
      <c r="B68" s="15"/>
    </row>
    <row r="69" spans="2:2" x14ac:dyDescent="0.2">
      <c r="B69" s="15"/>
    </row>
    <row r="70" spans="2:2" x14ac:dyDescent="0.2">
      <c r="B70" s="15"/>
    </row>
    <row r="71" spans="2:2" x14ac:dyDescent="0.2">
      <c r="B71" s="15"/>
    </row>
    <row r="72" spans="2:2" x14ac:dyDescent="0.2">
      <c r="B72" s="15"/>
    </row>
    <row r="73" spans="2:2" x14ac:dyDescent="0.2">
      <c r="B73" s="15"/>
    </row>
    <row r="74" spans="2:2" x14ac:dyDescent="0.2">
      <c r="B74" s="15"/>
    </row>
    <row r="75" spans="2:2" x14ac:dyDescent="0.2">
      <c r="B75" s="15"/>
    </row>
    <row r="76" spans="2:2" x14ac:dyDescent="0.2">
      <c r="B76" s="15"/>
    </row>
    <row r="77" spans="2:2" x14ac:dyDescent="0.2">
      <c r="B77" s="15"/>
    </row>
    <row r="78" spans="2:2" x14ac:dyDescent="0.2">
      <c r="B78" s="15"/>
    </row>
    <row r="79" spans="2:2" x14ac:dyDescent="0.2">
      <c r="B79" s="15"/>
    </row>
    <row r="80" spans="2:2" x14ac:dyDescent="0.2">
      <c r="B80" s="15"/>
    </row>
    <row r="81" spans="2:2" x14ac:dyDescent="0.2">
      <c r="B81" s="15"/>
    </row>
    <row r="82" spans="2:2" x14ac:dyDescent="0.2">
      <c r="B82" s="15"/>
    </row>
    <row r="83" spans="2:2" x14ac:dyDescent="0.2">
      <c r="B83" s="15"/>
    </row>
    <row r="84" spans="2:2" x14ac:dyDescent="0.2">
      <c r="B84" s="15"/>
    </row>
    <row r="85" spans="2:2" x14ac:dyDescent="0.2">
      <c r="B85" s="15"/>
    </row>
    <row r="86" spans="2:2" x14ac:dyDescent="0.2">
      <c r="B86" s="15"/>
    </row>
    <row r="87" spans="2:2" x14ac:dyDescent="0.2">
      <c r="B87" s="15"/>
    </row>
    <row r="88" spans="2:2" x14ac:dyDescent="0.2">
      <c r="B88" s="15"/>
    </row>
    <row r="89" spans="2:2" x14ac:dyDescent="0.2">
      <c r="B89" s="15"/>
    </row>
    <row r="90" spans="2:2" x14ac:dyDescent="0.2">
      <c r="B90" s="15"/>
    </row>
    <row r="91" spans="2:2" x14ac:dyDescent="0.2">
      <c r="B91" s="15"/>
    </row>
    <row r="92" spans="2:2" x14ac:dyDescent="0.2">
      <c r="B92" s="15"/>
    </row>
    <row r="93" spans="2:2" x14ac:dyDescent="0.2">
      <c r="B93" s="15"/>
    </row>
    <row r="94" spans="2:2" x14ac:dyDescent="0.2">
      <c r="B94" s="15"/>
    </row>
    <row r="95" spans="2:2" x14ac:dyDescent="0.2">
      <c r="B95" s="15"/>
    </row>
    <row r="96" spans="2:2" x14ac:dyDescent="0.2">
      <c r="B96" s="15"/>
    </row>
    <row r="97" spans="2:2" x14ac:dyDescent="0.2">
      <c r="B97" s="15"/>
    </row>
    <row r="98" spans="2:2" x14ac:dyDescent="0.2">
      <c r="B98" s="15"/>
    </row>
    <row r="99" spans="2:2" x14ac:dyDescent="0.2">
      <c r="B99" s="15"/>
    </row>
    <row r="100" spans="2:2" x14ac:dyDescent="0.2">
      <c r="B100" s="15"/>
    </row>
    <row r="101" spans="2:2" x14ac:dyDescent="0.2">
      <c r="B101" s="15"/>
    </row>
    <row r="102" spans="2:2" x14ac:dyDescent="0.2">
      <c r="B102" s="15"/>
    </row>
    <row r="103" spans="2:2" x14ac:dyDescent="0.2">
      <c r="B103" s="15"/>
    </row>
    <row r="104" spans="2:2" x14ac:dyDescent="0.2">
      <c r="B104" s="15"/>
    </row>
    <row r="105" spans="2:2" x14ac:dyDescent="0.2">
      <c r="B105" s="15"/>
    </row>
    <row r="106" spans="2:2" x14ac:dyDescent="0.2">
      <c r="B106" s="15"/>
    </row>
    <row r="107" spans="2:2" x14ac:dyDescent="0.2">
      <c r="B107" s="15"/>
    </row>
    <row r="108" spans="2:2" x14ac:dyDescent="0.2">
      <c r="B108" s="15"/>
    </row>
    <row r="109" spans="2:2" x14ac:dyDescent="0.2">
      <c r="B109" s="15"/>
    </row>
    <row r="110" spans="2:2" x14ac:dyDescent="0.2">
      <c r="B110" s="15"/>
    </row>
    <row r="111" spans="2:2" x14ac:dyDescent="0.2">
      <c r="B111" s="15"/>
    </row>
    <row r="112" spans="2:2" x14ac:dyDescent="0.2">
      <c r="B112" s="15"/>
    </row>
    <row r="113" spans="2:2" x14ac:dyDescent="0.2">
      <c r="B113" s="15"/>
    </row>
    <row r="114" spans="2:2" x14ac:dyDescent="0.2">
      <c r="B114" s="15"/>
    </row>
    <row r="115" spans="2:2" x14ac:dyDescent="0.2">
      <c r="B115" s="15"/>
    </row>
    <row r="116" spans="2:2" x14ac:dyDescent="0.2">
      <c r="B116" s="15"/>
    </row>
    <row r="117" spans="2:2" x14ac:dyDescent="0.2">
      <c r="B117" s="15"/>
    </row>
    <row r="118" spans="2:2" x14ac:dyDescent="0.2">
      <c r="B118" s="15"/>
    </row>
    <row r="119" spans="2:2" x14ac:dyDescent="0.2">
      <c r="B119" s="15"/>
    </row>
    <row r="120" spans="2:2" x14ac:dyDescent="0.2">
      <c r="B120" s="15"/>
    </row>
    <row r="121" spans="2:2" x14ac:dyDescent="0.2">
      <c r="B121" s="15"/>
    </row>
    <row r="122" spans="2:2" x14ac:dyDescent="0.2">
      <c r="B122" s="15"/>
    </row>
    <row r="123" spans="2:2" x14ac:dyDescent="0.2">
      <c r="B123" s="15"/>
    </row>
    <row r="124" spans="2:2" x14ac:dyDescent="0.2">
      <c r="B124" s="15"/>
    </row>
    <row r="125" spans="2:2" x14ac:dyDescent="0.2">
      <c r="B125" s="15"/>
    </row>
    <row r="126" spans="2:2" x14ac:dyDescent="0.2">
      <c r="B126" s="15"/>
    </row>
    <row r="127" spans="2:2" x14ac:dyDescent="0.2">
      <c r="B127" s="15"/>
    </row>
    <row r="128" spans="2:2" x14ac:dyDescent="0.2">
      <c r="B128" s="15"/>
    </row>
    <row r="129" spans="2:2" x14ac:dyDescent="0.2">
      <c r="B129" s="15"/>
    </row>
    <row r="130" spans="2:2" x14ac:dyDescent="0.2">
      <c r="B130" s="15"/>
    </row>
    <row r="131" spans="2:2" x14ac:dyDescent="0.2">
      <c r="B131" s="15"/>
    </row>
    <row r="132" spans="2:2" x14ac:dyDescent="0.2">
      <c r="B132" s="15"/>
    </row>
    <row r="133" spans="2:2" x14ac:dyDescent="0.2">
      <c r="B133" s="15"/>
    </row>
    <row r="134" spans="2:2" x14ac:dyDescent="0.2">
      <c r="B134" s="15"/>
    </row>
    <row r="135" spans="2:2" x14ac:dyDescent="0.2">
      <c r="B135" s="15"/>
    </row>
    <row r="136" spans="2:2" x14ac:dyDescent="0.2">
      <c r="B136" s="15"/>
    </row>
    <row r="137" spans="2:2" x14ac:dyDescent="0.2">
      <c r="B137" s="15"/>
    </row>
    <row r="138" spans="2:2" x14ac:dyDescent="0.2">
      <c r="B138" s="15"/>
    </row>
    <row r="139" spans="2:2" x14ac:dyDescent="0.2">
      <c r="B139" s="15"/>
    </row>
    <row r="140" spans="2:2" x14ac:dyDescent="0.2">
      <c r="B140" s="15"/>
    </row>
    <row r="141" spans="2:2" x14ac:dyDescent="0.2">
      <c r="B141" s="15"/>
    </row>
    <row r="142" spans="2:2" x14ac:dyDescent="0.2">
      <c r="B142" s="15"/>
    </row>
    <row r="143" spans="2:2" x14ac:dyDescent="0.2">
      <c r="B143" s="15"/>
    </row>
    <row r="144" spans="2:2" x14ac:dyDescent="0.2">
      <c r="B144" s="15"/>
    </row>
    <row r="145" spans="2:2" x14ac:dyDescent="0.2">
      <c r="B145" s="15"/>
    </row>
    <row r="146" spans="2:2" x14ac:dyDescent="0.2">
      <c r="B146" s="15"/>
    </row>
    <row r="147" spans="2:2" x14ac:dyDescent="0.2">
      <c r="B147" s="15"/>
    </row>
    <row r="148" spans="2:2" x14ac:dyDescent="0.2">
      <c r="B148" s="15"/>
    </row>
    <row r="149" spans="2:2" x14ac:dyDescent="0.2">
      <c r="B149" s="15"/>
    </row>
    <row r="150" spans="2:2" x14ac:dyDescent="0.2">
      <c r="B150" s="15"/>
    </row>
    <row r="151" spans="2:2" x14ac:dyDescent="0.2">
      <c r="B151" s="15"/>
    </row>
    <row r="152" spans="2:2" x14ac:dyDescent="0.2">
      <c r="B152" s="15"/>
    </row>
    <row r="153" spans="2:2" x14ac:dyDescent="0.2">
      <c r="B153" s="15"/>
    </row>
    <row r="154" spans="2:2" x14ac:dyDescent="0.2">
      <c r="B154" s="15"/>
    </row>
    <row r="155" spans="2:2" x14ac:dyDescent="0.2">
      <c r="B155" s="15"/>
    </row>
    <row r="156" spans="2:2" x14ac:dyDescent="0.2">
      <c r="B156" s="15"/>
    </row>
    <row r="157" spans="2:2" x14ac:dyDescent="0.2">
      <c r="B157" s="15"/>
    </row>
    <row r="158" spans="2:2" x14ac:dyDescent="0.2">
      <c r="B158" s="15"/>
    </row>
    <row r="159" spans="2:2" x14ac:dyDescent="0.2">
      <c r="B159" s="15"/>
    </row>
    <row r="160" spans="2:2" x14ac:dyDescent="0.2">
      <c r="B160" s="15"/>
    </row>
    <row r="161" spans="2:2" x14ac:dyDescent="0.2">
      <c r="B161" s="15"/>
    </row>
    <row r="162" spans="2:2" x14ac:dyDescent="0.2">
      <c r="B162" s="15"/>
    </row>
    <row r="163" spans="2:2" x14ac:dyDescent="0.2">
      <c r="B163" s="15"/>
    </row>
    <row r="164" spans="2:2" x14ac:dyDescent="0.2">
      <c r="B164" s="15"/>
    </row>
    <row r="165" spans="2:2" x14ac:dyDescent="0.2">
      <c r="B165" s="15"/>
    </row>
    <row r="166" spans="2:2" x14ac:dyDescent="0.2">
      <c r="B166" s="15"/>
    </row>
    <row r="167" spans="2:2" x14ac:dyDescent="0.2">
      <c r="B167" s="15"/>
    </row>
    <row r="168" spans="2:2" x14ac:dyDescent="0.2">
      <c r="B168" s="15"/>
    </row>
    <row r="169" spans="2:2" x14ac:dyDescent="0.2">
      <c r="B169" s="15"/>
    </row>
    <row r="170" spans="2:2" x14ac:dyDescent="0.2">
      <c r="B170" s="15"/>
    </row>
    <row r="171" spans="2:2" x14ac:dyDescent="0.2">
      <c r="B171" s="15"/>
    </row>
    <row r="172" spans="2:2" x14ac:dyDescent="0.2">
      <c r="B172" s="15"/>
    </row>
    <row r="173" spans="2:2" x14ac:dyDescent="0.2">
      <c r="B173" s="15"/>
    </row>
    <row r="174" spans="2:2" x14ac:dyDescent="0.2">
      <c r="B174" s="15"/>
    </row>
    <row r="175" spans="2:2" x14ac:dyDescent="0.2">
      <c r="B175" s="15"/>
    </row>
    <row r="176" spans="2:2" x14ac:dyDescent="0.2">
      <c r="B176" s="15"/>
    </row>
    <row r="177" spans="2:2" x14ac:dyDescent="0.2">
      <c r="B177" s="15"/>
    </row>
    <row r="178" spans="2:2" x14ac:dyDescent="0.2">
      <c r="B178" s="15"/>
    </row>
    <row r="179" spans="2:2" x14ac:dyDescent="0.2">
      <c r="B179" s="15"/>
    </row>
    <row r="180" spans="2:2" x14ac:dyDescent="0.2">
      <c r="B180" s="15"/>
    </row>
    <row r="181" spans="2:2" x14ac:dyDescent="0.2">
      <c r="B181" s="15"/>
    </row>
    <row r="182" spans="2:2" x14ac:dyDescent="0.2">
      <c r="B182" s="15"/>
    </row>
    <row r="183" spans="2:2" x14ac:dyDescent="0.2">
      <c r="B183" s="15"/>
    </row>
    <row r="184" spans="2:2" x14ac:dyDescent="0.2">
      <c r="B184" s="15"/>
    </row>
    <row r="185" spans="2:2" x14ac:dyDescent="0.2">
      <c r="B185" s="15"/>
    </row>
    <row r="186" spans="2:2" x14ac:dyDescent="0.2">
      <c r="B186" s="15"/>
    </row>
    <row r="187" spans="2:2" x14ac:dyDescent="0.2">
      <c r="B187" s="15"/>
    </row>
    <row r="188" spans="2:2" x14ac:dyDescent="0.2">
      <c r="B188" s="15"/>
    </row>
    <row r="189" spans="2:2" x14ac:dyDescent="0.2">
      <c r="B189" s="15"/>
    </row>
    <row r="190" spans="2:2" x14ac:dyDescent="0.2">
      <c r="B190" s="15"/>
    </row>
    <row r="191" spans="2:2" x14ac:dyDescent="0.2">
      <c r="B191" s="15"/>
    </row>
    <row r="192" spans="2:2" x14ac:dyDescent="0.2">
      <c r="B192" s="15"/>
    </row>
    <row r="193" spans="2:2" x14ac:dyDescent="0.2">
      <c r="B193" s="15"/>
    </row>
    <row r="194" spans="2:2" x14ac:dyDescent="0.2">
      <c r="B194" s="15"/>
    </row>
    <row r="195" spans="2:2" x14ac:dyDescent="0.2">
      <c r="B195" s="15"/>
    </row>
    <row r="196" spans="2:2" x14ac:dyDescent="0.2">
      <c r="B196" s="15"/>
    </row>
    <row r="197" spans="2:2" x14ac:dyDescent="0.2">
      <c r="B197" s="15"/>
    </row>
    <row r="198" spans="2:2" x14ac:dyDescent="0.2">
      <c r="B198" s="15"/>
    </row>
    <row r="199" spans="2:2" x14ac:dyDescent="0.2">
      <c r="B199" s="15"/>
    </row>
    <row r="200" spans="2:2" x14ac:dyDescent="0.2">
      <c r="B200" s="15"/>
    </row>
    <row r="201" spans="2:2" x14ac:dyDescent="0.2">
      <c r="B201" s="15"/>
    </row>
    <row r="202" spans="2:2" x14ac:dyDescent="0.2">
      <c r="B202" s="15"/>
    </row>
    <row r="203" spans="2:2" x14ac:dyDescent="0.2">
      <c r="B203" s="15"/>
    </row>
    <row r="204" spans="2:2" x14ac:dyDescent="0.2">
      <c r="B204" s="15"/>
    </row>
    <row r="205" spans="2:2" x14ac:dyDescent="0.2">
      <c r="B205" s="15"/>
    </row>
    <row r="206" spans="2:2" x14ac:dyDescent="0.2">
      <c r="B206" s="15"/>
    </row>
    <row r="207" spans="2:2" x14ac:dyDescent="0.2">
      <c r="B207" s="15"/>
    </row>
    <row r="208" spans="2:2" x14ac:dyDescent="0.2">
      <c r="B208" s="15"/>
    </row>
    <row r="209" spans="2:2" x14ac:dyDescent="0.2">
      <c r="B209" s="15"/>
    </row>
    <row r="210" spans="2:2" x14ac:dyDescent="0.2">
      <c r="B210" s="15"/>
    </row>
    <row r="211" spans="2:2" x14ac:dyDescent="0.2">
      <c r="B211" s="15"/>
    </row>
    <row r="212" spans="2:2" x14ac:dyDescent="0.2">
      <c r="B212" s="15"/>
    </row>
    <row r="213" spans="2:2" x14ac:dyDescent="0.2">
      <c r="B213" s="15"/>
    </row>
    <row r="214" spans="2:2" x14ac:dyDescent="0.2">
      <c r="B214" s="15"/>
    </row>
    <row r="215" spans="2:2" x14ac:dyDescent="0.2">
      <c r="B215" s="15"/>
    </row>
    <row r="216" spans="2:2" x14ac:dyDescent="0.2">
      <c r="B216" s="15"/>
    </row>
  </sheetData>
  <mergeCells count="1">
    <mergeCell ref="H1:I1"/>
  </mergeCells>
  <hyperlinks>
    <hyperlink ref="H1:I1" location="Index!A1" display="Regresar al Índice" xr:uid="{00000000-0004-0000-BA00-000000000000}"/>
  </hyperlinks>
  <pageMargins left="0.7" right="0.7" top="0.75" bottom="0.75" header="0.3" footer="0.3"/>
  <drawing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Hoja243"/>
  <dimension ref="A1:I216"/>
  <sheetViews>
    <sheetView workbookViewId="0">
      <selection activeCell="A2" sqref="A2"/>
    </sheetView>
  </sheetViews>
  <sheetFormatPr baseColWidth="10" defaultColWidth="9.140625" defaultRowHeight="12.75" x14ac:dyDescent="0.2"/>
  <cols>
    <col min="1" max="1" width="11.28515625" style="78" bestFit="1" customWidth="1"/>
    <col min="2" max="3" width="9.42578125" style="78" bestFit="1" customWidth="1"/>
    <col min="4" max="16384" width="9.140625" style="78"/>
  </cols>
  <sheetData>
    <row r="1" spans="1:9" ht="15" x14ac:dyDescent="0.25">
      <c r="A1" s="333" t="s">
        <v>1745</v>
      </c>
      <c r="H1" s="233" t="s">
        <v>38</v>
      </c>
      <c r="I1" s="233"/>
    </row>
    <row r="5" spans="1:9" x14ac:dyDescent="0.2">
      <c r="B5" s="15"/>
    </row>
    <row r="6" spans="1:9" x14ac:dyDescent="0.2">
      <c r="A6" s="43" t="s">
        <v>482</v>
      </c>
      <c r="B6" s="15" t="s">
        <v>812</v>
      </c>
      <c r="C6" s="43" t="s">
        <v>813</v>
      </c>
    </row>
    <row r="7" spans="1:9" x14ac:dyDescent="0.2">
      <c r="A7" s="1">
        <v>43466</v>
      </c>
      <c r="B7" s="2">
        <v>108.51714324951172</v>
      </c>
      <c r="C7" s="2">
        <v>-3.4076611995697021</v>
      </c>
    </row>
    <row r="8" spans="1:9" x14ac:dyDescent="0.2">
      <c r="A8" s="1">
        <v>43497</v>
      </c>
      <c r="B8" s="2">
        <v>110.79521179199219</v>
      </c>
      <c r="C8" s="2">
        <v>-0.44523593783378601</v>
      </c>
    </row>
    <row r="9" spans="1:9" x14ac:dyDescent="0.2">
      <c r="A9" s="1">
        <v>43525</v>
      </c>
      <c r="B9" s="2">
        <v>120.23794555664063</v>
      </c>
      <c r="C9" s="2">
        <v>9.4465484619140625</v>
      </c>
    </row>
    <row r="10" spans="1:9" x14ac:dyDescent="0.2">
      <c r="A10" s="1">
        <v>43556</v>
      </c>
      <c r="B10" s="2">
        <v>104.88930511474609</v>
      </c>
      <c r="C10" s="2">
        <v>-14.157525062561035</v>
      </c>
    </row>
    <row r="11" spans="1:9" x14ac:dyDescent="0.2">
      <c r="A11" s="1">
        <v>43586</v>
      </c>
      <c r="B11" s="2">
        <v>123.42143249511719</v>
      </c>
      <c r="C11" s="2">
        <v>-4.2282476425170898</v>
      </c>
    </row>
    <row r="12" spans="1:9" x14ac:dyDescent="0.2">
      <c r="A12" s="1">
        <v>43617</v>
      </c>
      <c r="B12" s="2">
        <v>116.96603393554688</v>
      </c>
      <c r="C12" s="2">
        <v>-8.8762674331665039</v>
      </c>
    </row>
    <row r="13" spans="1:9" x14ac:dyDescent="0.2">
      <c r="A13" s="1">
        <v>43647</v>
      </c>
      <c r="B13" s="2">
        <v>111.46604919433594</v>
      </c>
      <c r="C13" s="2">
        <v>-13.907003402709961</v>
      </c>
    </row>
    <row r="14" spans="1:9" x14ac:dyDescent="0.2">
      <c r="A14" s="1">
        <v>43678</v>
      </c>
      <c r="B14" s="2">
        <v>123.8087158203125</v>
      </c>
      <c r="C14" s="2">
        <v>-12.993693351745605</v>
      </c>
    </row>
    <row r="15" spans="1:9" x14ac:dyDescent="0.2">
      <c r="A15" s="1">
        <v>43709</v>
      </c>
      <c r="B15" s="2">
        <v>117.16127777099609</v>
      </c>
      <c r="C15" s="2">
        <v>-19.982160568237305</v>
      </c>
    </row>
    <row r="16" spans="1:9" x14ac:dyDescent="0.2">
      <c r="A16" s="1">
        <v>43739</v>
      </c>
      <c r="B16" s="2">
        <v>126.98500061035156</v>
      </c>
      <c r="C16" s="2">
        <v>-13.499126434326172</v>
      </c>
    </row>
    <row r="17" spans="1:3" x14ac:dyDescent="0.2">
      <c r="A17" s="1">
        <v>43770</v>
      </c>
      <c r="B17" s="2">
        <v>127.72885131835938</v>
      </c>
      <c r="C17" s="2">
        <v>-17.865497589111328</v>
      </c>
    </row>
    <row r="18" spans="1:3" x14ac:dyDescent="0.2">
      <c r="A18" s="1">
        <v>43800</v>
      </c>
      <c r="B18" s="2">
        <v>122.24660491943359</v>
      </c>
      <c r="C18" s="2">
        <v>-23.36237907409668</v>
      </c>
    </row>
    <row r="19" spans="1:3" x14ac:dyDescent="0.2">
      <c r="A19" s="1">
        <v>43831</v>
      </c>
      <c r="B19" s="2">
        <v>115.95585632324219</v>
      </c>
      <c r="C19" s="2">
        <v>6.8548736572265625</v>
      </c>
    </row>
    <row r="20" spans="1:3" x14ac:dyDescent="0.2">
      <c r="A20" s="1">
        <v>43862</v>
      </c>
      <c r="B20" s="2">
        <v>115.49388885498047</v>
      </c>
      <c r="C20" s="2">
        <v>4.2408666610717773</v>
      </c>
    </row>
    <row r="21" spans="1:3" x14ac:dyDescent="0.2">
      <c r="A21" s="1">
        <v>43891</v>
      </c>
      <c r="B21" s="2">
        <v>122.96602630615234</v>
      </c>
      <c r="C21" s="2">
        <v>2.2689015865325928</v>
      </c>
    </row>
    <row r="22" spans="1:3" x14ac:dyDescent="0.2">
      <c r="A22" s="1">
        <v>43922</v>
      </c>
      <c r="B22" s="2">
        <v>111.60859680175781</v>
      </c>
      <c r="C22" s="2">
        <v>6.4060788154602051</v>
      </c>
    </row>
    <row r="23" spans="1:3" x14ac:dyDescent="0.2">
      <c r="A23" s="1">
        <v>43952</v>
      </c>
      <c r="B23" s="2">
        <v>108.07587432861328</v>
      </c>
      <c r="C23" s="2">
        <v>-12.433463096618652</v>
      </c>
    </row>
    <row r="24" spans="1:3" x14ac:dyDescent="0.2">
      <c r="A24" s="1">
        <v>43983</v>
      </c>
      <c r="B24" s="2">
        <v>100.36774444580078</v>
      </c>
      <c r="C24" s="2">
        <v>-14.190691947937012</v>
      </c>
    </row>
    <row r="25" spans="1:3" x14ac:dyDescent="0.2">
      <c r="A25" s="1">
        <v>44013</v>
      </c>
      <c r="B25" s="2">
        <v>109.18244934082031</v>
      </c>
      <c r="C25" s="2">
        <v>-2.0486953258514404</v>
      </c>
    </row>
    <row r="26" spans="1:3" x14ac:dyDescent="0.2">
      <c r="A26" s="1">
        <v>44044</v>
      </c>
      <c r="B26" s="2">
        <v>110.89430999755859</v>
      </c>
      <c r="C26" s="2">
        <v>-10.430933952331543</v>
      </c>
    </row>
    <row r="27" spans="1:3" x14ac:dyDescent="0.2">
      <c r="A27" s="1">
        <v>44075</v>
      </c>
      <c r="B27" s="2">
        <v>108.90802001953125</v>
      </c>
      <c r="C27" s="2">
        <v>-7.0443563461303711</v>
      </c>
    </row>
    <row r="28" spans="1:3" x14ac:dyDescent="0.2">
      <c r="A28" s="1">
        <v>44105</v>
      </c>
      <c r="B28" s="2">
        <v>111.31758117675781</v>
      </c>
      <c r="C28" s="2">
        <v>-12.338007926940918</v>
      </c>
    </row>
    <row r="29" spans="1:3" x14ac:dyDescent="0.2">
      <c r="A29" s="1">
        <v>44136</v>
      </c>
      <c r="B29" s="2">
        <v>118.64189910888672</v>
      </c>
      <c r="C29" s="2">
        <v>-7.1142520904541016</v>
      </c>
    </row>
    <row r="30" spans="1:3" x14ac:dyDescent="0.2">
      <c r="A30" s="1">
        <v>44166</v>
      </c>
      <c r="B30" s="2">
        <v>126.06184387207031</v>
      </c>
      <c r="C30" s="2">
        <v>3.1209366321563721</v>
      </c>
    </row>
    <row r="31" spans="1:3" x14ac:dyDescent="0.2">
      <c r="A31" s="1">
        <v>44197</v>
      </c>
      <c r="B31" s="2">
        <v>122.27346801757813</v>
      </c>
      <c r="C31" s="2">
        <v>5.4482903480529785</v>
      </c>
    </row>
    <row r="32" spans="1:3" x14ac:dyDescent="0.2">
      <c r="A32" s="1">
        <v>44228</v>
      </c>
      <c r="B32" s="2">
        <v>122.58483123779297</v>
      </c>
      <c r="C32" s="2">
        <v>6.1396689414978027</v>
      </c>
    </row>
    <row r="33" spans="1:3" x14ac:dyDescent="0.2">
      <c r="A33" s="1">
        <v>44256</v>
      </c>
      <c r="B33" s="2">
        <v>131.15924072265625</v>
      </c>
      <c r="C33" s="2">
        <v>6.6629900932312012</v>
      </c>
    </row>
    <row r="34" spans="1:3" x14ac:dyDescent="0.2">
      <c r="A34" s="1">
        <v>44287</v>
      </c>
      <c r="B34" s="2">
        <v>128.67999267578125</v>
      </c>
      <c r="C34" s="2">
        <v>15.295771598815918</v>
      </c>
    </row>
    <row r="35" spans="1:3" x14ac:dyDescent="0.2">
      <c r="A35" s="1">
        <v>44317</v>
      </c>
      <c r="B35" s="2">
        <v>131.41471862792969</v>
      </c>
      <c r="C35" s="2">
        <v>21.594869613647461</v>
      </c>
    </row>
    <row r="36" spans="1:3" x14ac:dyDescent="0.2">
      <c r="A36" s="1">
        <v>44348</v>
      </c>
      <c r="B36" s="2">
        <v>131.9171142578125</v>
      </c>
      <c r="C36" s="2">
        <v>31.433773040771484</v>
      </c>
    </row>
    <row r="37" spans="1:3" x14ac:dyDescent="0.2">
      <c r="A37" s="1">
        <v>44378</v>
      </c>
      <c r="B37" s="2">
        <v>116.64390563964844</v>
      </c>
      <c r="C37" s="2">
        <v>6.8339338302612305</v>
      </c>
    </row>
    <row r="38" spans="1:3" x14ac:dyDescent="0.2">
      <c r="A38" s="1">
        <v>44409</v>
      </c>
      <c r="B38" s="2">
        <v>116.27350616455078</v>
      </c>
      <c r="C38" s="2">
        <v>4.8507413864135742</v>
      </c>
    </row>
    <row r="39" spans="1:3" x14ac:dyDescent="0.2">
      <c r="A39" s="1">
        <v>44440</v>
      </c>
      <c r="B39" s="2">
        <v>99.867019653320313</v>
      </c>
      <c r="C39" s="2">
        <v>-8.3015012741088867</v>
      </c>
    </row>
    <row r="40" spans="1:3" x14ac:dyDescent="0.2">
      <c r="A40" s="1">
        <v>44470</v>
      </c>
      <c r="B40" s="2">
        <v>105.47605895996094</v>
      </c>
      <c r="C40" s="2">
        <v>-5.2476186752319336</v>
      </c>
    </row>
    <row r="41" spans="1:3" x14ac:dyDescent="0.2">
      <c r="A41" s="1">
        <v>44501</v>
      </c>
      <c r="B41" s="2">
        <v>70.221168518066406</v>
      </c>
      <c r="C41" s="2">
        <v>-40.812503814697266</v>
      </c>
    </row>
    <row r="42" spans="1:3" x14ac:dyDescent="0.2">
      <c r="A42" s="1">
        <v>44531</v>
      </c>
      <c r="B42" s="2">
        <v>74.239173889160156</v>
      </c>
      <c r="C42" s="2">
        <v>-41.108924865722656</v>
      </c>
    </row>
    <row r="43" spans="1:3" x14ac:dyDescent="0.2">
      <c r="A43" s="1">
        <v>44562</v>
      </c>
      <c r="B43" s="2">
        <v>103.15219879150391</v>
      </c>
      <c r="C43" s="2">
        <v>-15.638117790222168</v>
      </c>
    </row>
    <row r="44" spans="1:3" x14ac:dyDescent="0.2">
      <c r="A44" s="1">
        <v>44593</v>
      </c>
      <c r="B44" s="2">
        <v>95.432502746582031</v>
      </c>
      <c r="C44" s="2">
        <v>-22.14982795715332</v>
      </c>
    </row>
    <row r="45" spans="1:3" x14ac:dyDescent="0.2">
      <c r="A45" s="1">
        <v>44621</v>
      </c>
      <c r="B45" s="2">
        <v>100.85630035400391</v>
      </c>
      <c r="C45" s="2">
        <v>-23.103931427001953</v>
      </c>
    </row>
    <row r="46" spans="1:3" x14ac:dyDescent="0.2">
      <c r="A46" s="1">
        <v>44652</v>
      </c>
      <c r="B46" s="2">
        <v>93.367637634277344</v>
      </c>
      <c r="C46" s="2">
        <v>-27.441993713378906</v>
      </c>
    </row>
    <row r="47" spans="1:3" x14ac:dyDescent="0.2">
      <c r="A47" s="1">
        <v>44682</v>
      </c>
      <c r="B47" s="2">
        <v>108.65798187255859</v>
      </c>
      <c r="C47" s="2">
        <v>-17.316734313964844</v>
      </c>
    </row>
    <row r="48" spans="1:3" x14ac:dyDescent="0.2">
      <c r="A48" s="1">
        <v>44713</v>
      </c>
      <c r="B48" s="2">
        <v>77.390998840332031</v>
      </c>
      <c r="C48" s="2">
        <v>-41.3336181640625</v>
      </c>
    </row>
    <row r="49" spans="1:3" x14ac:dyDescent="0.2">
      <c r="A49" s="1">
        <v>44743</v>
      </c>
      <c r="B49" s="2">
        <v>72.662132263183594</v>
      </c>
      <c r="C49" s="2">
        <v>-37.706020355224609</v>
      </c>
    </row>
    <row r="50" spans="1:3" x14ac:dyDescent="0.2">
      <c r="A50" s="1">
        <v>44774</v>
      </c>
      <c r="B50" s="2">
        <v>73.064537048339844</v>
      </c>
      <c r="C50" s="2">
        <v>-37.161491394042969</v>
      </c>
    </row>
    <row r="51" spans="1:3" x14ac:dyDescent="0.2">
      <c r="A51" s="1">
        <v>44805</v>
      </c>
      <c r="B51" s="2">
        <v>54.544441223144531</v>
      </c>
      <c r="C51" s="2">
        <v>-45.382926940917969</v>
      </c>
    </row>
    <row r="52" spans="1:3" x14ac:dyDescent="0.2">
      <c r="A52" s="1">
        <v>44835</v>
      </c>
      <c r="B52" s="18">
        <v>55.557285308837891</v>
      </c>
      <c r="C52" s="2">
        <v>-47.327114105224609</v>
      </c>
    </row>
    <row r="53" spans="1:3" x14ac:dyDescent="0.2">
      <c r="A53" s="1"/>
      <c r="B53" s="18"/>
      <c r="C53" s="2"/>
    </row>
    <row r="54" spans="1:3" x14ac:dyDescent="0.2">
      <c r="A54" s="1"/>
      <c r="B54" s="18"/>
      <c r="C54" s="2"/>
    </row>
    <row r="55" spans="1:3" x14ac:dyDescent="0.2">
      <c r="A55" s="1"/>
      <c r="B55" s="18"/>
      <c r="C55" s="2"/>
    </row>
    <row r="56" spans="1:3" x14ac:dyDescent="0.2">
      <c r="A56" s="1"/>
      <c r="B56" s="18"/>
      <c r="C56" s="2"/>
    </row>
    <row r="57" spans="1:3" x14ac:dyDescent="0.2">
      <c r="A57" s="1"/>
      <c r="B57" s="18"/>
      <c r="C57" s="2"/>
    </row>
    <row r="58" spans="1:3" x14ac:dyDescent="0.2">
      <c r="A58" s="1"/>
      <c r="B58" s="18"/>
      <c r="C58" s="2"/>
    </row>
    <row r="59" spans="1:3" x14ac:dyDescent="0.2">
      <c r="A59" s="1"/>
      <c r="B59" s="18"/>
      <c r="C59" s="2"/>
    </row>
    <row r="60" spans="1:3" x14ac:dyDescent="0.2">
      <c r="A60" s="1"/>
      <c r="B60" s="18"/>
      <c r="C60" s="2"/>
    </row>
    <row r="61" spans="1:3" x14ac:dyDescent="0.2">
      <c r="A61" s="1"/>
      <c r="B61" s="18"/>
      <c r="C61" s="2"/>
    </row>
    <row r="62" spans="1:3" x14ac:dyDescent="0.2">
      <c r="A62" s="1"/>
      <c r="B62" s="18"/>
      <c r="C62" s="2"/>
    </row>
    <row r="63" spans="1:3" x14ac:dyDescent="0.2">
      <c r="A63" s="1"/>
      <c r="B63" s="18"/>
      <c r="C63" s="2"/>
    </row>
    <row r="64" spans="1:3" x14ac:dyDescent="0.2">
      <c r="A64" s="1"/>
      <c r="B64" s="18"/>
      <c r="C64" s="2"/>
    </row>
    <row r="65" spans="1:3" x14ac:dyDescent="0.2">
      <c r="A65" s="1"/>
      <c r="B65" s="18"/>
      <c r="C65" s="2"/>
    </row>
    <row r="66" spans="1:3" x14ac:dyDescent="0.2">
      <c r="A66" s="1"/>
      <c r="B66" s="18"/>
      <c r="C66" s="2"/>
    </row>
    <row r="67" spans="1:3" x14ac:dyDescent="0.2">
      <c r="A67" s="1"/>
      <c r="B67" s="18"/>
      <c r="C67" s="2"/>
    </row>
    <row r="68" spans="1:3" x14ac:dyDescent="0.2">
      <c r="A68" s="1"/>
      <c r="B68" s="18"/>
      <c r="C68" s="2"/>
    </row>
    <row r="69" spans="1:3" x14ac:dyDescent="0.2">
      <c r="A69" s="1"/>
      <c r="B69" s="18"/>
      <c r="C69" s="2"/>
    </row>
    <row r="70" spans="1:3" x14ac:dyDescent="0.2">
      <c r="A70" s="1"/>
      <c r="B70" s="18"/>
      <c r="C70" s="2"/>
    </row>
    <row r="71" spans="1:3" x14ac:dyDescent="0.2">
      <c r="A71" s="1"/>
      <c r="B71" s="18"/>
      <c r="C71" s="2"/>
    </row>
    <row r="72" spans="1:3" x14ac:dyDescent="0.2">
      <c r="A72" s="1"/>
      <c r="B72" s="18"/>
      <c r="C72" s="2"/>
    </row>
    <row r="73" spans="1:3" x14ac:dyDescent="0.2">
      <c r="A73" s="1"/>
      <c r="B73" s="18"/>
      <c r="C73" s="2"/>
    </row>
    <row r="74" spans="1:3" x14ac:dyDescent="0.2">
      <c r="A74" s="1"/>
      <c r="B74" s="18"/>
      <c r="C74" s="2"/>
    </row>
    <row r="75" spans="1:3" x14ac:dyDescent="0.2">
      <c r="A75" s="1"/>
      <c r="B75" s="18"/>
      <c r="C75" s="2"/>
    </row>
    <row r="76" spans="1:3" x14ac:dyDescent="0.2">
      <c r="A76" s="1"/>
      <c r="B76" s="18"/>
      <c r="C76" s="2"/>
    </row>
    <row r="77" spans="1:3" x14ac:dyDescent="0.2">
      <c r="A77" s="1"/>
      <c r="B77" s="18"/>
      <c r="C77" s="2"/>
    </row>
    <row r="78" spans="1:3" x14ac:dyDescent="0.2">
      <c r="A78" s="1"/>
      <c r="B78" s="18"/>
      <c r="C78" s="2"/>
    </row>
    <row r="79" spans="1:3" x14ac:dyDescent="0.2">
      <c r="A79" s="1"/>
      <c r="B79" s="18"/>
      <c r="C79" s="2"/>
    </row>
    <row r="80" spans="1:3" x14ac:dyDescent="0.2">
      <c r="A80" s="1"/>
      <c r="B80" s="18"/>
      <c r="C80" s="2"/>
    </row>
    <row r="81" spans="1:3" x14ac:dyDescent="0.2">
      <c r="A81" s="1"/>
      <c r="B81" s="18"/>
      <c r="C81" s="2"/>
    </row>
    <row r="82" spans="1:3" x14ac:dyDescent="0.2">
      <c r="A82" s="1"/>
      <c r="B82" s="18"/>
      <c r="C82" s="2"/>
    </row>
    <row r="83" spans="1:3" x14ac:dyDescent="0.2">
      <c r="A83" s="1"/>
      <c r="B83" s="18"/>
      <c r="C83" s="2"/>
    </row>
    <row r="84" spans="1:3" x14ac:dyDescent="0.2">
      <c r="A84" s="1"/>
      <c r="B84" s="18"/>
      <c r="C84" s="2"/>
    </row>
    <row r="85" spans="1:3" x14ac:dyDescent="0.2">
      <c r="A85" s="1"/>
      <c r="B85" s="18"/>
      <c r="C85" s="2"/>
    </row>
    <row r="86" spans="1:3" x14ac:dyDescent="0.2">
      <c r="A86" s="1"/>
      <c r="B86" s="18"/>
      <c r="C86" s="2"/>
    </row>
    <row r="87" spans="1:3" x14ac:dyDescent="0.2">
      <c r="A87" s="1"/>
      <c r="B87" s="18"/>
      <c r="C87" s="2"/>
    </row>
    <row r="88" spans="1:3" x14ac:dyDescent="0.2">
      <c r="A88" s="1"/>
      <c r="B88" s="18"/>
      <c r="C88" s="2"/>
    </row>
    <row r="89" spans="1:3" x14ac:dyDescent="0.2">
      <c r="A89" s="1"/>
      <c r="B89" s="18"/>
      <c r="C89" s="2"/>
    </row>
    <row r="90" spans="1:3" x14ac:dyDescent="0.2">
      <c r="A90" s="1"/>
      <c r="B90" s="18"/>
      <c r="C90" s="2"/>
    </row>
    <row r="91" spans="1:3" x14ac:dyDescent="0.2">
      <c r="A91" s="1"/>
      <c r="B91" s="18"/>
      <c r="C91" s="2"/>
    </row>
    <row r="92" spans="1:3" x14ac:dyDescent="0.2">
      <c r="A92" s="1"/>
      <c r="B92" s="18"/>
      <c r="C92" s="2"/>
    </row>
    <row r="93" spans="1:3" x14ac:dyDescent="0.2">
      <c r="A93" s="1"/>
      <c r="B93" s="18"/>
      <c r="C93" s="2"/>
    </row>
    <row r="94" spans="1:3" x14ac:dyDescent="0.2">
      <c r="A94" s="1"/>
      <c r="B94" s="18"/>
      <c r="C94" s="2"/>
    </row>
    <row r="95" spans="1:3" x14ac:dyDescent="0.2">
      <c r="A95" s="1"/>
      <c r="B95" s="18"/>
      <c r="C95" s="2"/>
    </row>
    <row r="96" spans="1:3" x14ac:dyDescent="0.2">
      <c r="A96" s="1"/>
      <c r="B96" s="18"/>
      <c r="C96" s="2"/>
    </row>
    <row r="97" spans="1:3" x14ac:dyDescent="0.2">
      <c r="A97" s="1"/>
      <c r="B97" s="18"/>
      <c r="C97" s="2"/>
    </row>
    <row r="98" spans="1:3" x14ac:dyDescent="0.2">
      <c r="A98" s="1"/>
      <c r="B98" s="18"/>
      <c r="C98" s="2"/>
    </row>
    <row r="99" spans="1:3" x14ac:dyDescent="0.2">
      <c r="A99" s="1"/>
      <c r="B99" s="18"/>
      <c r="C99" s="2"/>
    </row>
    <row r="100" spans="1:3" x14ac:dyDescent="0.2">
      <c r="A100" s="1"/>
      <c r="B100" s="18"/>
      <c r="C100" s="2"/>
    </row>
    <row r="101" spans="1:3" x14ac:dyDescent="0.2">
      <c r="A101" s="1"/>
      <c r="B101" s="18"/>
      <c r="C101" s="2"/>
    </row>
    <row r="102" spans="1:3" x14ac:dyDescent="0.2">
      <c r="A102" s="1"/>
      <c r="B102" s="18"/>
      <c r="C102" s="2"/>
    </row>
    <row r="103" spans="1:3" x14ac:dyDescent="0.2">
      <c r="A103" s="1"/>
      <c r="B103" s="18"/>
      <c r="C103" s="2"/>
    </row>
    <row r="104" spans="1:3" x14ac:dyDescent="0.2">
      <c r="A104" s="1"/>
      <c r="B104" s="18"/>
      <c r="C104" s="2"/>
    </row>
    <row r="105" spans="1:3" x14ac:dyDescent="0.2">
      <c r="A105" s="1"/>
      <c r="B105" s="18"/>
      <c r="C105" s="2"/>
    </row>
    <row r="106" spans="1:3" x14ac:dyDescent="0.2">
      <c r="A106" s="5"/>
      <c r="B106" s="18"/>
      <c r="C106" s="4"/>
    </row>
    <row r="107" spans="1:3" x14ac:dyDescent="0.2">
      <c r="A107" s="5"/>
      <c r="B107" s="18"/>
      <c r="C107" s="4"/>
    </row>
    <row r="108" spans="1:3" x14ac:dyDescent="0.2">
      <c r="A108" s="5"/>
      <c r="B108" s="18"/>
      <c r="C108" s="4"/>
    </row>
    <row r="109" spans="1:3" x14ac:dyDescent="0.2">
      <c r="A109" s="5"/>
      <c r="B109" s="18"/>
      <c r="C109" s="4"/>
    </row>
    <row r="110" spans="1:3" x14ac:dyDescent="0.2">
      <c r="A110" s="5"/>
      <c r="B110" s="18"/>
      <c r="C110" s="4"/>
    </row>
    <row r="111" spans="1:3" x14ac:dyDescent="0.2">
      <c r="A111" s="5"/>
      <c r="B111" s="18"/>
      <c r="C111" s="4"/>
    </row>
    <row r="112" spans="1:3" x14ac:dyDescent="0.2">
      <c r="A112" s="5"/>
      <c r="B112" s="18"/>
      <c r="C112" s="4"/>
    </row>
    <row r="113" spans="1:3" x14ac:dyDescent="0.2">
      <c r="A113" s="5"/>
      <c r="B113" s="18"/>
      <c r="C113" s="4"/>
    </row>
    <row r="114" spans="1:3" x14ac:dyDescent="0.2">
      <c r="B114" s="15"/>
    </row>
    <row r="115" spans="1:3" x14ac:dyDescent="0.2">
      <c r="B115" s="15"/>
    </row>
    <row r="116" spans="1:3" x14ac:dyDescent="0.2">
      <c r="B116" s="15"/>
    </row>
    <row r="117" spans="1:3" x14ac:dyDescent="0.2">
      <c r="B117" s="15"/>
    </row>
    <row r="118" spans="1:3" x14ac:dyDescent="0.2">
      <c r="B118" s="15"/>
    </row>
    <row r="119" spans="1:3" x14ac:dyDescent="0.2">
      <c r="B119" s="15"/>
    </row>
    <row r="120" spans="1:3" x14ac:dyDescent="0.2">
      <c r="B120" s="15"/>
    </row>
    <row r="121" spans="1:3" x14ac:dyDescent="0.2">
      <c r="B121" s="15"/>
    </row>
    <row r="122" spans="1:3" x14ac:dyDescent="0.2">
      <c r="B122" s="15"/>
    </row>
    <row r="123" spans="1:3" x14ac:dyDescent="0.2">
      <c r="B123" s="15"/>
    </row>
    <row r="124" spans="1:3" x14ac:dyDescent="0.2">
      <c r="B124" s="15"/>
    </row>
    <row r="125" spans="1:3" x14ac:dyDescent="0.2">
      <c r="B125" s="15"/>
    </row>
    <row r="126" spans="1:3" x14ac:dyDescent="0.2">
      <c r="B126" s="15"/>
    </row>
    <row r="127" spans="1:3" x14ac:dyDescent="0.2">
      <c r="B127" s="15"/>
    </row>
    <row r="128" spans="1:3" x14ac:dyDescent="0.2">
      <c r="B128" s="15"/>
    </row>
    <row r="129" spans="2:2" x14ac:dyDescent="0.2">
      <c r="B129" s="15"/>
    </row>
    <row r="130" spans="2:2" x14ac:dyDescent="0.2">
      <c r="B130" s="15"/>
    </row>
    <row r="131" spans="2:2" x14ac:dyDescent="0.2">
      <c r="B131" s="15"/>
    </row>
    <row r="132" spans="2:2" x14ac:dyDescent="0.2">
      <c r="B132" s="15"/>
    </row>
    <row r="133" spans="2:2" x14ac:dyDescent="0.2">
      <c r="B133" s="15"/>
    </row>
    <row r="134" spans="2:2" x14ac:dyDescent="0.2">
      <c r="B134" s="15"/>
    </row>
    <row r="135" spans="2:2" x14ac:dyDescent="0.2">
      <c r="B135" s="15"/>
    </row>
    <row r="136" spans="2:2" x14ac:dyDescent="0.2">
      <c r="B136" s="15"/>
    </row>
    <row r="137" spans="2:2" x14ac:dyDescent="0.2">
      <c r="B137" s="15"/>
    </row>
    <row r="138" spans="2:2" x14ac:dyDescent="0.2">
      <c r="B138" s="15"/>
    </row>
    <row r="139" spans="2:2" x14ac:dyDescent="0.2">
      <c r="B139" s="15"/>
    </row>
    <row r="140" spans="2:2" x14ac:dyDescent="0.2">
      <c r="B140" s="15"/>
    </row>
    <row r="141" spans="2:2" x14ac:dyDescent="0.2">
      <c r="B141" s="15"/>
    </row>
    <row r="142" spans="2:2" x14ac:dyDescent="0.2">
      <c r="B142" s="15"/>
    </row>
    <row r="143" spans="2:2" x14ac:dyDescent="0.2">
      <c r="B143" s="15"/>
    </row>
    <row r="144" spans="2:2" x14ac:dyDescent="0.2">
      <c r="B144" s="15"/>
    </row>
    <row r="145" spans="2:2" x14ac:dyDescent="0.2">
      <c r="B145" s="15"/>
    </row>
    <row r="146" spans="2:2" x14ac:dyDescent="0.2">
      <c r="B146" s="15"/>
    </row>
    <row r="147" spans="2:2" x14ac:dyDescent="0.2">
      <c r="B147" s="15"/>
    </row>
    <row r="148" spans="2:2" x14ac:dyDescent="0.2">
      <c r="B148" s="15"/>
    </row>
    <row r="149" spans="2:2" x14ac:dyDescent="0.2">
      <c r="B149" s="15"/>
    </row>
    <row r="150" spans="2:2" x14ac:dyDescent="0.2">
      <c r="B150" s="15"/>
    </row>
    <row r="151" spans="2:2" x14ac:dyDescent="0.2">
      <c r="B151" s="15"/>
    </row>
    <row r="152" spans="2:2" x14ac:dyDescent="0.2">
      <c r="B152" s="15"/>
    </row>
    <row r="153" spans="2:2" x14ac:dyDescent="0.2">
      <c r="B153" s="15"/>
    </row>
    <row r="154" spans="2:2" x14ac:dyDescent="0.2">
      <c r="B154" s="15"/>
    </row>
    <row r="155" spans="2:2" x14ac:dyDescent="0.2">
      <c r="B155" s="15"/>
    </row>
    <row r="156" spans="2:2" x14ac:dyDescent="0.2">
      <c r="B156" s="15"/>
    </row>
    <row r="157" spans="2:2" x14ac:dyDescent="0.2">
      <c r="B157" s="15"/>
    </row>
    <row r="158" spans="2:2" x14ac:dyDescent="0.2">
      <c r="B158" s="15"/>
    </row>
    <row r="159" spans="2:2" x14ac:dyDescent="0.2">
      <c r="B159" s="15"/>
    </row>
    <row r="160" spans="2:2" x14ac:dyDescent="0.2">
      <c r="B160" s="15"/>
    </row>
    <row r="161" spans="2:2" x14ac:dyDescent="0.2">
      <c r="B161" s="15"/>
    </row>
    <row r="162" spans="2:2" x14ac:dyDescent="0.2">
      <c r="B162" s="15"/>
    </row>
    <row r="163" spans="2:2" x14ac:dyDescent="0.2">
      <c r="B163" s="15"/>
    </row>
    <row r="164" spans="2:2" x14ac:dyDescent="0.2">
      <c r="B164" s="15"/>
    </row>
    <row r="165" spans="2:2" x14ac:dyDescent="0.2">
      <c r="B165" s="15"/>
    </row>
    <row r="166" spans="2:2" x14ac:dyDescent="0.2">
      <c r="B166" s="15"/>
    </row>
    <row r="167" spans="2:2" x14ac:dyDescent="0.2">
      <c r="B167" s="15"/>
    </row>
    <row r="168" spans="2:2" x14ac:dyDescent="0.2">
      <c r="B168" s="15"/>
    </row>
    <row r="169" spans="2:2" x14ac:dyDescent="0.2">
      <c r="B169" s="15"/>
    </row>
    <row r="170" spans="2:2" x14ac:dyDescent="0.2">
      <c r="B170" s="15"/>
    </row>
    <row r="171" spans="2:2" x14ac:dyDescent="0.2">
      <c r="B171" s="15"/>
    </row>
    <row r="172" spans="2:2" x14ac:dyDescent="0.2">
      <c r="B172" s="15"/>
    </row>
    <row r="173" spans="2:2" x14ac:dyDescent="0.2">
      <c r="B173" s="15"/>
    </row>
    <row r="174" spans="2:2" x14ac:dyDescent="0.2">
      <c r="B174" s="15"/>
    </row>
    <row r="175" spans="2:2" x14ac:dyDescent="0.2">
      <c r="B175" s="15"/>
    </row>
    <row r="176" spans="2:2" x14ac:dyDescent="0.2">
      <c r="B176" s="15"/>
    </row>
    <row r="177" spans="2:2" x14ac:dyDescent="0.2">
      <c r="B177" s="15"/>
    </row>
    <row r="178" spans="2:2" x14ac:dyDescent="0.2">
      <c r="B178" s="15"/>
    </row>
    <row r="179" spans="2:2" x14ac:dyDescent="0.2">
      <c r="B179" s="15"/>
    </row>
    <row r="180" spans="2:2" x14ac:dyDescent="0.2">
      <c r="B180" s="15"/>
    </row>
    <row r="181" spans="2:2" x14ac:dyDescent="0.2">
      <c r="B181" s="15"/>
    </row>
    <row r="182" spans="2:2" x14ac:dyDescent="0.2">
      <c r="B182" s="15"/>
    </row>
    <row r="183" spans="2:2" x14ac:dyDescent="0.2">
      <c r="B183" s="15"/>
    </row>
    <row r="184" spans="2:2" x14ac:dyDescent="0.2">
      <c r="B184" s="15"/>
    </row>
    <row r="185" spans="2:2" x14ac:dyDescent="0.2">
      <c r="B185" s="15"/>
    </row>
    <row r="186" spans="2:2" x14ac:dyDescent="0.2">
      <c r="B186" s="15"/>
    </row>
    <row r="187" spans="2:2" x14ac:dyDescent="0.2">
      <c r="B187" s="15"/>
    </row>
    <row r="188" spans="2:2" x14ac:dyDescent="0.2">
      <c r="B188" s="15"/>
    </row>
    <row r="189" spans="2:2" x14ac:dyDescent="0.2">
      <c r="B189" s="15"/>
    </row>
    <row r="190" spans="2:2" x14ac:dyDescent="0.2">
      <c r="B190" s="15"/>
    </row>
    <row r="191" spans="2:2" x14ac:dyDescent="0.2">
      <c r="B191" s="15"/>
    </row>
    <row r="192" spans="2:2" x14ac:dyDescent="0.2">
      <c r="B192" s="15"/>
    </row>
    <row r="193" spans="2:2" x14ac:dyDescent="0.2">
      <c r="B193" s="15"/>
    </row>
    <row r="194" spans="2:2" x14ac:dyDescent="0.2">
      <c r="B194" s="15"/>
    </row>
    <row r="195" spans="2:2" x14ac:dyDescent="0.2">
      <c r="B195" s="15"/>
    </row>
    <row r="196" spans="2:2" x14ac:dyDescent="0.2">
      <c r="B196" s="15"/>
    </row>
    <row r="197" spans="2:2" x14ac:dyDescent="0.2">
      <c r="B197" s="15"/>
    </row>
    <row r="198" spans="2:2" x14ac:dyDescent="0.2">
      <c r="B198" s="15"/>
    </row>
    <row r="199" spans="2:2" x14ac:dyDescent="0.2">
      <c r="B199" s="15"/>
    </row>
    <row r="200" spans="2:2" x14ac:dyDescent="0.2">
      <c r="B200" s="15"/>
    </row>
    <row r="201" spans="2:2" x14ac:dyDescent="0.2">
      <c r="B201" s="15"/>
    </row>
    <row r="202" spans="2:2" x14ac:dyDescent="0.2">
      <c r="B202" s="15"/>
    </row>
    <row r="203" spans="2:2" x14ac:dyDescent="0.2">
      <c r="B203" s="15"/>
    </row>
    <row r="204" spans="2:2" x14ac:dyDescent="0.2">
      <c r="B204" s="15"/>
    </row>
    <row r="205" spans="2:2" x14ac:dyDescent="0.2">
      <c r="B205" s="15"/>
    </row>
    <row r="206" spans="2:2" x14ac:dyDescent="0.2">
      <c r="B206" s="15"/>
    </row>
    <row r="207" spans="2:2" x14ac:dyDescent="0.2">
      <c r="B207" s="15"/>
    </row>
    <row r="208" spans="2:2" x14ac:dyDescent="0.2">
      <c r="B208" s="15"/>
    </row>
    <row r="209" spans="2:2" x14ac:dyDescent="0.2">
      <c r="B209" s="15"/>
    </row>
    <row r="210" spans="2:2" x14ac:dyDescent="0.2">
      <c r="B210" s="15"/>
    </row>
    <row r="211" spans="2:2" x14ac:dyDescent="0.2">
      <c r="B211" s="15"/>
    </row>
    <row r="212" spans="2:2" x14ac:dyDescent="0.2">
      <c r="B212" s="15"/>
    </row>
    <row r="213" spans="2:2" x14ac:dyDescent="0.2">
      <c r="B213" s="15"/>
    </row>
    <row r="214" spans="2:2" x14ac:dyDescent="0.2">
      <c r="B214" s="15"/>
    </row>
    <row r="215" spans="2:2" x14ac:dyDescent="0.2">
      <c r="B215" s="15"/>
    </row>
    <row r="216" spans="2:2" x14ac:dyDescent="0.2">
      <c r="B216" s="15"/>
    </row>
  </sheetData>
  <mergeCells count="1">
    <mergeCell ref="H1:I1"/>
  </mergeCells>
  <hyperlinks>
    <hyperlink ref="H1:I1" location="Index!A1" display="Regresar al Índice" xr:uid="{00000000-0004-0000-BB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9"/>
  <dimension ref="A1:J216"/>
  <sheetViews>
    <sheetView zoomScale="106" zoomScaleNormal="106" workbookViewId="0">
      <selection activeCell="A2" sqref="A2"/>
    </sheetView>
  </sheetViews>
  <sheetFormatPr baseColWidth="10" defaultColWidth="11.42578125" defaultRowHeight="12.75" x14ac:dyDescent="0.2"/>
  <cols>
    <col min="1" max="1" width="32.42578125" style="323" customWidth="1"/>
    <col min="2" max="2" width="13.7109375" style="171" customWidth="1"/>
    <col min="3" max="3" width="12.85546875" style="323" customWidth="1"/>
    <col min="4" max="4" width="11.42578125" style="323" customWidth="1"/>
    <col min="5" max="6" width="10.5703125" style="323" customWidth="1"/>
    <col min="7" max="7" width="7.85546875" style="323" bestFit="1" customWidth="1"/>
    <col min="8" max="8" width="6.140625" style="323" bestFit="1" customWidth="1"/>
    <col min="9" max="9" width="7.85546875" style="323" bestFit="1" customWidth="1"/>
    <col min="10" max="10" width="6.42578125" style="323" bestFit="1" customWidth="1"/>
    <col min="11" max="16384" width="11.42578125" style="323"/>
  </cols>
  <sheetData>
    <row r="1" spans="1:10" ht="15" x14ac:dyDescent="0.25">
      <c r="A1" s="333" t="s">
        <v>1630</v>
      </c>
      <c r="H1" s="233" t="s">
        <v>38</v>
      </c>
      <c r="I1" s="233"/>
      <c r="J1" s="210"/>
    </row>
    <row r="2" spans="1:10" x14ac:dyDescent="0.2">
      <c r="A2" s="323" t="s">
        <v>278</v>
      </c>
    </row>
    <row r="4" spans="1:10" ht="15.75" customHeight="1" x14ac:dyDescent="0.2">
      <c r="A4" s="451" t="s">
        <v>295</v>
      </c>
      <c r="B4" s="452">
        <v>2022</v>
      </c>
      <c r="C4" s="452">
        <v>2022</v>
      </c>
      <c r="D4" s="451" t="s">
        <v>52</v>
      </c>
      <c r="E4" s="451"/>
    </row>
    <row r="5" spans="1:10" x14ac:dyDescent="0.2">
      <c r="A5" s="453"/>
      <c r="B5" s="427" t="s">
        <v>48</v>
      </c>
      <c r="C5" s="427" t="s">
        <v>49</v>
      </c>
      <c r="D5" s="454" t="s">
        <v>296</v>
      </c>
      <c r="E5" s="454" t="s">
        <v>297</v>
      </c>
    </row>
    <row r="6" spans="1:10" ht="25.5" x14ac:dyDescent="0.2">
      <c r="A6" s="456" t="s">
        <v>281</v>
      </c>
      <c r="B6" s="435">
        <v>3923</v>
      </c>
      <c r="C6" s="435">
        <v>3955</v>
      </c>
      <c r="D6" s="435">
        <f t="shared" ref="D6:D14" si="0">C6-B6</f>
        <v>32</v>
      </c>
      <c r="E6" s="448">
        <f t="shared" ref="E6:E14" si="1">C6/B6-1</f>
        <v>8.1570226867193618E-3</v>
      </c>
    </row>
    <row r="7" spans="1:10" ht="15.75" customHeight="1" x14ac:dyDescent="0.2">
      <c r="A7" s="455" t="s">
        <v>282</v>
      </c>
      <c r="B7" s="431">
        <v>31970</v>
      </c>
      <c r="C7" s="431">
        <v>31998</v>
      </c>
      <c r="D7" s="431">
        <f t="shared" si="0"/>
        <v>28</v>
      </c>
      <c r="E7" s="447">
        <f t="shared" si="1"/>
        <v>8.7582108226458288E-4</v>
      </c>
    </row>
    <row r="8" spans="1:10" ht="15.75" customHeight="1" x14ac:dyDescent="0.2">
      <c r="A8" s="456" t="s">
        <v>283</v>
      </c>
      <c r="B8" s="435">
        <v>13471</v>
      </c>
      <c r="C8" s="435">
        <v>13460</v>
      </c>
      <c r="D8" s="435">
        <f t="shared" si="0"/>
        <v>-11</v>
      </c>
      <c r="E8" s="448">
        <f t="shared" si="1"/>
        <v>-8.165689258406994E-4</v>
      </c>
    </row>
    <row r="9" spans="1:10" ht="15.75" customHeight="1" x14ac:dyDescent="0.2">
      <c r="A9" s="455" t="s">
        <v>298</v>
      </c>
      <c r="B9" s="438">
        <v>201</v>
      </c>
      <c r="C9" s="438">
        <v>202</v>
      </c>
      <c r="D9" s="431">
        <f t="shared" si="0"/>
        <v>1</v>
      </c>
      <c r="E9" s="447">
        <f t="shared" si="1"/>
        <v>4.9751243781095411E-3</v>
      </c>
    </row>
    <row r="10" spans="1:10" ht="15.75" customHeight="1" x14ac:dyDescent="0.2">
      <c r="A10" s="456" t="s">
        <v>285</v>
      </c>
      <c r="B10" s="435">
        <v>16005</v>
      </c>
      <c r="C10" s="435">
        <v>15959</v>
      </c>
      <c r="D10" s="435">
        <f t="shared" si="0"/>
        <v>-46</v>
      </c>
      <c r="E10" s="448">
        <f t="shared" si="1"/>
        <v>-2.8741018431740484E-3</v>
      </c>
    </row>
    <row r="11" spans="1:10" ht="15.75" customHeight="1" x14ac:dyDescent="0.2">
      <c r="A11" s="455" t="s">
        <v>286</v>
      </c>
      <c r="B11" s="438">
        <v>124</v>
      </c>
      <c r="C11" s="438">
        <v>123</v>
      </c>
      <c r="D11" s="431">
        <f t="shared" si="0"/>
        <v>-1</v>
      </c>
      <c r="E11" s="447">
        <f t="shared" si="1"/>
        <v>-8.0645161290322509E-3</v>
      </c>
    </row>
    <row r="12" spans="1:10" ht="15.75" customHeight="1" x14ac:dyDescent="0.2">
      <c r="A12" s="456" t="s">
        <v>287</v>
      </c>
      <c r="B12" s="435">
        <v>33976</v>
      </c>
      <c r="C12" s="435">
        <v>34007</v>
      </c>
      <c r="D12" s="435">
        <f t="shared" si="0"/>
        <v>31</v>
      </c>
      <c r="E12" s="448">
        <f t="shared" si="1"/>
        <v>9.1240875912412811E-4</v>
      </c>
    </row>
    <row r="13" spans="1:10" ht="15.75" customHeight="1" x14ac:dyDescent="0.2">
      <c r="A13" s="455" t="s">
        <v>288</v>
      </c>
      <c r="B13" s="431">
        <v>6232</v>
      </c>
      <c r="C13" s="431">
        <v>6204</v>
      </c>
      <c r="D13" s="431">
        <f t="shared" si="0"/>
        <v>-28</v>
      </c>
      <c r="E13" s="447">
        <f t="shared" si="1"/>
        <v>-4.49293966623876E-3</v>
      </c>
    </row>
    <row r="14" spans="1:10" x14ac:dyDescent="0.2">
      <c r="A14" s="440" t="s">
        <v>299</v>
      </c>
      <c r="B14" s="441">
        <f>SUM(B6:B13)</f>
        <v>105902</v>
      </c>
      <c r="C14" s="441">
        <f>SUM(C6:C13)</f>
        <v>105908</v>
      </c>
      <c r="D14" s="441">
        <f t="shared" si="0"/>
        <v>6</v>
      </c>
      <c r="E14" s="450">
        <f t="shared" si="1"/>
        <v>5.6656153802681075E-5</v>
      </c>
    </row>
    <row r="15" spans="1:10" x14ac:dyDescent="0.2">
      <c r="B15" s="37"/>
    </row>
    <row r="16" spans="1:10" x14ac:dyDescent="0.2">
      <c r="B16" s="37"/>
    </row>
    <row r="17" spans="2:2" x14ac:dyDescent="0.2">
      <c r="B17" s="37"/>
    </row>
    <row r="18" spans="2:2" x14ac:dyDescent="0.2">
      <c r="B18" s="37"/>
    </row>
    <row r="19" spans="2:2" x14ac:dyDescent="0.2">
      <c r="B19" s="37"/>
    </row>
    <row r="20" spans="2:2" x14ac:dyDescent="0.2">
      <c r="B20" s="37"/>
    </row>
    <row r="21" spans="2:2" x14ac:dyDescent="0.2">
      <c r="B21" s="37"/>
    </row>
    <row r="22" spans="2:2" x14ac:dyDescent="0.2">
      <c r="B22" s="37"/>
    </row>
    <row r="23" spans="2:2" x14ac:dyDescent="0.2">
      <c r="B23" s="37"/>
    </row>
    <row r="24" spans="2:2" x14ac:dyDescent="0.2">
      <c r="B24" s="37"/>
    </row>
    <row r="25" spans="2:2" x14ac:dyDescent="0.2">
      <c r="B25" s="37"/>
    </row>
    <row r="26" spans="2:2" x14ac:dyDescent="0.2">
      <c r="B26" s="37"/>
    </row>
    <row r="27" spans="2:2" x14ac:dyDescent="0.2">
      <c r="B27" s="37"/>
    </row>
    <row r="28" spans="2:2" x14ac:dyDescent="0.2">
      <c r="B28" s="37"/>
    </row>
    <row r="29" spans="2:2" x14ac:dyDescent="0.2">
      <c r="B29" s="37"/>
    </row>
    <row r="30" spans="2:2" x14ac:dyDescent="0.2">
      <c r="B30" s="37"/>
    </row>
    <row r="31" spans="2:2" x14ac:dyDescent="0.2">
      <c r="B31" s="37"/>
    </row>
    <row r="32" spans="2:2" x14ac:dyDescent="0.2">
      <c r="B32" s="37"/>
    </row>
    <row r="33" spans="2:2" x14ac:dyDescent="0.2">
      <c r="B33" s="37"/>
    </row>
    <row r="34" spans="2:2" x14ac:dyDescent="0.2">
      <c r="B34" s="37"/>
    </row>
    <row r="35" spans="2:2" x14ac:dyDescent="0.2">
      <c r="B35" s="37"/>
    </row>
    <row r="36" spans="2:2" x14ac:dyDescent="0.2">
      <c r="B36" s="37"/>
    </row>
    <row r="37" spans="2:2" x14ac:dyDescent="0.2">
      <c r="B37" s="37"/>
    </row>
    <row r="38" spans="2:2" x14ac:dyDescent="0.2">
      <c r="B38" s="37"/>
    </row>
    <row r="39" spans="2:2" x14ac:dyDescent="0.2">
      <c r="B39" s="37"/>
    </row>
    <row r="40" spans="2:2" x14ac:dyDescent="0.2">
      <c r="B40" s="37"/>
    </row>
    <row r="41" spans="2:2" x14ac:dyDescent="0.2">
      <c r="B41" s="37"/>
    </row>
    <row r="42" spans="2:2" x14ac:dyDescent="0.2">
      <c r="B42" s="37"/>
    </row>
    <row r="43" spans="2:2" x14ac:dyDescent="0.2">
      <c r="B43" s="37"/>
    </row>
    <row r="44" spans="2:2" x14ac:dyDescent="0.2">
      <c r="B44" s="37"/>
    </row>
    <row r="45" spans="2:2" x14ac:dyDescent="0.2">
      <c r="B45" s="37"/>
    </row>
    <row r="46" spans="2:2" x14ac:dyDescent="0.2">
      <c r="B46" s="37"/>
    </row>
    <row r="47" spans="2:2" x14ac:dyDescent="0.2">
      <c r="B47" s="37"/>
    </row>
    <row r="48" spans="2:2" x14ac:dyDescent="0.2">
      <c r="B48" s="37"/>
    </row>
    <row r="49" spans="2:2" x14ac:dyDescent="0.2">
      <c r="B49" s="37"/>
    </row>
    <row r="50" spans="2:2" x14ac:dyDescent="0.2">
      <c r="B50" s="37"/>
    </row>
    <row r="51" spans="2:2" x14ac:dyDescent="0.2">
      <c r="B51" s="37"/>
    </row>
    <row r="52" spans="2:2" x14ac:dyDescent="0.2">
      <c r="B52" s="37"/>
    </row>
    <row r="53" spans="2:2" x14ac:dyDescent="0.2">
      <c r="B53" s="37"/>
    </row>
    <row r="54" spans="2:2" x14ac:dyDescent="0.2">
      <c r="B54" s="37"/>
    </row>
    <row r="55" spans="2:2" x14ac:dyDescent="0.2">
      <c r="B55" s="37"/>
    </row>
    <row r="56" spans="2:2" x14ac:dyDescent="0.2">
      <c r="B56" s="37"/>
    </row>
    <row r="57" spans="2:2" x14ac:dyDescent="0.2">
      <c r="B57" s="37"/>
    </row>
    <row r="58" spans="2:2" x14ac:dyDescent="0.2">
      <c r="B58" s="37"/>
    </row>
    <row r="59" spans="2:2" x14ac:dyDescent="0.2">
      <c r="B59" s="37"/>
    </row>
    <row r="60" spans="2:2" x14ac:dyDescent="0.2">
      <c r="B60" s="37"/>
    </row>
    <row r="61" spans="2:2" x14ac:dyDescent="0.2">
      <c r="B61" s="37"/>
    </row>
    <row r="62" spans="2:2" x14ac:dyDescent="0.2">
      <c r="B62" s="37"/>
    </row>
    <row r="63" spans="2:2" x14ac:dyDescent="0.2">
      <c r="B63" s="37"/>
    </row>
    <row r="64" spans="2:2" x14ac:dyDescent="0.2">
      <c r="B64" s="37"/>
    </row>
    <row r="65" spans="2:2" x14ac:dyDescent="0.2">
      <c r="B65" s="37"/>
    </row>
    <row r="66" spans="2:2" x14ac:dyDescent="0.2">
      <c r="B66" s="37"/>
    </row>
    <row r="67" spans="2:2" x14ac:dyDescent="0.2">
      <c r="B67" s="37"/>
    </row>
    <row r="68" spans="2:2" x14ac:dyDescent="0.2">
      <c r="B68" s="37"/>
    </row>
    <row r="69" spans="2:2" x14ac:dyDescent="0.2">
      <c r="B69" s="37"/>
    </row>
    <row r="70" spans="2:2" x14ac:dyDescent="0.2">
      <c r="B70" s="37"/>
    </row>
    <row r="71" spans="2:2" x14ac:dyDescent="0.2">
      <c r="B71" s="37"/>
    </row>
    <row r="72" spans="2:2" x14ac:dyDescent="0.2">
      <c r="B72" s="37"/>
    </row>
    <row r="73" spans="2:2" x14ac:dyDescent="0.2">
      <c r="B73" s="37"/>
    </row>
    <row r="74" spans="2:2" x14ac:dyDescent="0.2">
      <c r="B74" s="37"/>
    </row>
    <row r="75" spans="2:2" x14ac:dyDescent="0.2">
      <c r="B75" s="37"/>
    </row>
    <row r="76" spans="2:2" x14ac:dyDescent="0.2">
      <c r="B76" s="37"/>
    </row>
    <row r="77" spans="2:2" x14ac:dyDescent="0.2">
      <c r="B77" s="37"/>
    </row>
    <row r="78" spans="2:2" x14ac:dyDescent="0.2">
      <c r="B78" s="37"/>
    </row>
    <row r="79" spans="2:2" x14ac:dyDescent="0.2">
      <c r="B79" s="37"/>
    </row>
    <row r="80" spans="2:2" x14ac:dyDescent="0.2">
      <c r="B80" s="37"/>
    </row>
    <row r="81" spans="2:2" x14ac:dyDescent="0.2">
      <c r="B81" s="37"/>
    </row>
    <row r="82" spans="2:2" x14ac:dyDescent="0.2">
      <c r="B82" s="37"/>
    </row>
    <row r="83" spans="2:2" x14ac:dyDescent="0.2">
      <c r="B83" s="37"/>
    </row>
    <row r="84" spans="2:2" x14ac:dyDescent="0.2">
      <c r="B84" s="37"/>
    </row>
    <row r="85" spans="2:2" x14ac:dyDescent="0.2">
      <c r="B85" s="37"/>
    </row>
    <row r="86" spans="2:2" x14ac:dyDescent="0.2">
      <c r="B86" s="37"/>
    </row>
    <row r="87" spans="2:2" x14ac:dyDescent="0.2">
      <c r="B87" s="37"/>
    </row>
    <row r="88" spans="2:2" x14ac:dyDescent="0.2">
      <c r="B88" s="37"/>
    </row>
    <row r="89" spans="2:2" x14ac:dyDescent="0.2">
      <c r="B89" s="37"/>
    </row>
    <row r="90" spans="2:2" x14ac:dyDescent="0.2">
      <c r="B90" s="37"/>
    </row>
    <row r="91" spans="2:2" x14ac:dyDescent="0.2">
      <c r="B91" s="37"/>
    </row>
    <row r="92" spans="2:2" x14ac:dyDescent="0.2">
      <c r="B92" s="37"/>
    </row>
    <row r="93" spans="2:2" x14ac:dyDescent="0.2">
      <c r="B93" s="37"/>
    </row>
    <row r="94" spans="2:2" x14ac:dyDescent="0.2">
      <c r="B94" s="37"/>
    </row>
    <row r="95" spans="2:2" x14ac:dyDescent="0.2">
      <c r="B95" s="37"/>
    </row>
    <row r="96" spans="2:2" x14ac:dyDescent="0.2">
      <c r="B96" s="37"/>
    </row>
    <row r="97" spans="2:2" x14ac:dyDescent="0.2">
      <c r="B97" s="37"/>
    </row>
    <row r="98" spans="2:2" x14ac:dyDescent="0.2">
      <c r="B98" s="37"/>
    </row>
    <row r="99" spans="2:2" x14ac:dyDescent="0.2">
      <c r="B99" s="37"/>
    </row>
    <row r="100" spans="2:2" x14ac:dyDescent="0.2">
      <c r="B100" s="37"/>
    </row>
    <row r="101" spans="2:2" x14ac:dyDescent="0.2">
      <c r="B101" s="37"/>
    </row>
    <row r="102" spans="2:2" x14ac:dyDescent="0.2">
      <c r="B102" s="37"/>
    </row>
    <row r="103" spans="2:2" x14ac:dyDescent="0.2">
      <c r="B103" s="37"/>
    </row>
    <row r="104" spans="2:2" x14ac:dyDescent="0.2">
      <c r="B104" s="37"/>
    </row>
    <row r="105" spans="2:2" x14ac:dyDescent="0.2">
      <c r="B105" s="37"/>
    </row>
    <row r="106" spans="2:2" x14ac:dyDescent="0.2">
      <c r="B106" s="37"/>
    </row>
    <row r="107" spans="2:2" x14ac:dyDescent="0.2">
      <c r="B107" s="37"/>
    </row>
    <row r="108" spans="2:2" x14ac:dyDescent="0.2">
      <c r="B108" s="37"/>
    </row>
    <row r="109" spans="2:2" x14ac:dyDescent="0.2">
      <c r="B109" s="37"/>
    </row>
    <row r="110" spans="2:2" x14ac:dyDescent="0.2">
      <c r="B110" s="37"/>
    </row>
    <row r="111" spans="2:2" x14ac:dyDescent="0.2">
      <c r="B111" s="37"/>
    </row>
    <row r="112" spans="2:2" x14ac:dyDescent="0.2">
      <c r="B112" s="37"/>
    </row>
    <row r="113" spans="2:2" x14ac:dyDescent="0.2">
      <c r="B113" s="37"/>
    </row>
    <row r="114" spans="2:2" x14ac:dyDescent="0.2">
      <c r="B114" s="37"/>
    </row>
    <row r="115" spans="2:2" x14ac:dyDescent="0.2">
      <c r="B115" s="37"/>
    </row>
    <row r="116" spans="2:2" x14ac:dyDescent="0.2">
      <c r="B116" s="37"/>
    </row>
    <row r="117" spans="2:2" x14ac:dyDescent="0.2">
      <c r="B117" s="37"/>
    </row>
    <row r="118" spans="2:2" x14ac:dyDescent="0.2">
      <c r="B118" s="37"/>
    </row>
    <row r="119" spans="2:2" x14ac:dyDescent="0.2">
      <c r="B119" s="37"/>
    </row>
    <row r="120" spans="2:2" x14ac:dyDescent="0.2">
      <c r="B120" s="37"/>
    </row>
    <row r="121" spans="2:2" x14ac:dyDescent="0.2">
      <c r="B121" s="37"/>
    </row>
    <row r="122" spans="2:2" x14ac:dyDescent="0.2">
      <c r="B122" s="37"/>
    </row>
    <row r="123" spans="2:2" x14ac:dyDescent="0.2">
      <c r="B123" s="37"/>
    </row>
    <row r="124" spans="2:2" x14ac:dyDescent="0.2">
      <c r="B124" s="37"/>
    </row>
    <row r="125" spans="2:2" x14ac:dyDescent="0.2">
      <c r="B125" s="37"/>
    </row>
    <row r="126" spans="2:2" x14ac:dyDescent="0.2">
      <c r="B126" s="37"/>
    </row>
    <row r="127" spans="2:2" x14ac:dyDescent="0.2">
      <c r="B127" s="37"/>
    </row>
    <row r="128" spans="2:2" x14ac:dyDescent="0.2">
      <c r="B128" s="37"/>
    </row>
    <row r="129" spans="2:2" x14ac:dyDescent="0.2">
      <c r="B129" s="37"/>
    </row>
    <row r="130" spans="2:2" x14ac:dyDescent="0.2">
      <c r="B130" s="37"/>
    </row>
    <row r="131" spans="2:2" x14ac:dyDescent="0.2">
      <c r="B131" s="37"/>
    </row>
    <row r="132" spans="2:2" x14ac:dyDescent="0.2">
      <c r="B132" s="37"/>
    </row>
    <row r="133" spans="2:2" x14ac:dyDescent="0.2">
      <c r="B133" s="37"/>
    </row>
    <row r="134" spans="2:2" x14ac:dyDescent="0.2">
      <c r="B134" s="37"/>
    </row>
    <row r="135" spans="2:2" x14ac:dyDescent="0.2">
      <c r="B135" s="37"/>
    </row>
    <row r="136" spans="2:2" x14ac:dyDescent="0.2">
      <c r="B136" s="37"/>
    </row>
    <row r="137" spans="2:2" x14ac:dyDescent="0.2">
      <c r="B137" s="37"/>
    </row>
    <row r="138" spans="2:2" x14ac:dyDescent="0.2">
      <c r="B138" s="37"/>
    </row>
    <row r="139" spans="2:2" x14ac:dyDescent="0.2">
      <c r="B139" s="37"/>
    </row>
    <row r="140" spans="2:2" x14ac:dyDescent="0.2">
      <c r="B140" s="37"/>
    </row>
    <row r="141" spans="2:2" x14ac:dyDescent="0.2">
      <c r="B141" s="37"/>
    </row>
    <row r="142" spans="2:2" x14ac:dyDescent="0.2">
      <c r="B142" s="37"/>
    </row>
    <row r="143" spans="2:2" x14ac:dyDescent="0.2">
      <c r="B143" s="37"/>
    </row>
    <row r="144" spans="2:2" x14ac:dyDescent="0.2">
      <c r="B144" s="37"/>
    </row>
    <row r="145" spans="2:2" x14ac:dyDescent="0.2">
      <c r="B145" s="37"/>
    </row>
    <row r="146" spans="2:2" x14ac:dyDescent="0.2">
      <c r="B146" s="37"/>
    </row>
    <row r="147" spans="2:2" x14ac:dyDescent="0.2">
      <c r="B147" s="37"/>
    </row>
    <row r="148" spans="2:2" x14ac:dyDescent="0.2">
      <c r="B148" s="37"/>
    </row>
    <row r="149" spans="2:2" x14ac:dyDescent="0.2">
      <c r="B149" s="37"/>
    </row>
    <row r="150" spans="2:2" x14ac:dyDescent="0.2">
      <c r="B150" s="37"/>
    </row>
    <row r="151" spans="2:2" x14ac:dyDescent="0.2">
      <c r="B151" s="37"/>
    </row>
    <row r="152" spans="2:2" x14ac:dyDescent="0.2">
      <c r="B152" s="37"/>
    </row>
    <row r="153" spans="2:2" x14ac:dyDescent="0.2">
      <c r="B153" s="37"/>
    </row>
    <row r="154" spans="2:2" x14ac:dyDescent="0.2">
      <c r="B154" s="37"/>
    </row>
    <row r="155" spans="2:2" x14ac:dyDescent="0.2">
      <c r="B155" s="37"/>
    </row>
    <row r="156" spans="2:2" x14ac:dyDescent="0.2">
      <c r="B156" s="37"/>
    </row>
    <row r="157" spans="2:2" x14ac:dyDescent="0.2">
      <c r="B157" s="37"/>
    </row>
    <row r="158" spans="2:2" x14ac:dyDescent="0.2">
      <c r="B158" s="37"/>
    </row>
    <row r="159" spans="2:2" x14ac:dyDescent="0.2">
      <c r="B159" s="37"/>
    </row>
    <row r="160" spans="2:2" x14ac:dyDescent="0.2">
      <c r="B160" s="37"/>
    </row>
    <row r="161" spans="2:2" x14ac:dyDescent="0.2">
      <c r="B161" s="37"/>
    </row>
    <row r="162" spans="2:2" x14ac:dyDescent="0.2">
      <c r="B162" s="37"/>
    </row>
    <row r="163" spans="2:2" x14ac:dyDescent="0.2">
      <c r="B163" s="37"/>
    </row>
    <row r="164" spans="2:2" x14ac:dyDescent="0.2">
      <c r="B164" s="37"/>
    </row>
    <row r="165" spans="2:2" x14ac:dyDescent="0.2">
      <c r="B165" s="37"/>
    </row>
    <row r="166" spans="2:2" x14ac:dyDescent="0.2">
      <c r="B166" s="37"/>
    </row>
    <row r="167" spans="2:2" x14ac:dyDescent="0.2">
      <c r="B167" s="37"/>
    </row>
    <row r="168" spans="2:2" x14ac:dyDescent="0.2">
      <c r="B168" s="37"/>
    </row>
    <row r="169" spans="2:2" x14ac:dyDescent="0.2">
      <c r="B169" s="37"/>
    </row>
    <row r="170" spans="2:2" x14ac:dyDescent="0.2">
      <c r="B170" s="37"/>
    </row>
    <row r="171" spans="2:2" x14ac:dyDescent="0.2">
      <c r="B171" s="37"/>
    </row>
    <row r="172" spans="2:2" x14ac:dyDescent="0.2">
      <c r="B172" s="37"/>
    </row>
    <row r="173" spans="2:2" x14ac:dyDescent="0.2">
      <c r="B173" s="37"/>
    </row>
    <row r="174" spans="2:2" x14ac:dyDescent="0.2">
      <c r="B174" s="37"/>
    </row>
    <row r="175" spans="2:2" x14ac:dyDescent="0.2">
      <c r="B175" s="37"/>
    </row>
    <row r="176" spans="2:2" x14ac:dyDescent="0.2">
      <c r="B176" s="37"/>
    </row>
    <row r="177" spans="2:2" x14ac:dyDescent="0.2">
      <c r="B177" s="37"/>
    </row>
    <row r="178" spans="2:2" x14ac:dyDescent="0.2">
      <c r="B178" s="37"/>
    </row>
    <row r="179" spans="2:2" x14ac:dyDescent="0.2">
      <c r="B179" s="37"/>
    </row>
    <row r="180" spans="2:2" x14ac:dyDescent="0.2">
      <c r="B180" s="37"/>
    </row>
    <row r="181" spans="2:2" x14ac:dyDescent="0.2">
      <c r="B181" s="37"/>
    </row>
    <row r="182" spans="2:2" x14ac:dyDescent="0.2">
      <c r="B182" s="37"/>
    </row>
    <row r="183" spans="2:2" x14ac:dyDescent="0.2">
      <c r="B183" s="37"/>
    </row>
    <row r="184" spans="2:2" x14ac:dyDescent="0.2">
      <c r="B184" s="37"/>
    </row>
    <row r="185" spans="2:2" x14ac:dyDescent="0.2">
      <c r="B185" s="37"/>
    </row>
    <row r="186" spans="2:2" x14ac:dyDescent="0.2">
      <c r="B186" s="37"/>
    </row>
    <row r="187" spans="2:2" x14ac:dyDescent="0.2">
      <c r="B187" s="37"/>
    </row>
    <row r="188" spans="2:2" x14ac:dyDescent="0.2">
      <c r="B188" s="37"/>
    </row>
    <row r="189" spans="2:2" x14ac:dyDescent="0.2">
      <c r="B189" s="37"/>
    </row>
    <row r="190" spans="2:2" x14ac:dyDescent="0.2">
      <c r="B190" s="37"/>
    </row>
    <row r="191" spans="2:2" x14ac:dyDescent="0.2">
      <c r="B191" s="37"/>
    </row>
    <row r="192" spans="2:2" x14ac:dyDescent="0.2">
      <c r="B192" s="37"/>
    </row>
    <row r="193" spans="2:2" x14ac:dyDescent="0.2">
      <c r="B193" s="37"/>
    </row>
    <row r="194" spans="2:2" x14ac:dyDescent="0.2">
      <c r="B194" s="37"/>
    </row>
    <row r="195" spans="2:2" x14ac:dyDescent="0.2">
      <c r="B195" s="37"/>
    </row>
    <row r="196" spans="2:2" x14ac:dyDescent="0.2">
      <c r="B196" s="37"/>
    </row>
    <row r="197" spans="2:2" x14ac:dyDescent="0.2">
      <c r="B197" s="37"/>
    </row>
    <row r="198" spans="2:2" x14ac:dyDescent="0.2">
      <c r="B198" s="37"/>
    </row>
    <row r="199" spans="2:2" x14ac:dyDescent="0.2">
      <c r="B199" s="37"/>
    </row>
    <row r="200" spans="2:2" x14ac:dyDescent="0.2">
      <c r="B200" s="37"/>
    </row>
    <row r="201" spans="2:2" x14ac:dyDescent="0.2">
      <c r="B201" s="37"/>
    </row>
    <row r="202" spans="2:2" x14ac:dyDescent="0.2">
      <c r="B202" s="37"/>
    </row>
    <row r="203" spans="2:2" x14ac:dyDescent="0.2">
      <c r="B203" s="37"/>
    </row>
    <row r="204" spans="2:2" x14ac:dyDescent="0.2">
      <c r="B204" s="37"/>
    </row>
    <row r="205" spans="2:2" x14ac:dyDescent="0.2">
      <c r="B205" s="37"/>
    </row>
    <row r="206" spans="2:2" x14ac:dyDescent="0.2">
      <c r="B206" s="37"/>
    </row>
    <row r="207" spans="2:2" x14ac:dyDescent="0.2">
      <c r="B207" s="37"/>
    </row>
    <row r="208" spans="2:2" x14ac:dyDescent="0.2">
      <c r="B208" s="37"/>
    </row>
    <row r="209" spans="2:2" x14ac:dyDescent="0.2">
      <c r="B209" s="37"/>
    </row>
    <row r="210" spans="2:2" x14ac:dyDescent="0.2">
      <c r="B210" s="37"/>
    </row>
    <row r="211" spans="2:2" x14ac:dyDescent="0.2">
      <c r="B211" s="37"/>
    </row>
    <row r="212" spans="2:2" x14ac:dyDescent="0.2">
      <c r="B212" s="37"/>
    </row>
    <row r="213" spans="2:2" x14ac:dyDescent="0.2">
      <c r="B213" s="37"/>
    </row>
    <row r="214" spans="2:2" x14ac:dyDescent="0.2">
      <c r="B214" s="37"/>
    </row>
    <row r="215" spans="2:2" x14ac:dyDescent="0.2">
      <c r="B215" s="37"/>
    </row>
    <row r="216" spans="2:2" x14ac:dyDescent="0.2">
      <c r="B216" s="37"/>
    </row>
  </sheetData>
  <mergeCells count="3">
    <mergeCell ref="H1:J1"/>
    <mergeCell ref="A4:A5"/>
    <mergeCell ref="D4:E4"/>
  </mergeCells>
  <hyperlinks>
    <hyperlink ref="H1:I1" location="Index!A1" display="Regresar al Índice" xr:uid="{00000000-0004-0000-2000-000000000000}"/>
  </hyperlinks>
  <pageMargins left="0.7" right="0.7" top="0.75" bottom="0.75" header="0.3" footer="0.3"/>
  <pageSetup orientation="portrait" horizontalDpi="4294967295" verticalDpi="4294967295"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Hoja244"/>
  <dimension ref="A1:I216"/>
  <sheetViews>
    <sheetView workbookViewId="0">
      <selection activeCell="A2" sqref="A2"/>
    </sheetView>
  </sheetViews>
  <sheetFormatPr baseColWidth="10" defaultColWidth="9.140625" defaultRowHeight="12.75" x14ac:dyDescent="0.2"/>
  <cols>
    <col min="1" max="1" width="9.42578125" style="78" bestFit="1" customWidth="1"/>
    <col min="2" max="2" width="11.28515625" style="78" bestFit="1" customWidth="1"/>
    <col min="3" max="3" width="9.140625" style="78"/>
    <col min="4" max="4" width="9.42578125" style="78" bestFit="1" customWidth="1"/>
    <col min="5" max="16384" width="9.140625" style="78"/>
  </cols>
  <sheetData>
    <row r="1" spans="1:9" ht="15" x14ac:dyDescent="0.25">
      <c r="A1" s="333" t="s">
        <v>1746</v>
      </c>
      <c r="H1" s="233" t="s">
        <v>38</v>
      </c>
      <c r="I1" s="233"/>
    </row>
    <row r="5" spans="1:9" x14ac:dyDescent="0.2">
      <c r="B5" s="15"/>
    </row>
    <row r="6" spans="1:9" x14ac:dyDescent="0.2">
      <c r="A6" s="43" t="s">
        <v>814</v>
      </c>
      <c r="B6" s="15" t="s">
        <v>482</v>
      </c>
      <c r="C6" s="43" t="s">
        <v>2</v>
      </c>
      <c r="D6" s="43" t="s">
        <v>813</v>
      </c>
      <c r="G6" s="43"/>
    </row>
    <row r="7" spans="1:9" x14ac:dyDescent="0.2">
      <c r="A7" s="6">
        <v>56</v>
      </c>
      <c r="B7" s="1">
        <v>44835</v>
      </c>
      <c r="C7" s="43" t="s">
        <v>3</v>
      </c>
      <c r="D7" s="2">
        <v>36.278404235839844</v>
      </c>
      <c r="G7" s="43"/>
    </row>
    <row r="8" spans="1:9" x14ac:dyDescent="0.2">
      <c r="A8" s="6">
        <v>56</v>
      </c>
      <c r="B8" s="1">
        <v>44835</v>
      </c>
      <c r="C8" s="43" t="s">
        <v>4</v>
      </c>
      <c r="D8" s="2">
        <v>-5.7632460594177246</v>
      </c>
    </row>
    <row r="9" spans="1:9" x14ac:dyDescent="0.2">
      <c r="A9" s="6">
        <v>56</v>
      </c>
      <c r="B9" s="1">
        <v>44835</v>
      </c>
      <c r="C9" s="43" t="s">
        <v>6</v>
      </c>
      <c r="D9" s="2">
        <v>7.9186549186706543</v>
      </c>
    </row>
    <row r="10" spans="1:9" x14ac:dyDescent="0.2">
      <c r="A10" s="6">
        <v>56</v>
      </c>
      <c r="B10" s="1">
        <v>44835</v>
      </c>
      <c r="C10" s="43" t="s">
        <v>9</v>
      </c>
      <c r="D10" s="2">
        <v>8.9868946075439453</v>
      </c>
    </row>
    <row r="11" spans="1:9" x14ac:dyDescent="0.2">
      <c r="A11" s="6">
        <v>56</v>
      </c>
      <c r="B11" s="1">
        <v>44835</v>
      </c>
      <c r="C11" s="43" t="s">
        <v>10</v>
      </c>
      <c r="D11" s="2">
        <v>17.188400268554688</v>
      </c>
    </row>
    <row r="12" spans="1:9" x14ac:dyDescent="0.2">
      <c r="A12" s="6">
        <v>56</v>
      </c>
      <c r="B12" s="1">
        <v>44835</v>
      </c>
      <c r="C12" s="43" t="s">
        <v>12</v>
      </c>
      <c r="D12" s="2">
        <v>-1.5380654335021973</v>
      </c>
    </row>
    <row r="13" spans="1:9" x14ac:dyDescent="0.2">
      <c r="A13" s="6">
        <v>56</v>
      </c>
      <c r="B13" s="1">
        <v>44835</v>
      </c>
      <c r="C13" s="43" t="s">
        <v>13</v>
      </c>
      <c r="D13" s="2">
        <v>16.757810592651367</v>
      </c>
    </row>
    <row r="14" spans="1:9" x14ac:dyDescent="0.2">
      <c r="A14" s="6">
        <v>56</v>
      </c>
      <c r="B14" s="1">
        <v>44835</v>
      </c>
      <c r="C14" s="43" t="s">
        <v>14</v>
      </c>
      <c r="D14" s="2">
        <v>-20.867771148681641</v>
      </c>
    </row>
    <row r="15" spans="1:9" x14ac:dyDescent="0.2">
      <c r="A15" s="6">
        <v>56</v>
      </c>
      <c r="B15" s="1">
        <v>44835</v>
      </c>
      <c r="C15" s="43" t="s">
        <v>0</v>
      </c>
      <c r="D15" s="2">
        <v>-47.327114105224609</v>
      </c>
    </row>
    <row r="16" spans="1:9" x14ac:dyDescent="0.2">
      <c r="A16" s="6">
        <v>56</v>
      </c>
      <c r="B16" s="1">
        <v>44835</v>
      </c>
      <c r="C16" s="43" t="s">
        <v>20</v>
      </c>
      <c r="D16" s="2">
        <v>-15.257669448852539</v>
      </c>
    </row>
    <row r="17" spans="1:4" x14ac:dyDescent="0.2">
      <c r="A17" s="6">
        <v>56</v>
      </c>
      <c r="B17" s="1">
        <v>44835</v>
      </c>
      <c r="C17" s="43" t="s">
        <v>24</v>
      </c>
      <c r="D17" s="2">
        <v>34.541069030761719</v>
      </c>
    </row>
    <row r="18" spans="1:4" x14ac:dyDescent="0.2">
      <c r="A18" s="6">
        <v>56</v>
      </c>
      <c r="B18" s="1">
        <v>44835</v>
      </c>
      <c r="C18" s="43" t="s">
        <v>27</v>
      </c>
      <c r="D18" s="2">
        <v>-8.6373834609985352</v>
      </c>
    </row>
    <row r="19" spans="1:4" x14ac:dyDescent="0.2">
      <c r="A19" s="6">
        <v>56</v>
      </c>
      <c r="B19" s="1">
        <v>44835</v>
      </c>
      <c r="C19" s="43" t="s">
        <v>32</v>
      </c>
      <c r="D19" s="2">
        <v>-79.174385070800781</v>
      </c>
    </row>
    <row r="20" spans="1:4" x14ac:dyDescent="0.2">
      <c r="A20" s="6">
        <v>56</v>
      </c>
      <c r="B20" s="1">
        <v>44835</v>
      </c>
      <c r="C20" s="43" t="s">
        <v>1</v>
      </c>
      <c r="D20" s="2">
        <v>-1.3600454330444336</v>
      </c>
    </row>
    <row r="21" spans="1:4" x14ac:dyDescent="0.2">
      <c r="B21" s="15"/>
    </row>
    <row r="22" spans="1:4" x14ac:dyDescent="0.2">
      <c r="B22" s="15"/>
    </row>
    <row r="23" spans="1:4" x14ac:dyDescent="0.2">
      <c r="B23" s="15"/>
    </row>
    <row r="24" spans="1:4" x14ac:dyDescent="0.2">
      <c r="B24" s="15"/>
    </row>
    <row r="25" spans="1:4" x14ac:dyDescent="0.2">
      <c r="B25" s="15"/>
    </row>
    <row r="26" spans="1:4" x14ac:dyDescent="0.2">
      <c r="B26" s="15"/>
    </row>
    <row r="27" spans="1:4" x14ac:dyDescent="0.2">
      <c r="B27" s="15"/>
    </row>
    <row r="28" spans="1:4" x14ac:dyDescent="0.2">
      <c r="B28" s="15"/>
    </row>
    <row r="29" spans="1:4" x14ac:dyDescent="0.2">
      <c r="B29" s="15"/>
    </row>
    <row r="30" spans="1:4" x14ac:dyDescent="0.2">
      <c r="B30" s="15"/>
    </row>
    <row r="31" spans="1:4" x14ac:dyDescent="0.2">
      <c r="B31" s="15"/>
    </row>
    <row r="32" spans="1:4" x14ac:dyDescent="0.2">
      <c r="B32" s="15"/>
    </row>
    <row r="33" spans="2:2" x14ac:dyDescent="0.2">
      <c r="B33" s="15"/>
    </row>
    <row r="34" spans="2:2" x14ac:dyDescent="0.2">
      <c r="B34" s="15"/>
    </row>
    <row r="35" spans="2:2" x14ac:dyDescent="0.2">
      <c r="B35" s="15"/>
    </row>
    <row r="36" spans="2:2" x14ac:dyDescent="0.2">
      <c r="B36" s="15"/>
    </row>
    <row r="37" spans="2:2" x14ac:dyDescent="0.2">
      <c r="B37" s="15"/>
    </row>
    <row r="38" spans="2:2" x14ac:dyDescent="0.2">
      <c r="B38" s="15"/>
    </row>
    <row r="39" spans="2:2" x14ac:dyDescent="0.2">
      <c r="B39" s="15"/>
    </row>
    <row r="40" spans="2:2" x14ac:dyDescent="0.2">
      <c r="B40" s="15"/>
    </row>
    <row r="41" spans="2:2" x14ac:dyDescent="0.2">
      <c r="B41" s="15"/>
    </row>
    <row r="42" spans="2:2" x14ac:dyDescent="0.2">
      <c r="B42" s="15"/>
    </row>
    <row r="43" spans="2:2" x14ac:dyDescent="0.2">
      <c r="B43" s="15"/>
    </row>
    <row r="44" spans="2:2" x14ac:dyDescent="0.2">
      <c r="B44" s="15"/>
    </row>
    <row r="45" spans="2:2" x14ac:dyDescent="0.2">
      <c r="B45" s="15"/>
    </row>
    <row r="46" spans="2:2" x14ac:dyDescent="0.2">
      <c r="B46" s="15"/>
    </row>
    <row r="47" spans="2:2" x14ac:dyDescent="0.2">
      <c r="B47" s="15"/>
    </row>
    <row r="48" spans="2:2" x14ac:dyDescent="0.2">
      <c r="B48" s="15"/>
    </row>
    <row r="49" spans="2:2" x14ac:dyDescent="0.2">
      <c r="B49" s="15"/>
    </row>
    <row r="50" spans="2:2" x14ac:dyDescent="0.2">
      <c r="B50" s="15"/>
    </row>
    <row r="51" spans="2:2" x14ac:dyDescent="0.2">
      <c r="B51" s="15"/>
    </row>
    <row r="52" spans="2:2" x14ac:dyDescent="0.2">
      <c r="B52" s="15"/>
    </row>
    <row r="53" spans="2:2" x14ac:dyDescent="0.2">
      <c r="B53" s="15"/>
    </row>
    <row r="54" spans="2:2" x14ac:dyDescent="0.2">
      <c r="B54" s="15"/>
    </row>
    <row r="55" spans="2:2" x14ac:dyDescent="0.2">
      <c r="B55" s="15"/>
    </row>
    <row r="56" spans="2:2" x14ac:dyDescent="0.2">
      <c r="B56" s="15"/>
    </row>
    <row r="57" spans="2:2" x14ac:dyDescent="0.2">
      <c r="B57" s="15"/>
    </row>
    <row r="58" spans="2:2" x14ac:dyDescent="0.2">
      <c r="B58" s="15"/>
    </row>
    <row r="59" spans="2:2" x14ac:dyDescent="0.2">
      <c r="B59" s="15"/>
    </row>
    <row r="60" spans="2:2" x14ac:dyDescent="0.2">
      <c r="B60" s="15"/>
    </row>
    <row r="61" spans="2:2" x14ac:dyDescent="0.2">
      <c r="B61" s="15"/>
    </row>
    <row r="62" spans="2:2" x14ac:dyDescent="0.2">
      <c r="B62" s="15"/>
    </row>
    <row r="63" spans="2:2" x14ac:dyDescent="0.2">
      <c r="B63" s="15"/>
    </row>
    <row r="64" spans="2:2" x14ac:dyDescent="0.2">
      <c r="B64" s="15"/>
    </row>
    <row r="65" spans="2:2" x14ac:dyDescent="0.2">
      <c r="B65" s="15"/>
    </row>
    <row r="66" spans="2:2" x14ac:dyDescent="0.2">
      <c r="B66" s="15"/>
    </row>
    <row r="67" spans="2:2" x14ac:dyDescent="0.2">
      <c r="B67" s="15"/>
    </row>
    <row r="68" spans="2:2" x14ac:dyDescent="0.2">
      <c r="B68" s="15"/>
    </row>
    <row r="69" spans="2:2" x14ac:dyDescent="0.2">
      <c r="B69" s="15"/>
    </row>
    <row r="70" spans="2:2" x14ac:dyDescent="0.2">
      <c r="B70" s="15"/>
    </row>
    <row r="71" spans="2:2" x14ac:dyDescent="0.2">
      <c r="B71" s="15"/>
    </row>
    <row r="72" spans="2:2" x14ac:dyDescent="0.2">
      <c r="B72" s="15"/>
    </row>
    <row r="73" spans="2:2" x14ac:dyDescent="0.2">
      <c r="B73" s="15"/>
    </row>
    <row r="74" spans="2:2" x14ac:dyDescent="0.2">
      <c r="B74" s="15"/>
    </row>
    <row r="75" spans="2:2" x14ac:dyDescent="0.2">
      <c r="B75" s="15"/>
    </row>
    <row r="76" spans="2:2" x14ac:dyDescent="0.2">
      <c r="B76" s="15"/>
    </row>
    <row r="77" spans="2:2" x14ac:dyDescent="0.2">
      <c r="B77" s="15"/>
    </row>
    <row r="78" spans="2:2" x14ac:dyDescent="0.2">
      <c r="B78" s="15"/>
    </row>
    <row r="79" spans="2:2" x14ac:dyDescent="0.2">
      <c r="B79" s="15"/>
    </row>
    <row r="80" spans="2:2" x14ac:dyDescent="0.2">
      <c r="B80" s="15"/>
    </row>
    <row r="81" spans="2:2" x14ac:dyDescent="0.2">
      <c r="B81" s="15"/>
    </row>
    <row r="82" spans="2:2" x14ac:dyDescent="0.2">
      <c r="B82" s="15"/>
    </row>
    <row r="83" spans="2:2" x14ac:dyDescent="0.2">
      <c r="B83" s="15"/>
    </row>
    <row r="84" spans="2:2" x14ac:dyDescent="0.2">
      <c r="B84" s="15"/>
    </row>
    <row r="85" spans="2:2" x14ac:dyDescent="0.2">
      <c r="B85" s="15"/>
    </row>
    <row r="86" spans="2:2" x14ac:dyDescent="0.2">
      <c r="B86" s="15"/>
    </row>
    <row r="87" spans="2:2" x14ac:dyDescent="0.2">
      <c r="B87" s="15"/>
    </row>
    <row r="88" spans="2:2" x14ac:dyDescent="0.2">
      <c r="B88" s="15"/>
    </row>
    <row r="89" spans="2:2" x14ac:dyDescent="0.2">
      <c r="B89" s="15"/>
    </row>
    <row r="90" spans="2:2" x14ac:dyDescent="0.2">
      <c r="B90" s="15"/>
    </row>
    <row r="91" spans="2:2" x14ac:dyDescent="0.2">
      <c r="B91" s="15"/>
    </row>
    <row r="92" spans="2:2" x14ac:dyDescent="0.2">
      <c r="B92" s="15"/>
    </row>
    <row r="93" spans="2:2" x14ac:dyDescent="0.2">
      <c r="B93" s="15"/>
    </row>
    <row r="94" spans="2:2" x14ac:dyDescent="0.2">
      <c r="B94" s="15"/>
    </row>
    <row r="95" spans="2:2" x14ac:dyDescent="0.2">
      <c r="B95" s="15"/>
    </row>
    <row r="96" spans="2:2" x14ac:dyDescent="0.2">
      <c r="B96" s="15"/>
    </row>
    <row r="97" spans="2:2" x14ac:dyDescent="0.2">
      <c r="B97" s="15"/>
    </row>
    <row r="98" spans="2:2" x14ac:dyDescent="0.2">
      <c r="B98" s="15"/>
    </row>
    <row r="99" spans="2:2" x14ac:dyDescent="0.2">
      <c r="B99" s="15"/>
    </row>
    <row r="100" spans="2:2" x14ac:dyDescent="0.2">
      <c r="B100" s="15"/>
    </row>
    <row r="101" spans="2:2" x14ac:dyDescent="0.2">
      <c r="B101" s="15"/>
    </row>
    <row r="102" spans="2:2" x14ac:dyDescent="0.2">
      <c r="B102" s="15"/>
    </row>
    <row r="103" spans="2:2" x14ac:dyDescent="0.2">
      <c r="B103" s="15"/>
    </row>
    <row r="104" spans="2:2" x14ac:dyDescent="0.2">
      <c r="B104" s="15"/>
    </row>
    <row r="105" spans="2:2" x14ac:dyDescent="0.2">
      <c r="B105" s="15"/>
    </row>
    <row r="106" spans="2:2" x14ac:dyDescent="0.2">
      <c r="B106" s="15"/>
    </row>
    <row r="107" spans="2:2" x14ac:dyDescent="0.2">
      <c r="B107" s="15"/>
    </row>
    <row r="108" spans="2:2" x14ac:dyDescent="0.2">
      <c r="B108" s="15"/>
    </row>
    <row r="109" spans="2:2" x14ac:dyDescent="0.2">
      <c r="B109" s="15"/>
    </row>
    <row r="110" spans="2:2" x14ac:dyDescent="0.2">
      <c r="B110" s="15"/>
    </row>
    <row r="111" spans="2:2" x14ac:dyDescent="0.2">
      <c r="B111" s="15"/>
    </row>
    <row r="112" spans="2:2" x14ac:dyDescent="0.2">
      <c r="B112" s="15"/>
    </row>
    <row r="113" spans="2:2" x14ac:dyDescent="0.2">
      <c r="B113" s="15"/>
    </row>
    <row r="114" spans="2:2" x14ac:dyDescent="0.2">
      <c r="B114" s="15"/>
    </row>
    <row r="115" spans="2:2" x14ac:dyDescent="0.2">
      <c r="B115" s="15"/>
    </row>
    <row r="116" spans="2:2" x14ac:dyDescent="0.2">
      <c r="B116" s="15"/>
    </row>
    <row r="117" spans="2:2" x14ac:dyDescent="0.2">
      <c r="B117" s="15"/>
    </row>
    <row r="118" spans="2:2" x14ac:dyDescent="0.2">
      <c r="B118" s="15"/>
    </row>
    <row r="119" spans="2:2" x14ac:dyDescent="0.2">
      <c r="B119" s="15"/>
    </row>
    <row r="120" spans="2:2" x14ac:dyDescent="0.2">
      <c r="B120" s="15"/>
    </row>
    <row r="121" spans="2:2" x14ac:dyDescent="0.2">
      <c r="B121" s="15"/>
    </row>
    <row r="122" spans="2:2" x14ac:dyDescent="0.2">
      <c r="B122" s="15"/>
    </row>
    <row r="123" spans="2:2" x14ac:dyDescent="0.2">
      <c r="B123" s="15"/>
    </row>
    <row r="124" spans="2:2" x14ac:dyDescent="0.2">
      <c r="B124" s="15"/>
    </row>
    <row r="125" spans="2:2" x14ac:dyDescent="0.2">
      <c r="B125" s="15"/>
    </row>
    <row r="126" spans="2:2" x14ac:dyDescent="0.2">
      <c r="B126" s="15"/>
    </row>
    <row r="127" spans="2:2" x14ac:dyDescent="0.2">
      <c r="B127" s="15"/>
    </row>
    <row r="128" spans="2:2" x14ac:dyDescent="0.2">
      <c r="B128" s="15"/>
    </row>
    <row r="129" spans="2:2" x14ac:dyDescent="0.2">
      <c r="B129" s="15"/>
    </row>
    <row r="130" spans="2:2" x14ac:dyDescent="0.2">
      <c r="B130" s="15"/>
    </row>
    <row r="131" spans="2:2" x14ac:dyDescent="0.2">
      <c r="B131" s="15"/>
    </row>
    <row r="132" spans="2:2" x14ac:dyDescent="0.2">
      <c r="B132" s="15"/>
    </row>
    <row r="133" spans="2:2" x14ac:dyDescent="0.2">
      <c r="B133" s="15"/>
    </row>
    <row r="134" spans="2:2" x14ac:dyDescent="0.2">
      <c r="B134" s="15"/>
    </row>
    <row r="135" spans="2:2" x14ac:dyDescent="0.2">
      <c r="B135" s="15"/>
    </row>
    <row r="136" spans="2:2" x14ac:dyDescent="0.2">
      <c r="B136" s="15"/>
    </row>
    <row r="137" spans="2:2" x14ac:dyDescent="0.2">
      <c r="B137" s="15"/>
    </row>
    <row r="138" spans="2:2" x14ac:dyDescent="0.2">
      <c r="B138" s="15"/>
    </row>
    <row r="139" spans="2:2" x14ac:dyDescent="0.2">
      <c r="B139" s="15"/>
    </row>
    <row r="140" spans="2:2" x14ac:dyDescent="0.2">
      <c r="B140" s="15"/>
    </row>
    <row r="141" spans="2:2" x14ac:dyDescent="0.2">
      <c r="B141" s="15"/>
    </row>
    <row r="142" spans="2:2" x14ac:dyDescent="0.2">
      <c r="B142" s="15"/>
    </row>
    <row r="143" spans="2:2" x14ac:dyDescent="0.2">
      <c r="B143" s="15"/>
    </row>
    <row r="144" spans="2:2" x14ac:dyDescent="0.2">
      <c r="B144" s="15"/>
    </row>
    <row r="145" spans="2:2" x14ac:dyDescent="0.2">
      <c r="B145" s="15"/>
    </row>
    <row r="146" spans="2:2" x14ac:dyDescent="0.2">
      <c r="B146" s="15"/>
    </row>
    <row r="147" spans="2:2" x14ac:dyDescent="0.2">
      <c r="B147" s="15"/>
    </row>
    <row r="148" spans="2:2" x14ac:dyDescent="0.2">
      <c r="B148" s="15"/>
    </row>
    <row r="149" spans="2:2" x14ac:dyDescent="0.2">
      <c r="B149" s="15"/>
    </row>
    <row r="150" spans="2:2" x14ac:dyDescent="0.2">
      <c r="B150" s="15"/>
    </row>
    <row r="151" spans="2:2" x14ac:dyDescent="0.2">
      <c r="B151" s="15"/>
    </row>
    <row r="152" spans="2:2" x14ac:dyDescent="0.2">
      <c r="B152" s="15"/>
    </row>
    <row r="153" spans="2:2" x14ac:dyDescent="0.2">
      <c r="B153" s="15"/>
    </row>
    <row r="154" spans="2:2" x14ac:dyDescent="0.2">
      <c r="B154" s="15"/>
    </row>
    <row r="155" spans="2:2" x14ac:dyDescent="0.2">
      <c r="B155" s="15"/>
    </row>
    <row r="156" spans="2:2" x14ac:dyDescent="0.2">
      <c r="B156" s="15"/>
    </row>
    <row r="157" spans="2:2" x14ac:dyDescent="0.2">
      <c r="B157" s="15"/>
    </row>
    <row r="158" spans="2:2" x14ac:dyDescent="0.2">
      <c r="B158" s="15"/>
    </row>
    <row r="159" spans="2:2" x14ac:dyDescent="0.2">
      <c r="B159" s="15"/>
    </row>
    <row r="160" spans="2:2" x14ac:dyDescent="0.2">
      <c r="B160" s="15"/>
    </row>
    <row r="161" spans="2:2" x14ac:dyDescent="0.2">
      <c r="B161" s="15"/>
    </row>
    <row r="162" spans="2:2" x14ac:dyDescent="0.2">
      <c r="B162" s="15"/>
    </row>
    <row r="163" spans="2:2" x14ac:dyDescent="0.2">
      <c r="B163" s="15"/>
    </row>
    <row r="164" spans="2:2" x14ac:dyDescent="0.2">
      <c r="B164" s="15"/>
    </row>
    <row r="165" spans="2:2" x14ac:dyDescent="0.2">
      <c r="B165" s="15"/>
    </row>
    <row r="166" spans="2:2" x14ac:dyDescent="0.2">
      <c r="B166" s="15"/>
    </row>
    <row r="167" spans="2:2" x14ac:dyDescent="0.2">
      <c r="B167" s="15"/>
    </row>
    <row r="168" spans="2:2" x14ac:dyDescent="0.2">
      <c r="B168" s="15"/>
    </row>
    <row r="169" spans="2:2" x14ac:dyDescent="0.2">
      <c r="B169" s="15"/>
    </row>
    <row r="170" spans="2:2" x14ac:dyDescent="0.2">
      <c r="B170" s="15"/>
    </row>
    <row r="171" spans="2:2" x14ac:dyDescent="0.2">
      <c r="B171" s="15"/>
    </row>
    <row r="172" spans="2:2" x14ac:dyDescent="0.2">
      <c r="B172" s="15"/>
    </row>
    <row r="173" spans="2:2" x14ac:dyDescent="0.2">
      <c r="B173" s="15"/>
    </row>
    <row r="174" spans="2:2" x14ac:dyDescent="0.2">
      <c r="B174" s="15"/>
    </row>
    <row r="175" spans="2:2" x14ac:dyDescent="0.2">
      <c r="B175" s="15"/>
    </row>
    <row r="176" spans="2:2" x14ac:dyDescent="0.2">
      <c r="B176" s="15"/>
    </row>
    <row r="177" spans="2:2" x14ac:dyDescent="0.2">
      <c r="B177" s="15"/>
    </row>
    <row r="178" spans="2:2" x14ac:dyDescent="0.2">
      <c r="B178" s="15"/>
    </row>
    <row r="179" spans="2:2" x14ac:dyDescent="0.2">
      <c r="B179" s="15"/>
    </row>
    <row r="180" spans="2:2" x14ac:dyDescent="0.2">
      <c r="B180" s="15"/>
    </row>
    <row r="181" spans="2:2" x14ac:dyDescent="0.2">
      <c r="B181" s="15"/>
    </row>
    <row r="182" spans="2:2" x14ac:dyDescent="0.2">
      <c r="B182" s="15"/>
    </row>
    <row r="183" spans="2:2" x14ac:dyDescent="0.2">
      <c r="B183" s="15"/>
    </row>
    <row r="184" spans="2:2" x14ac:dyDescent="0.2">
      <c r="B184" s="15"/>
    </row>
    <row r="185" spans="2:2" x14ac:dyDescent="0.2">
      <c r="B185" s="15"/>
    </row>
    <row r="186" spans="2:2" x14ac:dyDescent="0.2">
      <c r="B186" s="15"/>
    </row>
    <row r="187" spans="2:2" x14ac:dyDescent="0.2">
      <c r="B187" s="15"/>
    </row>
    <row r="188" spans="2:2" x14ac:dyDescent="0.2">
      <c r="B188" s="15"/>
    </row>
    <row r="189" spans="2:2" x14ac:dyDescent="0.2">
      <c r="B189" s="15"/>
    </row>
    <row r="190" spans="2:2" x14ac:dyDescent="0.2">
      <c r="B190" s="15"/>
    </row>
    <row r="191" spans="2:2" x14ac:dyDescent="0.2">
      <c r="B191" s="15"/>
    </row>
    <row r="192" spans="2:2" x14ac:dyDescent="0.2">
      <c r="B192" s="15"/>
    </row>
    <row r="193" spans="2:2" x14ac:dyDescent="0.2">
      <c r="B193" s="15"/>
    </row>
    <row r="194" spans="2:2" x14ac:dyDescent="0.2">
      <c r="B194" s="15"/>
    </row>
    <row r="195" spans="2:2" x14ac:dyDescent="0.2">
      <c r="B195" s="15"/>
    </row>
    <row r="196" spans="2:2" x14ac:dyDescent="0.2">
      <c r="B196" s="15"/>
    </row>
    <row r="197" spans="2:2" x14ac:dyDescent="0.2">
      <c r="B197" s="15"/>
    </row>
    <row r="198" spans="2:2" x14ac:dyDescent="0.2">
      <c r="B198" s="15"/>
    </row>
    <row r="199" spans="2:2" x14ac:dyDescent="0.2">
      <c r="B199" s="15"/>
    </row>
    <row r="200" spans="2:2" x14ac:dyDescent="0.2">
      <c r="B200" s="15"/>
    </row>
    <row r="201" spans="2:2" x14ac:dyDescent="0.2">
      <c r="B201" s="15"/>
    </row>
    <row r="202" spans="2:2" x14ac:dyDescent="0.2">
      <c r="B202" s="15"/>
    </row>
    <row r="203" spans="2:2" x14ac:dyDescent="0.2">
      <c r="B203" s="15"/>
    </row>
    <row r="204" spans="2:2" x14ac:dyDescent="0.2">
      <c r="B204" s="15"/>
    </row>
    <row r="205" spans="2:2" x14ac:dyDescent="0.2">
      <c r="B205" s="15"/>
    </row>
    <row r="206" spans="2:2" x14ac:dyDescent="0.2">
      <c r="B206" s="15"/>
    </row>
    <row r="207" spans="2:2" x14ac:dyDescent="0.2">
      <c r="B207" s="15"/>
    </row>
    <row r="208" spans="2:2" x14ac:dyDescent="0.2">
      <c r="B208" s="15"/>
    </row>
    <row r="209" spans="2:2" x14ac:dyDescent="0.2">
      <c r="B209" s="15"/>
    </row>
    <row r="210" spans="2:2" x14ac:dyDescent="0.2">
      <c r="B210" s="15"/>
    </row>
    <row r="211" spans="2:2" x14ac:dyDescent="0.2">
      <c r="B211" s="15"/>
    </row>
    <row r="212" spans="2:2" x14ac:dyDescent="0.2">
      <c r="B212" s="15"/>
    </row>
    <row r="213" spans="2:2" x14ac:dyDescent="0.2">
      <c r="B213" s="15"/>
    </row>
    <row r="214" spans="2:2" x14ac:dyDescent="0.2">
      <c r="B214" s="15"/>
    </row>
    <row r="215" spans="2:2" x14ac:dyDescent="0.2">
      <c r="B215" s="15"/>
    </row>
    <row r="216" spans="2:2" x14ac:dyDescent="0.2">
      <c r="B216" s="15"/>
    </row>
  </sheetData>
  <mergeCells count="1">
    <mergeCell ref="H1:I1"/>
  </mergeCells>
  <hyperlinks>
    <hyperlink ref="H1:I1" location="Index!A1" display="Regresar al Índice" xr:uid="{00000000-0004-0000-BC00-000000000000}"/>
  </hyperlinks>
  <pageMargins left="0.7" right="0.7" top="0.75" bottom="0.75" header="0.3" footer="0.3"/>
  <drawing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codeName="Hoja245"/>
  <dimension ref="A1:I216"/>
  <sheetViews>
    <sheetView workbookViewId="0">
      <selection activeCell="A2" sqref="A2"/>
    </sheetView>
  </sheetViews>
  <sheetFormatPr baseColWidth="10" defaultColWidth="9.140625" defaultRowHeight="12.75" x14ac:dyDescent="0.2"/>
  <cols>
    <col min="1" max="1" width="11.28515625" style="78" bestFit="1" customWidth="1"/>
    <col min="2" max="3" width="9.42578125" style="78" bestFit="1" customWidth="1"/>
    <col min="4" max="16384" width="9.140625" style="78"/>
  </cols>
  <sheetData>
    <row r="1" spans="1:9" ht="15" x14ac:dyDescent="0.25">
      <c r="A1" s="333" t="s">
        <v>1747</v>
      </c>
      <c r="H1" s="233" t="s">
        <v>38</v>
      </c>
      <c r="I1" s="233"/>
    </row>
    <row r="5" spans="1:9" x14ac:dyDescent="0.2">
      <c r="B5" s="15"/>
    </row>
    <row r="6" spans="1:9" x14ac:dyDescent="0.2">
      <c r="A6" s="43" t="s">
        <v>482</v>
      </c>
      <c r="B6" s="15" t="s">
        <v>815</v>
      </c>
      <c r="C6" s="43" t="s">
        <v>813</v>
      </c>
      <c r="D6" s="43"/>
    </row>
    <row r="7" spans="1:9" x14ac:dyDescent="0.2">
      <c r="A7" s="1">
        <v>43466</v>
      </c>
      <c r="B7" s="2">
        <v>153.16015625</v>
      </c>
      <c r="C7" s="2">
        <v>6.3900799751281738</v>
      </c>
      <c r="D7" s="43"/>
    </row>
    <row r="8" spans="1:9" x14ac:dyDescent="0.2">
      <c r="A8" s="1">
        <v>43497</v>
      </c>
      <c r="B8" s="2">
        <v>149.48353576660156</v>
      </c>
      <c r="C8" s="2">
        <v>5.501922607421875</v>
      </c>
      <c r="D8" s="43"/>
    </row>
    <row r="9" spans="1:9" x14ac:dyDescent="0.2">
      <c r="A9" s="1">
        <v>43525</v>
      </c>
      <c r="B9" s="2">
        <v>152.46983337402344</v>
      </c>
      <c r="C9" s="2">
        <v>7.3886661529541016</v>
      </c>
      <c r="D9" s="43"/>
    </row>
    <row r="10" spans="1:9" x14ac:dyDescent="0.2">
      <c r="A10" s="1">
        <v>43556</v>
      </c>
      <c r="B10" s="2">
        <v>152.86613464355469</v>
      </c>
      <c r="C10" s="2">
        <v>7.1237893104553223</v>
      </c>
      <c r="D10" s="43"/>
    </row>
    <row r="11" spans="1:9" x14ac:dyDescent="0.2">
      <c r="A11" s="1">
        <v>43586</v>
      </c>
      <c r="B11" s="2">
        <v>153.14993286132813</v>
      </c>
      <c r="C11" s="2">
        <v>9.1850309371948242</v>
      </c>
      <c r="D11" s="43"/>
    </row>
    <row r="12" spans="1:9" x14ac:dyDescent="0.2">
      <c r="A12" s="1">
        <v>43617</v>
      </c>
      <c r="B12" s="2">
        <v>155.77316284179688</v>
      </c>
      <c r="C12" s="2">
        <v>5.0249099731445313</v>
      </c>
      <c r="D12" s="43"/>
    </row>
    <row r="13" spans="1:9" x14ac:dyDescent="0.2">
      <c r="A13" s="1">
        <v>43647</v>
      </c>
      <c r="B13" s="2">
        <v>160.23214721679688</v>
      </c>
      <c r="C13" s="2">
        <v>4.5179309844970703</v>
      </c>
      <c r="D13" s="43"/>
    </row>
    <row r="14" spans="1:9" x14ac:dyDescent="0.2">
      <c r="A14" s="1">
        <v>43678</v>
      </c>
      <c r="B14" s="2">
        <v>158.90263366699219</v>
      </c>
      <c r="C14" s="2">
        <v>4.5926446914672852</v>
      </c>
      <c r="D14" s="43"/>
    </row>
    <row r="15" spans="1:9" x14ac:dyDescent="0.2">
      <c r="A15" s="1">
        <v>43709</v>
      </c>
      <c r="B15" s="2">
        <v>162.68408203125</v>
      </c>
      <c r="C15" s="2">
        <v>7.3255033493041992</v>
      </c>
      <c r="D15" s="43"/>
    </row>
    <row r="16" spans="1:9" x14ac:dyDescent="0.2">
      <c r="A16" s="1">
        <v>43739</v>
      </c>
      <c r="B16" s="2">
        <v>165.84169006347656</v>
      </c>
      <c r="C16" s="2">
        <v>7.6277279853820801</v>
      </c>
      <c r="D16" s="43"/>
    </row>
    <row r="17" spans="1:4" x14ac:dyDescent="0.2">
      <c r="A17" s="1">
        <v>43770</v>
      </c>
      <c r="B17" s="2">
        <v>165.30221557617188</v>
      </c>
      <c r="C17" s="2">
        <v>7.9691438674926758</v>
      </c>
      <c r="D17" s="43"/>
    </row>
    <row r="18" spans="1:4" x14ac:dyDescent="0.2">
      <c r="A18" s="1">
        <v>43800</v>
      </c>
      <c r="B18" s="2">
        <v>163.97013854980469</v>
      </c>
      <c r="C18" s="2">
        <v>7.8628230094909668</v>
      </c>
      <c r="D18" s="43"/>
    </row>
    <row r="19" spans="1:4" x14ac:dyDescent="0.2">
      <c r="A19" s="1">
        <v>43831</v>
      </c>
      <c r="B19" s="2">
        <v>162.51022338867188</v>
      </c>
      <c r="C19" s="2">
        <v>6.104764461517334</v>
      </c>
      <c r="D19" s="43"/>
    </row>
    <row r="20" spans="1:4" x14ac:dyDescent="0.2">
      <c r="A20" s="1">
        <v>43862</v>
      </c>
      <c r="B20" s="2">
        <v>157.05921936035156</v>
      </c>
      <c r="C20" s="2">
        <v>5.0679049491882324</v>
      </c>
      <c r="D20" s="43"/>
    </row>
    <row r="21" spans="1:4" x14ac:dyDescent="0.2">
      <c r="A21" s="1">
        <v>43891</v>
      </c>
      <c r="B21" s="2">
        <v>157.39414978027344</v>
      </c>
      <c r="C21" s="2">
        <v>3.2296988964080811</v>
      </c>
      <c r="D21" s="43"/>
    </row>
    <row r="22" spans="1:4" x14ac:dyDescent="0.2">
      <c r="A22" s="1">
        <v>43922</v>
      </c>
      <c r="B22" s="2">
        <v>149.0718994140625</v>
      </c>
      <c r="C22" s="2">
        <v>-2.4820640087127686</v>
      </c>
      <c r="D22" s="43"/>
    </row>
    <row r="23" spans="1:4" x14ac:dyDescent="0.2">
      <c r="A23" s="1">
        <v>43952</v>
      </c>
      <c r="B23" s="2">
        <v>151.97381591796875</v>
      </c>
      <c r="C23" s="2">
        <v>-0.76795130968093872</v>
      </c>
      <c r="D23" s="43"/>
    </row>
    <row r="24" spans="1:4" x14ac:dyDescent="0.2">
      <c r="A24" s="1">
        <v>43983</v>
      </c>
      <c r="B24" s="2">
        <v>152.27040100097656</v>
      </c>
      <c r="C24" s="2">
        <v>-2.2486298084259033</v>
      </c>
      <c r="D24" s="43"/>
    </row>
    <row r="25" spans="1:4" x14ac:dyDescent="0.2">
      <c r="A25" s="1">
        <v>44013</v>
      </c>
      <c r="B25" s="2">
        <v>151.13008117675781</v>
      </c>
      <c r="C25" s="2">
        <v>-5.680549144744873</v>
      </c>
      <c r="D25" s="43"/>
    </row>
    <row r="26" spans="1:4" x14ac:dyDescent="0.2">
      <c r="A26" s="1">
        <v>44044</v>
      </c>
      <c r="B26" s="2">
        <v>155.84986877441406</v>
      </c>
      <c r="C26" s="2">
        <v>-1.9211543798446655</v>
      </c>
      <c r="D26" s="43"/>
    </row>
    <row r="27" spans="1:4" x14ac:dyDescent="0.2">
      <c r="A27" s="1">
        <v>44075</v>
      </c>
      <c r="B27" s="2">
        <v>151.51359558105469</v>
      </c>
      <c r="C27" s="2">
        <v>-6.8663673400878906</v>
      </c>
      <c r="D27" s="43"/>
    </row>
    <row r="28" spans="1:4" x14ac:dyDescent="0.2">
      <c r="A28" s="1">
        <v>44105</v>
      </c>
      <c r="B28" s="2">
        <v>160.503173828125</v>
      </c>
      <c r="C28" s="2">
        <v>-3.219043493270874</v>
      </c>
      <c r="D28" s="43"/>
    </row>
    <row r="29" spans="1:4" x14ac:dyDescent="0.2">
      <c r="A29" s="1">
        <v>44136</v>
      </c>
      <c r="B29" s="2">
        <v>160.86367797851563</v>
      </c>
      <c r="C29" s="2">
        <v>-2.6851046085357666</v>
      </c>
      <c r="D29" s="43"/>
    </row>
    <row r="30" spans="1:4" x14ac:dyDescent="0.2">
      <c r="A30" s="1">
        <v>44166</v>
      </c>
      <c r="B30" s="2">
        <v>158.22509765625</v>
      </c>
      <c r="C30" s="2">
        <v>-3.5037117004394531</v>
      </c>
      <c r="D30" s="43"/>
    </row>
    <row r="31" spans="1:4" x14ac:dyDescent="0.2">
      <c r="A31" s="1">
        <v>44197</v>
      </c>
      <c r="B31" s="2">
        <v>161.59759521484375</v>
      </c>
      <c r="C31" s="2">
        <v>-0.56158202886581421</v>
      </c>
      <c r="D31" s="43"/>
    </row>
    <row r="32" spans="1:4" x14ac:dyDescent="0.2">
      <c r="A32" s="1">
        <v>44228</v>
      </c>
      <c r="B32" s="2">
        <v>165.23458862304688</v>
      </c>
      <c r="C32" s="2">
        <v>5.2052783966064453</v>
      </c>
      <c r="D32" s="43"/>
    </row>
    <row r="33" spans="1:4" x14ac:dyDescent="0.2">
      <c r="A33" s="1">
        <v>44256</v>
      </c>
      <c r="B33" s="2">
        <v>169.60922241210938</v>
      </c>
      <c r="C33" s="2">
        <v>7.7608175277709961</v>
      </c>
      <c r="D33" s="43"/>
    </row>
    <row r="34" spans="1:4" x14ac:dyDescent="0.2">
      <c r="A34" s="1">
        <v>44287</v>
      </c>
      <c r="B34" s="2">
        <v>167.87394714355469</v>
      </c>
      <c r="C34" s="2">
        <v>12.612737655639648</v>
      </c>
      <c r="D34" s="43"/>
    </row>
    <row r="35" spans="1:4" x14ac:dyDescent="0.2">
      <c r="A35" s="1">
        <v>44317</v>
      </c>
      <c r="B35" s="2">
        <v>168.637939453125</v>
      </c>
      <c r="C35" s="2">
        <v>10.965127944946289</v>
      </c>
      <c r="D35" s="43"/>
    </row>
    <row r="36" spans="1:4" x14ac:dyDescent="0.2">
      <c r="A36" s="1">
        <v>44348</v>
      </c>
      <c r="B36" s="2">
        <v>167.68086242675781</v>
      </c>
      <c r="C36" s="2">
        <v>10.120457649230957</v>
      </c>
      <c r="D36" s="43"/>
    </row>
    <row r="37" spans="1:4" x14ac:dyDescent="0.2">
      <c r="A37" s="1">
        <v>44378</v>
      </c>
      <c r="B37" s="2">
        <v>152.27607727050781</v>
      </c>
      <c r="C37" s="2">
        <v>0.75828456878662109</v>
      </c>
      <c r="D37" s="43"/>
    </row>
    <row r="38" spans="1:4" x14ac:dyDescent="0.2">
      <c r="A38" s="1">
        <v>44409</v>
      </c>
      <c r="B38" s="2">
        <v>147.93682861328125</v>
      </c>
      <c r="C38" s="2">
        <v>-5.0773477554321289</v>
      </c>
      <c r="D38" s="43"/>
    </row>
    <row r="39" spans="1:4" x14ac:dyDescent="0.2">
      <c r="A39" s="1">
        <v>44440</v>
      </c>
      <c r="B39" s="2">
        <v>127.12065124511719</v>
      </c>
      <c r="C39" s="2">
        <v>-16.099508285522461</v>
      </c>
      <c r="D39" s="43"/>
    </row>
    <row r="40" spans="1:4" x14ac:dyDescent="0.2">
      <c r="A40" s="1">
        <v>44470</v>
      </c>
      <c r="B40" s="2">
        <v>133.25454711914063</v>
      </c>
      <c r="C40" s="2">
        <v>-16.977001190185547</v>
      </c>
      <c r="D40" s="43"/>
    </row>
    <row r="41" spans="1:4" x14ac:dyDescent="0.2">
      <c r="A41" s="1">
        <v>44501</v>
      </c>
      <c r="B41" s="2">
        <v>82.678337097167969</v>
      </c>
      <c r="C41" s="2">
        <v>-48.603477478027344</v>
      </c>
      <c r="D41" s="43"/>
    </row>
    <row r="42" spans="1:4" x14ac:dyDescent="0.2">
      <c r="A42" s="1">
        <v>44531</v>
      </c>
      <c r="B42" s="2">
        <v>80.56903076171875</v>
      </c>
      <c r="C42" s="2">
        <v>-49.079486846923828</v>
      </c>
      <c r="D42" s="43"/>
    </row>
    <row r="43" spans="1:4" x14ac:dyDescent="0.2">
      <c r="A43" s="1">
        <v>44562</v>
      </c>
      <c r="B43" s="2">
        <v>131.49885559082031</v>
      </c>
      <c r="C43" s="2">
        <v>-18.625734329223633</v>
      </c>
      <c r="D43" s="43"/>
    </row>
    <row r="44" spans="1:4" x14ac:dyDescent="0.2">
      <c r="A44" s="1">
        <v>44593</v>
      </c>
      <c r="B44" s="2">
        <v>126.32684326171875</v>
      </c>
      <c r="C44" s="2">
        <v>-23.546974182128906</v>
      </c>
      <c r="D44" s="43"/>
    </row>
    <row r="45" spans="1:4" x14ac:dyDescent="0.2">
      <c r="A45" s="1">
        <v>44621</v>
      </c>
      <c r="B45" s="2">
        <v>126.27439117431641</v>
      </c>
      <c r="C45" s="2">
        <v>-25.549808502197266</v>
      </c>
      <c r="D45" s="43"/>
    </row>
    <row r="46" spans="1:4" x14ac:dyDescent="0.2">
      <c r="A46" s="1">
        <v>44652</v>
      </c>
      <c r="B46" s="2">
        <v>123.96442413330078</v>
      </c>
      <c r="C46" s="2">
        <v>-26.156246185302734</v>
      </c>
      <c r="D46" s="43"/>
    </row>
    <row r="47" spans="1:4" x14ac:dyDescent="0.2">
      <c r="A47" s="1">
        <v>44682</v>
      </c>
      <c r="B47" s="2">
        <v>123.57386016845703</v>
      </c>
      <c r="C47" s="2">
        <v>-26.722385406494141</v>
      </c>
      <c r="D47" s="43"/>
    </row>
    <row r="48" spans="1:4" x14ac:dyDescent="0.2">
      <c r="A48" s="1">
        <v>44713</v>
      </c>
      <c r="B48" s="2">
        <v>77.783294677734375</v>
      </c>
      <c r="C48" s="2">
        <v>-53.612300872802734</v>
      </c>
      <c r="D48" s="43"/>
    </row>
    <row r="49" spans="1:4" x14ac:dyDescent="0.2">
      <c r="A49" s="1">
        <v>44743</v>
      </c>
      <c r="B49" s="2">
        <v>75.746879577636719</v>
      </c>
      <c r="C49" s="2">
        <v>-50.256874084472656</v>
      </c>
      <c r="D49" s="43"/>
    </row>
    <row r="50" spans="1:4" x14ac:dyDescent="0.2">
      <c r="A50" s="1">
        <v>44774</v>
      </c>
      <c r="B50" s="2">
        <v>81.617530822753906</v>
      </c>
      <c r="C50" s="2">
        <v>-44.829471588134766</v>
      </c>
      <c r="D50" s="43"/>
    </row>
    <row r="51" spans="1:4" x14ac:dyDescent="0.2">
      <c r="A51" s="1">
        <v>44805</v>
      </c>
      <c r="B51" s="2">
        <v>56.709041595458984</v>
      </c>
      <c r="C51" s="2">
        <v>-55.389591217041016</v>
      </c>
      <c r="D51" s="43"/>
    </row>
    <row r="52" spans="1:4" x14ac:dyDescent="0.2">
      <c r="A52" s="1">
        <v>44835</v>
      </c>
      <c r="B52" s="18">
        <v>55.138908386230469</v>
      </c>
      <c r="C52" s="2">
        <v>-58.621368408203125</v>
      </c>
      <c r="D52" s="43"/>
    </row>
    <row r="53" spans="1:4" x14ac:dyDescent="0.2">
      <c r="A53" s="1"/>
      <c r="B53" s="18"/>
      <c r="C53" s="2"/>
      <c r="D53" s="43"/>
    </row>
    <row r="54" spans="1:4" x14ac:dyDescent="0.2">
      <c r="A54" s="1"/>
      <c r="B54" s="18"/>
      <c r="C54" s="2"/>
      <c r="D54" s="43"/>
    </row>
    <row r="55" spans="1:4" x14ac:dyDescent="0.2">
      <c r="A55" s="1"/>
      <c r="B55" s="18"/>
      <c r="C55" s="2"/>
      <c r="D55" s="43"/>
    </row>
    <row r="56" spans="1:4" x14ac:dyDescent="0.2">
      <c r="A56" s="1"/>
      <c r="B56" s="18"/>
      <c r="C56" s="2"/>
      <c r="D56" s="43"/>
    </row>
    <row r="57" spans="1:4" x14ac:dyDescent="0.2">
      <c r="A57" s="1"/>
      <c r="B57" s="18"/>
      <c r="C57" s="2"/>
      <c r="D57" s="43"/>
    </row>
    <row r="58" spans="1:4" x14ac:dyDescent="0.2">
      <c r="A58" s="1"/>
      <c r="B58" s="18"/>
      <c r="C58" s="2"/>
      <c r="D58" s="43"/>
    </row>
    <row r="59" spans="1:4" x14ac:dyDescent="0.2">
      <c r="A59" s="1"/>
      <c r="B59" s="18"/>
      <c r="C59" s="2"/>
      <c r="D59" s="43"/>
    </row>
    <row r="60" spans="1:4" x14ac:dyDescent="0.2">
      <c r="A60" s="1"/>
      <c r="B60" s="18"/>
      <c r="C60" s="2"/>
      <c r="D60" s="43"/>
    </row>
    <row r="61" spans="1:4" x14ac:dyDescent="0.2">
      <c r="A61" s="1"/>
      <c r="B61" s="18"/>
      <c r="C61" s="2"/>
      <c r="D61" s="43"/>
    </row>
    <row r="62" spans="1:4" x14ac:dyDescent="0.2">
      <c r="A62" s="1"/>
      <c r="B62" s="18"/>
      <c r="C62" s="2"/>
      <c r="D62" s="43"/>
    </row>
    <row r="63" spans="1:4" x14ac:dyDescent="0.2">
      <c r="A63" s="1"/>
      <c r="B63" s="18"/>
      <c r="C63" s="2"/>
      <c r="D63" s="43"/>
    </row>
    <row r="64" spans="1:4" x14ac:dyDescent="0.2">
      <c r="A64" s="1"/>
      <c r="B64" s="18"/>
      <c r="C64" s="2"/>
      <c r="D64" s="43"/>
    </row>
    <row r="65" spans="1:4" x14ac:dyDescent="0.2">
      <c r="A65" s="1"/>
      <c r="B65" s="18"/>
      <c r="C65" s="2"/>
      <c r="D65" s="43"/>
    </row>
    <row r="66" spans="1:4" x14ac:dyDescent="0.2">
      <c r="A66" s="1"/>
      <c r="B66" s="18"/>
      <c r="C66" s="2"/>
      <c r="D66" s="43"/>
    </row>
    <row r="67" spans="1:4" x14ac:dyDescent="0.2">
      <c r="A67" s="1"/>
      <c r="B67" s="18"/>
      <c r="C67" s="2"/>
      <c r="D67" s="43"/>
    </row>
    <row r="68" spans="1:4" x14ac:dyDescent="0.2">
      <c r="A68" s="1"/>
      <c r="B68" s="18"/>
      <c r="C68" s="2"/>
      <c r="D68" s="43"/>
    </row>
    <row r="69" spans="1:4" x14ac:dyDescent="0.2">
      <c r="A69" s="1"/>
      <c r="B69" s="18"/>
      <c r="C69" s="2"/>
      <c r="D69" s="43"/>
    </row>
    <row r="70" spans="1:4" x14ac:dyDescent="0.2">
      <c r="A70" s="1"/>
      <c r="B70" s="18"/>
      <c r="C70" s="2"/>
      <c r="D70" s="43"/>
    </row>
    <row r="71" spans="1:4" x14ac:dyDescent="0.2">
      <c r="A71" s="1"/>
      <c r="B71" s="18"/>
      <c r="C71" s="2"/>
      <c r="D71" s="43"/>
    </row>
    <row r="72" spans="1:4" x14ac:dyDescent="0.2">
      <c r="A72" s="1"/>
      <c r="B72" s="18"/>
      <c r="C72" s="2"/>
      <c r="D72" s="43"/>
    </row>
    <row r="73" spans="1:4" x14ac:dyDescent="0.2">
      <c r="A73" s="1"/>
      <c r="B73" s="18"/>
      <c r="C73" s="2"/>
      <c r="D73" s="43"/>
    </row>
    <row r="74" spans="1:4" x14ac:dyDescent="0.2">
      <c r="A74" s="1"/>
      <c r="B74" s="18"/>
      <c r="C74" s="2"/>
      <c r="D74" s="43"/>
    </row>
    <row r="75" spans="1:4" x14ac:dyDescent="0.2">
      <c r="A75" s="1"/>
      <c r="B75" s="18"/>
      <c r="C75" s="2"/>
      <c r="D75" s="43"/>
    </row>
    <row r="76" spans="1:4" x14ac:dyDescent="0.2">
      <c r="A76" s="1"/>
      <c r="B76" s="18"/>
      <c r="C76" s="2"/>
      <c r="D76" s="43"/>
    </row>
    <row r="77" spans="1:4" x14ac:dyDescent="0.2">
      <c r="A77" s="1"/>
      <c r="B77" s="18"/>
      <c r="C77" s="2"/>
      <c r="D77" s="43"/>
    </row>
    <row r="78" spans="1:4" x14ac:dyDescent="0.2">
      <c r="A78" s="1"/>
      <c r="B78" s="18"/>
      <c r="C78" s="2"/>
      <c r="D78" s="43"/>
    </row>
    <row r="79" spans="1:4" x14ac:dyDescent="0.2">
      <c r="A79" s="1"/>
      <c r="B79" s="18"/>
      <c r="C79" s="2"/>
      <c r="D79" s="43"/>
    </row>
    <row r="80" spans="1:4" x14ac:dyDescent="0.2">
      <c r="A80" s="1"/>
      <c r="B80" s="18"/>
      <c r="C80" s="2"/>
      <c r="D80" s="43"/>
    </row>
    <row r="81" spans="1:4" x14ac:dyDescent="0.2">
      <c r="A81" s="1"/>
      <c r="B81" s="18"/>
      <c r="C81" s="2"/>
      <c r="D81" s="43"/>
    </row>
    <row r="82" spans="1:4" x14ac:dyDescent="0.2">
      <c r="A82" s="1"/>
      <c r="B82" s="18"/>
      <c r="C82" s="2"/>
      <c r="D82" s="43"/>
    </row>
    <row r="83" spans="1:4" x14ac:dyDescent="0.2">
      <c r="A83" s="1"/>
      <c r="B83" s="18"/>
      <c r="C83" s="2"/>
      <c r="D83" s="43"/>
    </row>
    <row r="84" spans="1:4" x14ac:dyDescent="0.2">
      <c r="A84" s="1"/>
      <c r="B84" s="18"/>
      <c r="C84" s="2"/>
      <c r="D84" s="43"/>
    </row>
    <row r="85" spans="1:4" x14ac:dyDescent="0.2">
      <c r="A85" s="1"/>
      <c r="B85" s="18"/>
      <c r="C85" s="2"/>
      <c r="D85" s="43"/>
    </row>
    <row r="86" spans="1:4" x14ac:dyDescent="0.2">
      <c r="A86" s="1"/>
      <c r="B86" s="18"/>
      <c r="C86" s="2"/>
      <c r="D86" s="43"/>
    </row>
    <row r="87" spans="1:4" x14ac:dyDescent="0.2">
      <c r="A87" s="1"/>
      <c r="B87" s="18"/>
      <c r="C87" s="2"/>
      <c r="D87" s="43"/>
    </row>
    <row r="88" spans="1:4" x14ac:dyDescent="0.2">
      <c r="A88" s="1"/>
      <c r="B88" s="18"/>
      <c r="C88" s="2"/>
      <c r="D88" s="43"/>
    </row>
    <row r="89" spans="1:4" x14ac:dyDescent="0.2">
      <c r="A89" s="1"/>
      <c r="B89" s="18"/>
      <c r="C89" s="2"/>
      <c r="D89" s="43"/>
    </row>
    <row r="90" spans="1:4" x14ac:dyDescent="0.2">
      <c r="A90" s="1"/>
      <c r="B90" s="18"/>
      <c r="C90" s="2"/>
      <c r="D90" s="43"/>
    </row>
    <row r="91" spans="1:4" x14ac:dyDescent="0.2">
      <c r="A91" s="1"/>
      <c r="B91" s="18"/>
      <c r="C91" s="2"/>
      <c r="D91" s="43"/>
    </row>
    <row r="92" spans="1:4" x14ac:dyDescent="0.2">
      <c r="A92" s="1"/>
      <c r="B92" s="18"/>
      <c r="C92" s="2"/>
      <c r="D92" s="43"/>
    </row>
    <row r="93" spans="1:4" x14ac:dyDescent="0.2">
      <c r="A93" s="1"/>
      <c r="B93" s="18"/>
      <c r="C93" s="2"/>
      <c r="D93" s="43"/>
    </row>
    <row r="94" spans="1:4" x14ac:dyDescent="0.2">
      <c r="A94" s="1"/>
      <c r="B94" s="18"/>
      <c r="C94" s="2"/>
      <c r="D94" s="43"/>
    </row>
    <row r="95" spans="1:4" x14ac:dyDescent="0.2">
      <c r="A95" s="1"/>
      <c r="B95" s="18"/>
      <c r="C95" s="2"/>
      <c r="D95" s="43"/>
    </row>
    <row r="96" spans="1:4" x14ac:dyDescent="0.2">
      <c r="A96" s="1"/>
      <c r="B96" s="18"/>
      <c r="C96" s="2"/>
      <c r="D96" s="43"/>
    </row>
    <row r="97" spans="1:4" x14ac:dyDescent="0.2">
      <c r="A97" s="1"/>
      <c r="B97" s="18"/>
      <c r="C97" s="2"/>
      <c r="D97" s="43"/>
    </row>
    <row r="98" spans="1:4" x14ac:dyDescent="0.2">
      <c r="A98" s="1"/>
      <c r="B98" s="18"/>
      <c r="C98" s="2"/>
      <c r="D98" s="43"/>
    </row>
    <row r="99" spans="1:4" x14ac:dyDescent="0.2">
      <c r="A99" s="1"/>
      <c r="B99" s="18"/>
      <c r="C99" s="2"/>
      <c r="D99" s="43"/>
    </row>
    <row r="100" spans="1:4" x14ac:dyDescent="0.2">
      <c r="A100" s="1"/>
      <c r="B100" s="18"/>
      <c r="C100" s="2"/>
      <c r="D100" s="43"/>
    </row>
    <row r="101" spans="1:4" x14ac:dyDescent="0.2">
      <c r="A101" s="1"/>
      <c r="B101" s="18"/>
      <c r="C101" s="2"/>
      <c r="D101" s="43"/>
    </row>
    <row r="102" spans="1:4" x14ac:dyDescent="0.2">
      <c r="A102" s="1"/>
      <c r="B102" s="18"/>
      <c r="C102" s="2"/>
      <c r="D102" s="43"/>
    </row>
    <row r="103" spans="1:4" x14ac:dyDescent="0.2">
      <c r="A103" s="1"/>
      <c r="B103" s="18"/>
      <c r="C103" s="2"/>
      <c r="D103" s="41"/>
    </row>
    <row r="104" spans="1:4" x14ac:dyDescent="0.2">
      <c r="A104" s="1"/>
      <c r="B104" s="18"/>
      <c r="C104" s="2"/>
    </row>
    <row r="105" spans="1:4" x14ac:dyDescent="0.2">
      <c r="A105" s="1"/>
      <c r="B105" s="19"/>
      <c r="C105" s="7"/>
    </row>
    <row r="106" spans="1:4" x14ac:dyDescent="0.2">
      <c r="A106" s="1"/>
      <c r="B106" s="19"/>
      <c r="C106" s="7"/>
    </row>
    <row r="107" spans="1:4" x14ac:dyDescent="0.2">
      <c r="A107" s="1"/>
      <c r="B107" s="19"/>
      <c r="C107" s="7"/>
    </row>
    <row r="108" spans="1:4" x14ac:dyDescent="0.2">
      <c r="A108" s="1"/>
      <c r="B108" s="19"/>
      <c r="C108" s="7"/>
    </row>
    <row r="109" spans="1:4" x14ac:dyDescent="0.2">
      <c r="A109" s="1"/>
      <c r="B109" s="19"/>
      <c r="C109" s="7"/>
    </row>
    <row r="110" spans="1:4" x14ac:dyDescent="0.2">
      <c r="A110" s="1"/>
      <c r="B110" s="19"/>
      <c r="C110" s="7"/>
    </row>
    <row r="111" spans="1:4" x14ac:dyDescent="0.2">
      <c r="A111" s="1"/>
      <c r="B111" s="19"/>
      <c r="C111" s="7"/>
    </row>
    <row r="112" spans="1:4" x14ac:dyDescent="0.2">
      <c r="A112" s="1"/>
      <c r="B112" s="19"/>
      <c r="C112" s="7"/>
    </row>
    <row r="113" spans="1:3" x14ac:dyDescent="0.2">
      <c r="A113" s="1"/>
      <c r="B113" s="19"/>
      <c r="C113" s="7"/>
    </row>
    <row r="114" spans="1:3" x14ac:dyDescent="0.2">
      <c r="A114" s="1"/>
      <c r="B114" s="19"/>
      <c r="C114" s="7"/>
    </row>
    <row r="115" spans="1:3" x14ac:dyDescent="0.2">
      <c r="A115" s="1"/>
      <c r="B115" s="19"/>
      <c r="C115" s="7"/>
    </row>
    <row r="116" spans="1:3" x14ac:dyDescent="0.2">
      <c r="A116" s="1"/>
      <c r="B116" s="19"/>
      <c r="C116" s="7"/>
    </row>
    <row r="117" spans="1:3" x14ac:dyDescent="0.2">
      <c r="A117" s="1"/>
      <c r="B117" s="19"/>
      <c r="C117" s="7"/>
    </row>
    <row r="118" spans="1:3" x14ac:dyDescent="0.2">
      <c r="A118" s="1"/>
      <c r="B118" s="19"/>
      <c r="C118" s="7"/>
    </row>
    <row r="119" spans="1:3" x14ac:dyDescent="0.2">
      <c r="A119" s="1"/>
      <c r="B119" s="19"/>
      <c r="C119" s="7"/>
    </row>
    <row r="120" spans="1:3" x14ac:dyDescent="0.2">
      <c r="A120" s="1"/>
      <c r="B120" s="19"/>
      <c r="C120" s="7"/>
    </row>
    <row r="121" spans="1:3" x14ac:dyDescent="0.2">
      <c r="A121" s="1"/>
      <c r="B121" s="19"/>
      <c r="C121" s="7"/>
    </row>
    <row r="122" spans="1:3" x14ac:dyDescent="0.2">
      <c r="A122" s="1"/>
      <c r="B122" s="19"/>
      <c r="C122" s="7"/>
    </row>
    <row r="123" spans="1:3" x14ac:dyDescent="0.2">
      <c r="A123" s="1"/>
      <c r="B123" s="19"/>
      <c r="C123" s="7"/>
    </row>
    <row r="124" spans="1:3" x14ac:dyDescent="0.2">
      <c r="A124" s="1"/>
      <c r="B124" s="19"/>
      <c r="C124" s="7"/>
    </row>
    <row r="125" spans="1:3" x14ac:dyDescent="0.2">
      <c r="A125" s="1"/>
      <c r="B125" s="19"/>
      <c r="C125" s="7"/>
    </row>
    <row r="126" spans="1:3" x14ac:dyDescent="0.2">
      <c r="A126" s="1"/>
      <c r="B126" s="19"/>
      <c r="C126" s="7"/>
    </row>
    <row r="127" spans="1:3" x14ac:dyDescent="0.2">
      <c r="A127" s="1"/>
      <c r="B127" s="19"/>
      <c r="C127" s="7"/>
    </row>
    <row r="128" spans="1:3" x14ac:dyDescent="0.2">
      <c r="A128" s="1"/>
      <c r="B128" s="19"/>
      <c r="C128" s="7"/>
    </row>
    <row r="129" spans="1:3" x14ac:dyDescent="0.2">
      <c r="A129" s="1"/>
      <c r="B129" s="19"/>
      <c r="C129" s="7"/>
    </row>
    <row r="130" spans="1:3" x14ac:dyDescent="0.2">
      <c r="A130" s="1"/>
      <c r="B130" s="19"/>
      <c r="C130" s="7"/>
    </row>
    <row r="131" spans="1:3" x14ac:dyDescent="0.2">
      <c r="A131" s="1"/>
      <c r="B131" s="19"/>
      <c r="C131" s="7"/>
    </row>
    <row r="132" spans="1:3" x14ac:dyDescent="0.2">
      <c r="A132" s="1"/>
      <c r="B132" s="19"/>
      <c r="C132" s="7"/>
    </row>
    <row r="133" spans="1:3" x14ac:dyDescent="0.2">
      <c r="A133" s="1"/>
      <c r="B133" s="19"/>
      <c r="C133" s="7"/>
    </row>
    <row r="134" spans="1:3" x14ac:dyDescent="0.2">
      <c r="A134" s="1"/>
      <c r="B134" s="19"/>
      <c r="C134" s="7"/>
    </row>
    <row r="135" spans="1:3" x14ac:dyDescent="0.2">
      <c r="A135" s="1"/>
      <c r="B135" s="19"/>
      <c r="C135" s="7"/>
    </row>
    <row r="136" spans="1:3" x14ac:dyDescent="0.2">
      <c r="A136" s="1"/>
      <c r="B136" s="19"/>
      <c r="C136" s="7"/>
    </row>
    <row r="137" spans="1:3" x14ac:dyDescent="0.2">
      <c r="A137" s="1"/>
      <c r="B137" s="19"/>
      <c r="C137" s="7"/>
    </row>
    <row r="138" spans="1:3" x14ac:dyDescent="0.2">
      <c r="A138" s="1"/>
      <c r="B138" s="19"/>
      <c r="C138" s="7"/>
    </row>
    <row r="139" spans="1:3" x14ac:dyDescent="0.2">
      <c r="A139" s="1"/>
      <c r="B139" s="19"/>
      <c r="C139" s="7"/>
    </row>
    <row r="140" spans="1:3" x14ac:dyDescent="0.2">
      <c r="A140" s="1"/>
      <c r="B140" s="19"/>
      <c r="C140" s="7"/>
    </row>
    <row r="141" spans="1:3" x14ac:dyDescent="0.2">
      <c r="A141" s="1"/>
      <c r="B141" s="19"/>
      <c r="C141" s="7"/>
    </row>
    <row r="142" spans="1:3" x14ac:dyDescent="0.2">
      <c r="A142" s="1"/>
      <c r="B142" s="19"/>
      <c r="C142" s="7"/>
    </row>
    <row r="143" spans="1:3" x14ac:dyDescent="0.2">
      <c r="A143" s="1"/>
      <c r="B143" s="19"/>
      <c r="C143" s="7"/>
    </row>
    <row r="144" spans="1:3" x14ac:dyDescent="0.2">
      <c r="A144" s="1"/>
      <c r="B144" s="19"/>
      <c r="C144" s="7"/>
    </row>
    <row r="145" spans="1:3" x14ac:dyDescent="0.2">
      <c r="A145" s="1"/>
      <c r="B145" s="19"/>
      <c r="C145" s="7"/>
    </row>
    <row r="146" spans="1:3" x14ac:dyDescent="0.2">
      <c r="A146" s="1"/>
      <c r="B146" s="19"/>
      <c r="C146" s="7"/>
    </row>
    <row r="147" spans="1:3" x14ac:dyDescent="0.2">
      <c r="B147" s="15"/>
    </row>
    <row r="148" spans="1:3" x14ac:dyDescent="0.2">
      <c r="B148" s="15"/>
    </row>
    <row r="149" spans="1:3" x14ac:dyDescent="0.2">
      <c r="B149" s="15"/>
    </row>
    <row r="150" spans="1:3" x14ac:dyDescent="0.2">
      <c r="B150" s="15"/>
    </row>
    <row r="151" spans="1:3" x14ac:dyDescent="0.2">
      <c r="B151" s="15"/>
    </row>
    <row r="152" spans="1:3" x14ac:dyDescent="0.2">
      <c r="B152" s="15"/>
    </row>
    <row r="153" spans="1:3" x14ac:dyDescent="0.2">
      <c r="B153" s="15"/>
    </row>
    <row r="154" spans="1:3" x14ac:dyDescent="0.2">
      <c r="B154" s="15"/>
    </row>
    <row r="155" spans="1:3" x14ac:dyDescent="0.2">
      <c r="B155" s="15"/>
    </row>
    <row r="156" spans="1:3" x14ac:dyDescent="0.2">
      <c r="B156" s="15"/>
    </row>
    <row r="157" spans="1:3" x14ac:dyDescent="0.2">
      <c r="B157" s="15"/>
    </row>
    <row r="158" spans="1:3" x14ac:dyDescent="0.2">
      <c r="B158" s="15"/>
    </row>
    <row r="159" spans="1:3" x14ac:dyDescent="0.2">
      <c r="B159" s="15"/>
    </row>
    <row r="160" spans="1:3" x14ac:dyDescent="0.2">
      <c r="B160" s="15"/>
    </row>
    <row r="161" spans="2:2" x14ac:dyDescent="0.2">
      <c r="B161" s="15"/>
    </row>
    <row r="162" spans="2:2" x14ac:dyDescent="0.2">
      <c r="B162" s="15"/>
    </row>
    <row r="163" spans="2:2" x14ac:dyDescent="0.2">
      <c r="B163" s="15"/>
    </row>
    <row r="164" spans="2:2" x14ac:dyDescent="0.2">
      <c r="B164" s="15"/>
    </row>
    <row r="165" spans="2:2" x14ac:dyDescent="0.2">
      <c r="B165" s="15"/>
    </row>
    <row r="166" spans="2:2" x14ac:dyDescent="0.2">
      <c r="B166" s="15"/>
    </row>
    <row r="167" spans="2:2" x14ac:dyDescent="0.2">
      <c r="B167" s="15"/>
    </row>
    <row r="168" spans="2:2" x14ac:dyDescent="0.2">
      <c r="B168" s="15"/>
    </row>
    <row r="169" spans="2:2" x14ac:dyDescent="0.2">
      <c r="B169" s="15"/>
    </row>
    <row r="170" spans="2:2" x14ac:dyDescent="0.2">
      <c r="B170" s="15"/>
    </row>
    <row r="171" spans="2:2" x14ac:dyDescent="0.2">
      <c r="B171" s="15"/>
    </row>
    <row r="172" spans="2:2" x14ac:dyDescent="0.2">
      <c r="B172" s="15"/>
    </row>
    <row r="173" spans="2:2" x14ac:dyDescent="0.2">
      <c r="B173" s="15"/>
    </row>
    <row r="174" spans="2:2" x14ac:dyDescent="0.2">
      <c r="B174" s="15"/>
    </row>
    <row r="175" spans="2:2" x14ac:dyDescent="0.2">
      <c r="B175" s="15"/>
    </row>
    <row r="176" spans="2:2" x14ac:dyDescent="0.2">
      <c r="B176" s="15"/>
    </row>
    <row r="177" spans="2:2" x14ac:dyDescent="0.2">
      <c r="B177" s="15"/>
    </row>
    <row r="178" spans="2:2" x14ac:dyDescent="0.2">
      <c r="B178" s="15"/>
    </row>
    <row r="179" spans="2:2" x14ac:dyDescent="0.2">
      <c r="B179" s="15"/>
    </row>
    <row r="180" spans="2:2" x14ac:dyDescent="0.2">
      <c r="B180" s="15"/>
    </row>
    <row r="181" spans="2:2" x14ac:dyDescent="0.2">
      <c r="B181" s="15"/>
    </row>
    <row r="182" spans="2:2" x14ac:dyDescent="0.2">
      <c r="B182" s="15"/>
    </row>
    <row r="183" spans="2:2" x14ac:dyDescent="0.2">
      <c r="B183" s="15"/>
    </row>
    <row r="184" spans="2:2" x14ac:dyDescent="0.2">
      <c r="B184" s="15"/>
    </row>
    <row r="185" spans="2:2" x14ac:dyDescent="0.2">
      <c r="B185" s="15"/>
    </row>
    <row r="186" spans="2:2" x14ac:dyDescent="0.2">
      <c r="B186" s="15"/>
    </row>
    <row r="187" spans="2:2" x14ac:dyDescent="0.2">
      <c r="B187" s="15"/>
    </row>
    <row r="188" spans="2:2" x14ac:dyDescent="0.2">
      <c r="B188" s="15"/>
    </row>
    <row r="189" spans="2:2" x14ac:dyDescent="0.2">
      <c r="B189" s="15"/>
    </row>
    <row r="190" spans="2:2" x14ac:dyDescent="0.2">
      <c r="B190" s="15"/>
    </row>
    <row r="191" spans="2:2" x14ac:dyDescent="0.2">
      <c r="B191" s="15"/>
    </row>
    <row r="192" spans="2:2" x14ac:dyDescent="0.2">
      <c r="B192" s="15"/>
    </row>
    <row r="193" spans="2:2" x14ac:dyDescent="0.2">
      <c r="B193" s="15"/>
    </row>
    <row r="194" spans="2:2" x14ac:dyDescent="0.2">
      <c r="B194" s="15"/>
    </row>
    <row r="195" spans="2:2" x14ac:dyDescent="0.2">
      <c r="B195" s="15"/>
    </row>
    <row r="196" spans="2:2" x14ac:dyDescent="0.2">
      <c r="B196" s="15"/>
    </row>
    <row r="197" spans="2:2" x14ac:dyDescent="0.2">
      <c r="B197" s="15"/>
    </row>
    <row r="198" spans="2:2" x14ac:dyDescent="0.2">
      <c r="B198" s="15"/>
    </row>
    <row r="199" spans="2:2" x14ac:dyDescent="0.2">
      <c r="B199" s="15"/>
    </row>
    <row r="200" spans="2:2" x14ac:dyDescent="0.2">
      <c r="B200" s="15"/>
    </row>
    <row r="201" spans="2:2" x14ac:dyDescent="0.2">
      <c r="B201" s="15"/>
    </row>
    <row r="202" spans="2:2" x14ac:dyDescent="0.2">
      <c r="B202" s="15"/>
    </row>
    <row r="203" spans="2:2" x14ac:dyDescent="0.2">
      <c r="B203" s="15"/>
    </row>
    <row r="204" spans="2:2" x14ac:dyDescent="0.2">
      <c r="B204" s="15"/>
    </row>
    <row r="205" spans="2:2" x14ac:dyDescent="0.2">
      <c r="B205" s="15"/>
    </row>
    <row r="206" spans="2:2" x14ac:dyDescent="0.2">
      <c r="B206" s="15"/>
    </row>
    <row r="207" spans="2:2" x14ac:dyDescent="0.2">
      <c r="B207" s="15"/>
    </row>
    <row r="208" spans="2:2" x14ac:dyDescent="0.2">
      <c r="B208" s="15"/>
    </row>
    <row r="209" spans="2:2" x14ac:dyDescent="0.2">
      <c r="B209" s="15"/>
    </row>
    <row r="210" spans="2:2" x14ac:dyDescent="0.2">
      <c r="B210" s="15"/>
    </row>
    <row r="211" spans="2:2" x14ac:dyDescent="0.2">
      <c r="B211" s="15"/>
    </row>
    <row r="212" spans="2:2" x14ac:dyDescent="0.2">
      <c r="B212" s="15"/>
    </row>
    <row r="213" spans="2:2" x14ac:dyDescent="0.2">
      <c r="B213" s="15"/>
    </row>
    <row r="214" spans="2:2" x14ac:dyDescent="0.2">
      <c r="B214" s="15"/>
    </row>
    <row r="215" spans="2:2" x14ac:dyDescent="0.2">
      <c r="B215" s="15"/>
    </row>
    <row r="216" spans="2:2" x14ac:dyDescent="0.2">
      <c r="B216" s="15"/>
    </row>
  </sheetData>
  <mergeCells count="1">
    <mergeCell ref="H1:I1"/>
  </mergeCells>
  <hyperlinks>
    <hyperlink ref="H1:I1" location="Index!A1" display="Regresar al Índice" xr:uid="{00000000-0004-0000-BD00-000000000000}"/>
  </hyperlinks>
  <pageMargins left="0.7" right="0.7" top="0.75" bottom="0.75" header="0.3" footer="0.3"/>
  <drawing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Hoja246"/>
  <dimension ref="A1:I216"/>
  <sheetViews>
    <sheetView workbookViewId="0">
      <selection activeCell="A2" sqref="A2"/>
    </sheetView>
  </sheetViews>
  <sheetFormatPr baseColWidth="10" defaultColWidth="9.140625" defaultRowHeight="12.75" x14ac:dyDescent="0.2"/>
  <cols>
    <col min="1" max="1" width="9.42578125" style="78" bestFit="1" customWidth="1"/>
    <col min="2" max="2" width="11.28515625" style="78" bestFit="1" customWidth="1"/>
    <col min="3" max="3" width="9.140625" style="78"/>
    <col min="4" max="4" width="9.42578125" style="78" bestFit="1" customWidth="1"/>
    <col min="5" max="16384" width="9.140625" style="78"/>
  </cols>
  <sheetData>
    <row r="1" spans="1:9" ht="15" x14ac:dyDescent="0.25">
      <c r="A1" s="333" t="s">
        <v>1748</v>
      </c>
      <c r="H1" s="233" t="s">
        <v>38</v>
      </c>
      <c r="I1" s="233"/>
    </row>
    <row r="5" spans="1:9" x14ac:dyDescent="0.2">
      <c r="B5" s="15"/>
    </row>
    <row r="6" spans="1:9" x14ac:dyDescent="0.2">
      <c r="A6" s="43" t="s">
        <v>814</v>
      </c>
      <c r="B6" s="15" t="s">
        <v>482</v>
      </c>
      <c r="C6" s="43" t="s">
        <v>2</v>
      </c>
      <c r="D6" s="43" t="s">
        <v>813</v>
      </c>
    </row>
    <row r="7" spans="1:9" x14ac:dyDescent="0.2">
      <c r="A7" s="6">
        <v>56</v>
      </c>
      <c r="B7" s="1">
        <v>44835</v>
      </c>
      <c r="C7" s="43" t="s">
        <v>3</v>
      </c>
      <c r="D7" s="2">
        <v>4.7194900512695313</v>
      </c>
      <c r="G7" s="43"/>
    </row>
    <row r="8" spans="1:9" x14ac:dyDescent="0.2">
      <c r="A8" s="6">
        <v>56</v>
      </c>
      <c r="B8" s="1">
        <v>44835</v>
      </c>
      <c r="C8" s="43" t="s">
        <v>4</v>
      </c>
      <c r="D8" s="2">
        <v>-12.255176544189453</v>
      </c>
      <c r="G8" s="43"/>
    </row>
    <row r="9" spans="1:9" x14ac:dyDescent="0.2">
      <c r="A9" s="6">
        <v>56</v>
      </c>
      <c r="B9" s="1">
        <v>44835</v>
      </c>
      <c r="C9" s="43" t="s">
        <v>6</v>
      </c>
      <c r="D9" s="2">
        <v>-12.540704727172852</v>
      </c>
    </row>
    <row r="10" spans="1:9" x14ac:dyDescent="0.2">
      <c r="A10" s="6">
        <v>56</v>
      </c>
      <c r="B10" s="1">
        <v>44835</v>
      </c>
      <c r="C10" s="43" t="s">
        <v>9</v>
      </c>
      <c r="D10" s="2">
        <v>-12.834050178527832</v>
      </c>
    </row>
    <row r="11" spans="1:9" x14ac:dyDescent="0.2">
      <c r="A11" s="6">
        <v>56</v>
      </c>
      <c r="B11" s="1">
        <v>44835</v>
      </c>
      <c r="C11" s="43" t="s">
        <v>10</v>
      </c>
      <c r="D11" s="2">
        <v>-18.275688171386719</v>
      </c>
    </row>
    <row r="12" spans="1:9" x14ac:dyDescent="0.2">
      <c r="A12" s="6">
        <v>56</v>
      </c>
      <c r="B12" s="1">
        <v>44835</v>
      </c>
      <c r="C12" s="43" t="s">
        <v>12</v>
      </c>
      <c r="D12" s="2">
        <v>134.50079345703125</v>
      </c>
    </row>
    <row r="13" spans="1:9" x14ac:dyDescent="0.2">
      <c r="A13" s="6">
        <v>56</v>
      </c>
      <c r="B13" s="1">
        <v>44835</v>
      </c>
      <c r="C13" s="43" t="s">
        <v>13</v>
      </c>
      <c r="D13" s="2">
        <v>58.412200927734375</v>
      </c>
    </row>
    <row r="14" spans="1:9" x14ac:dyDescent="0.2">
      <c r="A14" s="6">
        <v>56</v>
      </c>
      <c r="B14" s="1">
        <v>44835</v>
      </c>
      <c r="C14" s="43" t="s">
        <v>14</v>
      </c>
      <c r="D14" s="2">
        <v>0.91887086629867554</v>
      </c>
    </row>
    <row r="15" spans="1:9" x14ac:dyDescent="0.2">
      <c r="A15" s="6">
        <v>56</v>
      </c>
      <c r="B15" s="1">
        <v>44835</v>
      </c>
      <c r="C15" s="43" t="s">
        <v>0</v>
      </c>
      <c r="D15" s="2">
        <v>-58.621368408203125</v>
      </c>
    </row>
    <row r="16" spans="1:9" x14ac:dyDescent="0.2">
      <c r="A16" s="6">
        <v>56</v>
      </c>
      <c r="B16" s="1">
        <v>44835</v>
      </c>
      <c r="C16" s="43" t="s">
        <v>20</v>
      </c>
      <c r="D16" s="2">
        <v>-13.228288650512695</v>
      </c>
    </row>
    <row r="17" spans="1:4" x14ac:dyDescent="0.2">
      <c r="A17" s="6">
        <v>56</v>
      </c>
      <c r="B17" s="1">
        <v>44835</v>
      </c>
      <c r="C17" s="43" t="s">
        <v>24</v>
      </c>
      <c r="D17" s="2">
        <v>4.6030592918395996</v>
      </c>
    </row>
    <row r="18" spans="1:4" x14ac:dyDescent="0.2">
      <c r="A18" s="6">
        <v>56</v>
      </c>
      <c r="B18" s="1">
        <v>44835</v>
      </c>
      <c r="C18" s="43" t="s">
        <v>27</v>
      </c>
      <c r="D18" s="2">
        <v>35.530948638916016</v>
      </c>
    </row>
    <row r="19" spans="1:4" x14ac:dyDescent="0.2">
      <c r="A19" s="6">
        <v>56</v>
      </c>
      <c r="B19" s="1">
        <v>44835</v>
      </c>
      <c r="C19" s="43" t="s">
        <v>32</v>
      </c>
      <c r="D19" s="2">
        <v>14.937984466552734</v>
      </c>
    </row>
    <row r="20" spans="1:4" x14ac:dyDescent="0.2">
      <c r="A20" s="6">
        <v>56</v>
      </c>
      <c r="B20" s="1">
        <v>44835</v>
      </c>
      <c r="C20" s="43" t="s">
        <v>1</v>
      </c>
      <c r="D20" s="2">
        <v>-6.9704647064208984</v>
      </c>
    </row>
    <row r="21" spans="1:4" x14ac:dyDescent="0.2">
      <c r="B21" s="15"/>
    </row>
    <row r="22" spans="1:4" x14ac:dyDescent="0.2">
      <c r="B22" s="15"/>
    </row>
    <row r="23" spans="1:4" x14ac:dyDescent="0.2">
      <c r="B23" s="15"/>
    </row>
    <row r="24" spans="1:4" x14ac:dyDescent="0.2">
      <c r="B24" s="15"/>
    </row>
    <row r="25" spans="1:4" x14ac:dyDescent="0.2">
      <c r="B25" s="15"/>
    </row>
    <row r="26" spans="1:4" x14ac:dyDescent="0.2">
      <c r="B26" s="15"/>
    </row>
    <row r="27" spans="1:4" x14ac:dyDescent="0.2">
      <c r="B27" s="15"/>
    </row>
    <row r="28" spans="1:4" x14ac:dyDescent="0.2">
      <c r="B28" s="15"/>
    </row>
    <row r="29" spans="1:4" x14ac:dyDescent="0.2">
      <c r="B29" s="15"/>
    </row>
    <row r="30" spans="1:4" x14ac:dyDescent="0.2">
      <c r="B30" s="15"/>
    </row>
    <row r="31" spans="1:4" x14ac:dyDescent="0.2">
      <c r="B31" s="15"/>
    </row>
    <row r="32" spans="1:4" x14ac:dyDescent="0.2">
      <c r="B32" s="15"/>
    </row>
    <row r="33" spans="2:2" x14ac:dyDescent="0.2">
      <c r="B33" s="15"/>
    </row>
    <row r="34" spans="2:2" x14ac:dyDescent="0.2">
      <c r="B34" s="15"/>
    </row>
    <row r="35" spans="2:2" x14ac:dyDescent="0.2">
      <c r="B35" s="15"/>
    </row>
    <row r="36" spans="2:2" x14ac:dyDescent="0.2">
      <c r="B36" s="15"/>
    </row>
    <row r="37" spans="2:2" x14ac:dyDescent="0.2">
      <c r="B37" s="15"/>
    </row>
    <row r="38" spans="2:2" x14ac:dyDescent="0.2">
      <c r="B38" s="15"/>
    </row>
    <row r="39" spans="2:2" x14ac:dyDescent="0.2">
      <c r="B39" s="15"/>
    </row>
    <row r="40" spans="2:2" x14ac:dyDescent="0.2">
      <c r="B40" s="15"/>
    </row>
    <row r="41" spans="2:2" x14ac:dyDescent="0.2">
      <c r="B41" s="15"/>
    </row>
    <row r="42" spans="2:2" x14ac:dyDescent="0.2">
      <c r="B42" s="15"/>
    </row>
    <row r="43" spans="2:2" x14ac:dyDescent="0.2">
      <c r="B43" s="15"/>
    </row>
    <row r="44" spans="2:2" x14ac:dyDescent="0.2">
      <c r="B44" s="15"/>
    </row>
    <row r="45" spans="2:2" x14ac:dyDescent="0.2">
      <c r="B45" s="15"/>
    </row>
    <row r="46" spans="2:2" x14ac:dyDescent="0.2">
      <c r="B46" s="15"/>
    </row>
    <row r="47" spans="2:2" x14ac:dyDescent="0.2">
      <c r="B47" s="15"/>
    </row>
    <row r="48" spans="2:2" x14ac:dyDescent="0.2">
      <c r="B48" s="15"/>
    </row>
    <row r="49" spans="2:2" x14ac:dyDescent="0.2">
      <c r="B49" s="15"/>
    </row>
    <row r="50" spans="2:2" x14ac:dyDescent="0.2">
      <c r="B50" s="15"/>
    </row>
    <row r="51" spans="2:2" x14ac:dyDescent="0.2">
      <c r="B51" s="15"/>
    </row>
    <row r="52" spans="2:2" x14ac:dyDescent="0.2">
      <c r="B52" s="15"/>
    </row>
    <row r="53" spans="2:2" x14ac:dyDescent="0.2">
      <c r="B53" s="15"/>
    </row>
    <row r="54" spans="2:2" x14ac:dyDescent="0.2">
      <c r="B54" s="15"/>
    </row>
    <row r="55" spans="2:2" x14ac:dyDescent="0.2">
      <c r="B55" s="15"/>
    </row>
    <row r="56" spans="2:2" x14ac:dyDescent="0.2">
      <c r="B56" s="15"/>
    </row>
    <row r="57" spans="2:2" x14ac:dyDescent="0.2">
      <c r="B57" s="15"/>
    </row>
    <row r="58" spans="2:2" x14ac:dyDescent="0.2">
      <c r="B58" s="15"/>
    </row>
    <row r="59" spans="2:2" x14ac:dyDescent="0.2">
      <c r="B59" s="15"/>
    </row>
    <row r="60" spans="2:2" x14ac:dyDescent="0.2">
      <c r="B60" s="15"/>
    </row>
    <row r="61" spans="2:2" x14ac:dyDescent="0.2">
      <c r="B61" s="15"/>
    </row>
    <row r="62" spans="2:2" x14ac:dyDescent="0.2">
      <c r="B62" s="15"/>
    </row>
    <row r="63" spans="2:2" x14ac:dyDescent="0.2">
      <c r="B63" s="15"/>
    </row>
    <row r="64" spans="2:2" x14ac:dyDescent="0.2">
      <c r="B64" s="15"/>
    </row>
    <row r="65" spans="2:2" x14ac:dyDescent="0.2">
      <c r="B65" s="15"/>
    </row>
    <row r="66" spans="2:2" x14ac:dyDescent="0.2">
      <c r="B66" s="15"/>
    </row>
    <row r="67" spans="2:2" x14ac:dyDescent="0.2">
      <c r="B67" s="15"/>
    </row>
    <row r="68" spans="2:2" x14ac:dyDescent="0.2">
      <c r="B68" s="15"/>
    </row>
    <row r="69" spans="2:2" x14ac:dyDescent="0.2">
      <c r="B69" s="15"/>
    </row>
    <row r="70" spans="2:2" x14ac:dyDescent="0.2">
      <c r="B70" s="15"/>
    </row>
    <row r="71" spans="2:2" x14ac:dyDescent="0.2">
      <c r="B71" s="15"/>
    </row>
    <row r="72" spans="2:2" x14ac:dyDescent="0.2">
      <c r="B72" s="15"/>
    </row>
    <row r="73" spans="2:2" x14ac:dyDescent="0.2">
      <c r="B73" s="15"/>
    </row>
    <row r="74" spans="2:2" x14ac:dyDescent="0.2">
      <c r="B74" s="15"/>
    </row>
    <row r="75" spans="2:2" x14ac:dyDescent="0.2">
      <c r="B75" s="15"/>
    </row>
    <row r="76" spans="2:2" x14ac:dyDescent="0.2">
      <c r="B76" s="15"/>
    </row>
    <row r="77" spans="2:2" x14ac:dyDescent="0.2">
      <c r="B77" s="15"/>
    </row>
    <row r="78" spans="2:2" x14ac:dyDescent="0.2">
      <c r="B78" s="15"/>
    </row>
    <row r="79" spans="2:2" x14ac:dyDescent="0.2">
      <c r="B79" s="15"/>
    </row>
    <row r="80" spans="2:2" x14ac:dyDescent="0.2">
      <c r="B80" s="15"/>
    </row>
    <row r="81" spans="2:2" x14ac:dyDescent="0.2">
      <c r="B81" s="15"/>
    </row>
    <row r="82" spans="2:2" x14ac:dyDescent="0.2">
      <c r="B82" s="15"/>
    </row>
    <row r="83" spans="2:2" x14ac:dyDescent="0.2">
      <c r="B83" s="15"/>
    </row>
    <row r="84" spans="2:2" x14ac:dyDescent="0.2">
      <c r="B84" s="15"/>
    </row>
    <row r="85" spans="2:2" x14ac:dyDescent="0.2">
      <c r="B85" s="15"/>
    </row>
    <row r="86" spans="2:2" x14ac:dyDescent="0.2">
      <c r="B86" s="15"/>
    </row>
    <row r="87" spans="2:2" x14ac:dyDescent="0.2">
      <c r="B87" s="15"/>
    </row>
    <row r="88" spans="2:2" x14ac:dyDescent="0.2">
      <c r="B88" s="15"/>
    </row>
    <row r="89" spans="2:2" x14ac:dyDescent="0.2">
      <c r="B89" s="15"/>
    </row>
    <row r="90" spans="2:2" x14ac:dyDescent="0.2">
      <c r="B90" s="15"/>
    </row>
    <row r="91" spans="2:2" x14ac:dyDescent="0.2">
      <c r="B91" s="15"/>
    </row>
    <row r="92" spans="2:2" x14ac:dyDescent="0.2">
      <c r="B92" s="15"/>
    </row>
    <row r="93" spans="2:2" x14ac:dyDescent="0.2">
      <c r="B93" s="15"/>
    </row>
    <row r="94" spans="2:2" x14ac:dyDescent="0.2">
      <c r="B94" s="15"/>
    </row>
    <row r="95" spans="2:2" x14ac:dyDescent="0.2">
      <c r="B95" s="15"/>
    </row>
    <row r="96" spans="2:2" x14ac:dyDescent="0.2">
      <c r="B96" s="15"/>
    </row>
    <row r="97" spans="2:2" x14ac:dyDescent="0.2">
      <c r="B97" s="15"/>
    </row>
    <row r="98" spans="2:2" x14ac:dyDescent="0.2">
      <c r="B98" s="15"/>
    </row>
    <row r="99" spans="2:2" x14ac:dyDescent="0.2">
      <c r="B99" s="15"/>
    </row>
    <row r="100" spans="2:2" x14ac:dyDescent="0.2">
      <c r="B100" s="15"/>
    </row>
    <row r="101" spans="2:2" x14ac:dyDescent="0.2">
      <c r="B101" s="15"/>
    </row>
    <row r="102" spans="2:2" x14ac:dyDescent="0.2">
      <c r="B102" s="15"/>
    </row>
    <row r="103" spans="2:2" x14ac:dyDescent="0.2">
      <c r="B103" s="15"/>
    </row>
    <row r="104" spans="2:2" x14ac:dyDescent="0.2">
      <c r="B104" s="15"/>
    </row>
    <row r="105" spans="2:2" x14ac:dyDescent="0.2">
      <c r="B105" s="15"/>
    </row>
    <row r="106" spans="2:2" x14ac:dyDescent="0.2">
      <c r="B106" s="15"/>
    </row>
    <row r="107" spans="2:2" x14ac:dyDescent="0.2">
      <c r="B107" s="15"/>
    </row>
    <row r="108" spans="2:2" x14ac:dyDescent="0.2">
      <c r="B108" s="15"/>
    </row>
    <row r="109" spans="2:2" x14ac:dyDescent="0.2">
      <c r="B109" s="15"/>
    </row>
    <row r="110" spans="2:2" x14ac:dyDescent="0.2">
      <c r="B110" s="15"/>
    </row>
    <row r="111" spans="2:2" x14ac:dyDescent="0.2">
      <c r="B111" s="15"/>
    </row>
    <row r="112" spans="2:2" x14ac:dyDescent="0.2">
      <c r="B112" s="15"/>
    </row>
    <row r="113" spans="2:2" x14ac:dyDescent="0.2">
      <c r="B113" s="15"/>
    </row>
    <row r="114" spans="2:2" x14ac:dyDescent="0.2">
      <c r="B114" s="15"/>
    </row>
    <row r="115" spans="2:2" x14ac:dyDescent="0.2">
      <c r="B115" s="15"/>
    </row>
    <row r="116" spans="2:2" x14ac:dyDescent="0.2">
      <c r="B116" s="15"/>
    </row>
    <row r="117" spans="2:2" x14ac:dyDescent="0.2">
      <c r="B117" s="15"/>
    </row>
    <row r="118" spans="2:2" x14ac:dyDescent="0.2">
      <c r="B118" s="15"/>
    </row>
    <row r="119" spans="2:2" x14ac:dyDescent="0.2">
      <c r="B119" s="15"/>
    </row>
    <row r="120" spans="2:2" x14ac:dyDescent="0.2">
      <c r="B120" s="15"/>
    </row>
    <row r="121" spans="2:2" x14ac:dyDescent="0.2">
      <c r="B121" s="15"/>
    </row>
    <row r="122" spans="2:2" x14ac:dyDescent="0.2">
      <c r="B122" s="15"/>
    </row>
    <row r="123" spans="2:2" x14ac:dyDescent="0.2">
      <c r="B123" s="15"/>
    </row>
    <row r="124" spans="2:2" x14ac:dyDescent="0.2">
      <c r="B124" s="15"/>
    </row>
    <row r="125" spans="2:2" x14ac:dyDescent="0.2">
      <c r="B125" s="15"/>
    </row>
    <row r="126" spans="2:2" x14ac:dyDescent="0.2">
      <c r="B126" s="15"/>
    </row>
    <row r="127" spans="2:2" x14ac:dyDescent="0.2">
      <c r="B127" s="15"/>
    </row>
    <row r="128" spans="2:2" x14ac:dyDescent="0.2">
      <c r="B128" s="15"/>
    </row>
    <row r="129" spans="2:2" x14ac:dyDescent="0.2">
      <c r="B129" s="15"/>
    </row>
    <row r="130" spans="2:2" x14ac:dyDescent="0.2">
      <c r="B130" s="15"/>
    </row>
    <row r="131" spans="2:2" x14ac:dyDescent="0.2">
      <c r="B131" s="15"/>
    </row>
    <row r="132" spans="2:2" x14ac:dyDescent="0.2">
      <c r="B132" s="15"/>
    </row>
    <row r="133" spans="2:2" x14ac:dyDescent="0.2">
      <c r="B133" s="15"/>
    </row>
    <row r="134" spans="2:2" x14ac:dyDescent="0.2">
      <c r="B134" s="15"/>
    </row>
    <row r="135" spans="2:2" x14ac:dyDescent="0.2">
      <c r="B135" s="15"/>
    </row>
    <row r="136" spans="2:2" x14ac:dyDescent="0.2">
      <c r="B136" s="15"/>
    </row>
    <row r="137" spans="2:2" x14ac:dyDescent="0.2">
      <c r="B137" s="15"/>
    </row>
    <row r="138" spans="2:2" x14ac:dyDescent="0.2">
      <c r="B138" s="15"/>
    </row>
    <row r="139" spans="2:2" x14ac:dyDescent="0.2">
      <c r="B139" s="15"/>
    </row>
    <row r="140" spans="2:2" x14ac:dyDescent="0.2">
      <c r="B140" s="15"/>
    </row>
    <row r="141" spans="2:2" x14ac:dyDescent="0.2">
      <c r="B141" s="15"/>
    </row>
    <row r="142" spans="2:2" x14ac:dyDescent="0.2">
      <c r="B142" s="15"/>
    </row>
    <row r="143" spans="2:2" x14ac:dyDescent="0.2">
      <c r="B143" s="15"/>
    </row>
    <row r="144" spans="2:2" x14ac:dyDescent="0.2">
      <c r="B144" s="15"/>
    </row>
    <row r="145" spans="2:2" x14ac:dyDescent="0.2">
      <c r="B145" s="15"/>
    </row>
    <row r="146" spans="2:2" x14ac:dyDescent="0.2">
      <c r="B146" s="15"/>
    </row>
    <row r="147" spans="2:2" x14ac:dyDescent="0.2">
      <c r="B147" s="15"/>
    </row>
    <row r="148" spans="2:2" x14ac:dyDescent="0.2">
      <c r="B148" s="15"/>
    </row>
    <row r="149" spans="2:2" x14ac:dyDescent="0.2">
      <c r="B149" s="15"/>
    </row>
    <row r="150" spans="2:2" x14ac:dyDescent="0.2">
      <c r="B150" s="15"/>
    </row>
    <row r="151" spans="2:2" x14ac:dyDescent="0.2">
      <c r="B151" s="15"/>
    </row>
    <row r="152" spans="2:2" x14ac:dyDescent="0.2">
      <c r="B152" s="15"/>
    </row>
    <row r="153" spans="2:2" x14ac:dyDescent="0.2">
      <c r="B153" s="15"/>
    </row>
    <row r="154" spans="2:2" x14ac:dyDescent="0.2">
      <c r="B154" s="15"/>
    </row>
    <row r="155" spans="2:2" x14ac:dyDescent="0.2">
      <c r="B155" s="15"/>
    </row>
    <row r="156" spans="2:2" x14ac:dyDescent="0.2">
      <c r="B156" s="15"/>
    </row>
    <row r="157" spans="2:2" x14ac:dyDescent="0.2">
      <c r="B157" s="15"/>
    </row>
    <row r="158" spans="2:2" x14ac:dyDescent="0.2">
      <c r="B158" s="15"/>
    </row>
    <row r="159" spans="2:2" x14ac:dyDescent="0.2">
      <c r="B159" s="15"/>
    </row>
    <row r="160" spans="2:2" x14ac:dyDescent="0.2">
      <c r="B160" s="15"/>
    </row>
    <row r="161" spans="2:2" x14ac:dyDescent="0.2">
      <c r="B161" s="15"/>
    </row>
    <row r="162" spans="2:2" x14ac:dyDescent="0.2">
      <c r="B162" s="15"/>
    </row>
    <row r="163" spans="2:2" x14ac:dyDescent="0.2">
      <c r="B163" s="15"/>
    </row>
    <row r="164" spans="2:2" x14ac:dyDescent="0.2">
      <c r="B164" s="15"/>
    </row>
    <row r="165" spans="2:2" x14ac:dyDescent="0.2">
      <c r="B165" s="15"/>
    </row>
    <row r="166" spans="2:2" x14ac:dyDescent="0.2">
      <c r="B166" s="15"/>
    </row>
    <row r="167" spans="2:2" x14ac:dyDescent="0.2">
      <c r="B167" s="15"/>
    </row>
    <row r="168" spans="2:2" x14ac:dyDescent="0.2">
      <c r="B168" s="15"/>
    </row>
    <row r="169" spans="2:2" x14ac:dyDescent="0.2">
      <c r="B169" s="15"/>
    </row>
    <row r="170" spans="2:2" x14ac:dyDescent="0.2">
      <c r="B170" s="15"/>
    </row>
    <row r="171" spans="2:2" x14ac:dyDescent="0.2">
      <c r="B171" s="15"/>
    </row>
    <row r="172" spans="2:2" x14ac:dyDescent="0.2">
      <c r="B172" s="15"/>
    </row>
    <row r="173" spans="2:2" x14ac:dyDescent="0.2">
      <c r="B173" s="15"/>
    </row>
    <row r="174" spans="2:2" x14ac:dyDescent="0.2">
      <c r="B174" s="15"/>
    </row>
    <row r="175" spans="2:2" x14ac:dyDescent="0.2">
      <c r="B175" s="15"/>
    </row>
    <row r="176" spans="2:2" x14ac:dyDescent="0.2">
      <c r="B176" s="15"/>
    </row>
    <row r="177" spans="2:2" x14ac:dyDescent="0.2">
      <c r="B177" s="15"/>
    </row>
    <row r="178" spans="2:2" x14ac:dyDescent="0.2">
      <c r="B178" s="15"/>
    </row>
    <row r="179" spans="2:2" x14ac:dyDescent="0.2">
      <c r="B179" s="15"/>
    </row>
    <row r="180" spans="2:2" x14ac:dyDescent="0.2">
      <c r="B180" s="15"/>
    </row>
    <row r="181" spans="2:2" x14ac:dyDescent="0.2">
      <c r="B181" s="15"/>
    </row>
    <row r="182" spans="2:2" x14ac:dyDescent="0.2">
      <c r="B182" s="15"/>
    </row>
    <row r="183" spans="2:2" x14ac:dyDescent="0.2">
      <c r="B183" s="15"/>
    </row>
    <row r="184" spans="2:2" x14ac:dyDescent="0.2">
      <c r="B184" s="15"/>
    </row>
    <row r="185" spans="2:2" x14ac:dyDescent="0.2">
      <c r="B185" s="15"/>
    </row>
    <row r="186" spans="2:2" x14ac:dyDescent="0.2">
      <c r="B186" s="15"/>
    </row>
    <row r="187" spans="2:2" x14ac:dyDescent="0.2">
      <c r="B187" s="15"/>
    </row>
    <row r="188" spans="2:2" x14ac:dyDescent="0.2">
      <c r="B188" s="15"/>
    </row>
    <row r="189" spans="2:2" x14ac:dyDescent="0.2">
      <c r="B189" s="15"/>
    </row>
    <row r="190" spans="2:2" x14ac:dyDescent="0.2">
      <c r="B190" s="15"/>
    </row>
    <row r="191" spans="2:2" x14ac:dyDescent="0.2">
      <c r="B191" s="15"/>
    </row>
    <row r="192" spans="2:2" x14ac:dyDescent="0.2">
      <c r="B192" s="15"/>
    </row>
    <row r="193" spans="2:2" x14ac:dyDescent="0.2">
      <c r="B193" s="15"/>
    </row>
    <row r="194" spans="2:2" x14ac:dyDescent="0.2">
      <c r="B194" s="15"/>
    </row>
    <row r="195" spans="2:2" x14ac:dyDescent="0.2">
      <c r="B195" s="15"/>
    </row>
    <row r="196" spans="2:2" x14ac:dyDescent="0.2">
      <c r="B196" s="15"/>
    </row>
    <row r="197" spans="2:2" x14ac:dyDescent="0.2">
      <c r="B197" s="15"/>
    </row>
    <row r="198" spans="2:2" x14ac:dyDescent="0.2">
      <c r="B198" s="15"/>
    </row>
    <row r="199" spans="2:2" x14ac:dyDescent="0.2">
      <c r="B199" s="15"/>
    </row>
    <row r="200" spans="2:2" x14ac:dyDescent="0.2">
      <c r="B200" s="15"/>
    </row>
    <row r="201" spans="2:2" x14ac:dyDescent="0.2">
      <c r="B201" s="15"/>
    </row>
    <row r="202" spans="2:2" x14ac:dyDescent="0.2">
      <c r="B202" s="15"/>
    </row>
    <row r="203" spans="2:2" x14ac:dyDescent="0.2">
      <c r="B203" s="15"/>
    </row>
    <row r="204" spans="2:2" x14ac:dyDescent="0.2">
      <c r="B204" s="15"/>
    </row>
    <row r="205" spans="2:2" x14ac:dyDescent="0.2">
      <c r="B205" s="15"/>
    </row>
    <row r="206" spans="2:2" x14ac:dyDescent="0.2">
      <c r="B206" s="15"/>
    </row>
    <row r="207" spans="2:2" x14ac:dyDescent="0.2">
      <c r="B207" s="15"/>
    </row>
    <row r="208" spans="2:2" x14ac:dyDescent="0.2">
      <c r="B208" s="15"/>
    </row>
    <row r="209" spans="2:2" x14ac:dyDescent="0.2">
      <c r="B209" s="15"/>
    </row>
    <row r="210" spans="2:2" x14ac:dyDescent="0.2">
      <c r="B210" s="15"/>
    </row>
    <row r="211" spans="2:2" x14ac:dyDescent="0.2">
      <c r="B211" s="15"/>
    </row>
    <row r="212" spans="2:2" x14ac:dyDescent="0.2">
      <c r="B212" s="15"/>
    </row>
    <row r="213" spans="2:2" x14ac:dyDescent="0.2">
      <c r="B213" s="15"/>
    </row>
    <row r="214" spans="2:2" x14ac:dyDescent="0.2">
      <c r="B214" s="15"/>
    </row>
    <row r="215" spans="2:2" x14ac:dyDescent="0.2">
      <c r="B215" s="15"/>
    </row>
    <row r="216" spans="2:2" x14ac:dyDescent="0.2">
      <c r="B216" s="15"/>
    </row>
  </sheetData>
  <mergeCells count="1">
    <mergeCell ref="H1:I1"/>
  </mergeCells>
  <hyperlinks>
    <hyperlink ref="H1:I1" location="Index!A1" display="Regresar al Índice" xr:uid="{00000000-0004-0000-BE00-000000000000}"/>
  </hyperlinks>
  <pageMargins left="0.7" right="0.7" top="0.75" bottom="0.75" header="0.3" footer="0.3"/>
  <drawing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Hoja247"/>
  <dimension ref="A1:I216"/>
  <sheetViews>
    <sheetView workbookViewId="0">
      <selection activeCell="A2" sqref="A2"/>
    </sheetView>
  </sheetViews>
  <sheetFormatPr baseColWidth="10" defaultColWidth="9.140625" defaultRowHeight="12.75" x14ac:dyDescent="0.2"/>
  <cols>
    <col min="1" max="1" width="11.28515625" style="78" bestFit="1" customWidth="1"/>
    <col min="2" max="3" width="9.42578125" style="78" bestFit="1" customWidth="1"/>
    <col min="4" max="16384" width="9.140625" style="78"/>
  </cols>
  <sheetData>
    <row r="1" spans="1:9" ht="15" x14ac:dyDescent="0.25">
      <c r="A1" s="333" t="s">
        <v>1749</v>
      </c>
      <c r="H1" s="233" t="s">
        <v>38</v>
      </c>
      <c r="I1" s="233"/>
    </row>
    <row r="2" spans="1:9" x14ac:dyDescent="0.2">
      <c r="A2" s="43" t="s">
        <v>823</v>
      </c>
    </row>
    <row r="5" spans="1:9" x14ac:dyDescent="0.2">
      <c r="B5" s="15"/>
    </row>
    <row r="6" spans="1:9" x14ac:dyDescent="0.2">
      <c r="A6" s="43" t="s">
        <v>482</v>
      </c>
      <c r="B6" s="15" t="s">
        <v>812</v>
      </c>
      <c r="C6" s="43" t="s">
        <v>813</v>
      </c>
      <c r="D6" s="43"/>
    </row>
    <row r="7" spans="1:9" x14ac:dyDescent="0.2">
      <c r="A7" s="1">
        <v>43466</v>
      </c>
      <c r="B7" s="2">
        <v>97.415824890136719</v>
      </c>
      <c r="C7" s="2">
        <v>-5.0636444091796875</v>
      </c>
      <c r="D7" s="43"/>
      <c r="G7" s="43"/>
    </row>
    <row r="8" spans="1:9" x14ac:dyDescent="0.2">
      <c r="A8" s="1">
        <v>43497</v>
      </c>
      <c r="B8" s="2">
        <v>99.430458068847656</v>
      </c>
      <c r="C8" s="2">
        <v>-1.3816803693771362</v>
      </c>
      <c r="D8" s="43"/>
    </row>
    <row r="9" spans="1:9" x14ac:dyDescent="0.2">
      <c r="A9" s="1">
        <v>43525</v>
      </c>
      <c r="B9" s="2">
        <v>99.965950012207031</v>
      </c>
      <c r="C9" s="2">
        <v>-5.9532170295715332</v>
      </c>
      <c r="D9" s="43"/>
    </row>
    <row r="10" spans="1:9" x14ac:dyDescent="0.2">
      <c r="A10" s="1">
        <v>43556</v>
      </c>
      <c r="B10" s="2">
        <v>88.893508911132813</v>
      </c>
      <c r="C10" s="2">
        <v>-1.9124687910079956</v>
      </c>
      <c r="D10" s="43"/>
    </row>
    <row r="11" spans="1:9" x14ac:dyDescent="0.2">
      <c r="A11" s="1">
        <v>43586</v>
      </c>
      <c r="B11" s="2">
        <v>87.368865966796875</v>
      </c>
      <c r="C11" s="2">
        <v>0.36577078700065613</v>
      </c>
      <c r="D11" s="43"/>
    </row>
    <row r="12" spans="1:9" x14ac:dyDescent="0.2">
      <c r="A12" s="1">
        <v>43617</v>
      </c>
      <c r="B12" s="2">
        <v>83.520668029785156</v>
      </c>
      <c r="C12" s="2">
        <v>-1.5582740306854248</v>
      </c>
      <c r="D12" s="43"/>
    </row>
    <row r="13" spans="1:9" x14ac:dyDescent="0.2">
      <c r="A13" s="1">
        <v>43647</v>
      </c>
      <c r="B13" s="2">
        <v>90.057830810546875</v>
      </c>
      <c r="C13" s="2">
        <v>-4.4359574317932129</v>
      </c>
      <c r="D13" s="43"/>
    </row>
    <row r="14" spans="1:9" x14ac:dyDescent="0.2">
      <c r="A14" s="1">
        <v>43678</v>
      </c>
      <c r="B14" s="2">
        <v>86.218170166015625</v>
      </c>
      <c r="C14" s="2">
        <v>-5.9790806770324707</v>
      </c>
      <c r="D14" s="43"/>
    </row>
    <row r="15" spans="1:9" x14ac:dyDescent="0.2">
      <c r="A15" s="1">
        <v>43709</v>
      </c>
      <c r="B15" s="2">
        <v>80.105239868164063</v>
      </c>
      <c r="C15" s="2">
        <v>-4.1160702705383301</v>
      </c>
      <c r="D15" s="43"/>
    </row>
    <row r="16" spans="1:9" x14ac:dyDescent="0.2">
      <c r="A16" s="1">
        <v>43739</v>
      </c>
      <c r="B16" s="2">
        <v>81.489906311035156</v>
      </c>
      <c r="C16" s="2">
        <v>-11.508678436279297</v>
      </c>
      <c r="D16" s="43"/>
    </row>
    <row r="17" spans="1:4" x14ac:dyDescent="0.2">
      <c r="A17" s="1">
        <v>43770</v>
      </c>
      <c r="B17" s="2">
        <v>95.057754516601563</v>
      </c>
      <c r="C17" s="2">
        <v>0.41330978274345398</v>
      </c>
      <c r="D17" s="43"/>
    </row>
    <row r="18" spans="1:4" x14ac:dyDescent="0.2">
      <c r="A18" s="1">
        <v>43800</v>
      </c>
      <c r="B18" s="2">
        <v>101.17148590087891</v>
      </c>
      <c r="C18" s="2">
        <v>1.6618863344192505</v>
      </c>
      <c r="D18" s="43"/>
    </row>
    <row r="19" spans="1:4" x14ac:dyDescent="0.2">
      <c r="A19" s="1">
        <v>43831</v>
      </c>
      <c r="B19" s="2">
        <v>87.784843444824219</v>
      </c>
      <c r="C19" s="2">
        <v>-9.8864650726318359</v>
      </c>
      <c r="D19" s="43"/>
    </row>
    <row r="20" spans="1:4" x14ac:dyDescent="0.2">
      <c r="A20" s="1">
        <v>43862</v>
      </c>
      <c r="B20" s="2">
        <v>86.1873779296875</v>
      </c>
      <c r="C20" s="2">
        <v>-13.318937301635742</v>
      </c>
      <c r="D20" s="43"/>
    </row>
    <row r="21" spans="1:4" x14ac:dyDescent="0.2">
      <c r="A21" s="1">
        <v>43891</v>
      </c>
      <c r="B21" s="2">
        <v>61.731967926025391</v>
      </c>
      <c r="C21" s="2">
        <v>-38.247005462646484</v>
      </c>
      <c r="D21" s="43"/>
    </row>
    <row r="22" spans="1:4" x14ac:dyDescent="0.2">
      <c r="A22" s="1">
        <v>43922</v>
      </c>
      <c r="B22" s="2">
        <v>24.027351379394531</v>
      </c>
      <c r="C22" s="2">
        <v>-72.970634460449219</v>
      </c>
      <c r="D22" s="43"/>
    </row>
    <row r="23" spans="1:4" x14ac:dyDescent="0.2">
      <c r="A23" s="1">
        <v>43952</v>
      </c>
      <c r="B23" s="2">
        <v>20.149017333984375</v>
      </c>
      <c r="C23" s="2">
        <v>-76.93798828125</v>
      </c>
      <c r="D23" s="43"/>
    </row>
    <row r="24" spans="1:4" x14ac:dyDescent="0.2">
      <c r="A24" s="1">
        <v>43983</v>
      </c>
      <c r="B24" s="2">
        <v>28.556161880493164</v>
      </c>
      <c r="C24" s="2">
        <v>-65.809463500976563</v>
      </c>
      <c r="D24" s="43"/>
    </row>
    <row r="25" spans="1:4" x14ac:dyDescent="0.2">
      <c r="A25" s="1">
        <v>44013</v>
      </c>
      <c r="B25" s="2">
        <v>37.133941650390625</v>
      </c>
      <c r="C25" s="2">
        <v>-58.766559600830078</v>
      </c>
      <c r="D25" s="43"/>
    </row>
    <row r="26" spans="1:4" x14ac:dyDescent="0.2">
      <c r="A26" s="1">
        <v>44044</v>
      </c>
      <c r="B26" s="2">
        <v>41.179752349853516</v>
      </c>
      <c r="C26" s="2">
        <v>-52.23773193359375</v>
      </c>
      <c r="D26" s="43"/>
    </row>
    <row r="27" spans="1:4" x14ac:dyDescent="0.2">
      <c r="A27" s="1">
        <v>44075</v>
      </c>
      <c r="B27" s="2">
        <v>43.704170227050781</v>
      </c>
      <c r="C27" s="2">
        <v>-45.441558837890625</v>
      </c>
      <c r="D27" s="43"/>
    </row>
    <row r="28" spans="1:4" x14ac:dyDescent="0.2">
      <c r="A28" s="1">
        <v>44105</v>
      </c>
      <c r="B28" s="2">
        <v>47.196708679199219</v>
      </c>
      <c r="C28" s="2">
        <v>-42.082756042480469</v>
      </c>
      <c r="D28" s="43"/>
    </row>
    <row r="29" spans="1:4" x14ac:dyDescent="0.2">
      <c r="A29" s="1">
        <v>44136</v>
      </c>
      <c r="B29" s="2">
        <v>51.061977386474609</v>
      </c>
      <c r="C29" s="2">
        <v>-46.283206939697266</v>
      </c>
      <c r="D29" s="43"/>
    </row>
    <row r="30" spans="1:4" x14ac:dyDescent="0.2">
      <c r="A30" s="1">
        <v>44166</v>
      </c>
      <c r="B30" s="2">
        <v>56.875705718994141</v>
      </c>
      <c r="C30" s="2">
        <v>-43.782871246337891</v>
      </c>
      <c r="D30" s="43"/>
    </row>
    <row r="31" spans="1:4" x14ac:dyDescent="0.2">
      <c r="A31" s="1">
        <v>44197</v>
      </c>
      <c r="B31" s="2">
        <v>48.112129211425781</v>
      </c>
      <c r="C31" s="2">
        <v>-45.193126678466797</v>
      </c>
      <c r="D31" s="43"/>
    </row>
    <row r="32" spans="1:4" x14ac:dyDescent="0.2">
      <c r="A32" s="1">
        <v>44228</v>
      </c>
      <c r="B32" s="2">
        <v>48.197456359863281</v>
      </c>
      <c r="C32" s="2">
        <v>-44.078289031982422</v>
      </c>
      <c r="D32" s="43"/>
    </row>
    <row r="33" spans="1:4" x14ac:dyDescent="0.2">
      <c r="A33" s="1">
        <v>44256</v>
      </c>
      <c r="B33" s="2">
        <v>59.099868774414063</v>
      </c>
      <c r="C33" s="2">
        <v>-4.2637538909912109</v>
      </c>
      <c r="D33" s="43"/>
    </row>
    <row r="34" spans="1:4" x14ac:dyDescent="0.2">
      <c r="A34" s="1">
        <v>44287</v>
      </c>
      <c r="B34" s="2">
        <v>60.247425079345703</v>
      </c>
      <c r="C34" s="2">
        <v>150.74517822265625</v>
      </c>
      <c r="D34" s="43"/>
    </row>
    <row r="35" spans="1:4" x14ac:dyDescent="0.2">
      <c r="A35" s="1">
        <v>44317</v>
      </c>
      <c r="B35" s="2">
        <v>66.095199584960938</v>
      </c>
      <c r="C35" s="2">
        <v>228.03187561035156</v>
      </c>
      <c r="D35" s="43"/>
    </row>
    <row r="36" spans="1:4" x14ac:dyDescent="0.2">
      <c r="A36" s="1">
        <v>44348</v>
      </c>
      <c r="B36" s="2">
        <v>66.1658935546875</v>
      </c>
      <c r="C36" s="2">
        <v>131.70443725585938</v>
      </c>
      <c r="D36" s="43"/>
    </row>
    <row r="37" spans="1:4" x14ac:dyDescent="0.2">
      <c r="A37" s="1">
        <v>44378</v>
      </c>
      <c r="B37" s="2">
        <v>67.705490112304688</v>
      </c>
      <c r="C37" s="2">
        <v>82.327774047851563</v>
      </c>
      <c r="D37" s="43"/>
    </row>
    <row r="38" spans="1:4" x14ac:dyDescent="0.2">
      <c r="A38" s="1">
        <v>44409</v>
      </c>
      <c r="B38" s="2">
        <v>62.596908569335938</v>
      </c>
      <c r="C38" s="2">
        <v>52.008949279785156</v>
      </c>
      <c r="D38" s="43"/>
    </row>
    <row r="39" spans="1:4" x14ac:dyDescent="0.2">
      <c r="A39" s="1">
        <v>44440</v>
      </c>
      <c r="B39" s="2">
        <v>62.123493194580078</v>
      </c>
      <c r="C39" s="2">
        <v>42.145458221435547</v>
      </c>
      <c r="D39" s="43"/>
    </row>
    <row r="40" spans="1:4" x14ac:dyDescent="0.2">
      <c r="A40" s="1">
        <v>44470</v>
      </c>
      <c r="B40" s="2">
        <v>68.753868103027344</v>
      </c>
      <c r="C40" s="2">
        <v>45.675132751464844</v>
      </c>
      <c r="D40" s="43"/>
    </row>
    <row r="41" spans="1:4" x14ac:dyDescent="0.2">
      <c r="A41" s="1">
        <v>44501</v>
      </c>
      <c r="B41" s="2">
        <v>110.28047180175781</v>
      </c>
      <c r="C41" s="2">
        <v>115.9737548828125</v>
      </c>
      <c r="D41" s="43"/>
    </row>
    <row r="42" spans="1:4" x14ac:dyDescent="0.2">
      <c r="A42" s="1">
        <v>44531</v>
      </c>
      <c r="B42" s="2">
        <v>112.97719573974609</v>
      </c>
      <c r="C42" s="2">
        <v>98.638755798339844</v>
      </c>
      <c r="D42" s="43"/>
    </row>
    <row r="43" spans="1:4" x14ac:dyDescent="0.2">
      <c r="A43" s="1">
        <v>44562</v>
      </c>
      <c r="B43" s="2">
        <v>96.72601318359375</v>
      </c>
      <c r="C43" s="2">
        <v>101.04288482666016</v>
      </c>
      <c r="D43" s="43"/>
    </row>
    <row r="44" spans="1:4" x14ac:dyDescent="0.2">
      <c r="A44" s="1">
        <v>44593</v>
      </c>
      <c r="B44" s="2">
        <v>96.017669677734375</v>
      </c>
      <c r="C44" s="2">
        <v>99.217300415039063</v>
      </c>
      <c r="D44" s="43"/>
    </row>
    <row r="45" spans="1:4" x14ac:dyDescent="0.2">
      <c r="A45" s="1">
        <v>44621</v>
      </c>
      <c r="B45" s="2">
        <v>115.68645477294922</v>
      </c>
      <c r="C45" s="2">
        <v>95.747398376464844</v>
      </c>
      <c r="D45" s="43"/>
    </row>
    <row r="46" spans="1:4" x14ac:dyDescent="0.2">
      <c r="A46" s="1">
        <v>44652</v>
      </c>
      <c r="B46" s="2">
        <v>109.39067840576172</v>
      </c>
      <c r="C46" s="2">
        <v>81.569053649902344</v>
      </c>
      <c r="D46" s="43"/>
    </row>
    <row r="47" spans="1:4" x14ac:dyDescent="0.2">
      <c r="A47" s="1">
        <v>44682</v>
      </c>
      <c r="B47" s="2">
        <v>147.01512145996094</v>
      </c>
      <c r="C47" s="2">
        <v>122.42934417724609</v>
      </c>
      <c r="D47" s="43"/>
    </row>
    <row r="48" spans="1:4" x14ac:dyDescent="0.2">
      <c r="A48" s="1">
        <v>44713</v>
      </c>
      <c r="B48" s="2">
        <v>130.38047790527344</v>
      </c>
      <c r="C48" s="2">
        <v>97.050880432128906</v>
      </c>
      <c r="D48" s="43"/>
    </row>
    <row r="49" spans="1:4" x14ac:dyDescent="0.2">
      <c r="A49" s="1">
        <v>44743</v>
      </c>
      <c r="B49" s="2">
        <v>157.25094604492188</v>
      </c>
      <c r="C49" s="2">
        <v>132.25730895996094</v>
      </c>
      <c r="D49" s="43"/>
    </row>
    <row r="50" spans="1:4" x14ac:dyDescent="0.2">
      <c r="A50" s="1">
        <v>44774</v>
      </c>
      <c r="B50" s="2">
        <v>154.80136108398438</v>
      </c>
      <c r="C50" s="2">
        <v>147.29873657226563</v>
      </c>
      <c r="D50" s="43"/>
    </row>
    <row r="51" spans="1:4" x14ac:dyDescent="0.2">
      <c r="A51" s="1">
        <v>44805</v>
      </c>
      <c r="B51" s="2">
        <v>148.11506652832031</v>
      </c>
      <c r="C51" s="2">
        <v>138.42037963867188</v>
      </c>
      <c r="D51" s="43"/>
    </row>
    <row r="52" spans="1:4" x14ac:dyDescent="0.2">
      <c r="A52" s="1">
        <v>44835</v>
      </c>
      <c r="B52" s="18">
        <v>160.94454956054688</v>
      </c>
      <c r="C52" s="2">
        <v>134.08799743652344</v>
      </c>
      <c r="D52" s="43"/>
    </row>
    <row r="53" spans="1:4" x14ac:dyDescent="0.2">
      <c r="A53" s="1"/>
      <c r="B53" s="18"/>
      <c r="C53" s="2"/>
      <c r="D53" s="43"/>
    </row>
    <row r="54" spans="1:4" x14ac:dyDescent="0.2">
      <c r="A54" s="1"/>
      <c r="B54" s="18"/>
      <c r="C54" s="2"/>
      <c r="D54" s="43"/>
    </row>
    <row r="55" spans="1:4" x14ac:dyDescent="0.2">
      <c r="A55" s="1"/>
      <c r="B55" s="18"/>
      <c r="C55" s="2"/>
      <c r="D55" s="43"/>
    </row>
    <row r="56" spans="1:4" x14ac:dyDescent="0.2">
      <c r="A56" s="1"/>
      <c r="B56" s="18"/>
      <c r="C56" s="2"/>
      <c r="D56" s="43"/>
    </row>
    <row r="57" spans="1:4" x14ac:dyDescent="0.2">
      <c r="A57" s="1"/>
      <c r="B57" s="18"/>
      <c r="C57" s="2"/>
      <c r="D57" s="43"/>
    </row>
    <row r="58" spans="1:4" x14ac:dyDescent="0.2">
      <c r="A58" s="1"/>
      <c r="B58" s="18"/>
      <c r="C58" s="2"/>
      <c r="D58" s="43"/>
    </row>
    <row r="59" spans="1:4" x14ac:dyDescent="0.2">
      <c r="A59" s="1"/>
      <c r="B59" s="18"/>
      <c r="C59" s="2"/>
      <c r="D59" s="43"/>
    </row>
    <row r="60" spans="1:4" x14ac:dyDescent="0.2">
      <c r="A60" s="1"/>
      <c r="B60" s="18"/>
      <c r="C60" s="2"/>
      <c r="D60" s="43"/>
    </row>
    <row r="61" spans="1:4" x14ac:dyDescent="0.2">
      <c r="A61" s="1"/>
      <c r="B61" s="18"/>
      <c r="C61" s="2"/>
      <c r="D61" s="43"/>
    </row>
    <row r="62" spans="1:4" x14ac:dyDescent="0.2">
      <c r="A62" s="1"/>
      <c r="B62" s="18"/>
      <c r="C62" s="2"/>
      <c r="D62" s="43"/>
    </row>
    <row r="63" spans="1:4" x14ac:dyDescent="0.2">
      <c r="A63" s="1"/>
      <c r="B63" s="18"/>
      <c r="C63" s="2"/>
      <c r="D63" s="43"/>
    </row>
    <row r="64" spans="1:4" x14ac:dyDescent="0.2">
      <c r="A64" s="1"/>
      <c r="B64" s="18"/>
      <c r="C64" s="2"/>
      <c r="D64" s="43"/>
    </row>
    <row r="65" spans="1:4" x14ac:dyDescent="0.2">
      <c r="A65" s="1"/>
      <c r="B65" s="18"/>
      <c r="C65" s="2"/>
      <c r="D65" s="43"/>
    </row>
    <row r="66" spans="1:4" x14ac:dyDescent="0.2">
      <c r="A66" s="1"/>
      <c r="B66" s="18"/>
      <c r="C66" s="2"/>
      <c r="D66" s="43"/>
    </row>
    <row r="67" spans="1:4" x14ac:dyDescent="0.2">
      <c r="A67" s="1"/>
      <c r="B67" s="18"/>
      <c r="C67" s="2"/>
      <c r="D67" s="43"/>
    </row>
    <row r="68" spans="1:4" x14ac:dyDescent="0.2">
      <c r="A68" s="1"/>
      <c r="B68" s="18"/>
      <c r="C68" s="2"/>
      <c r="D68" s="43"/>
    </row>
    <row r="69" spans="1:4" x14ac:dyDescent="0.2">
      <c r="A69" s="1"/>
      <c r="B69" s="18"/>
      <c r="C69" s="2"/>
      <c r="D69" s="43"/>
    </row>
    <row r="70" spans="1:4" x14ac:dyDescent="0.2">
      <c r="A70" s="1"/>
      <c r="B70" s="18"/>
      <c r="C70" s="2"/>
      <c r="D70" s="43"/>
    </row>
    <row r="71" spans="1:4" x14ac:dyDescent="0.2">
      <c r="A71" s="1"/>
      <c r="B71" s="18"/>
      <c r="C71" s="2"/>
      <c r="D71" s="43"/>
    </row>
    <row r="72" spans="1:4" x14ac:dyDescent="0.2">
      <c r="A72" s="1"/>
      <c r="B72" s="18"/>
      <c r="C72" s="2"/>
      <c r="D72" s="43"/>
    </row>
    <row r="73" spans="1:4" x14ac:dyDescent="0.2">
      <c r="A73" s="1"/>
      <c r="B73" s="18"/>
      <c r="C73" s="2"/>
      <c r="D73" s="43"/>
    </row>
    <row r="74" spans="1:4" x14ac:dyDescent="0.2">
      <c r="A74" s="1"/>
      <c r="B74" s="18"/>
      <c r="C74" s="2"/>
      <c r="D74" s="43"/>
    </row>
    <row r="75" spans="1:4" x14ac:dyDescent="0.2">
      <c r="A75" s="1"/>
      <c r="B75" s="18"/>
      <c r="C75" s="2"/>
      <c r="D75" s="43"/>
    </row>
    <row r="76" spans="1:4" x14ac:dyDescent="0.2">
      <c r="A76" s="1"/>
      <c r="B76" s="18"/>
      <c r="C76" s="2"/>
      <c r="D76" s="43"/>
    </row>
    <row r="77" spans="1:4" x14ac:dyDescent="0.2">
      <c r="A77" s="1"/>
      <c r="B77" s="18"/>
      <c r="C77" s="2"/>
      <c r="D77" s="43"/>
    </row>
    <row r="78" spans="1:4" x14ac:dyDescent="0.2">
      <c r="A78" s="1"/>
      <c r="B78" s="18"/>
      <c r="C78" s="2"/>
      <c r="D78" s="43"/>
    </row>
    <row r="79" spans="1:4" x14ac:dyDescent="0.2">
      <c r="A79" s="1"/>
      <c r="B79" s="18"/>
      <c r="C79" s="2"/>
      <c r="D79" s="43"/>
    </row>
    <row r="80" spans="1:4" x14ac:dyDescent="0.2">
      <c r="A80" s="1"/>
      <c r="B80" s="18"/>
      <c r="C80" s="2"/>
      <c r="D80" s="43"/>
    </row>
    <row r="81" spans="1:4" x14ac:dyDescent="0.2">
      <c r="A81" s="1"/>
      <c r="B81" s="18"/>
      <c r="C81" s="2"/>
      <c r="D81" s="43"/>
    </row>
    <row r="82" spans="1:4" x14ac:dyDescent="0.2">
      <c r="A82" s="1"/>
      <c r="B82" s="18"/>
      <c r="C82" s="2"/>
      <c r="D82" s="43"/>
    </row>
    <row r="83" spans="1:4" x14ac:dyDescent="0.2">
      <c r="A83" s="1"/>
      <c r="B83" s="18"/>
      <c r="C83" s="2"/>
      <c r="D83" s="43"/>
    </row>
    <row r="84" spans="1:4" x14ac:dyDescent="0.2">
      <c r="A84" s="1"/>
      <c r="B84" s="18"/>
      <c r="C84" s="2"/>
      <c r="D84" s="43"/>
    </row>
    <row r="85" spans="1:4" x14ac:dyDescent="0.2">
      <c r="A85" s="1"/>
      <c r="B85" s="18"/>
      <c r="C85" s="2"/>
      <c r="D85" s="43"/>
    </row>
    <row r="86" spans="1:4" x14ac:dyDescent="0.2">
      <c r="A86" s="1"/>
      <c r="B86" s="18"/>
      <c r="C86" s="2"/>
      <c r="D86" s="43"/>
    </row>
    <row r="87" spans="1:4" x14ac:dyDescent="0.2">
      <c r="A87" s="1"/>
      <c r="B87" s="18"/>
      <c r="C87" s="2"/>
      <c r="D87" s="43"/>
    </row>
    <row r="88" spans="1:4" x14ac:dyDescent="0.2">
      <c r="A88" s="1"/>
      <c r="B88" s="18"/>
      <c r="C88" s="2"/>
      <c r="D88" s="43"/>
    </row>
    <row r="89" spans="1:4" x14ac:dyDescent="0.2">
      <c r="A89" s="1"/>
      <c r="B89" s="18"/>
      <c r="C89" s="2"/>
      <c r="D89" s="43"/>
    </row>
    <row r="90" spans="1:4" x14ac:dyDescent="0.2">
      <c r="A90" s="1"/>
      <c r="B90" s="18"/>
      <c r="C90" s="2"/>
      <c r="D90" s="43"/>
    </row>
    <row r="91" spans="1:4" x14ac:dyDescent="0.2">
      <c r="A91" s="1"/>
      <c r="B91" s="18"/>
      <c r="C91" s="2"/>
      <c r="D91" s="43"/>
    </row>
    <row r="92" spans="1:4" x14ac:dyDescent="0.2">
      <c r="A92" s="1"/>
      <c r="B92" s="18"/>
      <c r="C92" s="2"/>
      <c r="D92" s="43"/>
    </row>
    <row r="93" spans="1:4" x14ac:dyDescent="0.2">
      <c r="A93" s="1"/>
      <c r="B93" s="18"/>
      <c r="C93" s="2"/>
      <c r="D93" s="43"/>
    </row>
    <row r="94" spans="1:4" x14ac:dyDescent="0.2">
      <c r="A94" s="1"/>
      <c r="B94" s="18"/>
      <c r="C94" s="2"/>
      <c r="D94" s="43"/>
    </row>
    <row r="95" spans="1:4" x14ac:dyDescent="0.2">
      <c r="A95" s="1"/>
      <c r="B95" s="18"/>
      <c r="C95" s="2"/>
      <c r="D95" s="43"/>
    </row>
    <row r="96" spans="1:4" x14ac:dyDescent="0.2">
      <c r="A96" s="1"/>
      <c r="B96" s="18"/>
      <c r="C96" s="2"/>
      <c r="D96" s="43"/>
    </row>
    <row r="97" spans="1:5" x14ac:dyDescent="0.2">
      <c r="A97" s="1"/>
      <c r="B97" s="18"/>
      <c r="C97" s="2"/>
      <c r="D97" s="43"/>
    </row>
    <row r="98" spans="1:5" x14ac:dyDescent="0.2">
      <c r="A98" s="1"/>
      <c r="B98" s="18"/>
      <c r="C98" s="2"/>
      <c r="D98" s="43"/>
    </row>
    <row r="99" spans="1:5" x14ac:dyDescent="0.2">
      <c r="A99" s="1"/>
      <c r="B99" s="18"/>
      <c r="C99" s="2"/>
      <c r="D99" s="43"/>
    </row>
    <row r="100" spans="1:5" x14ac:dyDescent="0.2">
      <c r="A100" s="1"/>
      <c r="B100" s="18"/>
      <c r="C100" s="2"/>
      <c r="D100" s="43"/>
    </row>
    <row r="101" spans="1:5" x14ac:dyDescent="0.2">
      <c r="A101" s="1"/>
      <c r="B101" s="18"/>
      <c r="C101" s="2"/>
      <c r="D101" s="43"/>
      <c r="E101" s="1"/>
    </row>
    <row r="102" spans="1:5" x14ac:dyDescent="0.2">
      <c r="A102" s="1"/>
      <c r="B102" s="18"/>
      <c r="C102" s="2"/>
      <c r="D102" s="43"/>
    </row>
    <row r="103" spans="1:5" x14ac:dyDescent="0.2">
      <c r="A103" s="1"/>
      <c r="B103" s="18"/>
      <c r="C103" s="2"/>
      <c r="D103" s="41"/>
    </row>
    <row r="104" spans="1:5" x14ac:dyDescent="0.2">
      <c r="A104" s="1"/>
      <c r="B104" s="18"/>
      <c r="C104" s="2"/>
    </row>
    <row r="105" spans="1:5" x14ac:dyDescent="0.2">
      <c r="B105" s="15"/>
    </row>
    <row r="106" spans="1:5" x14ac:dyDescent="0.2">
      <c r="B106" s="15"/>
    </row>
    <row r="107" spans="1:5" x14ac:dyDescent="0.2">
      <c r="B107" s="15"/>
    </row>
    <row r="108" spans="1:5" x14ac:dyDescent="0.2">
      <c r="B108" s="15"/>
    </row>
    <row r="109" spans="1:5" x14ac:dyDescent="0.2">
      <c r="B109" s="15"/>
    </row>
    <row r="110" spans="1:5" x14ac:dyDescent="0.2">
      <c r="B110" s="15"/>
    </row>
    <row r="111" spans="1:5" x14ac:dyDescent="0.2">
      <c r="B111" s="15"/>
    </row>
    <row r="112" spans="1:5" x14ac:dyDescent="0.2">
      <c r="B112" s="15"/>
    </row>
    <row r="113" spans="2:2" x14ac:dyDescent="0.2">
      <c r="B113" s="15"/>
    </row>
    <row r="114" spans="2:2" x14ac:dyDescent="0.2">
      <c r="B114" s="15"/>
    </row>
    <row r="115" spans="2:2" x14ac:dyDescent="0.2">
      <c r="B115" s="15"/>
    </row>
    <row r="116" spans="2:2" x14ac:dyDescent="0.2">
      <c r="B116" s="15"/>
    </row>
    <row r="117" spans="2:2" x14ac:dyDescent="0.2">
      <c r="B117" s="15"/>
    </row>
    <row r="118" spans="2:2" x14ac:dyDescent="0.2">
      <c r="B118" s="15"/>
    </row>
    <row r="119" spans="2:2" x14ac:dyDescent="0.2">
      <c r="B119" s="15"/>
    </row>
    <row r="120" spans="2:2" x14ac:dyDescent="0.2">
      <c r="B120" s="15"/>
    </row>
    <row r="121" spans="2:2" x14ac:dyDescent="0.2">
      <c r="B121" s="15"/>
    </row>
    <row r="122" spans="2:2" x14ac:dyDescent="0.2">
      <c r="B122" s="15"/>
    </row>
    <row r="123" spans="2:2" x14ac:dyDescent="0.2">
      <c r="B123" s="15"/>
    </row>
    <row r="124" spans="2:2" x14ac:dyDescent="0.2">
      <c r="B124" s="15"/>
    </row>
    <row r="125" spans="2:2" x14ac:dyDescent="0.2">
      <c r="B125" s="15"/>
    </row>
    <row r="126" spans="2:2" x14ac:dyDescent="0.2">
      <c r="B126" s="15"/>
    </row>
    <row r="127" spans="2:2" x14ac:dyDescent="0.2">
      <c r="B127" s="15"/>
    </row>
    <row r="128" spans="2:2" x14ac:dyDescent="0.2">
      <c r="B128" s="15"/>
    </row>
    <row r="129" spans="2:2" x14ac:dyDescent="0.2">
      <c r="B129" s="15"/>
    </row>
    <row r="130" spans="2:2" x14ac:dyDescent="0.2">
      <c r="B130" s="15"/>
    </row>
    <row r="131" spans="2:2" x14ac:dyDescent="0.2">
      <c r="B131" s="15"/>
    </row>
    <row r="132" spans="2:2" x14ac:dyDescent="0.2">
      <c r="B132" s="15"/>
    </row>
    <row r="133" spans="2:2" x14ac:dyDescent="0.2">
      <c r="B133" s="15"/>
    </row>
    <row r="134" spans="2:2" x14ac:dyDescent="0.2">
      <c r="B134" s="15"/>
    </row>
    <row r="135" spans="2:2" x14ac:dyDescent="0.2">
      <c r="B135" s="15"/>
    </row>
    <row r="136" spans="2:2" x14ac:dyDescent="0.2">
      <c r="B136" s="15"/>
    </row>
    <row r="137" spans="2:2" x14ac:dyDescent="0.2">
      <c r="B137" s="15"/>
    </row>
    <row r="138" spans="2:2" x14ac:dyDescent="0.2">
      <c r="B138" s="15"/>
    </row>
    <row r="139" spans="2:2" x14ac:dyDescent="0.2">
      <c r="B139" s="15"/>
    </row>
    <row r="140" spans="2:2" x14ac:dyDescent="0.2">
      <c r="B140" s="15"/>
    </row>
    <row r="141" spans="2:2" x14ac:dyDescent="0.2">
      <c r="B141" s="15"/>
    </row>
    <row r="142" spans="2:2" x14ac:dyDescent="0.2">
      <c r="B142" s="15"/>
    </row>
    <row r="143" spans="2:2" x14ac:dyDescent="0.2">
      <c r="B143" s="15"/>
    </row>
    <row r="144" spans="2:2" x14ac:dyDescent="0.2">
      <c r="B144" s="15"/>
    </row>
    <row r="145" spans="2:2" x14ac:dyDescent="0.2">
      <c r="B145" s="15"/>
    </row>
    <row r="146" spans="2:2" x14ac:dyDescent="0.2">
      <c r="B146" s="15"/>
    </row>
    <row r="147" spans="2:2" x14ac:dyDescent="0.2">
      <c r="B147" s="15"/>
    </row>
    <row r="148" spans="2:2" x14ac:dyDescent="0.2">
      <c r="B148" s="15"/>
    </row>
    <row r="149" spans="2:2" x14ac:dyDescent="0.2">
      <c r="B149" s="15"/>
    </row>
    <row r="150" spans="2:2" x14ac:dyDescent="0.2">
      <c r="B150" s="15"/>
    </row>
    <row r="151" spans="2:2" x14ac:dyDescent="0.2">
      <c r="B151" s="15"/>
    </row>
    <row r="152" spans="2:2" x14ac:dyDescent="0.2">
      <c r="B152" s="15"/>
    </row>
    <row r="153" spans="2:2" x14ac:dyDescent="0.2">
      <c r="B153" s="15"/>
    </row>
    <row r="154" spans="2:2" x14ac:dyDescent="0.2">
      <c r="B154" s="15"/>
    </row>
    <row r="155" spans="2:2" x14ac:dyDescent="0.2">
      <c r="B155" s="15"/>
    </row>
    <row r="156" spans="2:2" x14ac:dyDescent="0.2">
      <c r="B156" s="15"/>
    </row>
    <row r="157" spans="2:2" x14ac:dyDescent="0.2">
      <c r="B157" s="15"/>
    </row>
    <row r="158" spans="2:2" x14ac:dyDescent="0.2">
      <c r="B158" s="15"/>
    </row>
    <row r="159" spans="2:2" x14ac:dyDescent="0.2">
      <c r="B159" s="15"/>
    </row>
    <row r="160" spans="2:2" x14ac:dyDescent="0.2">
      <c r="B160" s="15"/>
    </row>
    <row r="161" spans="2:2" x14ac:dyDescent="0.2">
      <c r="B161" s="15"/>
    </row>
    <row r="162" spans="2:2" x14ac:dyDescent="0.2">
      <c r="B162" s="15"/>
    </row>
    <row r="163" spans="2:2" x14ac:dyDescent="0.2">
      <c r="B163" s="15"/>
    </row>
    <row r="164" spans="2:2" x14ac:dyDescent="0.2">
      <c r="B164" s="15"/>
    </row>
    <row r="165" spans="2:2" x14ac:dyDescent="0.2">
      <c r="B165" s="15"/>
    </row>
    <row r="166" spans="2:2" x14ac:dyDescent="0.2">
      <c r="B166" s="15"/>
    </row>
    <row r="167" spans="2:2" x14ac:dyDescent="0.2">
      <c r="B167" s="15"/>
    </row>
    <row r="168" spans="2:2" x14ac:dyDescent="0.2">
      <c r="B168" s="15"/>
    </row>
    <row r="169" spans="2:2" x14ac:dyDescent="0.2">
      <c r="B169" s="15"/>
    </row>
    <row r="170" spans="2:2" x14ac:dyDescent="0.2">
      <c r="B170" s="15"/>
    </row>
    <row r="171" spans="2:2" x14ac:dyDescent="0.2">
      <c r="B171" s="15"/>
    </row>
    <row r="172" spans="2:2" x14ac:dyDescent="0.2">
      <c r="B172" s="15"/>
    </row>
    <row r="173" spans="2:2" x14ac:dyDescent="0.2">
      <c r="B173" s="15"/>
    </row>
    <row r="174" spans="2:2" x14ac:dyDescent="0.2">
      <c r="B174" s="15"/>
    </row>
    <row r="175" spans="2:2" x14ac:dyDescent="0.2">
      <c r="B175" s="15"/>
    </row>
    <row r="176" spans="2:2" x14ac:dyDescent="0.2">
      <c r="B176" s="15"/>
    </row>
    <row r="177" spans="2:2" x14ac:dyDescent="0.2">
      <c r="B177" s="15"/>
    </row>
    <row r="178" spans="2:2" x14ac:dyDescent="0.2">
      <c r="B178" s="15"/>
    </row>
    <row r="179" spans="2:2" x14ac:dyDescent="0.2">
      <c r="B179" s="15"/>
    </row>
    <row r="180" spans="2:2" x14ac:dyDescent="0.2">
      <c r="B180" s="15"/>
    </row>
    <row r="181" spans="2:2" x14ac:dyDescent="0.2">
      <c r="B181" s="15"/>
    </row>
    <row r="182" spans="2:2" x14ac:dyDescent="0.2">
      <c r="B182" s="15"/>
    </row>
    <row r="183" spans="2:2" x14ac:dyDescent="0.2">
      <c r="B183" s="15"/>
    </row>
    <row r="184" spans="2:2" x14ac:dyDescent="0.2">
      <c r="B184" s="15"/>
    </row>
    <row r="185" spans="2:2" x14ac:dyDescent="0.2">
      <c r="B185" s="15"/>
    </row>
    <row r="186" spans="2:2" x14ac:dyDescent="0.2">
      <c r="B186" s="15"/>
    </row>
    <row r="187" spans="2:2" x14ac:dyDescent="0.2">
      <c r="B187" s="15"/>
    </row>
    <row r="188" spans="2:2" x14ac:dyDescent="0.2">
      <c r="B188" s="15"/>
    </row>
    <row r="189" spans="2:2" x14ac:dyDescent="0.2">
      <c r="B189" s="15"/>
    </row>
    <row r="190" spans="2:2" x14ac:dyDescent="0.2">
      <c r="B190" s="15"/>
    </row>
    <row r="191" spans="2:2" x14ac:dyDescent="0.2">
      <c r="B191" s="15"/>
    </row>
    <row r="192" spans="2:2" x14ac:dyDescent="0.2">
      <c r="B192" s="15"/>
    </row>
    <row r="193" spans="2:2" x14ac:dyDescent="0.2">
      <c r="B193" s="15"/>
    </row>
    <row r="194" spans="2:2" x14ac:dyDescent="0.2">
      <c r="B194" s="15"/>
    </row>
    <row r="195" spans="2:2" x14ac:dyDescent="0.2">
      <c r="B195" s="15"/>
    </row>
    <row r="196" spans="2:2" x14ac:dyDescent="0.2">
      <c r="B196" s="15"/>
    </row>
    <row r="197" spans="2:2" x14ac:dyDescent="0.2">
      <c r="B197" s="15"/>
    </row>
    <row r="198" spans="2:2" x14ac:dyDescent="0.2">
      <c r="B198" s="15"/>
    </row>
    <row r="199" spans="2:2" x14ac:dyDescent="0.2">
      <c r="B199" s="15"/>
    </row>
    <row r="200" spans="2:2" x14ac:dyDescent="0.2">
      <c r="B200" s="15"/>
    </row>
    <row r="201" spans="2:2" x14ac:dyDescent="0.2">
      <c r="B201" s="15"/>
    </row>
    <row r="202" spans="2:2" x14ac:dyDescent="0.2">
      <c r="B202" s="15"/>
    </row>
    <row r="203" spans="2:2" x14ac:dyDescent="0.2">
      <c r="B203" s="15"/>
    </row>
    <row r="204" spans="2:2" x14ac:dyDescent="0.2">
      <c r="B204" s="15"/>
    </row>
    <row r="205" spans="2:2" x14ac:dyDescent="0.2">
      <c r="B205" s="15"/>
    </row>
    <row r="206" spans="2:2" x14ac:dyDescent="0.2">
      <c r="B206" s="15"/>
    </row>
    <row r="207" spans="2:2" x14ac:dyDescent="0.2">
      <c r="B207" s="15"/>
    </row>
    <row r="208" spans="2:2" x14ac:dyDescent="0.2">
      <c r="B208" s="15"/>
    </row>
    <row r="209" spans="2:2" x14ac:dyDescent="0.2">
      <c r="B209" s="15"/>
    </row>
    <row r="210" spans="2:2" x14ac:dyDescent="0.2">
      <c r="B210" s="15"/>
    </row>
    <row r="211" spans="2:2" x14ac:dyDescent="0.2">
      <c r="B211" s="15"/>
    </row>
    <row r="212" spans="2:2" x14ac:dyDescent="0.2">
      <c r="B212" s="15"/>
    </row>
    <row r="213" spans="2:2" x14ac:dyDescent="0.2">
      <c r="B213" s="15"/>
    </row>
    <row r="214" spans="2:2" x14ac:dyDescent="0.2">
      <c r="B214" s="15"/>
    </row>
    <row r="215" spans="2:2" x14ac:dyDescent="0.2">
      <c r="B215" s="15"/>
    </row>
    <row r="216" spans="2:2" x14ac:dyDescent="0.2">
      <c r="B216" s="15"/>
    </row>
  </sheetData>
  <mergeCells count="1">
    <mergeCell ref="H1:I1"/>
  </mergeCells>
  <hyperlinks>
    <hyperlink ref="H1:I1" location="Index!A1" display="Regresar al Índice" xr:uid="{00000000-0004-0000-BF00-000000000000}"/>
  </hyperlinks>
  <pageMargins left="0.7" right="0.7" top="0.75" bottom="0.75" header="0.3" footer="0.3"/>
  <drawing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codeName="Hoja248"/>
  <dimension ref="A1:I216"/>
  <sheetViews>
    <sheetView workbookViewId="0">
      <selection activeCell="A2" sqref="A2"/>
    </sheetView>
  </sheetViews>
  <sheetFormatPr baseColWidth="10" defaultColWidth="9.140625" defaultRowHeight="12.75" x14ac:dyDescent="0.2"/>
  <cols>
    <col min="1" max="1" width="9.42578125" style="78" bestFit="1" customWidth="1"/>
    <col min="2" max="2" width="11.28515625" style="78" bestFit="1" customWidth="1"/>
    <col min="3" max="3" width="9.140625" style="78"/>
    <col min="4" max="4" width="9.42578125" style="78" bestFit="1" customWidth="1"/>
    <col min="5" max="16384" width="9.140625" style="78"/>
  </cols>
  <sheetData>
    <row r="1" spans="1:9" ht="15" x14ac:dyDescent="0.25">
      <c r="A1" s="333" t="s">
        <v>1750</v>
      </c>
      <c r="H1" s="233" t="s">
        <v>38</v>
      </c>
      <c r="I1" s="233"/>
    </row>
    <row r="5" spans="1:9" x14ac:dyDescent="0.2">
      <c r="B5" s="15"/>
    </row>
    <row r="6" spans="1:9" x14ac:dyDescent="0.2">
      <c r="A6" s="43" t="s">
        <v>814</v>
      </c>
      <c r="B6" s="15" t="s">
        <v>482</v>
      </c>
      <c r="C6" s="43" t="s">
        <v>2</v>
      </c>
      <c r="D6" s="43" t="s">
        <v>813</v>
      </c>
    </row>
    <row r="7" spans="1:9" x14ac:dyDescent="0.2">
      <c r="A7" s="6">
        <v>72</v>
      </c>
      <c r="B7" s="1">
        <v>44835</v>
      </c>
      <c r="C7" s="43" t="s">
        <v>3</v>
      </c>
      <c r="D7" s="2">
        <v>-22.338411331176758</v>
      </c>
    </row>
    <row r="8" spans="1:9" x14ac:dyDescent="0.2">
      <c r="A8" s="6">
        <v>72</v>
      </c>
      <c r="B8" s="1">
        <v>44835</v>
      </c>
      <c r="C8" s="43" t="s">
        <v>5</v>
      </c>
      <c r="D8" s="2">
        <v>-14.116573333740234</v>
      </c>
    </row>
    <row r="9" spans="1:9" x14ac:dyDescent="0.2">
      <c r="A9" s="6">
        <v>72</v>
      </c>
      <c r="B9" s="1">
        <v>44835</v>
      </c>
      <c r="C9" s="43" t="s">
        <v>4</v>
      </c>
      <c r="D9" s="2">
        <v>6.4281330108642578</v>
      </c>
    </row>
    <row r="10" spans="1:9" x14ac:dyDescent="0.2">
      <c r="A10" s="6">
        <v>72</v>
      </c>
      <c r="B10" s="1">
        <v>44835</v>
      </c>
      <c r="C10" s="43" t="s">
        <v>6</v>
      </c>
      <c r="D10" s="2">
        <v>20.949943542480469</v>
      </c>
    </row>
    <row r="11" spans="1:9" x14ac:dyDescent="0.2">
      <c r="A11" s="6">
        <v>72</v>
      </c>
      <c r="B11" s="1">
        <v>44835</v>
      </c>
      <c r="C11" s="43" t="s">
        <v>7</v>
      </c>
      <c r="D11" s="2">
        <v>13.111750602722168</v>
      </c>
    </row>
    <row r="12" spans="1:9" x14ac:dyDescent="0.2">
      <c r="A12" s="6">
        <v>72</v>
      </c>
      <c r="B12" s="1">
        <v>44835</v>
      </c>
      <c r="C12" s="43" t="s">
        <v>8</v>
      </c>
      <c r="D12" s="2">
        <v>7.4419817924499512</v>
      </c>
    </row>
    <row r="13" spans="1:9" x14ac:dyDescent="0.2">
      <c r="A13" s="6">
        <v>72</v>
      </c>
      <c r="B13" s="1">
        <v>44835</v>
      </c>
      <c r="C13" s="43" t="s">
        <v>9</v>
      </c>
      <c r="D13" s="2">
        <v>37.429737091064453</v>
      </c>
    </row>
    <row r="14" spans="1:9" x14ac:dyDescent="0.2">
      <c r="A14" s="6">
        <v>72</v>
      </c>
      <c r="B14" s="1">
        <v>44835</v>
      </c>
      <c r="C14" s="43" t="s">
        <v>10</v>
      </c>
      <c r="D14" s="2">
        <v>-1.8160223960876465</v>
      </c>
    </row>
    <row r="15" spans="1:9" x14ac:dyDescent="0.2">
      <c r="A15" s="6">
        <v>72</v>
      </c>
      <c r="B15" s="1">
        <v>44835</v>
      </c>
      <c r="C15" s="43" t="s">
        <v>11</v>
      </c>
      <c r="D15" s="2">
        <v>9.3567743301391602</v>
      </c>
    </row>
    <row r="16" spans="1:9" x14ac:dyDescent="0.2">
      <c r="A16" s="6">
        <v>72</v>
      </c>
      <c r="B16" s="1">
        <v>44835</v>
      </c>
      <c r="C16" s="43" t="s">
        <v>12</v>
      </c>
      <c r="D16" s="2">
        <v>3.6194443702697754</v>
      </c>
    </row>
    <row r="17" spans="1:4" x14ac:dyDescent="0.2">
      <c r="A17" s="6">
        <v>72</v>
      </c>
      <c r="B17" s="1">
        <v>44835</v>
      </c>
      <c r="C17" s="43" t="s">
        <v>13</v>
      </c>
      <c r="D17" s="2">
        <v>7.2937502861022949</v>
      </c>
    </row>
    <row r="18" spans="1:4" x14ac:dyDescent="0.2">
      <c r="A18" s="6">
        <v>72</v>
      </c>
      <c r="B18" s="1">
        <v>44835</v>
      </c>
      <c r="C18" s="43" t="s">
        <v>14</v>
      </c>
      <c r="D18" s="2">
        <v>4.7173538208007813</v>
      </c>
    </row>
    <row r="19" spans="1:4" x14ac:dyDescent="0.2">
      <c r="A19" s="6">
        <v>72</v>
      </c>
      <c r="B19" s="1">
        <v>44835</v>
      </c>
      <c r="C19" s="43" t="s">
        <v>15</v>
      </c>
      <c r="D19" s="2">
        <v>36.117801666259766</v>
      </c>
    </row>
    <row r="20" spans="1:4" x14ac:dyDescent="0.2">
      <c r="A20" s="6">
        <v>72</v>
      </c>
      <c r="B20" s="1">
        <v>44835</v>
      </c>
      <c r="C20" s="43" t="s">
        <v>16</v>
      </c>
      <c r="D20" s="2">
        <v>19.986320495605469</v>
      </c>
    </row>
    <row r="21" spans="1:4" x14ac:dyDescent="0.2">
      <c r="A21" s="6">
        <v>72</v>
      </c>
      <c r="B21" s="1">
        <v>44835</v>
      </c>
      <c r="C21" s="43" t="s">
        <v>0</v>
      </c>
      <c r="D21" s="2">
        <v>134.08799743652344</v>
      </c>
    </row>
    <row r="22" spans="1:4" x14ac:dyDescent="0.2">
      <c r="A22" s="6">
        <v>72</v>
      </c>
      <c r="B22" s="1">
        <v>44835</v>
      </c>
      <c r="C22" s="43" t="s">
        <v>17</v>
      </c>
      <c r="D22" s="2">
        <v>-9.9719514846801758</v>
      </c>
    </row>
    <row r="23" spans="1:4" x14ac:dyDescent="0.2">
      <c r="A23" s="6">
        <v>72</v>
      </c>
      <c r="B23" s="1">
        <v>44835</v>
      </c>
      <c r="C23" s="43" t="s">
        <v>18</v>
      </c>
      <c r="D23" s="2">
        <v>5.4755849838256836</v>
      </c>
    </row>
    <row r="24" spans="1:4" x14ac:dyDescent="0.2">
      <c r="A24" s="6">
        <v>72</v>
      </c>
      <c r="B24" s="1">
        <v>44835</v>
      </c>
      <c r="C24" s="43" t="s">
        <v>19</v>
      </c>
      <c r="D24" s="2">
        <v>1.4661914110183716</v>
      </c>
    </row>
    <row r="25" spans="1:4" x14ac:dyDescent="0.2">
      <c r="A25" s="6">
        <v>72</v>
      </c>
      <c r="B25" s="1">
        <v>44835</v>
      </c>
      <c r="C25" s="43" t="s">
        <v>20</v>
      </c>
      <c r="D25" s="2">
        <v>22.350637435913086</v>
      </c>
    </row>
    <row r="26" spans="1:4" x14ac:dyDescent="0.2">
      <c r="A26" s="6">
        <v>72</v>
      </c>
      <c r="B26" s="1">
        <v>44835</v>
      </c>
      <c r="C26" s="43" t="s">
        <v>21</v>
      </c>
      <c r="D26" s="2">
        <v>126.51225280761719</v>
      </c>
    </row>
    <row r="27" spans="1:4" x14ac:dyDescent="0.2">
      <c r="A27" s="6">
        <v>72</v>
      </c>
      <c r="B27" s="1">
        <v>44835</v>
      </c>
      <c r="C27" s="43" t="s">
        <v>22</v>
      </c>
      <c r="D27" s="2">
        <v>21.334611892700195</v>
      </c>
    </row>
    <row r="28" spans="1:4" x14ac:dyDescent="0.2">
      <c r="A28" s="6">
        <v>72</v>
      </c>
      <c r="B28" s="1">
        <v>44835</v>
      </c>
      <c r="C28" s="43" t="s">
        <v>23</v>
      </c>
      <c r="D28" s="2">
        <v>6.836371898651123</v>
      </c>
    </row>
    <row r="29" spans="1:4" x14ac:dyDescent="0.2">
      <c r="A29" s="6">
        <v>72</v>
      </c>
      <c r="B29" s="1">
        <v>44835</v>
      </c>
      <c r="C29" s="43" t="s">
        <v>24</v>
      </c>
      <c r="D29" s="2">
        <v>35.745296478271484</v>
      </c>
    </row>
    <row r="30" spans="1:4" x14ac:dyDescent="0.2">
      <c r="A30" s="6">
        <v>72</v>
      </c>
      <c r="B30" s="1">
        <v>44835</v>
      </c>
      <c r="C30" s="43" t="s">
        <v>25</v>
      </c>
      <c r="D30" s="2">
        <v>8.567418098449707</v>
      </c>
    </row>
    <row r="31" spans="1:4" x14ac:dyDescent="0.2">
      <c r="A31" s="6">
        <v>72</v>
      </c>
      <c r="B31" s="1">
        <v>44835</v>
      </c>
      <c r="C31" s="43" t="s">
        <v>26</v>
      </c>
      <c r="D31" s="2">
        <v>14.346013069152832</v>
      </c>
    </row>
    <row r="32" spans="1:4" x14ac:dyDescent="0.2">
      <c r="A32" s="6">
        <v>72</v>
      </c>
      <c r="B32" s="1">
        <v>44835</v>
      </c>
      <c r="C32" s="43" t="s">
        <v>27</v>
      </c>
      <c r="D32" s="2">
        <v>-2.023679256439209</v>
      </c>
    </row>
    <row r="33" spans="1:4" x14ac:dyDescent="0.2">
      <c r="A33" s="6">
        <v>72</v>
      </c>
      <c r="B33" s="1">
        <v>44835</v>
      </c>
      <c r="C33" s="43" t="s">
        <v>28</v>
      </c>
      <c r="D33" s="2">
        <v>14.935573577880859</v>
      </c>
    </row>
    <row r="34" spans="1:4" x14ac:dyDescent="0.2">
      <c r="A34" s="6">
        <v>72</v>
      </c>
      <c r="B34" s="1">
        <v>44835</v>
      </c>
      <c r="C34" s="43" t="s">
        <v>29</v>
      </c>
      <c r="D34" s="2">
        <v>0.42743933200836182</v>
      </c>
    </row>
    <row r="35" spans="1:4" x14ac:dyDescent="0.2">
      <c r="A35" s="6">
        <v>72</v>
      </c>
      <c r="B35" s="1">
        <v>44835</v>
      </c>
      <c r="C35" s="43" t="s">
        <v>30</v>
      </c>
      <c r="D35" s="2">
        <v>14.191348075866699</v>
      </c>
    </row>
    <row r="36" spans="1:4" x14ac:dyDescent="0.2">
      <c r="A36" s="6">
        <v>72</v>
      </c>
      <c r="B36" s="1">
        <v>44835</v>
      </c>
      <c r="C36" s="43" t="s">
        <v>31</v>
      </c>
      <c r="D36" s="2">
        <v>6.2203192710876465</v>
      </c>
    </row>
    <row r="37" spans="1:4" x14ac:dyDescent="0.2">
      <c r="A37" s="6">
        <v>72</v>
      </c>
      <c r="B37" s="1">
        <v>44835</v>
      </c>
      <c r="C37" s="43" t="s">
        <v>32</v>
      </c>
      <c r="D37" s="2">
        <v>31.848560333251953</v>
      </c>
    </row>
    <row r="38" spans="1:4" x14ac:dyDescent="0.2">
      <c r="A38" s="6">
        <v>72</v>
      </c>
      <c r="B38" s="1">
        <v>44835</v>
      </c>
      <c r="C38" s="43" t="s">
        <v>33</v>
      </c>
      <c r="D38" s="2">
        <v>35.761962890625</v>
      </c>
    </row>
    <row r="39" spans="1:4" x14ac:dyDescent="0.2">
      <c r="A39" s="6">
        <v>72</v>
      </c>
      <c r="B39" s="1">
        <v>44835</v>
      </c>
      <c r="C39" s="43" t="s">
        <v>1</v>
      </c>
      <c r="D39" s="2">
        <v>15.490362167358398</v>
      </c>
    </row>
    <row r="40" spans="1:4" x14ac:dyDescent="0.2">
      <c r="B40" s="15"/>
    </row>
    <row r="41" spans="1:4" x14ac:dyDescent="0.2">
      <c r="B41" s="15"/>
    </row>
    <row r="42" spans="1:4" x14ac:dyDescent="0.2">
      <c r="B42" s="15"/>
    </row>
    <row r="43" spans="1:4" x14ac:dyDescent="0.2">
      <c r="B43" s="15"/>
    </row>
    <row r="44" spans="1:4" x14ac:dyDescent="0.2">
      <c r="B44" s="15"/>
    </row>
    <row r="45" spans="1:4" x14ac:dyDescent="0.2">
      <c r="B45" s="15"/>
    </row>
    <row r="46" spans="1:4" x14ac:dyDescent="0.2">
      <c r="B46" s="15"/>
    </row>
    <row r="47" spans="1:4" x14ac:dyDescent="0.2">
      <c r="B47" s="15"/>
    </row>
    <row r="48" spans="1:4" x14ac:dyDescent="0.2">
      <c r="B48" s="15"/>
    </row>
    <row r="49" spans="2:2" x14ac:dyDescent="0.2">
      <c r="B49" s="15"/>
    </row>
    <row r="50" spans="2:2" x14ac:dyDescent="0.2">
      <c r="B50" s="15"/>
    </row>
    <row r="51" spans="2:2" x14ac:dyDescent="0.2">
      <c r="B51" s="15"/>
    </row>
    <row r="52" spans="2:2" x14ac:dyDescent="0.2">
      <c r="B52" s="15"/>
    </row>
    <row r="53" spans="2:2" x14ac:dyDescent="0.2">
      <c r="B53" s="15"/>
    </row>
    <row r="54" spans="2:2" x14ac:dyDescent="0.2">
      <c r="B54" s="15"/>
    </row>
    <row r="55" spans="2:2" x14ac:dyDescent="0.2">
      <c r="B55" s="15"/>
    </row>
    <row r="56" spans="2:2" x14ac:dyDescent="0.2">
      <c r="B56" s="15"/>
    </row>
    <row r="57" spans="2:2" x14ac:dyDescent="0.2">
      <c r="B57" s="15"/>
    </row>
    <row r="58" spans="2:2" x14ac:dyDescent="0.2">
      <c r="B58" s="15"/>
    </row>
    <row r="59" spans="2:2" x14ac:dyDescent="0.2">
      <c r="B59" s="15"/>
    </row>
    <row r="60" spans="2:2" x14ac:dyDescent="0.2">
      <c r="B60" s="15"/>
    </row>
    <row r="61" spans="2:2" x14ac:dyDescent="0.2">
      <c r="B61" s="15"/>
    </row>
    <row r="62" spans="2:2" x14ac:dyDescent="0.2">
      <c r="B62" s="15"/>
    </row>
    <row r="63" spans="2:2" x14ac:dyDescent="0.2">
      <c r="B63" s="15"/>
    </row>
    <row r="64" spans="2:2" x14ac:dyDescent="0.2">
      <c r="B64" s="15"/>
    </row>
    <row r="65" spans="2:2" x14ac:dyDescent="0.2">
      <c r="B65" s="15"/>
    </row>
    <row r="66" spans="2:2" x14ac:dyDescent="0.2">
      <c r="B66" s="15"/>
    </row>
    <row r="67" spans="2:2" x14ac:dyDescent="0.2">
      <c r="B67" s="15"/>
    </row>
    <row r="68" spans="2:2" x14ac:dyDescent="0.2">
      <c r="B68" s="15"/>
    </row>
    <row r="69" spans="2:2" x14ac:dyDescent="0.2">
      <c r="B69" s="15"/>
    </row>
    <row r="70" spans="2:2" x14ac:dyDescent="0.2">
      <c r="B70" s="15"/>
    </row>
    <row r="71" spans="2:2" x14ac:dyDescent="0.2">
      <c r="B71" s="15"/>
    </row>
    <row r="72" spans="2:2" x14ac:dyDescent="0.2">
      <c r="B72" s="15"/>
    </row>
    <row r="73" spans="2:2" x14ac:dyDescent="0.2">
      <c r="B73" s="15"/>
    </row>
    <row r="74" spans="2:2" x14ac:dyDescent="0.2">
      <c r="B74" s="15"/>
    </row>
    <row r="75" spans="2:2" x14ac:dyDescent="0.2">
      <c r="B75" s="15"/>
    </row>
    <row r="76" spans="2:2" x14ac:dyDescent="0.2">
      <c r="B76" s="15"/>
    </row>
    <row r="77" spans="2:2" x14ac:dyDescent="0.2">
      <c r="B77" s="15"/>
    </row>
    <row r="78" spans="2:2" x14ac:dyDescent="0.2">
      <c r="B78" s="15"/>
    </row>
    <row r="79" spans="2:2" x14ac:dyDescent="0.2">
      <c r="B79" s="15"/>
    </row>
    <row r="80" spans="2:2" x14ac:dyDescent="0.2">
      <c r="B80" s="15"/>
    </row>
    <row r="81" spans="2:2" x14ac:dyDescent="0.2">
      <c r="B81" s="15"/>
    </row>
    <row r="82" spans="2:2" x14ac:dyDescent="0.2">
      <c r="B82" s="15"/>
    </row>
    <row r="83" spans="2:2" x14ac:dyDescent="0.2">
      <c r="B83" s="15"/>
    </row>
    <row r="84" spans="2:2" x14ac:dyDescent="0.2">
      <c r="B84" s="15"/>
    </row>
    <row r="85" spans="2:2" x14ac:dyDescent="0.2">
      <c r="B85" s="15"/>
    </row>
    <row r="86" spans="2:2" x14ac:dyDescent="0.2">
      <c r="B86" s="15"/>
    </row>
    <row r="87" spans="2:2" x14ac:dyDescent="0.2">
      <c r="B87" s="15"/>
    </row>
    <row r="88" spans="2:2" x14ac:dyDescent="0.2">
      <c r="B88" s="15"/>
    </row>
    <row r="89" spans="2:2" x14ac:dyDescent="0.2">
      <c r="B89" s="15"/>
    </row>
    <row r="90" spans="2:2" x14ac:dyDescent="0.2">
      <c r="B90" s="15"/>
    </row>
    <row r="91" spans="2:2" x14ac:dyDescent="0.2">
      <c r="B91" s="15"/>
    </row>
    <row r="92" spans="2:2" x14ac:dyDescent="0.2">
      <c r="B92" s="15"/>
    </row>
    <row r="93" spans="2:2" x14ac:dyDescent="0.2">
      <c r="B93" s="15"/>
    </row>
    <row r="94" spans="2:2" x14ac:dyDescent="0.2">
      <c r="B94" s="15"/>
    </row>
    <row r="95" spans="2:2" x14ac:dyDescent="0.2">
      <c r="B95" s="15"/>
    </row>
    <row r="96" spans="2:2" x14ac:dyDescent="0.2">
      <c r="B96" s="15"/>
    </row>
    <row r="97" spans="2:2" x14ac:dyDescent="0.2">
      <c r="B97" s="15"/>
    </row>
    <row r="98" spans="2:2" x14ac:dyDescent="0.2">
      <c r="B98" s="15"/>
    </row>
    <row r="99" spans="2:2" x14ac:dyDescent="0.2">
      <c r="B99" s="15"/>
    </row>
    <row r="100" spans="2:2" x14ac:dyDescent="0.2">
      <c r="B100" s="15"/>
    </row>
    <row r="101" spans="2:2" x14ac:dyDescent="0.2">
      <c r="B101" s="15"/>
    </row>
    <row r="102" spans="2:2" x14ac:dyDescent="0.2">
      <c r="B102" s="15"/>
    </row>
    <row r="103" spans="2:2" x14ac:dyDescent="0.2">
      <c r="B103" s="15"/>
    </row>
    <row r="104" spans="2:2" x14ac:dyDescent="0.2">
      <c r="B104" s="15"/>
    </row>
    <row r="105" spans="2:2" x14ac:dyDescent="0.2">
      <c r="B105" s="15"/>
    </row>
    <row r="106" spans="2:2" x14ac:dyDescent="0.2">
      <c r="B106" s="15"/>
    </row>
    <row r="107" spans="2:2" x14ac:dyDescent="0.2">
      <c r="B107" s="15"/>
    </row>
    <row r="108" spans="2:2" x14ac:dyDescent="0.2">
      <c r="B108" s="15"/>
    </row>
    <row r="109" spans="2:2" x14ac:dyDescent="0.2">
      <c r="B109" s="15"/>
    </row>
    <row r="110" spans="2:2" x14ac:dyDescent="0.2">
      <c r="B110" s="15"/>
    </row>
    <row r="111" spans="2:2" x14ac:dyDescent="0.2">
      <c r="B111" s="15"/>
    </row>
    <row r="112" spans="2:2" x14ac:dyDescent="0.2">
      <c r="B112" s="15"/>
    </row>
    <row r="113" spans="2:2" x14ac:dyDescent="0.2">
      <c r="B113" s="15"/>
    </row>
    <row r="114" spans="2:2" x14ac:dyDescent="0.2">
      <c r="B114" s="15"/>
    </row>
    <row r="115" spans="2:2" x14ac:dyDescent="0.2">
      <c r="B115" s="15"/>
    </row>
    <row r="116" spans="2:2" x14ac:dyDescent="0.2">
      <c r="B116" s="15"/>
    </row>
    <row r="117" spans="2:2" x14ac:dyDescent="0.2">
      <c r="B117" s="15"/>
    </row>
    <row r="118" spans="2:2" x14ac:dyDescent="0.2">
      <c r="B118" s="15"/>
    </row>
    <row r="119" spans="2:2" x14ac:dyDescent="0.2">
      <c r="B119" s="15"/>
    </row>
    <row r="120" spans="2:2" x14ac:dyDescent="0.2">
      <c r="B120" s="15"/>
    </row>
    <row r="121" spans="2:2" x14ac:dyDescent="0.2">
      <c r="B121" s="15"/>
    </row>
    <row r="122" spans="2:2" x14ac:dyDescent="0.2">
      <c r="B122" s="15"/>
    </row>
    <row r="123" spans="2:2" x14ac:dyDescent="0.2">
      <c r="B123" s="15"/>
    </row>
    <row r="124" spans="2:2" x14ac:dyDescent="0.2">
      <c r="B124" s="15"/>
    </row>
    <row r="125" spans="2:2" x14ac:dyDescent="0.2">
      <c r="B125" s="15"/>
    </row>
    <row r="126" spans="2:2" x14ac:dyDescent="0.2">
      <c r="B126" s="15"/>
    </row>
    <row r="127" spans="2:2" x14ac:dyDescent="0.2">
      <c r="B127" s="15"/>
    </row>
    <row r="128" spans="2:2" x14ac:dyDescent="0.2">
      <c r="B128" s="15"/>
    </row>
    <row r="129" spans="2:2" x14ac:dyDescent="0.2">
      <c r="B129" s="15"/>
    </row>
    <row r="130" spans="2:2" x14ac:dyDescent="0.2">
      <c r="B130" s="15"/>
    </row>
    <row r="131" spans="2:2" x14ac:dyDescent="0.2">
      <c r="B131" s="15"/>
    </row>
    <row r="132" spans="2:2" x14ac:dyDescent="0.2">
      <c r="B132" s="15"/>
    </row>
    <row r="133" spans="2:2" x14ac:dyDescent="0.2">
      <c r="B133" s="15"/>
    </row>
    <row r="134" spans="2:2" x14ac:dyDescent="0.2">
      <c r="B134" s="15"/>
    </row>
    <row r="135" spans="2:2" x14ac:dyDescent="0.2">
      <c r="B135" s="15"/>
    </row>
    <row r="136" spans="2:2" x14ac:dyDescent="0.2">
      <c r="B136" s="15"/>
    </row>
    <row r="137" spans="2:2" x14ac:dyDescent="0.2">
      <c r="B137" s="15"/>
    </row>
    <row r="138" spans="2:2" x14ac:dyDescent="0.2">
      <c r="B138" s="15"/>
    </row>
    <row r="139" spans="2:2" x14ac:dyDescent="0.2">
      <c r="B139" s="15"/>
    </row>
    <row r="140" spans="2:2" x14ac:dyDescent="0.2">
      <c r="B140" s="15"/>
    </row>
    <row r="141" spans="2:2" x14ac:dyDescent="0.2">
      <c r="B141" s="15"/>
    </row>
    <row r="142" spans="2:2" x14ac:dyDescent="0.2">
      <c r="B142" s="15"/>
    </row>
    <row r="143" spans="2:2" x14ac:dyDescent="0.2">
      <c r="B143" s="15"/>
    </row>
    <row r="144" spans="2:2" x14ac:dyDescent="0.2">
      <c r="B144" s="15"/>
    </row>
    <row r="145" spans="2:2" x14ac:dyDescent="0.2">
      <c r="B145" s="15"/>
    </row>
    <row r="146" spans="2:2" x14ac:dyDescent="0.2">
      <c r="B146" s="15"/>
    </row>
    <row r="147" spans="2:2" x14ac:dyDescent="0.2">
      <c r="B147" s="15"/>
    </row>
    <row r="148" spans="2:2" x14ac:dyDescent="0.2">
      <c r="B148" s="15"/>
    </row>
    <row r="149" spans="2:2" x14ac:dyDescent="0.2">
      <c r="B149" s="15"/>
    </row>
    <row r="150" spans="2:2" x14ac:dyDescent="0.2">
      <c r="B150" s="15"/>
    </row>
    <row r="151" spans="2:2" x14ac:dyDescent="0.2">
      <c r="B151" s="15"/>
    </row>
    <row r="152" spans="2:2" x14ac:dyDescent="0.2">
      <c r="B152" s="15"/>
    </row>
    <row r="153" spans="2:2" x14ac:dyDescent="0.2">
      <c r="B153" s="15"/>
    </row>
    <row r="154" spans="2:2" x14ac:dyDescent="0.2">
      <c r="B154" s="15"/>
    </row>
    <row r="155" spans="2:2" x14ac:dyDescent="0.2">
      <c r="B155" s="15"/>
    </row>
    <row r="156" spans="2:2" x14ac:dyDescent="0.2">
      <c r="B156" s="15"/>
    </row>
    <row r="157" spans="2:2" x14ac:dyDescent="0.2">
      <c r="B157" s="15"/>
    </row>
    <row r="158" spans="2:2" x14ac:dyDescent="0.2">
      <c r="B158" s="15"/>
    </row>
    <row r="159" spans="2:2" x14ac:dyDescent="0.2">
      <c r="B159" s="15"/>
    </row>
    <row r="160" spans="2:2" x14ac:dyDescent="0.2">
      <c r="B160" s="15"/>
    </row>
    <row r="161" spans="2:2" x14ac:dyDescent="0.2">
      <c r="B161" s="15"/>
    </row>
    <row r="162" spans="2:2" x14ac:dyDescent="0.2">
      <c r="B162" s="15"/>
    </row>
    <row r="163" spans="2:2" x14ac:dyDescent="0.2">
      <c r="B163" s="15"/>
    </row>
    <row r="164" spans="2:2" x14ac:dyDescent="0.2">
      <c r="B164" s="15"/>
    </row>
    <row r="165" spans="2:2" x14ac:dyDescent="0.2">
      <c r="B165" s="15"/>
    </row>
    <row r="166" spans="2:2" x14ac:dyDescent="0.2">
      <c r="B166" s="15"/>
    </row>
    <row r="167" spans="2:2" x14ac:dyDescent="0.2">
      <c r="B167" s="15"/>
    </row>
    <row r="168" spans="2:2" x14ac:dyDescent="0.2">
      <c r="B168" s="15"/>
    </row>
    <row r="169" spans="2:2" x14ac:dyDescent="0.2">
      <c r="B169" s="15"/>
    </row>
    <row r="170" spans="2:2" x14ac:dyDescent="0.2">
      <c r="B170" s="15"/>
    </row>
    <row r="171" spans="2:2" x14ac:dyDescent="0.2">
      <c r="B171" s="15"/>
    </row>
    <row r="172" spans="2:2" x14ac:dyDescent="0.2">
      <c r="B172" s="15"/>
    </row>
    <row r="173" spans="2:2" x14ac:dyDescent="0.2">
      <c r="B173" s="15"/>
    </row>
    <row r="174" spans="2:2" x14ac:dyDescent="0.2">
      <c r="B174" s="15"/>
    </row>
    <row r="175" spans="2:2" x14ac:dyDescent="0.2">
      <c r="B175" s="15"/>
    </row>
    <row r="176" spans="2:2" x14ac:dyDescent="0.2">
      <c r="B176" s="15"/>
    </row>
    <row r="177" spans="2:2" x14ac:dyDescent="0.2">
      <c r="B177" s="15"/>
    </row>
    <row r="178" spans="2:2" x14ac:dyDescent="0.2">
      <c r="B178" s="15"/>
    </row>
    <row r="179" spans="2:2" x14ac:dyDescent="0.2">
      <c r="B179" s="15"/>
    </row>
    <row r="180" spans="2:2" x14ac:dyDescent="0.2">
      <c r="B180" s="15"/>
    </row>
    <row r="181" spans="2:2" x14ac:dyDescent="0.2">
      <c r="B181" s="15"/>
    </row>
    <row r="182" spans="2:2" x14ac:dyDescent="0.2">
      <c r="B182" s="15"/>
    </row>
    <row r="183" spans="2:2" x14ac:dyDescent="0.2">
      <c r="B183" s="15"/>
    </row>
    <row r="184" spans="2:2" x14ac:dyDescent="0.2">
      <c r="B184" s="15"/>
    </row>
    <row r="185" spans="2:2" x14ac:dyDescent="0.2">
      <c r="B185" s="15"/>
    </row>
    <row r="186" spans="2:2" x14ac:dyDescent="0.2">
      <c r="B186" s="15"/>
    </row>
    <row r="187" spans="2:2" x14ac:dyDescent="0.2">
      <c r="B187" s="15"/>
    </row>
    <row r="188" spans="2:2" x14ac:dyDescent="0.2">
      <c r="B188" s="15"/>
    </row>
    <row r="189" spans="2:2" x14ac:dyDescent="0.2">
      <c r="B189" s="15"/>
    </row>
    <row r="190" spans="2:2" x14ac:dyDescent="0.2">
      <c r="B190" s="15"/>
    </row>
    <row r="191" spans="2:2" x14ac:dyDescent="0.2">
      <c r="B191" s="15"/>
    </row>
    <row r="192" spans="2:2" x14ac:dyDescent="0.2">
      <c r="B192" s="15"/>
    </row>
    <row r="193" spans="2:2" x14ac:dyDescent="0.2">
      <c r="B193" s="15"/>
    </row>
    <row r="194" spans="2:2" x14ac:dyDescent="0.2">
      <c r="B194" s="15"/>
    </row>
    <row r="195" spans="2:2" x14ac:dyDescent="0.2">
      <c r="B195" s="15"/>
    </row>
    <row r="196" spans="2:2" x14ac:dyDescent="0.2">
      <c r="B196" s="15"/>
    </row>
    <row r="197" spans="2:2" x14ac:dyDescent="0.2">
      <c r="B197" s="15"/>
    </row>
    <row r="198" spans="2:2" x14ac:dyDescent="0.2">
      <c r="B198" s="15"/>
    </row>
    <row r="199" spans="2:2" x14ac:dyDescent="0.2">
      <c r="B199" s="15"/>
    </row>
    <row r="200" spans="2:2" x14ac:dyDescent="0.2">
      <c r="B200" s="15"/>
    </row>
    <row r="201" spans="2:2" x14ac:dyDescent="0.2">
      <c r="B201" s="15"/>
    </row>
    <row r="202" spans="2:2" x14ac:dyDescent="0.2">
      <c r="B202" s="15"/>
    </row>
    <row r="203" spans="2:2" x14ac:dyDescent="0.2">
      <c r="B203" s="15"/>
    </row>
    <row r="204" spans="2:2" x14ac:dyDescent="0.2">
      <c r="B204" s="15"/>
    </row>
    <row r="205" spans="2:2" x14ac:dyDescent="0.2">
      <c r="B205" s="15"/>
    </row>
    <row r="206" spans="2:2" x14ac:dyDescent="0.2">
      <c r="B206" s="15"/>
    </row>
    <row r="207" spans="2:2" x14ac:dyDescent="0.2">
      <c r="B207" s="15"/>
    </row>
    <row r="208" spans="2:2" x14ac:dyDescent="0.2">
      <c r="B208" s="15"/>
    </row>
    <row r="209" spans="2:2" x14ac:dyDescent="0.2">
      <c r="B209" s="15"/>
    </row>
    <row r="210" spans="2:2" x14ac:dyDescent="0.2">
      <c r="B210" s="15"/>
    </row>
    <row r="211" spans="2:2" x14ac:dyDescent="0.2">
      <c r="B211" s="15"/>
    </row>
    <row r="212" spans="2:2" x14ac:dyDescent="0.2">
      <c r="B212" s="15"/>
    </row>
    <row r="213" spans="2:2" x14ac:dyDescent="0.2">
      <c r="B213" s="15"/>
    </row>
    <row r="214" spans="2:2" x14ac:dyDescent="0.2">
      <c r="B214" s="15"/>
    </row>
    <row r="215" spans="2:2" x14ac:dyDescent="0.2">
      <c r="B215" s="15"/>
    </row>
    <row r="216" spans="2:2" x14ac:dyDescent="0.2">
      <c r="B216" s="15"/>
    </row>
  </sheetData>
  <mergeCells count="1">
    <mergeCell ref="H1:I1"/>
  </mergeCells>
  <hyperlinks>
    <hyperlink ref="H1:I1" location="Index!A1" display="Regresar al Índice" xr:uid="{00000000-0004-0000-C000-000000000000}"/>
  </hyperlinks>
  <pageMargins left="0.7" right="0.7" top="0.75" bottom="0.75" header="0.3" footer="0.3"/>
  <drawing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codeName="Hoja249"/>
  <dimension ref="A1:I216"/>
  <sheetViews>
    <sheetView workbookViewId="0">
      <selection activeCell="A2" sqref="A2"/>
    </sheetView>
  </sheetViews>
  <sheetFormatPr baseColWidth="10" defaultColWidth="9.140625" defaultRowHeight="12.75" x14ac:dyDescent="0.2"/>
  <cols>
    <col min="1" max="1" width="11.28515625" style="78" bestFit="1" customWidth="1"/>
    <col min="2" max="3" width="9.42578125" style="78" bestFit="1" customWidth="1"/>
    <col min="4" max="16384" width="9.140625" style="78"/>
  </cols>
  <sheetData>
    <row r="1" spans="1:9" ht="15" x14ac:dyDescent="0.25">
      <c r="A1" s="333" t="s">
        <v>1751</v>
      </c>
      <c r="H1" s="233" t="s">
        <v>38</v>
      </c>
      <c r="I1" s="233"/>
    </row>
    <row r="2" spans="1:9" x14ac:dyDescent="0.2">
      <c r="A2" s="78" t="s">
        <v>824</v>
      </c>
    </row>
    <row r="5" spans="1:9" x14ac:dyDescent="0.2">
      <c r="B5" s="15"/>
    </row>
    <row r="6" spans="1:9" x14ac:dyDescent="0.2">
      <c r="A6" s="43" t="s">
        <v>482</v>
      </c>
      <c r="B6" s="15" t="s">
        <v>815</v>
      </c>
      <c r="C6" s="43" t="s">
        <v>813</v>
      </c>
    </row>
    <row r="7" spans="1:9" x14ac:dyDescent="0.2">
      <c r="A7" s="1">
        <v>43466</v>
      </c>
      <c r="B7" s="2">
        <v>99.527702331542969</v>
      </c>
      <c r="C7" s="2">
        <v>0.99124789237976074</v>
      </c>
    </row>
    <row r="8" spans="1:9" x14ac:dyDescent="0.2">
      <c r="A8" s="1">
        <v>43497</v>
      </c>
      <c r="B8" s="2">
        <v>99.891006469726563</v>
      </c>
      <c r="C8" s="2">
        <v>2.0786553621292114E-2</v>
      </c>
    </row>
    <row r="9" spans="1:9" x14ac:dyDescent="0.2">
      <c r="A9" s="1">
        <v>43525</v>
      </c>
      <c r="B9" s="2">
        <v>98.619438171386719</v>
      </c>
      <c r="C9" s="2">
        <v>-1.6380834579467773</v>
      </c>
    </row>
    <row r="10" spans="1:9" x14ac:dyDescent="0.2">
      <c r="A10" s="1">
        <v>43556</v>
      </c>
      <c r="B10" s="2">
        <v>96.958038330078125</v>
      </c>
      <c r="C10" s="2">
        <v>-2.2584905624389648</v>
      </c>
    </row>
    <row r="11" spans="1:9" x14ac:dyDescent="0.2">
      <c r="A11" s="1">
        <v>43586</v>
      </c>
      <c r="B11" s="2">
        <v>96.357719421386719</v>
      </c>
      <c r="C11" s="2">
        <v>-2.9719555377960205</v>
      </c>
    </row>
    <row r="12" spans="1:9" x14ac:dyDescent="0.2">
      <c r="A12" s="1">
        <v>43617</v>
      </c>
      <c r="B12" s="2">
        <v>96.117828369140625</v>
      </c>
      <c r="C12" s="2">
        <v>-2.3356075286865234</v>
      </c>
    </row>
    <row r="13" spans="1:9" x14ac:dyDescent="0.2">
      <c r="A13" s="1">
        <v>43647</v>
      </c>
      <c r="B13" s="2">
        <v>96.784461975097656</v>
      </c>
      <c r="C13" s="2">
        <v>-1.6409620046615601</v>
      </c>
    </row>
    <row r="14" spans="1:9" x14ac:dyDescent="0.2">
      <c r="A14" s="1">
        <v>43678</v>
      </c>
      <c r="B14" s="2">
        <v>95.484062194824219</v>
      </c>
      <c r="C14" s="2">
        <v>-3.4305555820465088</v>
      </c>
    </row>
    <row r="15" spans="1:9" x14ac:dyDescent="0.2">
      <c r="A15" s="1">
        <v>43709</v>
      </c>
      <c r="B15" s="2">
        <v>96.313896179199219</v>
      </c>
      <c r="C15" s="2">
        <v>-0.76409894227981567</v>
      </c>
    </row>
    <row r="16" spans="1:9" x14ac:dyDescent="0.2">
      <c r="A16" s="1">
        <v>43739</v>
      </c>
      <c r="B16" s="2">
        <v>96.839820861816406</v>
      </c>
      <c r="C16" s="2">
        <v>-1.303589940071106</v>
      </c>
    </row>
    <row r="17" spans="1:3" x14ac:dyDescent="0.2">
      <c r="A17" s="1">
        <v>43770</v>
      </c>
      <c r="B17" s="2">
        <v>98.045074462890625</v>
      </c>
      <c r="C17" s="2">
        <v>-1.5683692693710327</v>
      </c>
    </row>
    <row r="18" spans="1:3" x14ac:dyDescent="0.2">
      <c r="A18" s="1">
        <v>43800</v>
      </c>
      <c r="B18" s="2">
        <v>95.594207763671875</v>
      </c>
      <c r="C18" s="2">
        <v>-4.1326913833618164</v>
      </c>
    </row>
    <row r="19" spans="1:3" x14ac:dyDescent="0.2">
      <c r="A19" s="1">
        <v>43831</v>
      </c>
      <c r="B19" s="2">
        <v>94.320907592773438</v>
      </c>
      <c r="C19" s="2">
        <v>-5.2315030097961426</v>
      </c>
    </row>
    <row r="20" spans="1:3" x14ac:dyDescent="0.2">
      <c r="A20" s="1">
        <v>43862</v>
      </c>
      <c r="B20" s="2">
        <v>94.108688354492188</v>
      </c>
      <c r="C20" s="2">
        <v>-5.7886271476745605</v>
      </c>
    </row>
    <row r="21" spans="1:3" x14ac:dyDescent="0.2">
      <c r="A21" s="1">
        <v>43891</v>
      </c>
      <c r="B21" s="2">
        <v>93.874565124511719</v>
      </c>
      <c r="C21" s="2">
        <v>-4.8112959861755371</v>
      </c>
    </row>
    <row r="22" spans="1:3" x14ac:dyDescent="0.2">
      <c r="A22" s="1">
        <v>43922</v>
      </c>
      <c r="B22" s="2">
        <v>88.138381958007813</v>
      </c>
      <c r="C22" s="2">
        <v>-9.0963640213012695</v>
      </c>
    </row>
    <row r="23" spans="1:3" x14ac:dyDescent="0.2">
      <c r="A23" s="1">
        <v>43952</v>
      </c>
      <c r="B23" s="2">
        <v>86.376060485839844</v>
      </c>
      <c r="C23" s="2">
        <v>-10.35896110534668</v>
      </c>
    </row>
    <row r="24" spans="1:3" x14ac:dyDescent="0.2">
      <c r="A24" s="1">
        <v>43983</v>
      </c>
      <c r="B24" s="2">
        <v>81.845130920410156</v>
      </c>
      <c r="C24" s="2">
        <v>-14.849167823791504</v>
      </c>
    </row>
    <row r="25" spans="1:3" x14ac:dyDescent="0.2">
      <c r="A25" s="1">
        <v>44013</v>
      </c>
      <c r="B25" s="2">
        <v>80.921295166015625</v>
      </c>
      <c r="C25" s="2">
        <v>-16.390199661254883</v>
      </c>
    </row>
    <row r="26" spans="1:3" x14ac:dyDescent="0.2">
      <c r="A26" s="1">
        <v>44044</v>
      </c>
      <c r="B26" s="2">
        <v>81.219436645507813</v>
      </c>
      <c r="C26" s="2">
        <v>-14.939273834228516</v>
      </c>
    </row>
    <row r="27" spans="1:3" x14ac:dyDescent="0.2">
      <c r="A27" s="1">
        <v>44075</v>
      </c>
      <c r="B27" s="2">
        <v>85.185226440429688</v>
      </c>
      <c r="C27" s="2">
        <v>-11.554583549499512</v>
      </c>
    </row>
    <row r="28" spans="1:3" x14ac:dyDescent="0.2">
      <c r="A28" s="1">
        <v>44105</v>
      </c>
      <c r="B28" s="2">
        <v>83.161674499511719</v>
      </c>
      <c r="C28" s="2">
        <v>-14.124505996704102</v>
      </c>
    </row>
    <row r="29" spans="1:3" x14ac:dyDescent="0.2">
      <c r="A29" s="1">
        <v>44136</v>
      </c>
      <c r="B29" s="2">
        <v>86.431999206542969</v>
      </c>
      <c r="C29" s="2">
        <v>-11.844629287719727</v>
      </c>
    </row>
    <row r="30" spans="1:3" x14ac:dyDescent="0.2">
      <c r="A30" s="1">
        <v>44166</v>
      </c>
      <c r="B30" s="2">
        <v>85.838020324707031</v>
      </c>
      <c r="C30" s="2">
        <v>-10.205835342407227</v>
      </c>
    </row>
    <row r="31" spans="1:3" x14ac:dyDescent="0.2">
      <c r="A31" s="1">
        <v>44197</v>
      </c>
      <c r="B31" s="2">
        <v>85.685783386230469</v>
      </c>
      <c r="C31" s="2">
        <v>-9.1550474166870117</v>
      </c>
    </row>
    <row r="32" spans="1:3" x14ac:dyDescent="0.2">
      <c r="A32" s="1">
        <v>44228</v>
      </c>
      <c r="B32" s="2">
        <v>85.320747375488281</v>
      </c>
      <c r="C32" s="2">
        <v>-9.3380765914916992</v>
      </c>
    </row>
    <row r="33" spans="1:3" x14ac:dyDescent="0.2">
      <c r="A33" s="1">
        <v>44256</v>
      </c>
      <c r="B33" s="2">
        <v>87.497116088867188</v>
      </c>
      <c r="C33" s="2">
        <v>-6.7935857772827148</v>
      </c>
    </row>
    <row r="34" spans="1:3" x14ac:dyDescent="0.2">
      <c r="A34" s="1">
        <v>44287</v>
      </c>
      <c r="B34" s="2">
        <v>88.417488098144531</v>
      </c>
      <c r="C34" s="2">
        <v>0.31666809320449829</v>
      </c>
    </row>
    <row r="35" spans="1:3" x14ac:dyDescent="0.2">
      <c r="A35" s="1">
        <v>44317</v>
      </c>
      <c r="B35" s="2">
        <v>88.683914184570313</v>
      </c>
      <c r="C35" s="2">
        <v>2.6718673706054688</v>
      </c>
    </row>
    <row r="36" spans="1:3" x14ac:dyDescent="0.2">
      <c r="A36" s="1">
        <v>44348</v>
      </c>
      <c r="B36" s="2">
        <v>89.379959106445313</v>
      </c>
      <c r="C36" s="2">
        <v>9.206202507019043</v>
      </c>
    </row>
    <row r="37" spans="1:3" x14ac:dyDescent="0.2">
      <c r="A37" s="1">
        <v>44378</v>
      </c>
      <c r="B37" s="2">
        <v>88.370201110839844</v>
      </c>
      <c r="C37" s="2">
        <v>9.2051248550415039</v>
      </c>
    </row>
    <row r="38" spans="1:3" x14ac:dyDescent="0.2">
      <c r="A38" s="1">
        <v>44409</v>
      </c>
      <c r="B38" s="2">
        <v>89.578338623046875</v>
      </c>
      <c r="C38" s="2">
        <v>10.291750907897949</v>
      </c>
    </row>
    <row r="39" spans="1:3" x14ac:dyDescent="0.2">
      <c r="A39" s="1">
        <v>44440</v>
      </c>
      <c r="B39" s="2">
        <v>89.052986145019531</v>
      </c>
      <c r="C39" s="2">
        <v>4.5404114723205566</v>
      </c>
    </row>
    <row r="40" spans="1:3" x14ac:dyDescent="0.2">
      <c r="A40" s="1">
        <v>44470</v>
      </c>
      <c r="B40" s="2">
        <v>89.228294372558594</v>
      </c>
      <c r="C40" s="2">
        <v>7.2949709892272949</v>
      </c>
    </row>
    <row r="41" spans="1:3" x14ac:dyDescent="0.2">
      <c r="A41" s="1">
        <v>44501</v>
      </c>
      <c r="B41" s="2">
        <v>92.097251892089844</v>
      </c>
      <c r="C41" s="2">
        <v>6.5545778274536133</v>
      </c>
    </row>
    <row r="42" spans="1:3" x14ac:dyDescent="0.2">
      <c r="A42" s="1">
        <v>44531</v>
      </c>
      <c r="B42" s="2">
        <v>92.538406372070313</v>
      </c>
      <c r="C42" s="2">
        <v>7.8058485984802246</v>
      </c>
    </row>
    <row r="43" spans="1:3" x14ac:dyDescent="0.2">
      <c r="A43" s="1">
        <v>44562</v>
      </c>
      <c r="B43" s="2">
        <v>92.206436157226563</v>
      </c>
      <c r="C43" s="2">
        <v>7.6099586486816406</v>
      </c>
    </row>
    <row r="44" spans="1:3" x14ac:dyDescent="0.2">
      <c r="A44" s="1">
        <v>44593</v>
      </c>
      <c r="B44" s="2">
        <v>93.285675048828125</v>
      </c>
      <c r="C44" s="2">
        <v>9.3352766036987305</v>
      </c>
    </row>
    <row r="45" spans="1:3" x14ac:dyDescent="0.2">
      <c r="A45" s="1">
        <v>44621</v>
      </c>
      <c r="B45" s="2">
        <v>91.864707946777344</v>
      </c>
      <c r="C45" s="2">
        <v>4.9916982650756836</v>
      </c>
    </row>
    <row r="46" spans="1:3" x14ac:dyDescent="0.2">
      <c r="A46" s="1">
        <v>44652</v>
      </c>
      <c r="B46" s="2">
        <v>91.97637939453125</v>
      </c>
      <c r="C46" s="2">
        <v>4.0250988006591797</v>
      </c>
    </row>
    <row r="47" spans="1:3" x14ac:dyDescent="0.2">
      <c r="A47" s="1">
        <v>44682</v>
      </c>
      <c r="B47" s="2">
        <v>91.600387573242188</v>
      </c>
      <c r="C47" s="2">
        <v>3.2886159420013428</v>
      </c>
    </row>
    <row r="48" spans="1:3" x14ac:dyDescent="0.2">
      <c r="A48" s="1">
        <v>44713</v>
      </c>
      <c r="B48" s="2">
        <v>91.110023498535156</v>
      </c>
      <c r="C48" s="2">
        <v>1.9356290102005005</v>
      </c>
    </row>
    <row r="49" spans="1:3" x14ac:dyDescent="0.2">
      <c r="A49" s="1">
        <v>44743</v>
      </c>
      <c r="B49" s="2">
        <v>91.747787475585938</v>
      </c>
      <c r="C49" s="2">
        <v>3.8220875263214111</v>
      </c>
    </row>
    <row r="50" spans="1:3" x14ac:dyDescent="0.2">
      <c r="A50" s="1">
        <v>44774</v>
      </c>
      <c r="B50" s="2">
        <v>91.787574768066406</v>
      </c>
      <c r="C50" s="2">
        <v>2.466261625289917</v>
      </c>
    </row>
    <row r="51" spans="1:3" x14ac:dyDescent="0.2">
      <c r="A51" s="1">
        <v>44805</v>
      </c>
      <c r="B51" s="2">
        <v>91.811798095703125</v>
      </c>
      <c r="C51" s="2">
        <v>3.0979442596435547</v>
      </c>
    </row>
    <row r="52" spans="1:3" x14ac:dyDescent="0.2">
      <c r="A52" s="1">
        <v>44835</v>
      </c>
      <c r="B52" s="18">
        <v>91.879844665527344</v>
      </c>
      <c r="C52" s="2">
        <v>2.9716475009918213</v>
      </c>
    </row>
    <row r="53" spans="1:3" x14ac:dyDescent="0.2">
      <c r="A53" s="1"/>
      <c r="B53" s="18"/>
      <c r="C53" s="2"/>
    </row>
    <row r="54" spans="1:3" x14ac:dyDescent="0.2">
      <c r="A54" s="1"/>
      <c r="B54" s="18"/>
      <c r="C54" s="2"/>
    </row>
    <row r="55" spans="1:3" x14ac:dyDescent="0.2">
      <c r="A55" s="1"/>
      <c r="B55" s="18"/>
      <c r="C55" s="2"/>
    </row>
    <row r="56" spans="1:3" x14ac:dyDescent="0.2">
      <c r="A56" s="1"/>
      <c r="B56" s="18"/>
      <c r="C56" s="2"/>
    </row>
    <row r="57" spans="1:3" x14ac:dyDescent="0.2">
      <c r="A57" s="1"/>
      <c r="B57" s="18"/>
      <c r="C57" s="2"/>
    </row>
    <row r="58" spans="1:3" x14ac:dyDescent="0.2">
      <c r="A58" s="1"/>
      <c r="B58" s="18"/>
      <c r="C58" s="2"/>
    </row>
    <row r="59" spans="1:3" x14ac:dyDescent="0.2">
      <c r="A59" s="1"/>
      <c r="B59" s="18"/>
      <c r="C59" s="2"/>
    </row>
    <row r="60" spans="1:3" x14ac:dyDescent="0.2">
      <c r="A60" s="1"/>
      <c r="B60" s="18"/>
      <c r="C60" s="2"/>
    </row>
    <row r="61" spans="1:3" x14ac:dyDescent="0.2">
      <c r="A61" s="1"/>
      <c r="B61" s="18"/>
      <c r="C61" s="2"/>
    </row>
    <row r="62" spans="1:3" x14ac:dyDescent="0.2">
      <c r="A62" s="1"/>
      <c r="B62" s="18"/>
      <c r="C62" s="2"/>
    </row>
    <row r="63" spans="1:3" x14ac:dyDescent="0.2">
      <c r="A63" s="1"/>
      <c r="B63" s="18"/>
      <c r="C63" s="2"/>
    </row>
    <row r="64" spans="1:3" x14ac:dyDescent="0.2">
      <c r="A64" s="1"/>
      <c r="B64" s="18"/>
      <c r="C64" s="2"/>
    </row>
    <row r="65" spans="1:3" x14ac:dyDescent="0.2">
      <c r="A65" s="1"/>
      <c r="B65" s="18"/>
      <c r="C65" s="2"/>
    </row>
    <row r="66" spans="1:3" x14ac:dyDescent="0.2">
      <c r="A66" s="1"/>
      <c r="B66" s="18"/>
      <c r="C66" s="2"/>
    </row>
    <row r="67" spans="1:3" x14ac:dyDescent="0.2">
      <c r="A67" s="1"/>
      <c r="B67" s="18"/>
      <c r="C67" s="2"/>
    </row>
    <row r="68" spans="1:3" x14ac:dyDescent="0.2">
      <c r="A68" s="1"/>
      <c r="B68" s="18"/>
      <c r="C68" s="2"/>
    </row>
    <row r="69" spans="1:3" x14ac:dyDescent="0.2">
      <c r="A69" s="1"/>
      <c r="B69" s="18"/>
      <c r="C69" s="2"/>
    </row>
    <row r="70" spans="1:3" x14ac:dyDescent="0.2">
      <c r="A70" s="1"/>
      <c r="B70" s="18"/>
      <c r="C70" s="2"/>
    </row>
    <row r="71" spans="1:3" x14ac:dyDescent="0.2">
      <c r="A71" s="1"/>
      <c r="B71" s="18"/>
      <c r="C71" s="2"/>
    </row>
    <row r="72" spans="1:3" x14ac:dyDescent="0.2">
      <c r="A72" s="1"/>
      <c r="B72" s="18"/>
      <c r="C72" s="2"/>
    </row>
    <row r="73" spans="1:3" x14ac:dyDescent="0.2">
      <c r="A73" s="1"/>
      <c r="B73" s="18"/>
      <c r="C73" s="2"/>
    </row>
    <row r="74" spans="1:3" x14ac:dyDescent="0.2">
      <c r="A74" s="1"/>
      <c r="B74" s="18"/>
      <c r="C74" s="2"/>
    </row>
    <row r="75" spans="1:3" x14ac:dyDescent="0.2">
      <c r="A75" s="1"/>
      <c r="B75" s="18"/>
      <c r="C75" s="2"/>
    </row>
    <row r="76" spans="1:3" x14ac:dyDescent="0.2">
      <c r="A76" s="1"/>
      <c r="B76" s="18"/>
      <c r="C76" s="2"/>
    </row>
    <row r="77" spans="1:3" x14ac:dyDescent="0.2">
      <c r="A77" s="1"/>
      <c r="B77" s="18"/>
      <c r="C77" s="2"/>
    </row>
    <row r="78" spans="1:3" x14ac:dyDescent="0.2">
      <c r="A78" s="1"/>
      <c r="B78" s="18"/>
      <c r="C78" s="2"/>
    </row>
    <row r="79" spans="1:3" x14ac:dyDescent="0.2">
      <c r="A79" s="1"/>
      <c r="B79" s="18"/>
      <c r="C79" s="2"/>
    </row>
    <row r="80" spans="1:3" x14ac:dyDescent="0.2">
      <c r="A80" s="1"/>
      <c r="B80" s="18"/>
      <c r="C80" s="2"/>
    </row>
    <row r="81" spans="1:3" x14ac:dyDescent="0.2">
      <c r="A81" s="1"/>
      <c r="B81" s="18"/>
      <c r="C81" s="2"/>
    </row>
    <row r="82" spans="1:3" x14ac:dyDescent="0.2">
      <c r="A82" s="1"/>
      <c r="B82" s="18"/>
      <c r="C82" s="2"/>
    </row>
    <row r="83" spans="1:3" x14ac:dyDescent="0.2">
      <c r="A83" s="1"/>
      <c r="B83" s="18"/>
      <c r="C83" s="2"/>
    </row>
    <row r="84" spans="1:3" x14ac:dyDescent="0.2">
      <c r="A84" s="1"/>
      <c r="B84" s="18"/>
      <c r="C84" s="2"/>
    </row>
    <row r="85" spans="1:3" x14ac:dyDescent="0.2">
      <c r="A85" s="1"/>
      <c r="B85" s="18"/>
      <c r="C85" s="2"/>
    </row>
    <row r="86" spans="1:3" x14ac:dyDescent="0.2">
      <c r="A86" s="1"/>
      <c r="B86" s="18"/>
      <c r="C86" s="2"/>
    </row>
    <row r="87" spans="1:3" x14ac:dyDescent="0.2">
      <c r="A87" s="1"/>
      <c r="B87" s="18"/>
      <c r="C87" s="2"/>
    </row>
    <row r="88" spans="1:3" x14ac:dyDescent="0.2">
      <c r="A88" s="1"/>
      <c r="B88" s="18"/>
      <c r="C88" s="2"/>
    </row>
    <row r="89" spans="1:3" x14ac:dyDescent="0.2">
      <c r="A89" s="1"/>
      <c r="B89" s="18"/>
      <c r="C89" s="2"/>
    </row>
    <row r="90" spans="1:3" x14ac:dyDescent="0.2">
      <c r="A90" s="1"/>
      <c r="B90" s="18"/>
      <c r="C90" s="2"/>
    </row>
    <row r="91" spans="1:3" x14ac:dyDescent="0.2">
      <c r="A91" s="1"/>
      <c r="B91" s="18"/>
      <c r="C91" s="2"/>
    </row>
    <row r="92" spans="1:3" x14ac:dyDescent="0.2">
      <c r="A92" s="1"/>
      <c r="B92" s="18"/>
      <c r="C92" s="2"/>
    </row>
    <row r="93" spans="1:3" x14ac:dyDescent="0.2">
      <c r="A93" s="1"/>
      <c r="B93" s="18"/>
      <c r="C93" s="2"/>
    </row>
    <row r="94" spans="1:3" x14ac:dyDescent="0.2">
      <c r="A94" s="1"/>
      <c r="B94" s="18"/>
      <c r="C94" s="2"/>
    </row>
    <row r="95" spans="1:3" x14ac:dyDescent="0.2">
      <c r="A95" s="1"/>
      <c r="B95" s="18"/>
      <c r="C95" s="2"/>
    </row>
    <row r="96" spans="1:3" x14ac:dyDescent="0.2">
      <c r="A96" s="1"/>
      <c r="B96" s="18"/>
      <c r="C96" s="2"/>
    </row>
    <row r="97" spans="1:5" x14ac:dyDescent="0.2">
      <c r="A97" s="1"/>
      <c r="B97" s="18"/>
      <c r="C97" s="2"/>
    </row>
    <row r="98" spans="1:5" x14ac:dyDescent="0.2">
      <c r="A98" s="1"/>
      <c r="B98" s="18"/>
      <c r="C98" s="2"/>
    </row>
    <row r="99" spans="1:5" x14ac:dyDescent="0.2">
      <c r="A99" s="1"/>
      <c r="B99" s="18"/>
      <c r="C99" s="2"/>
    </row>
    <row r="100" spans="1:5" x14ac:dyDescent="0.2">
      <c r="A100" s="1"/>
      <c r="B100" s="18"/>
      <c r="C100" s="2"/>
      <c r="D100" s="3"/>
      <c r="E100" s="4"/>
    </row>
    <row r="101" spans="1:5" x14ac:dyDescent="0.2">
      <c r="A101" s="1"/>
      <c r="B101" s="18"/>
      <c r="C101" s="2"/>
      <c r="D101" s="5"/>
      <c r="E101" s="4"/>
    </row>
    <row r="102" spans="1:5" x14ac:dyDescent="0.2">
      <c r="A102" s="1"/>
      <c r="B102" s="18"/>
      <c r="C102" s="2"/>
    </row>
    <row r="103" spans="1:5" x14ac:dyDescent="0.2">
      <c r="A103" s="1"/>
      <c r="B103" s="18"/>
      <c r="C103" s="2"/>
    </row>
    <row r="104" spans="1:5" x14ac:dyDescent="0.2">
      <c r="A104" s="1"/>
      <c r="B104" s="18"/>
      <c r="C104" s="2"/>
    </row>
    <row r="105" spans="1:5" x14ac:dyDescent="0.2">
      <c r="B105" s="15"/>
    </row>
    <row r="106" spans="1:5" x14ac:dyDescent="0.2">
      <c r="B106" s="15"/>
    </row>
    <row r="107" spans="1:5" x14ac:dyDescent="0.2">
      <c r="B107" s="15"/>
    </row>
    <row r="108" spans="1:5" x14ac:dyDescent="0.2">
      <c r="B108" s="15"/>
    </row>
    <row r="109" spans="1:5" x14ac:dyDescent="0.2">
      <c r="B109" s="15"/>
    </row>
    <row r="110" spans="1:5" x14ac:dyDescent="0.2">
      <c r="B110" s="15"/>
    </row>
    <row r="111" spans="1:5" x14ac:dyDescent="0.2">
      <c r="B111" s="15"/>
    </row>
    <row r="112" spans="1:5" x14ac:dyDescent="0.2">
      <c r="B112" s="15"/>
    </row>
    <row r="113" spans="2:2" x14ac:dyDescent="0.2">
      <c r="B113" s="15"/>
    </row>
    <row r="114" spans="2:2" x14ac:dyDescent="0.2">
      <c r="B114" s="15"/>
    </row>
    <row r="115" spans="2:2" x14ac:dyDescent="0.2">
      <c r="B115" s="15"/>
    </row>
    <row r="116" spans="2:2" x14ac:dyDescent="0.2">
      <c r="B116" s="15"/>
    </row>
    <row r="117" spans="2:2" x14ac:dyDescent="0.2">
      <c r="B117" s="15"/>
    </row>
    <row r="118" spans="2:2" x14ac:dyDescent="0.2">
      <c r="B118" s="15"/>
    </row>
    <row r="119" spans="2:2" x14ac:dyDescent="0.2">
      <c r="B119" s="15"/>
    </row>
    <row r="120" spans="2:2" x14ac:dyDescent="0.2">
      <c r="B120" s="15"/>
    </row>
    <row r="121" spans="2:2" x14ac:dyDescent="0.2">
      <c r="B121" s="15"/>
    </row>
    <row r="122" spans="2:2" x14ac:dyDescent="0.2">
      <c r="B122" s="15"/>
    </row>
    <row r="123" spans="2:2" x14ac:dyDescent="0.2">
      <c r="B123" s="15"/>
    </row>
    <row r="124" spans="2:2" x14ac:dyDescent="0.2">
      <c r="B124" s="15"/>
    </row>
    <row r="125" spans="2:2" x14ac:dyDescent="0.2">
      <c r="B125" s="15"/>
    </row>
    <row r="126" spans="2:2" x14ac:dyDescent="0.2">
      <c r="B126" s="15"/>
    </row>
    <row r="127" spans="2:2" x14ac:dyDescent="0.2">
      <c r="B127" s="15"/>
    </row>
    <row r="128" spans="2:2" x14ac:dyDescent="0.2">
      <c r="B128" s="15"/>
    </row>
    <row r="129" spans="2:2" x14ac:dyDescent="0.2">
      <c r="B129" s="15"/>
    </row>
    <row r="130" spans="2:2" x14ac:dyDescent="0.2">
      <c r="B130" s="15"/>
    </row>
    <row r="131" spans="2:2" x14ac:dyDescent="0.2">
      <c r="B131" s="15"/>
    </row>
    <row r="132" spans="2:2" x14ac:dyDescent="0.2">
      <c r="B132" s="15"/>
    </row>
    <row r="133" spans="2:2" x14ac:dyDescent="0.2">
      <c r="B133" s="15"/>
    </row>
    <row r="134" spans="2:2" x14ac:dyDescent="0.2">
      <c r="B134" s="15"/>
    </row>
    <row r="135" spans="2:2" x14ac:dyDescent="0.2">
      <c r="B135" s="15"/>
    </row>
    <row r="136" spans="2:2" x14ac:dyDescent="0.2">
      <c r="B136" s="15"/>
    </row>
    <row r="137" spans="2:2" x14ac:dyDescent="0.2">
      <c r="B137" s="15"/>
    </row>
    <row r="138" spans="2:2" x14ac:dyDescent="0.2">
      <c r="B138" s="15"/>
    </row>
    <row r="139" spans="2:2" x14ac:dyDescent="0.2">
      <c r="B139" s="15"/>
    </row>
    <row r="140" spans="2:2" x14ac:dyDescent="0.2">
      <c r="B140" s="15"/>
    </row>
    <row r="141" spans="2:2" x14ac:dyDescent="0.2">
      <c r="B141" s="15"/>
    </row>
    <row r="142" spans="2:2" x14ac:dyDescent="0.2">
      <c r="B142" s="15"/>
    </row>
    <row r="143" spans="2:2" x14ac:dyDescent="0.2">
      <c r="B143" s="15"/>
    </row>
    <row r="144" spans="2:2" x14ac:dyDescent="0.2">
      <c r="B144" s="15"/>
    </row>
    <row r="145" spans="2:2" x14ac:dyDescent="0.2">
      <c r="B145" s="15"/>
    </row>
    <row r="146" spans="2:2" x14ac:dyDescent="0.2">
      <c r="B146" s="15"/>
    </row>
    <row r="147" spans="2:2" x14ac:dyDescent="0.2">
      <c r="B147" s="15"/>
    </row>
    <row r="148" spans="2:2" x14ac:dyDescent="0.2">
      <c r="B148" s="15"/>
    </row>
    <row r="149" spans="2:2" x14ac:dyDescent="0.2">
      <c r="B149" s="15"/>
    </row>
    <row r="150" spans="2:2" x14ac:dyDescent="0.2">
      <c r="B150" s="15"/>
    </row>
    <row r="151" spans="2:2" x14ac:dyDescent="0.2">
      <c r="B151" s="15"/>
    </row>
    <row r="152" spans="2:2" x14ac:dyDescent="0.2">
      <c r="B152" s="15"/>
    </row>
    <row r="153" spans="2:2" x14ac:dyDescent="0.2">
      <c r="B153" s="15"/>
    </row>
    <row r="154" spans="2:2" x14ac:dyDescent="0.2">
      <c r="B154" s="15"/>
    </row>
    <row r="155" spans="2:2" x14ac:dyDescent="0.2">
      <c r="B155" s="15"/>
    </row>
    <row r="156" spans="2:2" x14ac:dyDescent="0.2">
      <c r="B156" s="15"/>
    </row>
    <row r="157" spans="2:2" x14ac:dyDescent="0.2">
      <c r="B157" s="15"/>
    </row>
    <row r="158" spans="2:2" x14ac:dyDescent="0.2">
      <c r="B158" s="15"/>
    </row>
    <row r="159" spans="2:2" x14ac:dyDescent="0.2">
      <c r="B159" s="15"/>
    </row>
    <row r="160" spans="2:2" x14ac:dyDescent="0.2">
      <c r="B160" s="15"/>
    </row>
    <row r="161" spans="2:2" x14ac:dyDescent="0.2">
      <c r="B161" s="15"/>
    </row>
    <row r="162" spans="2:2" x14ac:dyDescent="0.2">
      <c r="B162" s="15"/>
    </row>
    <row r="163" spans="2:2" x14ac:dyDescent="0.2">
      <c r="B163" s="15"/>
    </row>
    <row r="164" spans="2:2" x14ac:dyDescent="0.2">
      <c r="B164" s="15"/>
    </row>
    <row r="165" spans="2:2" x14ac:dyDescent="0.2">
      <c r="B165" s="15"/>
    </row>
    <row r="166" spans="2:2" x14ac:dyDescent="0.2">
      <c r="B166" s="15"/>
    </row>
    <row r="167" spans="2:2" x14ac:dyDescent="0.2">
      <c r="B167" s="15"/>
    </row>
    <row r="168" spans="2:2" x14ac:dyDescent="0.2">
      <c r="B168" s="15"/>
    </row>
    <row r="169" spans="2:2" x14ac:dyDescent="0.2">
      <c r="B169" s="15"/>
    </row>
    <row r="170" spans="2:2" x14ac:dyDescent="0.2">
      <c r="B170" s="15"/>
    </row>
    <row r="171" spans="2:2" x14ac:dyDescent="0.2">
      <c r="B171" s="15"/>
    </row>
    <row r="172" spans="2:2" x14ac:dyDescent="0.2">
      <c r="B172" s="15"/>
    </row>
    <row r="173" spans="2:2" x14ac:dyDescent="0.2">
      <c r="B173" s="15"/>
    </row>
    <row r="174" spans="2:2" x14ac:dyDescent="0.2">
      <c r="B174" s="15"/>
    </row>
    <row r="175" spans="2:2" x14ac:dyDescent="0.2">
      <c r="B175" s="15"/>
    </row>
    <row r="176" spans="2:2" x14ac:dyDescent="0.2">
      <c r="B176" s="15"/>
    </row>
    <row r="177" spans="2:2" x14ac:dyDescent="0.2">
      <c r="B177" s="15"/>
    </row>
    <row r="178" spans="2:2" x14ac:dyDescent="0.2">
      <c r="B178" s="15"/>
    </row>
    <row r="179" spans="2:2" x14ac:dyDescent="0.2">
      <c r="B179" s="15"/>
    </row>
    <row r="180" spans="2:2" x14ac:dyDescent="0.2">
      <c r="B180" s="15"/>
    </row>
    <row r="181" spans="2:2" x14ac:dyDescent="0.2">
      <c r="B181" s="15"/>
    </row>
    <row r="182" spans="2:2" x14ac:dyDescent="0.2">
      <c r="B182" s="15"/>
    </row>
    <row r="183" spans="2:2" x14ac:dyDescent="0.2">
      <c r="B183" s="15"/>
    </row>
    <row r="184" spans="2:2" x14ac:dyDescent="0.2">
      <c r="B184" s="15"/>
    </row>
    <row r="185" spans="2:2" x14ac:dyDescent="0.2">
      <c r="B185" s="15"/>
    </row>
    <row r="186" spans="2:2" x14ac:dyDescent="0.2">
      <c r="B186" s="15"/>
    </row>
    <row r="187" spans="2:2" x14ac:dyDescent="0.2">
      <c r="B187" s="15"/>
    </row>
    <row r="188" spans="2:2" x14ac:dyDescent="0.2">
      <c r="B188" s="15"/>
    </row>
    <row r="189" spans="2:2" x14ac:dyDescent="0.2">
      <c r="B189" s="15"/>
    </row>
    <row r="190" spans="2:2" x14ac:dyDescent="0.2">
      <c r="B190" s="15"/>
    </row>
    <row r="191" spans="2:2" x14ac:dyDescent="0.2">
      <c r="B191" s="15"/>
    </row>
    <row r="192" spans="2:2" x14ac:dyDescent="0.2">
      <c r="B192" s="15"/>
    </row>
    <row r="193" spans="2:2" x14ac:dyDescent="0.2">
      <c r="B193" s="15"/>
    </row>
    <row r="194" spans="2:2" x14ac:dyDescent="0.2">
      <c r="B194" s="15"/>
    </row>
    <row r="195" spans="2:2" x14ac:dyDescent="0.2">
      <c r="B195" s="15"/>
    </row>
    <row r="196" spans="2:2" x14ac:dyDescent="0.2">
      <c r="B196" s="15"/>
    </row>
    <row r="197" spans="2:2" x14ac:dyDescent="0.2">
      <c r="B197" s="15"/>
    </row>
    <row r="198" spans="2:2" x14ac:dyDescent="0.2">
      <c r="B198" s="15"/>
    </row>
    <row r="199" spans="2:2" x14ac:dyDescent="0.2">
      <c r="B199" s="15"/>
    </row>
    <row r="200" spans="2:2" x14ac:dyDescent="0.2">
      <c r="B200" s="15"/>
    </row>
    <row r="201" spans="2:2" x14ac:dyDescent="0.2">
      <c r="B201" s="15"/>
    </row>
    <row r="202" spans="2:2" x14ac:dyDescent="0.2">
      <c r="B202" s="15"/>
    </row>
    <row r="203" spans="2:2" x14ac:dyDescent="0.2">
      <c r="B203" s="15"/>
    </row>
    <row r="204" spans="2:2" x14ac:dyDescent="0.2">
      <c r="B204" s="15"/>
    </row>
    <row r="205" spans="2:2" x14ac:dyDescent="0.2">
      <c r="B205" s="15"/>
    </row>
    <row r="206" spans="2:2" x14ac:dyDescent="0.2">
      <c r="B206" s="15"/>
    </row>
    <row r="207" spans="2:2" x14ac:dyDescent="0.2">
      <c r="B207" s="15"/>
    </row>
    <row r="208" spans="2:2" x14ac:dyDescent="0.2">
      <c r="B208" s="15"/>
    </row>
    <row r="209" spans="2:2" x14ac:dyDescent="0.2">
      <c r="B209" s="15"/>
    </row>
    <row r="210" spans="2:2" x14ac:dyDescent="0.2">
      <c r="B210" s="15"/>
    </row>
    <row r="211" spans="2:2" x14ac:dyDescent="0.2">
      <c r="B211" s="15"/>
    </row>
    <row r="212" spans="2:2" x14ac:dyDescent="0.2">
      <c r="B212" s="15"/>
    </row>
    <row r="213" spans="2:2" x14ac:dyDescent="0.2">
      <c r="B213" s="15"/>
    </row>
    <row r="214" spans="2:2" x14ac:dyDescent="0.2">
      <c r="B214" s="15"/>
    </row>
    <row r="215" spans="2:2" x14ac:dyDescent="0.2">
      <c r="B215" s="15"/>
    </row>
    <row r="216" spans="2:2" x14ac:dyDescent="0.2">
      <c r="B216" s="15"/>
    </row>
  </sheetData>
  <mergeCells count="1">
    <mergeCell ref="H1:I1"/>
  </mergeCells>
  <hyperlinks>
    <hyperlink ref="H1:I1" location="Index!A1" display="Regresar al Índice" xr:uid="{00000000-0004-0000-C100-000000000000}"/>
  </hyperlinks>
  <pageMargins left="0.7" right="0.7" top="0.75" bottom="0.75" header="0.3" footer="0.3"/>
  <pageSetup orientation="portrait" horizontalDpi="4294967295" verticalDpi="4294967295"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Hoja250"/>
  <dimension ref="A1:I216"/>
  <sheetViews>
    <sheetView workbookViewId="0">
      <selection activeCell="A2" sqref="A2"/>
    </sheetView>
  </sheetViews>
  <sheetFormatPr baseColWidth="10" defaultColWidth="9.140625" defaultRowHeight="12.75" x14ac:dyDescent="0.2"/>
  <cols>
    <col min="1" max="1" width="9.42578125" style="78" bestFit="1" customWidth="1"/>
    <col min="2" max="2" width="11.28515625" style="78" bestFit="1" customWidth="1"/>
    <col min="3" max="3" width="9.140625" style="78"/>
    <col min="4" max="4" width="9.42578125" style="78" bestFit="1" customWidth="1"/>
    <col min="5" max="16384" width="9.140625" style="78"/>
  </cols>
  <sheetData>
    <row r="1" spans="1:9" ht="15" x14ac:dyDescent="0.25">
      <c r="A1" s="333" t="s">
        <v>1752</v>
      </c>
      <c r="H1" s="233" t="s">
        <v>38</v>
      </c>
      <c r="I1" s="233"/>
    </row>
    <row r="2" spans="1:9" x14ac:dyDescent="0.2">
      <c r="A2" s="43" t="s">
        <v>825</v>
      </c>
    </row>
    <row r="5" spans="1:9" x14ac:dyDescent="0.2">
      <c r="B5" s="15"/>
    </row>
    <row r="6" spans="1:9" x14ac:dyDescent="0.2">
      <c r="A6" s="43" t="s">
        <v>814</v>
      </c>
      <c r="B6" s="15" t="s">
        <v>482</v>
      </c>
      <c r="C6" s="43" t="s">
        <v>2</v>
      </c>
      <c r="D6" s="43" t="s">
        <v>813</v>
      </c>
    </row>
    <row r="7" spans="1:9" x14ac:dyDescent="0.2">
      <c r="A7" s="6">
        <v>72</v>
      </c>
      <c r="B7" s="1">
        <v>44835</v>
      </c>
      <c r="C7" s="43" t="s">
        <v>3</v>
      </c>
      <c r="D7" s="2">
        <v>3.1842272281646729</v>
      </c>
      <c r="E7" s="43"/>
    </row>
    <row r="8" spans="1:9" x14ac:dyDescent="0.2">
      <c r="A8" s="6">
        <v>72</v>
      </c>
      <c r="B8" s="1">
        <v>44835</v>
      </c>
      <c r="C8" s="43" t="s">
        <v>5</v>
      </c>
      <c r="D8" s="2">
        <v>9.1735868453979492</v>
      </c>
      <c r="E8" s="43"/>
      <c r="G8" s="43"/>
    </row>
    <row r="9" spans="1:9" x14ac:dyDescent="0.2">
      <c r="A9" s="6">
        <v>72</v>
      </c>
      <c r="B9" s="1">
        <v>44835</v>
      </c>
      <c r="C9" s="43" t="s">
        <v>4</v>
      </c>
      <c r="D9" s="2">
        <v>-4.8249077796936035</v>
      </c>
      <c r="E9" s="43"/>
    </row>
    <row r="10" spans="1:9" x14ac:dyDescent="0.2">
      <c r="A10" s="6">
        <v>72</v>
      </c>
      <c r="B10" s="1">
        <v>44835</v>
      </c>
      <c r="C10" s="43" t="s">
        <v>6</v>
      </c>
      <c r="D10" s="2">
        <v>-4.6592974662780762</v>
      </c>
      <c r="E10" s="43"/>
    </row>
    <row r="11" spans="1:9" x14ac:dyDescent="0.2">
      <c r="A11" s="6">
        <v>72</v>
      </c>
      <c r="B11" s="1">
        <v>44835</v>
      </c>
      <c r="C11" s="43" t="s">
        <v>7</v>
      </c>
      <c r="D11" s="2">
        <v>-4.6829662322998047</v>
      </c>
      <c r="E11" s="43"/>
    </row>
    <row r="12" spans="1:9" x14ac:dyDescent="0.2">
      <c r="A12" s="6">
        <v>72</v>
      </c>
      <c r="B12" s="1">
        <v>44835</v>
      </c>
      <c r="C12" s="43" t="s">
        <v>8</v>
      </c>
      <c r="D12" s="2">
        <v>3.9393844604492188</v>
      </c>
      <c r="E12" s="43"/>
    </row>
    <row r="13" spans="1:9" x14ac:dyDescent="0.2">
      <c r="A13" s="6">
        <v>72</v>
      </c>
      <c r="B13" s="1">
        <v>44835</v>
      </c>
      <c r="C13" s="43" t="s">
        <v>9</v>
      </c>
      <c r="D13" s="2">
        <v>7.163111686706543</v>
      </c>
      <c r="E13" s="43"/>
    </row>
    <row r="14" spans="1:9" x14ac:dyDescent="0.2">
      <c r="A14" s="6">
        <v>72</v>
      </c>
      <c r="B14" s="1">
        <v>44835</v>
      </c>
      <c r="C14" s="43" t="s">
        <v>10</v>
      </c>
      <c r="D14" s="2">
        <v>7.0745844841003418</v>
      </c>
      <c r="E14" s="43"/>
    </row>
    <row r="15" spans="1:9" x14ac:dyDescent="0.2">
      <c r="A15" s="6">
        <v>72</v>
      </c>
      <c r="B15" s="1">
        <v>44835</v>
      </c>
      <c r="C15" s="43" t="s">
        <v>11</v>
      </c>
      <c r="D15" s="2">
        <v>-0.51510417461395264</v>
      </c>
      <c r="E15" s="43"/>
    </row>
    <row r="16" spans="1:9" x14ac:dyDescent="0.2">
      <c r="A16" s="6">
        <v>72</v>
      </c>
      <c r="B16" s="1">
        <v>44835</v>
      </c>
      <c r="C16" s="43" t="s">
        <v>12</v>
      </c>
      <c r="D16" s="2">
        <v>6.2868095934391022E-2</v>
      </c>
      <c r="E16" s="43"/>
    </row>
    <row r="17" spans="1:5" x14ac:dyDescent="0.2">
      <c r="A17" s="6">
        <v>72</v>
      </c>
      <c r="B17" s="1">
        <v>44835</v>
      </c>
      <c r="C17" s="43" t="s">
        <v>13</v>
      </c>
      <c r="D17" s="2">
        <v>3.05961012840271</v>
      </c>
      <c r="E17" s="43"/>
    </row>
    <row r="18" spans="1:5" x14ac:dyDescent="0.2">
      <c r="A18" s="6">
        <v>72</v>
      </c>
      <c r="B18" s="1">
        <v>44835</v>
      </c>
      <c r="C18" s="43" t="s">
        <v>14</v>
      </c>
      <c r="D18" s="2">
        <v>27.701364517211914</v>
      </c>
      <c r="E18" s="43"/>
    </row>
    <row r="19" spans="1:5" x14ac:dyDescent="0.2">
      <c r="A19" s="6">
        <v>72</v>
      </c>
      <c r="B19" s="1">
        <v>44835</v>
      </c>
      <c r="C19" s="43" t="s">
        <v>15</v>
      </c>
      <c r="D19" s="2">
        <v>-1.1050723791122437</v>
      </c>
      <c r="E19" s="43"/>
    </row>
    <row r="20" spans="1:5" x14ac:dyDescent="0.2">
      <c r="A20" s="6">
        <v>72</v>
      </c>
      <c r="B20" s="1">
        <v>44835</v>
      </c>
      <c r="C20" s="43" t="s">
        <v>16</v>
      </c>
      <c r="D20" s="2">
        <v>1.8980110883712769</v>
      </c>
      <c r="E20" s="43"/>
    </row>
    <row r="21" spans="1:5" x14ac:dyDescent="0.2">
      <c r="A21" s="6">
        <v>72</v>
      </c>
      <c r="B21" s="1">
        <v>44835</v>
      </c>
      <c r="C21" s="43" t="s">
        <v>0</v>
      </c>
      <c r="D21" s="2">
        <v>2.9716475009918213</v>
      </c>
      <c r="E21" s="43"/>
    </row>
    <row r="22" spans="1:5" x14ac:dyDescent="0.2">
      <c r="A22" s="6">
        <v>72</v>
      </c>
      <c r="B22" s="1">
        <v>44835</v>
      </c>
      <c r="C22" s="43" t="s">
        <v>17</v>
      </c>
      <c r="D22" s="2">
        <v>-14.007183074951172</v>
      </c>
      <c r="E22" s="43"/>
    </row>
    <row r="23" spans="1:5" x14ac:dyDescent="0.2">
      <c r="A23" s="6">
        <v>72</v>
      </c>
      <c r="B23" s="1">
        <v>44835</v>
      </c>
      <c r="C23" s="43" t="s">
        <v>18</v>
      </c>
      <c r="D23" s="2">
        <v>-0.30636543035507202</v>
      </c>
      <c r="E23" s="43"/>
    </row>
    <row r="24" spans="1:5" x14ac:dyDescent="0.2">
      <c r="A24" s="6">
        <v>72</v>
      </c>
      <c r="B24" s="1">
        <v>44835</v>
      </c>
      <c r="C24" s="43" t="s">
        <v>19</v>
      </c>
      <c r="D24" s="2">
        <v>2.8293631076812744</v>
      </c>
      <c r="E24" s="43"/>
    </row>
    <row r="25" spans="1:5" x14ac:dyDescent="0.2">
      <c r="A25" s="6">
        <v>72</v>
      </c>
      <c r="B25" s="1">
        <v>44835</v>
      </c>
      <c r="C25" s="43" t="s">
        <v>20</v>
      </c>
      <c r="D25" s="2">
        <v>-0.14901424944400787</v>
      </c>
      <c r="E25" s="43"/>
    </row>
    <row r="26" spans="1:5" x14ac:dyDescent="0.2">
      <c r="A26" s="6">
        <v>72</v>
      </c>
      <c r="B26" s="1">
        <v>44835</v>
      </c>
      <c r="C26" s="43" t="s">
        <v>21</v>
      </c>
      <c r="D26" s="2">
        <v>4.1009173393249512</v>
      </c>
      <c r="E26" s="43"/>
    </row>
    <row r="27" spans="1:5" x14ac:dyDescent="0.2">
      <c r="A27" s="6">
        <v>72</v>
      </c>
      <c r="B27" s="1">
        <v>44835</v>
      </c>
      <c r="C27" s="43" t="s">
        <v>22</v>
      </c>
      <c r="D27" s="2">
        <v>-11.727331161499023</v>
      </c>
      <c r="E27" s="43"/>
    </row>
    <row r="28" spans="1:5" x14ac:dyDescent="0.2">
      <c r="A28" s="6">
        <v>72</v>
      </c>
      <c r="B28" s="1">
        <v>44835</v>
      </c>
      <c r="C28" s="43" t="s">
        <v>23</v>
      </c>
      <c r="D28" s="2">
        <v>2.8924322128295898</v>
      </c>
      <c r="E28" s="43"/>
    </row>
    <row r="29" spans="1:5" x14ac:dyDescent="0.2">
      <c r="A29" s="6">
        <v>72</v>
      </c>
      <c r="B29" s="1">
        <v>44835</v>
      </c>
      <c r="C29" s="43" t="s">
        <v>24</v>
      </c>
      <c r="D29" s="2">
        <v>16.81849479675293</v>
      </c>
      <c r="E29" s="43"/>
    </row>
    <row r="30" spans="1:5" x14ac:dyDescent="0.2">
      <c r="A30" s="6">
        <v>72</v>
      </c>
      <c r="B30" s="1">
        <v>44835</v>
      </c>
      <c r="C30" s="43" t="s">
        <v>25</v>
      </c>
      <c r="D30" s="2">
        <v>-3.543283224105835</v>
      </c>
      <c r="E30" s="43"/>
    </row>
    <row r="31" spans="1:5" x14ac:dyDescent="0.2">
      <c r="A31" s="6">
        <v>72</v>
      </c>
      <c r="B31" s="1">
        <v>44835</v>
      </c>
      <c r="C31" s="43" t="s">
        <v>26</v>
      </c>
      <c r="D31" s="2">
        <v>-2.4519927501678467</v>
      </c>
      <c r="E31" s="43"/>
    </row>
    <row r="32" spans="1:5" x14ac:dyDescent="0.2">
      <c r="A32" s="6">
        <v>72</v>
      </c>
      <c r="B32" s="1">
        <v>44835</v>
      </c>
      <c r="C32" s="43" t="s">
        <v>27</v>
      </c>
      <c r="D32" s="2">
        <v>-0.19210927188396454</v>
      </c>
      <c r="E32" s="43"/>
    </row>
    <row r="33" spans="1:5" x14ac:dyDescent="0.2">
      <c r="A33" s="6">
        <v>72</v>
      </c>
      <c r="B33" s="1">
        <v>44835</v>
      </c>
      <c r="C33" s="43" t="s">
        <v>28</v>
      </c>
      <c r="D33" s="2">
        <v>-5.2916111946105957</v>
      </c>
      <c r="E33" s="43"/>
    </row>
    <row r="34" spans="1:5" x14ac:dyDescent="0.2">
      <c r="A34" s="6">
        <v>72</v>
      </c>
      <c r="B34" s="1">
        <v>44835</v>
      </c>
      <c r="C34" s="43" t="s">
        <v>29</v>
      </c>
      <c r="D34" s="2">
        <v>-11.44736385345459</v>
      </c>
      <c r="E34" s="43"/>
    </row>
    <row r="35" spans="1:5" x14ac:dyDescent="0.2">
      <c r="A35" s="6">
        <v>72</v>
      </c>
      <c r="B35" s="1">
        <v>44835</v>
      </c>
      <c r="C35" s="43" t="s">
        <v>30</v>
      </c>
      <c r="D35" s="2">
        <v>2.6162118911743164</v>
      </c>
      <c r="E35" s="43"/>
    </row>
    <row r="36" spans="1:5" x14ac:dyDescent="0.2">
      <c r="A36" s="6">
        <v>72</v>
      </c>
      <c r="B36" s="1">
        <v>44835</v>
      </c>
      <c r="C36" s="43" t="s">
        <v>31</v>
      </c>
      <c r="D36" s="2">
        <v>-21.346649169921875</v>
      </c>
      <c r="E36" s="43"/>
    </row>
    <row r="37" spans="1:5" x14ac:dyDescent="0.2">
      <c r="A37" s="6">
        <v>72</v>
      </c>
      <c r="B37" s="1">
        <v>44835</v>
      </c>
      <c r="C37" s="43" t="s">
        <v>32</v>
      </c>
      <c r="D37" s="2">
        <v>4.0885119438171387</v>
      </c>
      <c r="E37" s="43"/>
    </row>
    <row r="38" spans="1:5" x14ac:dyDescent="0.2">
      <c r="A38" s="6">
        <v>72</v>
      </c>
      <c r="B38" s="1">
        <v>44835</v>
      </c>
      <c r="C38" s="43" t="s">
        <v>33</v>
      </c>
      <c r="D38" s="2">
        <v>-2.0696785449981689</v>
      </c>
      <c r="E38" s="43"/>
    </row>
    <row r="39" spans="1:5" x14ac:dyDescent="0.2">
      <c r="A39" s="6">
        <v>72</v>
      </c>
      <c r="B39" s="1">
        <v>44835</v>
      </c>
      <c r="C39" s="43" t="s">
        <v>1</v>
      </c>
      <c r="D39" s="2">
        <v>2.5889537334442139</v>
      </c>
      <c r="E39" s="43"/>
    </row>
    <row r="40" spans="1:5" x14ac:dyDescent="0.2">
      <c r="B40" s="15"/>
    </row>
    <row r="41" spans="1:5" x14ac:dyDescent="0.2">
      <c r="B41" s="15"/>
    </row>
    <row r="42" spans="1:5" x14ac:dyDescent="0.2">
      <c r="B42" s="15"/>
    </row>
    <row r="43" spans="1:5" x14ac:dyDescent="0.2">
      <c r="B43" s="15"/>
    </row>
    <row r="44" spans="1:5" x14ac:dyDescent="0.2">
      <c r="B44" s="15"/>
    </row>
    <row r="45" spans="1:5" x14ac:dyDescent="0.2">
      <c r="B45" s="15"/>
    </row>
    <row r="46" spans="1:5" x14ac:dyDescent="0.2">
      <c r="B46" s="15"/>
    </row>
    <row r="47" spans="1:5" x14ac:dyDescent="0.2">
      <c r="B47" s="15"/>
    </row>
    <row r="48" spans="1:5" x14ac:dyDescent="0.2">
      <c r="B48" s="15"/>
    </row>
    <row r="49" spans="2:2" x14ac:dyDescent="0.2">
      <c r="B49" s="15"/>
    </row>
    <row r="50" spans="2:2" x14ac:dyDescent="0.2">
      <c r="B50" s="15"/>
    </row>
    <row r="51" spans="2:2" x14ac:dyDescent="0.2">
      <c r="B51" s="15"/>
    </row>
    <row r="52" spans="2:2" x14ac:dyDescent="0.2">
      <c r="B52" s="15"/>
    </row>
    <row r="53" spans="2:2" x14ac:dyDescent="0.2">
      <c r="B53" s="15"/>
    </row>
    <row r="54" spans="2:2" x14ac:dyDescent="0.2">
      <c r="B54" s="15"/>
    </row>
    <row r="55" spans="2:2" x14ac:dyDescent="0.2">
      <c r="B55" s="15"/>
    </row>
    <row r="56" spans="2:2" x14ac:dyDescent="0.2">
      <c r="B56" s="15"/>
    </row>
    <row r="57" spans="2:2" x14ac:dyDescent="0.2">
      <c r="B57" s="15"/>
    </row>
    <row r="58" spans="2:2" x14ac:dyDescent="0.2">
      <c r="B58" s="15"/>
    </row>
    <row r="59" spans="2:2" x14ac:dyDescent="0.2">
      <c r="B59" s="15"/>
    </row>
    <row r="60" spans="2:2" x14ac:dyDescent="0.2">
      <c r="B60" s="15"/>
    </row>
    <row r="61" spans="2:2" x14ac:dyDescent="0.2">
      <c r="B61" s="15"/>
    </row>
    <row r="62" spans="2:2" x14ac:dyDescent="0.2">
      <c r="B62" s="15"/>
    </row>
    <row r="63" spans="2:2" x14ac:dyDescent="0.2">
      <c r="B63" s="15"/>
    </row>
    <row r="64" spans="2:2" x14ac:dyDescent="0.2">
      <c r="B64" s="15"/>
    </row>
    <row r="65" spans="2:2" x14ac:dyDescent="0.2">
      <c r="B65" s="15"/>
    </row>
    <row r="66" spans="2:2" x14ac:dyDescent="0.2">
      <c r="B66" s="15"/>
    </row>
    <row r="67" spans="2:2" x14ac:dyDescent="0.2">
      <c r="B67" s="15"/>
    </row>
    <row r="68" spans="2:2" x14ac:dyDescent="0.2">
      <c r="B68" s="15"/>
    </row>
    <row r="69" spans="2:2" x14ac:dyDescent="0.2">
      <c r="B69" s="15"/>
    </row>
    <row r="70" spans="2:2" x14ac:dyDescent="0.2">
      <c r="B70" s="15"/>
    </row>
    <row r="71" spans="2:2" x14ac:dyDescent="0.2">
      <c r="B71" s="15"/>
    </row>
    <row r="72" spans="2:2" x14ac:dyDescent="0.2">
      <c r="B72" s="15"/>
    </row>
    <row r="73" spans="2:2" x14ac:dyDescent="0.2">
      <c r="B73" s="15"/>
    </row>
    <row r="74" spans="2:2" x14ac:dyDescent="0.2">
      <c r="B74" s="15"/>
    </row>
    <row r="75" spans="2:2" x14ac:dyDescent="0.2">
      <c r="B75" s="15"/>
    </row>
    <row r="76" spans="2:2" x14ac:dyDescent="0.2">
      <c r="B76" s="15"/>
    </row>
    <row r="77" spans="2:2" x14ac:dyDescent="0.2">
      <c r="B77" s="15"/>
    </row>
    <row r="78" spans="2:2" x14ac:dyDescent="0.2">
      <c r="B78" s="15"/>
    </row>
    <row r="79" spans="2:2" x14ac:dyDescent="0.2">
      <c r="B79" s="15"/>
    </row>
    <row r="80" spans="2:2" x14ac:dyDescent="0.2">
      <c r="B80" s="15"/>
    </row>
    <row r="81" spans="2:2" x14ac:dyDescent="0.2">
      <c r="B81" s="15"/>
    </row>
    <row r="82" spans="2:2" x14ac:dyDescent="0.2">
      <c r="B82" s="15"/>
    </row>
    <row r="83" spans="2:2" x14ac:dyDescent="0.2">
      <c r="B83" s="15"/>
    </row>
    <row r="84" spans="2:2" x14ac:dyDescent="0.2">
      <c r="B84" s="15"/>
    </row>
    <row r="85" spans="2:2" x14ac:dyDescent="0.2">
      <c r="B85" s="15"/>
    </row>
    <row r="86" spans="2:2" x14ac:dyDescent="0.2">
      <c r="B86" s="15"/>
    </row>
    <row r="87" spans="2:2" x14ac:dyDescent="0.2">
      <c r="B87" s="15"/>
    </row>
    <row r="88" spans="2:2" x14ac:dyDescent="0.2">
      <c r="B88" s="15"/>
    </row>
    <row r="89" spans="2:2" x14ac:dyDescent="0.2">
      <c r="B89" s="15"/>
    </row>
    <row r="90" spans="2:2" x14ac:dyDescent="0.2">
      <c r="B90" s="15"/>
    </row>
    <row r="91" spans="2:2" x14ac:dyDescent="0.2">
      <c r="B91" s="15"/>
    </row>
    <row r="92" spans="2:2" x14ac:dyDescent="0.2">
      <c r="B92" s="15"/>
    </row>
    <row r="93" spans="2:2" x14ac:dyDescent="0.2">
      <c r="B93" s="15"/>
    </row>
    <row r="94" spans="2:2" x14ac:dyDescent="0.2">
      <c r="B94" s="15"/>
    </row>
    <row r="95" spans="2:2" x14ac:dyDescent="0.2">
      <c r="B95" s="15"/>
    </row>
    <row r="96" spans="2:2" x14ac:dyDescent="0.2">
      <c r="B96" s="15"/>
    </row>
    <row r="97" spans="2:2" x14ac:dyDescent="0.2">
      <c r="B97" s="15"/>
    </row>
    <row r="98" spans="2:2" x14ac:dyDescent="0.2">
      <c r="B98" s="15"/>
    </row>
    <row r="99" spans="2:2" x14ac:dyDescent="0.2">
      <c r="B99" s="15"/>
    </row>
    <row r="100" spans="2:2" x14ac:dyDescent="0.2">
      <c r="B100" s="15"/>
    </row>
    <row r="101" spans="2:2" x14ac:dyDescent="0.2">
      <c r="B101" s="15"/>
    </row>
    <row r="102" spans="2:2" x14ac:dyDescent="0.2">
      <c r="B102" s="15"/>
    </row>
    <row r="103" spans="2:2" x14ac:dyDescent="0.2">
      <c r="B103" s="15"/>
    </row>
    <row r="104" spans="2:2" x14ac:dyDescent="0.2">
      <c r="B104" s="15"/>
    </row>
    <row r="105" spans="2:2" x14ac:dyDescent="0.2">
      <c r="B105" s="15"/>
    </row>
    <row r="106" spans="2:2" x14ac:dyDescent="0.2">
      <c r="B106" s="15"/>
    </row>
    <row r="107" spans="2:2" x14ac:dyDescent="0.2">
      <c r="B107" s="15"/>
    </row>
    <row r="108" spans="2:2" x14ac:dyDescent="0.2">
      <c r="B108" s="15"/>
    </row>
    <row r="109" spans="2:2" x14ac:dyDescent="0.2">
      <c r="B109" s="15"/>
    </row>
    <row r="110" spans="2:2" x14ac:dyDescent="0.2">
      <c r="B110" s="15"/>
    </row>
    <row r="111" spans="2:2" x14ac:dyDescent="0.2">
      <c r="B111" s="15"/>
    </row>
    <row r="112" spans="2:2" x14ac:dyDescent="0.2">
      <c r="B112" s="15"/>
    </row>
    <row r="113" spans="2:2" x14ac:dyDescent="0.2">
      <c r="B113" s="15"/>
    </row>
    <row r="114" spans="2:2" x14ac:dyDescent="0.2">
      <c r="B114" s="15"/>
    </row>
    <row r="115" spans="2:2" x14ac:dyDescent="0.2">
      <c r="B115" s="15"/>
    </row>
    <row r="116" spans="2:2" x14ac:dyDescent="0.2">
      <c r="B116" s="15"/>
    </row>
    <row r="117" spans="2:2" x14ac:dyDescent="0.2">
      <c r="B117" s="15"/>
    </row>
    <row r="118" spans="2:2" x14ac:dyDescent="0.2">
      <c r="B118" s="15"/>
    </row>
    <row r="119" spans="2:2" x14ac:dyDescent="0.2">
      <c r="B119" s="15"/>
    </row>
    <row r="120" spans="2:2" x14ac:dyDescent="0.2">
      <c r="B120" s="15"/>
    </row>
    <row r="121" spans="2:2" x14ac:dyDescent="0.2">
      <c r="B121" s="15"/>
    </row>
    <row r="122" spans="2:2" x14ac:dyDescent="0.2">
      <c r="B122" s="15"/>
    </row>
    <row r="123" spans="2:2" x14ac:dyDescent="0.2">
      <c r="B123" s="15"/>
    </row>
    <row r="124" spans="2:2" x14ac:dyDescent="0.2">
      <c r="B124" s="15"/>
    </row>
    <row r="125" spans="2:2" x14ac:dyDescent="0.2">
      <c r="B125" s="15"/>
    </row>
    <row r="126" spans="2:2" x14ac:dyDescent="0.2">
      <c r="B126" s="15"/>
    </row>
    <row r="127" spans="2:2" x14ac:dyDescent="0.2">
      <c r="B127" s="15"/>
    </row>
    <row r="128" spans="2:2" x14ac:dyDescent="0.2">
      <c r="B128" s="15"/>
    </row>
    <row r="129" spans="2:2" x14ac:dyDescent="0.2">
      <c r="B129" s="15"/>
    </row>
    <row r="130" spans="2:2" x14ac:dyDescent="0.2">
      <c r="B130" s="15"/>
    </row>
    <row r="131" spans="2:2" x14ac:dyDescent="0.2">
      <c r="B131" s="15"/>
    </row>
    <row r="132" spans="2:2" x14ac:dyDescent="0.2">
      <c r="B132" s="15"/>
    </row>
    <row r="133" spans="2:2" x14ac:dyDescent="0.2">
      <c r="B133" s="15"/>
    </row>
    <row r="134" spans="2:2" x14ac:dyDescent="0.2">
      <c r="B134" s="15"/>
    </row>
    <row r="135" spans="2:2" x14ac:dyDescent="0.2">
      <c r="B135" s="15"/>
    </row>
    <row r="136" spans="2:2" x14ac:dyDescent="0.2">
      <c r="B136" s="15"/>
    </row>
    <row r="137" spans="2:2" x14ac:dyDescent="0.2">
      <c r="B137" s="15"/>
    </row>
    <row r="138" spans="2:2" x14ac:dyDescent="0.2">
      <c r="B138" s="15"/>
    </row>
    <row r="139" spans="2:2" x14ac:dyDescent="0.2">
      <c r="B139" s="15"/>
    </row>
    <row r="140" spans="2:2" x14ac:dyDescent="0.2">
      <c r="B140" s="15"/>
    </row>
    <row r="141" spans="2:2" x14ac:dyDescent="0.2">
      <c r="B141" s="15"/>
    </row>
    <row r="142" spans="2:2" x14ac:dyDescent="0.2">
      <c r="B142" s="15"/>
    </row>
    <row r="143" spans="2:2" x14ac:dyDescent="0.2">
      <c r="B143" s="15"/>
    </row>
    <row r="144" spans="2:2" x14ac:dyDescent="0.2">
      <c r="B144" s="15"/>
    </row>
    <row r="145" spans="2:2" x14ac:dyDescent="0.2">
      <c r="B145" s="15"/>
    </row>
    <row r="146" spans="2:2" x14ac:dyDescent="0.2">
      <c r="B146" s="15"/>
    </row>
    <row r="147" spans="2:2" x14ac:dyDescent="0.2">
      <c r="B147" s="15"/>
    </row>
    <row r="148" spans="2:2" x14ac:dyDescent="0.2">
      <c r="B148" s="15"/>
    </row>
    <row r="149" spans="2:2" x14ac:dyDescent="0.2">
      <c r="B149" s="15"/>
    </row>
    <row r="150" spans="2:2" x14ac:dyDescent="0.2">
      <c r="B150" s="15"/>
    </row>
    <row r="151" spans="2:2" x14ac:dyDescent="0.2">
      <c r="B151" s="15"/>
    </row>
    <row r="152" spans="2:2" x14ac:dyDescent="0.2">
      <c r="B152" s="15"/>
    </row>
    <row r="153" spans="2:2" x14ac:dyDescent="0.2">
      <c r="B153" s="15"/>
    </row>
    <row r="154" spans="2:2" x14ac:dyDescent="0.2">
      <c r="B154" s="15"/>
    </row>
    <row r="155" spans="2:2" x14ac:dyDescent="0.2">
      <c r="B155" s="15"/>
    </row>
    <row r="156" spans="2:2" x14ac:dyDescent="0.2">
      <c r="B156" s="15"/>
    </row>
    <row r="157" spans="2:2" x14ac:dyDescent="0.2">
      <c r="B157" s="15"/>
    </row>
    <row r="158" spans="2:2" x14ac:dyDescent="0.2">
      <c r="B158" s="15"/>
    </row>
    <row r="159" spans="2:2" x14ac:dyDescent="0.2">
      <c r="B159" s="15"/>
    </row>
    <row r="160" spans="2:2" x14ac:dyDescent="0.2">
      <c r="B160" s="15"/>
    </row>
    <row r="161" spans="2:2" x14ac:dyDescent="0.2">
      <c r="B161" s="15"/>
    </row>
    <row r="162" spans="2:2" x14ac:dyDescent="0.2">
      <c r="B162" s="15"/>
    </row>
    <row r="163" spans="2:2" x14ac:dyDescent="0.2">
      <c r="B163" s="15"/>
    </row>
    <row r="164" spans="2:2" x14ac:dyDescent="0.2">
      <c r="B164" s="15"/>
    </row>
    <row r="165" spans="2:2" x14ac:dyDescent="0.2">
      <c r="B165" s="15"/>
    </row>
    <row r="166" spans="2:2" x14ac:dyDescent="0.2">
      <c r="B166" s="15"/>
    </row>
    <row r="167" spans="2:2" x14ac:dyDescent="0.2">
      <c r="B167" s="15"/>
    </row>
    <row r="168" spans="2:2" x14ac:dyDescent="0.2">
      <c r="B168" s="15"/>
    </row>
    <row r="169" spans="2:2" x14ac:dyDescent="0.2">
      <c r="B169" s="15"/>
    </row>
    <row r="170" spans="2:2" x14ac:dyDescent="0.2">
      <c r="B170" s="15"/>
    </row>
    <row r="171" spans="2:2" x14ac:dyDescent="0.2">
      <c r="B171" s="15"/>
    </row>
    <row r="172" spans="2:2" x14ac:dyDescent="0.2">
      <c r="B172" s="15"/>
    </row>
    <row r="173" spans="2:2" x14ac:dyDescent="0.2">
      <c r="B173" s="15"/>
    </row>
    <row r="174" spans="2:2" x14ac:dyDescent="0.2">
      <c r="B174" s="15"/>
    </row>
    <row r="175" spans="2:2" x14ac:dyDescent="0.2">
      <c r="B175" s="15"/>
    </row>
    <row r="176" spans="2:2" x14ac:dyDescent="0.2">
      <c r="B176" s="15"/>
    </row>
    <row r="177" spans="2:2" x14ac:dyDescent="0.2">
      <c r="B177" s="15"/>
    </row>
    <row r="178" spans="2:2" x14ac:dyDescent="0.2">
      <c r="B178" s="15"/>
    </row>
    <row r="179" spans="2:2" x14ac:dyDescent="0.2">
      <c r="B179" s="15"/>
    </row>
    <row r="180" spans="2:2" x14ac:dyDescent="0.2">
      <c r="B180" s="15"/>
    </row>
    <row r="181" spans="2:2" x14ac:dyDescent="0.2">
      <c r="B181" s="15"/>
    </row>
    <row r="182" spans="2:2" x14ac:dyDescent="0.2">
      <c r="B182" s="15"/>
    </row>
    <row r="183" spans="2:2" x14ac:dyDescent="0.2">
      <c r="B183" s="15"/>
    </row>
    <row r="184" spans="2:2" x14ac:dyDescent="0.2">
      <c r="B184" s="15"/>
    </row>
    <row r="185" spans="2:2" x14ac:dyDescent="0.2">
      <c r="B185" s="15"/>
    </row>
    <row r="186" spans="2:2" x14ac:dyDescent="0.2">
      <c r="B186" s="15"/>
    </row>
    <row r="187" spans="2:2" x14ac:dyDescent="0.2">
      <c r="B187" s="15"/>
    </row>
    <row r="188" spans="2:2" x14ac:dyDescent="0.2">
      <c r="B188" s="15"/>
    </row>
    <row r="189" spans="2:2" x14ac:dyDescent="0.2">
      <c r="B189" s="15"/>
    </row>
    <row r="190" spans="2:2" x14ac:dyDescent="0.2">
      <c r="B190" s="15"/>
    </row>
    <row r="191" spans="2:2" x14ac:dyDescent="0.2">
      <c r="B191" s="15"/>
    </row>
    <row r="192" spans="2:2" x14ac:dyDescent="0.2">
      <c r="B192" s="15"/>
    </row>
    <row r="193" spans="2:2" x14ac:dyDescent="0.2">
      <c r="B193" s="15"/>
    </row>
    <row r="194" spans="2:2" x14ac:dyDescent="0.2">
      <c r="B194" s="15"/>
    </row>
    <row r="195" spans="2:2" x14ac:dyDescent="0.2">
      <c r="B195" s="15"/>
    </row>
    <row r="196" spans="2:2" x14ac:dyDescent="0.2">
      <c r="B196" s="15"/>
    </row>
    <row r="197" spans="2:2" x14ac:dyDescent="0.2">
      <c r="B197" s="15"/>
    </row>
    <row r="198" spans="2:2" x14ac:dyDescent="0.2">
      <c r="B198" s="15"/>
    </row>
    <row r="199" spans="2:2" x14ac:dyDescent="0.2">
      <c r="B199" s="15"/>
    </row>
    <row r="200" spans="2:2" x14ac:dyDescent="0.2">
      <c r="B200" s="15"/>
    </row>
    <row r="201" spans="2:2" x14ac:dyDescent="0.2">
      <c r="B201" s="15"/>
    </row>
    <row r="202" spans="2:2" x14ac:dyDescent="0.2">
      <c r="B202" s="15"/>
    </row>
    <row r="203" spans="2:2" x14ac:dyDescent="0.2">
      <c r="B203" s="15"/>
    </row>
    <row r="204" spans="2:2" x14ac:dyDescent="0.2">
      <c r="B204" s="15"/>
    </row>
    <row r="205" spans="2:2" x14ac:dyDescent="0.2">
      <c r="B205" s="15"/>
    </row>
    <row r="206" spans="2:2" x14ac:dyDescent="0.2">
      <c r="B206" s="15"/>
    </row>
    <row r="207" spans="2:2" x14ac:dyDescent="0.2">
      <c r="B207" s="15"/>
    </row>
    <row r="208" spans="2:2" x14ac:dyDescent="0.2">
      <c r="B208" s="15"/>
    </row>
    <row r="209" spans="2:2" x14ac:dyDescent="0.2">
      <c r="B209" s="15"/>
    </row>
    <row r="210" spans="2:2" x14ac:dyDescent="0.2">
      <c r="B210" s="15"/>
    </row>
    <row r="211" spans="2:2" x14ac:dyDescent="0.2">
      <c r="B211" s="15"/>
    </row>
    <row r="212" spans="2:2" x14ac:dyDescent="0.2">
      <c r="B212" s="15"/>
    </row>
    <row r="213" spans="2:2" x14ac:dyDescent="0.2">
      <c r="B213" s="15"/>
    </row>
    <row r="214" spans="2:2" x14ac:dyDescent="0.2">
      <c r="B214" s="15"/>
    </row>
    <row r="215" spans="2:2" x14ac:dyDescent="0.2">
      <c r="B215" s="15"/>
    </row>
    <row r="216" spans="2:2" x14ac:dyDescent="0.2">
      <c r="B216" s="15"/>
    </row>
  </sheetData>
  <mergeCells count="1">
    <mergeCell ref="H1:I1"/>
  </mergeCells>
  <hyperlinks>
    <hyperlink ref="H1:I1" location="Index!A1" display="Regresar al Índice" xr:uid="{00000000-0004-0000-C200-000000000000}"/>
  </hyperlinks>
  <pageMargins left="0.7" right="0.7" top="0.75" bottom="0.75" header="0.3" footer="0.3"/>
  <drawing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AD0B6-E163-4C92-A628-2520D829AD51}">
  <sheetPr codeName="Hoja136"/>
  <dimension ref="A1:Z86"/>
  <sheetViews>
    <sheetView zoomScaleNormal="100" workbookViewId="0">
      <selection activeCell="A2" sqref="A2"/>
    </sheetView>
  </sheetViews>
  <sheetFormatPr baseColWidth="10" defaultColWidth="11.42578125" defaultRowHeight="12.75" x14ac:dyDescent="0.2"/>
  <cols>
    <col min="1" max="16384" width="11.42578125" style="344"/>
  </cols>
  <sheetData>
    <row r="1" spans="1:26" ht="15" x14ac:dyDescent="0.25">
      <c r="A1" s="333" t="s">
        <v>1753</v>
      </c>
      <c r="H1" s="233" t="s">
        <v>38</v>
      </c>
      <c r="I1" s="233"/>
    </row>
    <row r="2" spans="1:26" x14ac:dyDescent="0.2">
      <c r="A2" s="345" t="s">
        <v>474</v>
      </c>
    </row>
    <row r="4" spans="1:26" x14ac:dyDescent="0.2">
      <c r="C4" s="346"/>
    </row>
    <row r="5" spans="1:26" x14ac:dyDescent="0.2">
      <c r="D5" s="203" t="s">
        <v>475</v>
      </c>
      <c r="E5" s="203" t="s">
        <v>476</v>
      </c>
      <c r="F5" s="203" t="s">
        <v>477</v>
      </c>
      <c r="G5" s="203" t="s">
        <v>1334</v>
      </c>
      <c r="H5" s="203" t="s">
        <v>1320</v>
      </c>
      <c r="I5" s="203" t="s">
        <v>1335</v>
      </c>
    </row>
    <row r="6" spans="1:26" x14ac:dyDescent="0.2">
      <c r="A6" s="226">
        <v>2016</v>
      </c>
      <c r="B6" s="201" t="s">
        <v>39</v>
      </c>
      <c r="C6" s="201" t="s">
        <v>0</v>
      </c>
      <c r="D6" s="271">
        <v>2</v>
      </c>
      <c r="E6" s="271">
        <v>0</v>
      </c>
      <c r="F6" s="271">
        <v>7</v>
      </c>
      <c r="G6" s="271">
        <v>9</v>
      </c>
      <c r="H6" s="272">
        <v>4.4400000000000004</v>
      </c>
      <c r="I6" s="271">
        <v>142</v>
      </c>
    </row>
    <row r="7" spans="1:26" x14ac:dyDescent="0.2">
      <c r="A7" s="226"/>
      <c r="B7" s="202" t="s">
        <v>40</v>
      </c>
      <c r="C7" s="202" t="s">
        <v>0</v>
      </c>
      <c r="D7" s="273">
        <v>5</v>
      </c>
      <c r="E7" s="273">
        <v>0</v>
      </c>
      <c r="F7" s="273">
        <v>6</v>
      </c>
      <c r="G7" s="273">
        <v>11</v>
      </c>
      <c r="H7" s="274">
        <v>3.78</v>
      </c>
      <c r="I7" s="273">
        <v>121</v>
      </c>
    </row>
    <row r="8" spans="1:26" x14ac:dyDescent="0.2">
      <c r="A8" s="226"/>
      <c r="B8" s="201" t="s">
        <v>41</v>
      </c>
      <c r="C8" s="201" t="s">
        <v>0</v>
      </c>
      <c r="D8" s="271">
        <v>4</v>
      </c>
      <c r="E8" s="271">
        <v>0</v>
      </c>
      <c r="F8" s="271">
        <v>30</v>
      </c>
      <c r="G8" s="271">
        <v>34</v>
      </c>
      <c r="H8" s="272">
        <v>19.78</v>
      </c>
      <c r="I8" s="271">
        <v>633</v>
      </c>
    </row>
    <row r="9" spans="1:26" x14ac:dyDescent="0.2">
      <c r="A9" s="226"/>
      <c r="B9" s="202" t="s">
        <v>42</v>
      </c>
      <c r="C9" s="202" t="s">
        <v>0</v>
      </c>
      <c r="D9" s="273">
        <v>2</v>
      </c>
      <c r="E9" s="273">
        <v>1</v>
      </c>
      <c r="F9" s="273">
        <v>30</v>
      </c>
      <c r="G9" s="273">
        <v>33</v>
      </c>
      <c r="H9" s="274">
        <v>13.53</v>
      </c>
      <c r="I9" s="273">
        <v>433</v>
      </c>
    </row>
    <row r="10" spans="1:26" x14ac:dyDescent="0.2">
      <c r="A10" s="226"/>
      <c r="B10" s="201" t="s">
        <v>43</v>
      </c>
      <c r="C10" s="201" t="s">
        <v>0</v>
      </c>
      <c r="D10" s="271">
        <v>2</v>
      </c>
      <c r="E10" s="271">
        <v>4</v>
      </c>
      <c r="F10" s="271">
        <v>56</v>
      </c>
      <c r="G10" s="271">
        <v>62</v>
      </c>
      <c r="H10" s="272">
        <v>13.63</v>
      </c>
      <c r="I10" s="271">
        <v>436</v>
      </c>
      <c r="W10" s="344">
        <v>378</v>
      </c>
    </row>
    <row r="11" spans="1:26" x14ac:dyDescent="0.2">
      <c r="A11" s="226"/>
      <c r="B11" s="202" t="s">
        <v>44</v>
      </c>
      <c r="C11" s="202" t="s">
        <v>0</v>
      </c>
      <c r="D11" s="273">
        <v>3</v>
      </c>
      <c r="E11" s="273">
        <v>6</v>
      </c>
      <c r="F11" s="273">
        <v>128</v>
      </c>
      <c r="G11" s="273">
        <v>137</v>
      </c>
      <c r="H11" s="274">
        <v>33.53</v>
      </c>
      <c r="I11" s="274">
        <v>1073</v>
      </c>
      <c r="V11" s="347"/>
      <c r="W11" s="344">
        <v>448</v>
      </c>
      <c r="X11" s="348">
        <f>(W11/W10)-1</f>
        <v>0.18518518518518512</v>
      </c>
    </row>
    <row r="12" spans="1:26" x14ac:dyDescent="0.2">
      <c r="A12" s="226"/>
      <c r="B12" s="201" t="s">
        <v>45</v>
      </c>
      <c r="C12" s="201" t="s">
        <v>0</v>
      </c>
      <c r="D12" s="271">
        <v>2</v>
      </c>
      <c r="E12" s="271">
        <v>2</v>
      </c>
      <c r="F12" s="271">
        <v>64</v>
      </c>
      <c r="G12" s="271">
        <v>68</v>
      </c>
      <c r="H12" s="272">
        <v>27.94</v>
      </c>
      <c r="I12" s="271">
        <v>894</v>
      </c>
    </row>
    <row r="13" spans="1:26" x14ac:dyDescent="0.2">
      <c r="A13" s="226"/>
      <c r="B13" s="202" t="s">
        <v>46</v>
      </c>
      <c r="C13" s="202" t="s">
        <v>0</v>
      </c>
      <c r="D13" s="273">
        <v>1</v>
      </c>
      <c r="E13" s="273">
        <v>8</v>
      </c>
      <c r="F13" s="273">
        <v>43</v>
      </c>
      <c r="G13" s="273">
        <v>52</v>
      </c>
      <c r="H13" s="274">
        <v>27.91</v>
      </c>
      <c r="I13" s="273">
        <v>893</v>
      </c>
    </row>
    <row r="14" spans="1:26" x14ac:dyDescent="0.2">
      <c r="A14" s="226"/>
      <c r="B14" s="201" t="s">
        <v>47</v>
      </c>
      <c r="C14" s="201" t="s">
        <v>0</v>
      </c>
      <c r="D14" s="271">
        <v>1</v>
      </c>
      <c r="E14" s="271">
        <v>9</v>
      </c>
      <c r="F14" s="271">
        <v>28</v>
      </c>
      <c r="G14" s="271">
        <v>38</v>
      </c>
      <c r="H14" s="272">
        <v>27.34</v>
      </c>
      <c r="I14" s="271">
        <v>875</v>
      </c>
      <c r="W14" s="344">
        <v>398</v>
      </c>
    </row>
    <row r="15" spans="1:26" x14ac:dyDescent="0.2">
      <c r="A15" s="226"/>
      <c r="B15" s="202" t="s">
        <v>48</v>
      </c>
      <c r="C15" s="202" t="s">
        <v>0</v>
      </c>
      <c r="D15" s="273">
        <v>20</v>
      </c>
      <c r="E15" s="273">
        <v>5</v>
      </c>
      <c r="F15" s="273">
        <v>28</v>
      </c>
      <c r="G15" s="273">
        <v>53</v>
      </c>
      <c r="H15" s="274">
        <v>22.88</v>
      </c>
      <c r="I15" s="273">
        <v>732</v>
      </c>
      <c r="W15" s="344">
        <v>448</v>
      </c>
      <c r="X15" s="349">
        <f>(W15/W14)-1</f>
        <v>0.12562814070351758</v>
      </c>
    </row>
    <row r="16" spans="1:26" x14ac:dyDescent="0.2">
      <c r="A16" s="226"/>
      <c r="B16" s="201" t="s">
        <v>49</v>
      </c>
      <c r="C16" s="201" t="s">
        <v>0</v>
      </c>
      <c r="D16" s="271">
        <v>8</v>
      </c>
      <c r="E16" s="271">
        <v>6</v>
      </c>
      <c r="F16" s="271">
        <v>51</v>
      </c>
      <c r="G16" s="271">
        <v>65</v>
      </c>
      <c r="H16" s="272">
        <v>29</v>
      </c>
      <c r="I16" s="271">
        <v>928</v>
      </c>
      <c r="Z16" s="350"/>
    </row>
    <row r="17" spans="1:26" x14ac:dyDescent="0.2">
      <c r="A17" s="226"/>
      <c r="B17" s="202" t="s">
        <v>50</v>
      </c>
      <c r="C17" s="202" t="s">
        <v>0</v>
      </c>
      <c r="D17" s="273">
        <v>1</v>
      </c>
      <c r="E17" s="273">
        <v>10</v>
      </c>
      <c r="F17" s="273">
        <v>51</v>
      </c>
      <c r="G17" s="273">
        <v>62</v>
      </c>
      <c r="H17" s="274">
        <v>34.53</v>
      </c>
      <c r="I17" s="274">
        <v>1105</v>
      </c>
    </row>
    <row r="18" spans="1:26" x14ac:dyDescent="0.2">
      <c r="A18" s="226">
        <v>2017</v>
      </c>
      <c r="B18" s="201" t="s">
        <v>39</v>
      </c>
      <c r="C18" s="201" t="s">
        <v>0</v>
      </c>
      <c r="D18" s="271">
        <v>15</v>
      </c>
      <c r="E18" s="271">
        <v>6</v>
      </c>
      <c r="F18" s="271">
        <v>21</v>
      </c>
      <c r="G18" s="271">
        <v>42</v>
      </c>
      <c r="H18" s="272">
        <v>18.66</v>
      </c>
      <c r="I18" s="271">
        <v>597</v>
      </c>
    </row>
    <row r="19" spans="1:26" x14ac:dyDescent="0.2">
      <c r="A19" s="226"/>
      <c r="B19" s="202" t="s">
        <v>40</v>
      </c>
      <c r="C19" s="202" t="s">
        <v>0</v>
      </c>
      <c r="D19" s="273">
        <v>3</v>
      </c>
      <c r="E19" s="273">
        <v>4</v>
      </c>
      <c r="F19" s="273">
        <v>29</v>
      </c>
      <c r="G19" s="273">
        <v>36</v>
      </c>
      <c r="H19" s="274">
        <v>23.44</v>
      </c>
      <c r="I19" s="273">
        <v>750</v>
      </c>
    </row>
    <row r="20" spans="1:26" x14ac:dyDescent="0.2">
      <c r="A20" s="226"/>
      <c r="B20" s="201" t="s">
        <v>41</v>
      </c>
      <c r="C20" s="201" t="s">
        <v>0</v>
      </c>
      <c r="D20" s="271">
        <v>1</v>
      </c>
      <c r="E20" s="271">
        <v>7</v>
      </c>
      <c r="F20" s="271">
        <v>61</v>
      </c>
      <c r="G20" s="271">
        <v>69</v>
      </c>
      <c r="H20" s="272">
        <v>35.630000000000003</v>
      </c>
      <c r="I20" s="272">
        <v>1140</v>
      </c>
      <c r="Z20" s="347"/>
    </row>
    <row r="21" spans="1:26" x14ac:dyDescent="0.2">
      <c r="A21" s="226"/>
      <c r="B21" s="202" t="s">
        <v>42</v>
      </c>
      <c r="C21" s="202" t="s">
        <v>0</v>
      </c>
      <c r="D21" s="273">
        <v>1</v>
      </c>
      <c r="E21" s="273">
        <v>1</v>
      </c>
      <c r="F21" s="273">
        <v>57</v>
      </c>
      <c r="G21" s="273">
        <v>59</v>
      </c>
      <c r="H21" s="274">
        <v>28.63</v>
      </c>
      <c r="I21" s="273">
        <v>916</v>
      </c>
      <c r="V21" s="351"/>
    </row>
    <row r="22" spans="1:26" x14ac:dyDescent="0.2">
      <c r="A22" s="226"/>
      <c r="B22" s="201" t="s">
        <v>43</v>
      </c>
      <c r="C22" s="201" t="s">
        <v>0</v>
      </c>
      <c r="D22" s="271">
        <v>0</v>
      </c>
      <c r="E22" s="271">
        <v>4</v>
      </c>
      <c r="F22" s="271">
        <v>107</v>
      </c>
      <c r="G22" s="271">
        <v>111</v>
      </c>
      <c r="H22" s="272">
        <v>26.41</v>
      </c>
      <c r="I22" s="271">
        <v>845</v>
      </c>
      <c r="V22" s="350"/>
    </row>
    <row r="23" spans="1:26" x14ac:dyDescent="0.2">
      <c r="A23" s="226"/>
      <c r="B23" s="202" t="s">
        <v>44</v>
      </c>
      <c r="C23" s="202" t="s">
        <v>0</v>
      </c>
      <c r="D23" s="273">
        <v>0</v>
      </c>
      <c r="E23" s="273">
        <v>6</v>
      </c>
      <c r="F23" s="273">
        <v>41</v>
      </c>
      <c r="G23" s="273">
        <v>47</v>
      </c>
      <c r="H23" s="274">
        <v>24.72</v>
      </c>
      <c r="I23" s="273">
        <v>791</v>
      </c>
    </row>
    <row r="24" spans="1:26" x14ac:dyDescent="0.2">
      <c r="A24" s="226"/>
      <c r="B24" s="201" t="s">
        <v>45</v>
      </c>
      <c r="C24" s="201" t="s">
        <v>0</v>
      </c>
      <c r="D24" s="271">
        <v>1</v>
      </c>
      <c r="E24" s="271">
        <v>3</v>
      </c>
      <c r="F24" s="271">
        <v>45</v>
      </c>
      <c r="G24" s="271">
        <v>49</v>
      </c>
      <c r="H24" s="272">
        <v>21.03</v>
      </c>
      <c r="I24" s="271">
        <v>673</v>
      </c>
    </row>
    <row r="25" spans="1:26" x14ac:dyDescent="0.2">
      <c r="A25" s="226"/>
      <c r="B25" s="202" t="s">
        <v>46</v>
      </c>
      <c r="C25" s="202" t="s">
        <v>0</v>
      </c>
      <c r="D25" s="273">
        <v>3</v>
      </c>
      <c r="E25" s="273">
        <v>5</v>
      </c>
      <c r="F25" s="273">
        <v>37</v>
      </c>
      <c r="G25" s="273">
        <v>45</v>
      </c>
      <c r="H25" s="274">
        <v>24.03</v>
      </c>
      <c r="I25" s="273">
        <v>769</v>
      </c>
    </row>
    <row r="26" spans="1:26" x14ac:dyDescent="0.2">
      <c r="A26" s="226"/>
      <c r="B26" s="201" t="s">
        <v>47</v>
      </c>
      <c r="C26" s="201" t="s">
        <v>0</v>
      </c>
      <c r="D26" s="271">
        <v>2</v>
      </c>
      <c r="E26" s="271">
        <v>7</v>
      </c>
      <c r="F26" s="271">
        <v>49</v>
      </c>
      <c r="G26" s="271">
        <v>58</v>
      </c>
      <c r="H26" s="272">
        <v>25.5</v>
      </c>
      <c r="I26" s="271">
        <v>816</v>
      </c>
    </row>
    <row r="27" spans="1:26" x14ac:dyDescent="0.2">
      <c r="A27" s="226"/>
      <c r="B27" s="202" t="s">
        <v>48</v>
      </c>
      <c r="C27" s="202" t="s">
        <v>0</v>
      </c>
      <c r="D27" s="273">
        <v>0</v>
      </c>
      <c r="E27" s="273">
        <v>5</v>
      </c>
      <c r="F27" s="273">
        <v>77</v>
      </c>
      <c r="G27" s="273">
        <v>82</v>
      </c>
      <c r="H27" s="274">
        <v>30.97</v>
      </c>
      <c r="I27" s="273">
        <v>991</v>
      </c>
    </row>
    <row r="28" spans="1:26" x14ac:dyDescent="0.2">
      <c r="A28" s="226"/>
      <c r="B28" s="201" t="s">
        <v>49</v>
      </c>
      <c r="C28" s="201" t="s">
        <v>0</v>
      </c>
      <c r="D28" s="271">
        <v>1</v>
      </c>
      <c r="E28" s="271">
        <v>6</v>
      </c>
      <c r="F28" s="271">
        <v>55</v>
      </c>
      <c r="G28" s="271">
        <v>62</v>
      </c>
      <c r="H28" s="272">
        <v>28.59</v>
      </c>
      <c r="I28" s="271">
        <v>915</v>
      </c>
    </row>
    <row r="29" spans="1:26" x14ac:dyDescent="0.2">
      <c r="A29" s="226"/>
      <c r="B29" s="202" t="s">
        <v>50</v>
      </c>
      <c r="C29" s="202" t="s">
        <v>0</v>
      </c>
      <c r="D29" s="273">
        <v>3</v>
      </c>
      <c r="E29" s="273">
        <v>7</v>
      </c>
      <c r="F29" s="273">
        <v>130</v>
      </c>
      <c r="G29" s="273">
        <v>140</v>
      </c>
      <c r="H29" s="274">
        <v>42.22</v>
      </c>
      <c r="I29" s="274">
        <v>1351</v>
      </c>
    </row>
    <row r="30" spans="1:26" x14ac:dyDescent="0.2">
      <c r="A30" s="226">
        <v>2018</v>
      </c>
      <c r="B30" s="201" t="s">
        <v>39</v>
      </c>
      <c r="C30" s="201" t="s">
        <v>0</v>
      </c>
      <c r="D30" s="271">
        <v>1</v>
      </c>
      <c r="E30" s="271">
        <v>8</v>
      </c>
      <c r="F30" s="271">
        <v>70</v>
      </c>
      <c r="G30" s="271">
        <v>79</v>
      </c>
      <c r="H30" s="272">
        <v>31.28</v>
      </c>
      <c r="I30" s="272">
        <v>1001</v>
      </c>
      <c r="T30" s="347"/>
    </row>
    <row r="31" spans="1:26" x14ac:dyDescent="0.2">
      <c r="A31" s="226"/>
      <c r="B31" s="202" t="s">
        <v>40</v>
      </c>
      <c r="C31" s="202" t="s">
        <v>0</v>
      </c>
      <c r="D31" s="273">
        <v>0</v>
      </c>
      <c r="E31" s="273">
        <v>8</v>
      </c>
      <c r="F31" s="273">
        <v>93</v>
      </c>
      <c r="G31" s="273">
        <v>101</v>
      </c>
      <c r="H31" s="274">
        <v>40.909999999999997</v>
      </c>
      <c r="I31" s="274">
        <v>1309</v>
      </c>
    </row>
    <row r="32" spans="1:26" x14ac:dyDescent="0.2">
      <c r="A32" s="226"/>
      <c r="B32" s="201" t="s">
        <v>41</v>
      </c>
      <c r="C32" s="201" t="s">
        <v>0</v>
      </c>
      <c r="D32" s="271">
        <v>4</v>
      </c>
      <c r="E32" s="271">
        <v>22</v>
      </c>
      <c r="F32" s="271">
        <v>100</v>
      </c>
      <c r="G32" s="271">
        <v>126</v>
      </c>
      <c r="H32" s="272">
        <v>40.94</v>
      </c>
      <c r="I32" s="272">
        <v>1310</v>
      </c>
    </row>
    <row r="33" spans="1:18" x14ac:dyDescent="0.2">
      <c r="A33" s="226"/>
      <c r="B33" s="202" t="s">
        <v>42</v>
      </c>
      <c r="C33" s="202" t="s">
        <v>0</v>
      </c>
      <c r="D33" s="273">
        <v>0</v>
      </c>
      <c r="E33" s="273">
        <v>19</v>
      </c>
      <c r="F33" s="273">
        <v>91</v>
      </c>
      <c r="G33" s="273">
        <v>110</v>
      </c>
      <c r="H33" s="274">
        <v>43.22</v>
      </c>
      <c r="I33" s="274">
        <v>1383</v>
      </c>
      <c r="L33" s="347"/>
    </row>
    <row r="34" spans="1:18" x14ac:dyDescent="0.2">
      <c r="A34" s="226"/>
      <c r="B34" s="201" t="s">
        <v>43</v>
      </c>
      <c r="C34" s="201" t="s">
        <v>0</v>
      </c>
      <c r="D34" s="271">
        <v>0</v>
      </c>
      <c r="E34" s="271">
        <v>21</v>
      </c>
      <c r="F34" s="271">
        <v>125</v>
      </c>
      <c r="G34" s="271">
        <v>146</v>
      </c>
      <c r="H34" s="272">
        <v>46.5</v>
      </c>
      <c r="I34" s="272">
        <v>1488</v>
      </c>
    </row>
    <row r="35" spans="1:18" x14ac:dyDescent="0.2">
      <c r="A35" s="226"/>
      <c r="B35" s="202" t="s">
        <v>44</v>
      </c>
      <c r="C35" s="202" t="s">
        <v>0</v>
      </c>
      <c r="D35" s="273">
        <v>0</v>
      </c>
      <c r="E35" s="273">
        <v>26</v>
      </c>
      <c r="F35" s="273">
        <v>96</v>
      </c>
      <c r="G35" s="273">
        <v>122</v>
      </c>
      <c r="H35" s="274">
        <v>49.72</v>
      </c>
      <c r="I35" s="274">
        <v>1591</v>
      </c>
      <c r="O35" s="352"/>
    </row>
    <row r="36" spans="1:18" x14ac:dyDescent="0.2">
      <c r="A36" s="226"/>
      <c r="B36" s="201" t="s">
        <v>45</v>
      </c>
      <c r="C36" s="201" t="s">
        <v>0</v>
      </c>
      <c r="D36" s="271">
        <v>1</v>
      </c>
      <c r="E36" s="271">
        <v>7</v>
      </c>
      <c r="F36" s="271">
        <v>74</v>
      </c>
      <c r="G36" s="271">
        <v>82</v>
      </c>
      <c r="H36" s="272">
        <v>38.72</v>
      </c>
      <c r="I36" s="272">
        <v>1239</v>
      </c>
    </row>
    <row r="37" spans="1:18" x14ac:dyDescent="0.2">
      <c r="A37" s="226"/>
      <c r="B37" s="202" t="s">
        <v>46</v>
      </c>
      <c r="C37" s="202" t="s">
        <v>0</v>
      </c>
      <c r="D37" s="273">
        <v>1</v>
      </c>
      <c r="E37" s="273">
        <v>2</v>
      </c>
      <c r="F37" s="273">
        <v>91</v>
      </c>
      <c r="G37" s="273">
        <v>94</v>
      </c>
      <c r="H37" s="274">
        <v>39.909999999999997</v>
      </c>
      <c r="I37" s="274">
        <v>1277</v>
      </c>
    </row>
    <row r="38" spans="1:18" x14ac:dyDescent="0.2">
      <c r="A38" s="226"/>
      <c r="B38" s="201" t="s">
        <v>47</v>
      </c>
      <c r="C38" s="201" t="s">
        <v>0</v>
      </c>
      <c r="D38" s="271">
        <v>1</v>
      </c>
      <c r="E38" s="271">
        <v>11</v>
      </c>
      <c r="F38" s="271">
        <v>141</v>
      </c>
      <c r="G38" s="271">
        <v>153</v>
      </c>
      <c r="H38" s="272">
        <v>51.84</v>
      </c>
      <c r="I38" s="272">
        <v>1659</v>
      </c>
    </row>
    <row r="39" spans="1:18" x14ac:dyDescent="0.2">
      <c r="A39" s="226"/>
      <c r="B39" s="202" t="s">
        <v>48</v>
      </c>
      <c r="C39" s="202" t="s">
        <v>0</v>
      </c>
      <c r="D39" s="273">
        <v>3</v>
      </c>
      <c r="E39" s="273">
        <v>8</v>
      </c>
      <c r="F39" s="273">
        <v>156</v>
      </c>
      <c r="G39" s="273">
        <v>167</v>
      </c>
      <c r="H39" s="274">
        <v>50.44</v>
      </c>
      <c r="I39" s="274">
        <v>1614</v>
      </c>
    </row>
    <row r="40" spans="1:18" x14ac:dyDescent="0.2">
      <c r="A40" s="226"/>
      <c r="B40" s="201" t="s">
        <v>49</v>
      </c>
      <c r="C40" s="201" t="s">
        <v>0</v>
      </c>
      <c r="D40" s="271">
        <v>3</v>
      </c>
      <c r="E40" s="271">
        <v>9</v>
      </c>
      <c r="F40" s="271">
        <v>151</v>
      </c>
      <c r="G40" s="271">
        <v>163</v>
      </c>
      <c r="H40" s="272">
        <v>55.72</v>
      </c>
      <c r="I40" s="272">
        <v>1783</v>
      </c>
      <c r="R40" s="347"/>
    </row>
    <row r="41" spans="1:18" x14ac:dyDescent="0.2">
      <c r="A41" s="226"/>
      <c r="B41" s="202" t="s">
        <v>50</v>
      </c>
      <c r="C41" s="202" t="s">
        <v>0</v>
      </c>
      <c r="D41" s="273">
        <v>5</v>
      </c>
      <c r="E41" s="273">
        <v>11</v>
      </c>
      <c r="F41" s="273">
        <v>218</v>
      </c>
      <c r="G41" s="273">
        <v>234</v>
      </c>
      <c r="H41" s="274">
        <v>67.28</v>
      </c>
      <c r="I41" s="274">
        <v>2153</v>
      </c>
    </row>
    <row r="42" spans="1:18" x14ac:dyDescent="0.2">
      <c r="A42" s="226">
        <v>2019</v>
      </c>
      <c r="B42" s="201" t="s">
        <v>39</v>
      </c>
      <c r="C42" s="201" t="s">
        <v>0</v>
      </c>
      <c r="D42" s="271">
        <v>16</v>
      </c>
      <c r="E42" s="271">
        <v>13</v>
      </c>
      <c r="F42" s="271">
        <v>148</v>
      </c>
      <c r="G42" s="271">
        <v>177</v>
      </c>
      <c r="H42" s="272">
        <v>57.78</v>
      </c>
      <c r="I42" s="272">
        <v>1849</v>
      </c>
    </row>
    <row r="43" spans="1:18" x14ac:dyDescent="0.2">
      <c r="A43" s="226"/>
      <c r="B43" s="202" t="s">
        <v>40</v>
      </c>
      <c r="C43" s="202" t="s">
        <v>0</v>
      </c>
      <c r="D43" s="273">
        <v>5</v>
      </c>
      <c r="E43" s="273">
        <v>16</v>
      </c>
      <c r="F43" s="273">
        <v>107</v>
      </c>
      <c r="G43" s="273">
        <v>128</v>
      </c>
      <c r="H43" s="274">
        <v>45.47</v>
      </c>
      <c r="I43" s="274">
        <v>1455</v>
      </c>
    </row>
    <row r="44" spans="1:18" x14ac:dyDescent="0.2">
      <c r="A44" s="226"/>
      <c r="B44" s="201" t="s">
        <v>41</v>
      </c>
      <c r="C44" s="201" t="s">
        <v>0</v>
      </c>
      <c r="D44" s="271">
        <v>2</v>
      </c>
      <c r="E44" s="271">
        <v>10</v>
      </c>
      <c r="F44" s="271">
        <v>159</v>
      </c>
      <c r="G44" s="271">
        <v>171</v>
      </c>
      <c r="H44" s="272">
        <v>67.5</v>
      </c>
      <c r="I44" s="272">
        <v>2160</v>
      </c>
      <c r="J44" s="353"/>
    </row>
    <row r="45" spans="1:18" x14ac:dyDescent="0.2">
      <c r="A45" s="226"/>
      <c r="B45" s="202" t="s">
        <v>42</v>
      </c>
      <c r="C45" s="202" t="s">
        <v>0</v>
      </c>
      <c r="D45" s="273">
        <v>5</v>
      </c>
      <c r="E45" s="273">
        <v>3</v>
      </c>
      <c r="F45" s="273">
        <v>98</v>
      </c>
      <c r="G45" s="273">
        <v>106</v>
      </c>
      <c r="H45" s="274">
        <v>39.06</v>
      </c>
      <c r="I45" s="274">
        <v>1250</v>
      </c>
      <c r="J45" s="353"/>
    </row>
    <row r="46" spans="1:18" x14ac:dyDescent="0.2">
      <c r="A46" s="226"/>
      <c r="B46" s="201" t="s">
        <v>43</v>
      </c>
      <c r="C46" s="201" t="s">
        <v>0</v>
      </c>
      <c r="D46" s="271">
        <v>4</v>
      </c>
      <c r="E46" s="271">
        <v>1</v>
      </c>
      <c r="F46" s="271">
        <v>97</v>
      </c>
      <c r="G46" s="271">
        <v>102</v>
      </c>
      <c r="H46" s="272">
        <v>35.47</v>
      </c>
      <c r="I46" s="272">
        <v>1135</v>
      </c>
      <c r="L46" s="347"/>
    </row>
    <row r="47" spans="1:18" x14ac:dyDescent="0.2">
      <c r="A47" s="226"/>
      <c r="B47" s="202" t="s">
        <v>44</v>
      </c>
      <c r="C47" s="202" t="s">
        <v>0</v>
      </c>
      <c r="D47" s="273">
        <v>2</v>
      </c>
      <c r="E47" s="273">
        <v>2</v>
      </c>
      <c r="F47" s="273">
        <v>217</v>
      </c>
      <c r="G47" s="273">
        <v>221</v>
      </c>
      <c r="H47" s="274">
        <v>77.84</v>
      </c>
      <c r="I47" s="274">
        <v>2491</v>
      </c>
    </row>
    <row r="48" spans="1:18" x14ac:dyDescent="0.2">
      <c r="A48" s="226"/>
      <c r="B48" s="201" t="s">
        <v>45</v>
      </c>
      <c r="C48" s="201" t="s">
        <v>0</v>
      </c>
      <c r="D48" s="271">
        <v>1</v>
      </c>
      <c r="E48" s="271">
        <v>8</v>
      </c>
      <c r="F48" s="271">
        <v>176</v>
      </c>
      <c r="G48" s="271">
        <v>185</v>
      </c>
      <c r="H48" s="272">
        <v>64.63</v>
      </c>
      <c r="I48" s="272">
        <v>2068</v>
      </c>
    </row>
    <row r="49" spans="1:16" x14ac:dyDescent="0.2">
      <c r="A49" s="226"/>
      <c r="B49" s="202" t="s">
        <v>46</v>
      </c>
      <c r="C49" s="202" t="s">
        <v>0</v>
      </c>
      <c r="D49" s="273">
        <v>1</v>
      </c>
      <c r="E49" s="273">
        <v>4</v>
      </c>
      <c r="F49" s="273">
        <v>156</v>
      </c>
      <c r="G49" s="273">
        <v>161</v>
      </c>
      <c r="H49" s="274">
        <v>57.09</v>
      </c>
      <c r="I49" s="274">
        <v>1827</v>
      </c>
    </row>
    <row r="50" spans="1:16" x14ac:dyDescent="0.2">
      <c r="A50" s="226"/>
      <c r="B50" s="201" t="s">
        <v>47</v>
      </c>
      <c r="C50" s="201" t="s">
        <v>0</v>
      </c>
      <c r="D50" s="271">
        <v>2</v>
      </c>
      <c r="E50" s="271">
        <v>6</v>
      </c>
      <c r="F50" s="271">
        <v>238</v>
      </c>
      <c r="G50" s="271">
        <v>246</v>
      </c>
      <c r="H50" s="272">
        <v>77.06</v>
      </c>
      <c r="I50" s="272">
        <v>2466</v>
      </c>
    </row>
    <row r="51" spans="1:16" x14ac:dyDescent="0.2">
      <c r="A51" s="226"/>
      <c r="B51" s="202" t="s">
        <v>48</v>
      </c>
      <c r="C51" s="202" t="s">
        <v>0</v>
      </c>
      <c r="D51" s="273">
        <v>0</v>
      </c>
      <c r="E51" s="273">
        <v>15</v>
      </c>
      <c r="F51" s="273">
        <v>244</v>
      </c>
      <c r="G51" s="273">
        <v>259</v>
      </c>
      <c r="H51" s="274">
        <v>90.44</v>
      </c>
      <c r="I51" s="274">
        <v>2894</v>
      </c>
    </row>
    <row r="52" spans="1:16" x14ac:dyDescent="0.2">
      <c r="A52" s="226"/>
      <c r="B52" s="201" t="s">
        <v>49</v>
      </c>
      <c r="C52" s="201" t="s">
        <v>0</v>
      </c>
      <c r="D52" s="271">
        <v>4</v>
      </c>
      <c r="E52" s="271">
        <v>10</v>
      </c>
      <c r="F52" s="271">
        <v>293</v>
      </c>
      <c r="G52" s="271">
        <v>307</v>
      </c>
      <c r="H52" s="272">
        <v>96.56</v>
      </c>
      <c r="I52" s="272">
        <v>3090</v>
      </c>
    </row>
    <row r="53" spans="1:16" x14ac:dyDescent="0.2">
      <c r="A53" s="226"/>
      <c r="B53" s="202" t="s">
        <v>50</v>
      </c>
      <c r="C53" s="202" t="s">
        <v>0</v>
      </c>
      <c r="D53" s="273">
        <v>3</v>
      </c>
      <c r="E53" s="273">
        <v>9</v>
      </c>
      <c r="F53" s="273">
        <v>302</v>
      </c>
      <c r="G53" s="273">
        <v>314</v>
      </c>
      <c r="H53" s="274">
        <v>91.34</v>
      </c>
      <c r="I53" s="274">
        <v>2923</v>
      </c>
    </row>
    <row r="54" spans="1:16" ht="25.5" customHeight="1" x14ac:dyDescent="0.2">
      <c r="A54" s="227">
        <v>2020</v>
      </c>
      <c r="B54" s="201" t="s">
        <v>39</v>
      </c>
      <c r="C54" s="201" t="s">
        <v>0</v>
      </c>
      <c r="D54" s="271">
        <v>1</v>
      </c>
      <c r="E54" s="271">
        <v>19</v>
      </c>
      <c r="F54" s="271">
        <v>191</v>
      </c>
      <c r="G54" s="271">
        <v>211</v>
      </c>
      <c r="H54" s="272">
        <v>78.41</v>
      </c>
      <c r="I54" s="272">
        <v>2509</v>
      </c>
      <c r="L54" s="347"/>
      <c r="M54" s="350"/>
      <c r="P54" s="347"/>
    </row>
    <row r="55" spans="1:16" x14ac:dyDescent="0.2">
      <c r="A55" s="227"/>
      <c r="B55" s="202" t="s">
        <v>40</v>
      </c>
      <c r="C55" s="202" t="s">
        <v>0</v>
      </c>
      <c r="D55" s="273">
        <v>5</v>
      </c>
      <c r="E55" s="273">
        <v>13</v>
      </c>
      <c r="F55" s="273">
        <v>182</v>
      </c>
      <c r="G55" s="273">
        <v>200</v>
      </c>
      <c r="H55" s="274">
        <v>74.81</v>
      </c>
      <c r="I55" s="274">
        <v>2394</v>
      </c>
    </row>
    <row r="56" spans="1:16" x14ac:dyDescent="0.2">
      <c r="A56" s="227"/>
      <c r="B56" s="201" t="s">
        <v>41</v>
      </c>
      <c r="C56" s="201" t="s">
        <v>0</v>
      </c>
      <c r="D56" s="271">
        <v>4</v>
      </c>
      <c r="E56" s="271">
        <v>23</v>
      </c>
      <c r="F56" s="271">
        <v>234</v>
      </c>
      <c r="G56" s="271">
        <v>261</v>
      </c>
      <c r="H56" s="272">
        <v>74.63</v>
      </c>
      <c r="I56" s="272">
        <v>2388</v>
      </c>
    </row>
    <row r="57" spans="1:16" x14ac:dyDescent="0.2">
      <c r="A57" s="227"/>
      <c r="B57" s="202" t="s">
        <v>42</v>
      </c>
      <c r="C57" s="202" t="s">
        <v>0</v>
      </c>
      <c r="D57" s="273">
        <v>2</v>
      </c>
      <c r="E57" s="273">
        <v>10</v>
      </c>
      <c r="F57" s="273">
        <v>142</v>
      </c>
      <c r="G57" s="273">
        <v>154</v>
      </c>
      <c r="H57" s="274">
        <v>34.53</v>
      </c>
      <c r="I57" s="274">
        <v>1105</v>
      </c>
    </row>
    <row r="58" spans="1:16" x14ac:dyDescent="0.2">
      <c r="A58" s="227"/>
      <c r="B58" s="201" t="s">
        <v>43</v>
      </c>
      <c r="C58" s="201" t="s">
        <v>0</v>
      </c>
      <c r="D58" s="271">
        <v>4</v>
      </c>
      <c r="E58" s="271">
        <v>6</v>
      </c>
      <c r="F58" s="271">
        <v>87</v>
      </c>
      <c r="G58" s="271">
        <v>97</v>
      </c>
      <c r="H58" s="272">
        <v>36.94</v>
      </c>
      <c r="I58" s="272">
        <v>1182</v>
      </c>
    </row>
    <row r="59" spans="1:16" x14ac:dyDescent="0.2">
      <c r="A59" s="227"/>
      <c r="B59" s="202" t="s">
        <v>44</v>
      </c>
      <c r="C59" s="202" t="s">
        <v>0</v>
      </c>
      <c r="D59" s="273">
        <v>1</v>
      </c>
      <c r="E59" s="273">
        <v>10</v>
      </c>
      <c r="F59" s="273">
        <v>143</v>
      </c>
      <c r="G59" s="273">
        <v>154</v>
      </c>
      <c r="H59" s="274">
        <v>52.69</v>
      </c>
      <c r="I59" s="274">
        <v>1686</v>
      </c>
    </row>
    <row r="60" spans="1:16" x14ac:dyDescent="0.2">
      <c r="A60" s="227"/>
      <c r="B60" s="201" t="s">
        <v>45</v>
      </c>
      <c r="C60" s="201" t="s">
        <v>0</v>
      </c>
      <c r="D60" s="271">
        <v>0</v>
      </c>
      <c r="E60" s="271">
        <v>11</v>
      </c>
      <c r="F60" s="271">
        <v>172</v>
      </c>
      <c r="G60" s="271">
        <v>183</v>
      </c>
      <c r="H60" s="272">
        <v>55.19</v>
      </c>
      <c r="I60" s="272">
        <v>1766</v>
      </c>
    </row>
    <row r="61" spans="1:16" x14ac:dyDescent="0.2">
      <c r="A61" s="227"/>
      <c r="B61" s="202" t="s">
        <v>46</v>
      </c>
      <c r="C61" s="202" t="s">
        <v>0</v>
      </c>
      <c r="D61" s="273">
        <v>3</v>
      </c>
      <c r="E61" s="273">
        <v>9</v>
      </c>
      <c r="F61" s="273">
        <v>161</v>
      </c>
      <c r="G61" s="273">
        <v>173</v>
      </c>
      <c r="H61" s="274">
        <v>56.38</v>
      </c>
      <c r="I61" s="274">
        <v>1804</v>
      </c>
    </row>
    <row r="62" spans="1:16" x14ac:dyDescent="0.2">
      <c r="A62" s="227"/>
      <c r="B62" s="201" t="s">
        <v>47</v>
      </c>
      <c r="C62" s="201" t="s">
        <v>0</v>
      </c>
      <c r="D62" s="271">
        <v>6</v>
      </c>
      <c r="E62" s="271">
        <v>3</v>
      </c>
      <c r="F62" s="271">
        <v>138</v>
      </c>
      <c r="G62" s="271">
        <v>147</v>
      </c>
      <c r="H62" s="272">
        <v>49.19</v>
      </c>
      <c r="I62" s="272">
        <v>1574</v>
      </c>
    </row>
    <row r="63" spans="1:16" x14ac:dyDescent="0.2">
      <c r="A63" s="227"/>
      <c r="B63" s="202" t="s">
        <v>48</v>
      </c>
      <c r="C63" s="202" t="s">
        <v>0</v>
      </c>
      <c r="D63" s="273">
        <v>4</v>
      </c>
      <c r="E63" s="273">
        <v>7</v>
      </c>
      <c r="F63" s="273">
        <v>154</v>
      </c>
      <c r="G63" s="273">
        <v>165</v>
      </c>
      <c r="H63" s="274">
        <v>64.75</v>
      </c>
      <c r="I63" s="274">
        <v>2072</v>
      </c>
    </row>
    <row r="64" spans="1:16" x14ac:dyDescent="0.2">
      <c r="A64" s="227"/>
      <c r="B64" s="201" t="s">
        <v>49</v>
      </c>
      <c r="C64" s="201" t="s">
        <v>0</v>
      </c>
      <c r="D64" s="271">
        <v>3</v>
      </c>
      <c r="E64" s="271">
        <v>7</v>
      </c>
      <c r="F64" s="271">
        <v>191</v>
      </c>
      <c r="G64" s="271">
        <v>201</v>
      </c>
      <c r="H64" s="272">
        <v>75.06</v>
      </c>
      <c r="I64" s="272">
        <v>2402</v>
      </c>
    </row>
    <row r="65" spans="1:9" x14ac:dyDescent="0.2">
      <c r="A65" s="227"/>
      <c r="B65" s="202" t="s">
        <v>50</v>
      </c>
      <c r="C65" s="202" t="s">
        <v>0</v>
      </c>
      <c r="D65" s="273">
        <v>6</v>
      </c>
      <c r="E65" s="273">
        <v>15</v>
      </c>
      <c r="F65" s="273">
        <v>324</v>
      </c>
      <c r="G65" s="273">
        <v>345</v>
      </c>
      <c r="H65" s="274">
        <v>110.09</v>
      </c>
      <c r="I65" s="274">
        <v>3523</v>
      </c>
    </row>
    <row r="66" spans="1:9" x14ac:dyDescent="0.2">
      <c r="A66" s="226">
        <v>2021</v>
      </c>
      <c r="B66" s="201" t="s">
        <v>39</v>
      </c>
      <c r="C66" s="201" t="s">
        <v>0</v>
      </c>
      <c r="D66" s="271">
        <v>1</v>
      </c>
      <c r="E66" s="271">
        <v>10</v>
      </c>
      <c r="F66" s="271">
        <v>215</v>
      </c>
      <c r="G66" s="271">
        <v>226</v>
      </c>
      <c r="H66" s="272">
        <v>83.94</v>
      </c>
      <c r="I66" s="272">
        <v>2686</v>
      </c>
    </row>
    <row r="67" spans="1:9" x14ac:dyDescent="0.2">
      <c r="A67" s="226"/>
      <c r="B67" s="202" t="s">
        <v>40</v>
      </c>
      <c r="C67" s="202" t="s">
        <v>0</v>
      </c>
      <c r="D67" s="273">
        <v>6</v>
      </c>
      <c r="E67" s="273">
        <v>12</v>
      </c>
      <c r="F67" s="273">
        <v>278</v>
      </c>
      <c r="G67" s="273">
        <v>296</v>
      </c>
      <c r="H67" s="275">
        <v>98</v>
      </c>
      <c r="I67" s="274">
        <v>3136</v>
      </c>
    </row>
    <row r="68" spans="1:9" x14ac:dyDescent="0.2">
      <c r="A68" s="226"/>
      <c r="B68" s="201" t="s">
        <v>41</v>
      </c>
      <c r="C68" s="201" t="s">
        <v>0</v>
      </c>
      <c r="D68" s="271">
        <v>6</v>
      </c>
      <c r="E68" s="271">
        <v>10</v>
      </c>
      <c r="F68" s="271">
        <v>359</v>
      </c>
      <c r="G68" s="271">
        <v>375</v>
      </c>
      <c r="H68" s="276">
        <v>126.22</v>
      </c>
      <c r="I68" s="272">
        <v>4039</v>
      </c>
    </row>
    <row r="69" spans="1:9" x14ac:dyDescent="0.2">
      <c r="A69" s="226"/>
      <c r="B69" s="202" t="s">
        <v>42</v>
      </c>
      <c r="C69" s="202" t="s">
        <v>0</v>
      </c>
      <c r="D69" s="273">
        <v>6</v>
      </c>
      <c r="E69" s="273">
        <v>23</v>
      </c>
      <c r="F69" s="273">
        <v>470</v>
      </c>
      <c r="G69" s="273">
        <v>499</v>
      </c>
      <c r="H69" s="275">
        <v>142.59</v>
      </c>
      <c r="I69" s="274">
        <v>4563</v>
      </c>
    </row>
    <row r="70" spans="1:9" x14ac:dyDescent="0.2">
      <c r="A70" s="226"/>
      <c r="B70" s="201" t="s">
        <v>43</v>
      </c>
      <c r="C70" s="201" t="s">
        <v>0</v>
      </c>
      <c r="D70" s="271">
        <v>7</v>
      </c>
      <c r="E70" s="271">
        <v>30</v>
      </c>
      <c r="F70" s="271">
        <v>431</v>
      </c>
      <c r="G70" s="271">
        <v>468</v>
      </c>
      <c r="H70" s="276">
        <v>136.72</v>
      </c>
      <c r="I70" s="272">
        <v>4375</v>
      </c>
    </row>
    <row r="71" spans="1:9" x14ac:dyDescent="0.2">
      <c r="A71" s="226"/>
      <c r="B71" s="202" t="s">
        <v>44</v>
      </c>
      <c r="C71" s="202" t="s">
        <v>0</v>
      </c>
      <c r="D71" s="273">
        <v>1</v>
      </c>
      <c r="E71" s="273">
        <v>32</v>
      </c>
      <c r="F71" s="273">
        <v>359</v>
      </c>
      <c r="G71" s="273">
        <v>392</v>
      </c>
      <c r="H71" s="275">
        <v>135.75</v>
      </c>
      <c r="I71" s="274">
        <v>4344</v>
      </c>
    </row>
    <row r="72" spans="1:9" x14ac:dyDescent="0.2">
      <c r="A72" s="226"/>
      <c r="B72" s="201" t="s">
        <v>45</v>
      </c>
      <c r="C72" s="201" t="s">
        <v>0</v>
      </c>
      <c r="D72" s="271">
        <v>12</v>
      </c>
      <c r="E72" s="271">
        <v>24</v>
      </c>
      <c r="F72" s="271">
        <v>409</v>
      </c>
      <c r="G72" s="271">
        <v>445</v>
      </c>
      <c r="H72" s="276">
        <v>141.22</v>
      </c>
      <c r="I72" s="272">
        <v>4519</v>
      </c>
    </row>
    <row r="73" spans="1:9" x14ac:dyDescent="0.2">
      <c r="A73" s="226"/>
      <c r="B73" s="202" t="s">
        <v>46</v>
      </c>
      <c r="C73" s="202" t="s">
        <v>0</v>
      </c>
      <c r="D73" s="273">
        <v>5</v>
      </c>
      <c r="E73" s="273">
        <v>23</v>
      </c>
      <c r="F73" s="273">
        <v>321</v>
      </c>
      <c r="G73" s="273">
        <v>349</v>
      </c>
      <c r="H73" s="275">
        <v>124.5</v>
      </c>
      <c r="I73" s="274">
        <v>3984</v>
      </c>
    </row>
    <row r="74" spans="1:9" x14ac:dyDescent="0.2">
      <c r="A74" s="226"/>
      <c r="B74" s="201" t="s">
        <v>47</v>
      </c>
      <c r="C74" s="201" t="s">
        <v>0</v>
      </c>
      <c r="D74" s="271">
        <v>5</v>
      </c>
      <c r="E74" s="271">
        <v>34</v>
      </c>
      <c r="F74" s="271">
        <v>339</v>
      </c>
      <c r="G74" s="271">
        <v>378</v>
      </c>
      <c r="H74" s="276">
        <v>126.56</v>
      </c>
      <c r="I74" s="272">
        <v>4050</v>
      </c>
    </row>
    <row r="75" spans="1:9" x14ac:dyDescent="0.2">
      <c r="A75" s="226"/>
      <c r="B75" s="202" t="s">
        <v>48</v>
      </c>
      <c r="C75" s="202" t="s">
        <v>0</v>
      </c>
      <c r="D75" s="273">
        <v>16</v>
      </c>
      <c r="E75" s="273">
        <v>65</v>
      </c>
      <c r="F75" s="273">
        <v>246</v>
      </c>
      <c r="G75" s="273">
        <v>327</v>
      </c>
      <c r="H75" s="275">
        <v>109.31</v>
      </c>
      <c r="I75" s="274">
        <v>3498</v>
      </c>
    </row>
    <row r="76" spans="1:9" x14ac:dyDescent="0.2">
      <c r="A76" s="226"/>
      <c r="B76" s="201" t="s">
        <v>49</v>
      </c>
      <c r="C76" s="201" t="s">
        <v>0</v>
      </c>
      <c r="D76" s="271">
        <v>14</v>
      </c>
      <c r="E76" s="271">
        <v>66</v>
      </c>
      <c r="F76" s="271">
        <v>305</v>
      </c>
      <c r="G76" s="271">
        <v>385</v>
      </c>
      <c r="H76" s="276">
        <v>117.97</v>
      </c>
      <c r="I76" s="272">
        <v>3775</v>
      </c>
    </row>
    <row r="77" spans="1:9" x14ac:dyDescent="0.2">
      <c r="A77" s="226"/>
      <c r="B77" s="202" t="s">
        <v>50</v>
      </c>
      <c r="C77" s="202" t="s">
        <v>0</v>
      </c>
      <c r="D77" s="273">
        <v>36</v>
      </c>
      <c r="E77" s="273">
        <v>58</v>
      </c>
      <c r="F77" s="273">
        <v>237</v>
      </c>
      <c r="G77" s="273">
        <v>331</v>
      </c>
      <c r="H77" s="275">
        <v>128.44</v>
      </c>
      <c r="I77" s="274">
        <v>4110</v>
      </c>
    </row>
    <row r="78" spans="1:9" x14ac:dyDescent="0.2">
      <c r="A78" s="226">
        <v>2022</v>
      </c>
      <c r="B78" s="201" t="s">
        <v>39</v>
      </c>
      <c r="C78" s="201" t="s">
        <v>0</v>
      </c>
      <c r="D78" s="271">
        <v>17</v>
      </c>
      <c r="E78" s="271">
        <v>48</v>
      </c>
      <c r="F78" s="271">
        <v>198</v>
      </c>
      <c r="G78" s="271">
        <v>263</v>
      </c>
      <c r="H78" s="276">
        <v>101.78</v>
      </c>
      <c r="I78" s="272">
        <v>3257</v>
      </c>
    </row>
    <row r="79" spans="1:9" x14ac:dyDescent="0.2">
      <c r="A79" s="226"/>
      <c r="B79" s="202" t="s">
        <v>40</v>
      </c>
      <c r="C79" s="202" t="s">
        <v>0</v>
      </c>
      <c r="D79" s="273">
        <v>16</v>
      </c>
      <c r="E79" s="273">
        <v>34</v>
      </c>
      <c r="F79" s="273">
        <v>272</v>
      </c>
      <c r="G79" s="273">
        <v>322</v>
      </c>
      <c r="H79" s="275">
        <v>104.97</v>
      </c>
      <c r="I79" s="274">
        <v>3359</v>
      </c>
    </row>
    <row r="80" spans="1:9" x14ac:dyDescent="0.2">
      <c r="A80" s="226"/>
      <c r="B80" s="201" t="s">
        <v>41</v>
      </c>
      <c r="C80" s="201" t="s">
        <v>0</v>
      </c>
      <c r="D80" s="271">
        <v>27</v>
      </c>
      <c r="E80" s="271">
        <v>35</v>
      </c>
      <c r="F80" s="271">
        <v>362</v>
      </c>
      <c r="G80" s="271">
        <v>424</v>
      </c>
      <c r="H80" s="276">
        <v>137.56</v>
      </c>
      <c r="I80" s="272">
        <v>4402</v>
      </c>
    </row>
    <row r="81" spans="1:9" x14ac:dyDescent="0.2">
      <c r="A81" s="226"/>
      <c r="B81" s="202" t="s">
        <v>42</v>
      </c>
      <c r="C81" s="202" t="s">
        <v>0</v>
      </c>
      <c r="D81" s="273">
        <v>34</v>
      </c>
      <c r="E81" s="273">
        <v>36</v>
      </c>
      <c r="F81" s="273">
        <v>223</v>
      </c>
      <c r="G81" s="273">
        <v>293</v>
      </c>
      <c r="H81" s="275">
        <v>118.03</v>
      </c>
      <c r="I81" s="274">
        <v>3777</v>
      </c>
    </row>
    <row r="82" spans="1:9" x14ac:dyDescent="0.2">
      <c r="A82" s="226"/>
      <c r="B82" s="201" t="s">
        <v>43</v>
      </c>
      <c r="C82" s="201" t="s">
        <v>0</v>
      </c>
      <c r="D82" s="271">
        <v>48</v>
      </c>
      <c r="E82" s="271">
        <v>30</v>
      </c>
      <c r="F82" s="271">
        <v>327</v>
      </c>
      <c r="G82" s="271">
        <v>405</v>
      </c>
      <c r="H82" s="276">
        <v>140.19</v>
      </c>
      <c r="I82" s="272">
        <v>4486</v>
      </c>
    </row>
    <row r="83" spans="1:9" x14ac:dyDescent="0.2">
      <c r="A83" s="226"/>
      <c r="B83" s="202" t="s">
        <v>44</v>
      </c>
      <c r="C83" s="202" t="s">
        <v>0</v>
      </c>
      <c r="D83" s="273">
        <v>29</v>
      </c>
      <c r="E83" s="273">
        <v>36</v>
      </c>
      <c r="F83" s="273">
        <v>295</v>
      </c>
      <c r="G83" s="273">
        <v>360</v>
      </c>
      <c r="H83" s="275">
        <v>117.03</v>
      </c>
      <c r="I83" s="274">
        <v>3745</v>
      </c>
    </row>
    <row r="84" spans="1:9" x14ac:dyDescent="0.2">
      <c r="A84" s="226"/>
      <c r="B84" s="201" t="s">
        <v>45</v>
      </c>
      <c r="C84" s="201" t="s">
        <v>0</v>
      </c>
      <c r="D84" s="271">
        <v>77</v>
      </c>
      <c r="E84" s="271">
        <v>37</v>
      </c>
      <c r="F84" s="271">
        <v>262</v>
      </c>
      <c r="G84" s="271">
        <v>376</v>
      </c>
      <c r="H84" s="276">
        <v>121.06</v>
      </c>
      <c r="I84" s="272">
        <v>3874</v>
      </c>
    </row>
    <row r="85" spans="1:9" x14ac:dyDescent="0.2">
      <c r="A85" s="226"/>
      <c r="B85" s="202" t="s">
        <v>46</v>
      </c>
      <c r="C85" s="202" t="s">
        <v>0</v>
      </c>
      <c r="D85" s="273">
        <v>30</v>
      </c>
      <c r="E85" s="273">
        <v>36</v>
      </c>
      <c r="F85" s="273">
        <v>332</v>
      </c>
      <c r="G85" s="273">
        <v>398</v>
      </c>
      <c r="H85" s="275">
        <v>128.38</v>
      </c>
      <c r="I85" s="274">
        <v>4108</v>
      </c>
    </row>
    <row r="86" spans="1:9" x14ac:dyDescent="0.2">
      <c r="A86" s="226"/>
      <c r="B86" s="201" t="s">
        <v>47</v>
      </c>
      <c r="C86" s="201" t="s">
        <v>0</v>
      </c>
      <c r="D86" s="271">
        <v>87</v>
      </c>
      <c r="E86" s="271">
        <v>38</v>
      </c>
      <c r="F86" s="271">
        <v>323</v>
      </c>
      <c r="G86" s="271">
        <v>448</v>
      </c>
      <c r="H86" s="276">
        <v>125.12</v>
      </c>
      <c r="I86" s="272">
        <v>4004</v>
      </c>
    </row>
  </sheetData>
  <autoFilter ref="A6:E38" xr:uid="{707FD8A9-4145-4A4E-9AA0-A155EB74BF69}"/>
  <mergeCells count="8">
    <mergeCell ref="H1:I1"/>
    <mergeCell ref="A78:A86"/>
    <mergeCell ref="A6:A17"/>
    <mergeCell ref="A18:A29"/>
    <mergeCell ref="A30:A41"/>
    <mergeCell ref="A42:A53"/>
    <mergeCell ref="A54:A65"/>
    <mergeCell ref="A66:A77"/>
  </mergeCells>
  <hyperlinks>
    <hyperlink ref="H1:I1" location="Index!A1" display="Regresar al Índice" xr:uid="{A6AF4B67-6D7B-4371-8841-259871E2A3FD}"/>
  </hyperlinks>
  <pageMargins left="0.7" right="0.7" top="0.75" bottom="0.75" header="0.3" footer="0.3"/>
  <pageSetup orientation="portrait" horizontalDpi="300" verticalDpi="300"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Hoja196"/>
  <dimension ref="A1:I39"/>
  <sheetViews>
    <sheetView zoomScaleNormal="100" workbookViewId="0">
      <selection activeCell="A2" sqref="A2"/>
    </sheetView>
  </sheetViews>
  <sheetFormatPr baseColWidth="10" defaultColWidth="11.42578125" defaultRowHeight="12.75" x14ac:dyDescent="0.2"/>
  <cols>
    <col min="1" max="1" width="20" style="267" customWidth="1"/>
    <col min="2" max="2" width="22.85546875" style="267" customWidth="1"/>
    <col min="3" max="3" width="21.42578125" style="267" customWidth="1"/>
    <col min="4" max="4" width="25.140625" style="267" customWidth="1"/>
    <col min="5" max="5" width="38.42578125" style="267" customWidth="1"/>
    <col min="6" max="16384" width="11.42578125" style="267"/>
  </cols>
  <sheetData>
    <row r="1" spans="1:9" ht="15" x14ac:dyDescent="0.25">
      <c r="A1" s="333" t="s">
        <v>1754</v>
      </c>
      <c r="H1" s="233" t="s">
        <v>38</v>
      </c>
      <c r="I1" s="233"/>
    </row>
    <row r="2" spans="1:9" x14ac:dyDescent="0.2">
      <c r="A2" s="77" t="s">
        <v>474</v>
      </c>
    </row>
    <row r="6" spans="1:9" x14ac:dyDescent="0.2">
      <c r="B6" s="267" t="s">
        <v>478</v>
      </c>
      <c r="C6" s="267" t="s">
        <v>475</v>
      </c>
      <c r="D6" s="267" t="s">
        <v>476</v>
      </c>
      <c r="E6" s="267" t="s">
        <v>826</v>
      </c>
    </row>
    <row r="7" spans="1:9" x14ac:dyDescent="0.2">
      <c r="A7" s="267" t="s">
        <v>3</v>
      </c>
      <c r="B7" s="267">
        <v>82</v>
      </c>
      <c r="C7" s="267">
        <v>1</v>
      </c>
      <c r="D7" s="267">
        <v>6</v>
      </c>
      <c r="E7" s="267">
        <v>75</v>
      </c>
    </row>
    <row r="8" spans="1:9" x14ac:dyDescent="0.2">
      <c r="A8" s="267" t="s">
        <v>4</v>
      </c>
      <c r="B8" s="267">
        <v>86</v>
      </c>
      <c r="C8" s="267">
        <v>6</v>
      </c>
      <c r="D8" s="267">
        <v>12</v>
      </c>
      <c r="E8" s="267">
        <v>68</v>
      </c>
    </row>
    <row r="9" spans="1:9" x14ac:dyDescent="0.2">
      <c r="A9" s="267" t="s">
        <v>5</v>
      </c>
      <c r="B9" s="267">
        <v>50</v>
      </c>
      <c r="C9" s="267">
        <v>0</v>
      </c>
      <c r="D9" s="267">
        <v>1</v>
      </c>
      <c r="E9" s="267">
        <v>49</v>
      </c>
    </row>
    <row r="10" spans="1:9" x14ac:dyDescent="0.2">
      <c r="A10" s="267" t="s">
        <v>6</v>
      </c>
      <c r="B10" s="267">
        <v>14</v>
      </c>
      <c r="C10" s="267">
        <v>0</v>
      </c>
      <c r="D10" s="267">
        <v>0</v>
      </c>
      <c r="E10" s="267">
        <v>14</v>
      </c>
    </row>
    <row r="11" spans="1:9" x14ac:dyDescent="0.2">
      <c r="A11" s="267" t="s">
        <v>1252</v>
      </c>
      <c r="B11" s="267">
        <v>138</v>
      </c>
      <c r="C11" s="267">
        <v>5</v>
      </c>
      <c r="D11" s="267">
        <v>10</v>
      </c>
      <c r="E11" s="267">
        <v>123</v>
      </c>
    </row>
    <row r="12" spans="1:9" x14ac:dyDescent="0.2">
      <c r="A12" s="267" t="s">
        <v>11</v>
      </c>
      <c r="B12" s="267">
        <v>31</v>
      </c>
      <c r="C12" s="267">
        <v>2</v>
      </c>
      <c r="D12" s="267">
        <v>0</v>
      </c>
      <c r="E12" s="267">
        <v>29</v>
      </c>
    </row>
    <row r="13" spans="1:9" x14ac:dyDescent="0.2">
      <c r="A13" s="267" t="s">
        <v>7</v>
      </c>
      <c r="B13" s="267">
        <v>41</v>
      </c>
      <c r="C13" s="267">
        <v>2</v>
      </c>
      <c r="D13" s="267">
        <v>6</v>
      </c>
      <c r="E13" s="267">
        <v>33</v>
      </c>
    </row>
    <row r="14" spans="1:9" x14ac:dyDescent="0.2">
      <c r="A14" s="267" t="s">
        <v>8</v>
      </c>
      <c r="B14" s="267">
        <v>87</v>
      </c>
      <c r="C14" s="267">
        <v>4</v>
      </c>
      <c r="D14" s="267">
        <v>7</v>
      </c>
      <c r="E14" s="267">
        <v>76</v>
      </c>
    </row>
    <row r="15" spans="1:9" x14ac:dyDescent="0.2">
      <c r="A15" s="267" t="s">
        <v>9</v>
      </c>
      <c r="B15" s="267">
        <v>914</v>
      </c>
      <c r="C15" s="267">
        <v>140</v>
      </c>
      <c r="D15" s="267">
        <v>111</v>
      </c>
      <c r="E15" s="267">
        <v>663</v>
      </c>
    </row>
    <row r="16" spans="1:9" x14ac:dyDescent="0.2">
      <c r="A16" s="267" t="s">
        <v>12</v>
      </c>
      <c r="B16" s="267">
        <v>26</v>
      </c>
      <c r="C16" s="267">
        <v>1</v>
      </c>
      <c r="D16" s="267">
        <v>0</v>
      </c>
      <c r="E16" s="267">
        <v>25</v>
      </c>
    </row>
    <row r="17" spans="1:5" x14ac:dyDescent="0.2">
      <c r="A17" s="267" t="s">
        <v>14</v>
      </c>
      <c r="B17" s="267">
        <v>113</v>
      </c>
      <c r="C17" s="267">
        <v>4</v>
      </c>
      <c r="D17" s="267">
        <v>11</v>
      </c>
      <c r="E17" s="267">
        <v>98</v>
      </c>
    </row>
    <row r="18" spans="1:5" x14ac:dyDescent="0.2">
      <c r="A18" s="267" t="s">
        <v>15</v>
      </c>
      <c r="B18" s="267">
        <v>19</v>
      </c>
      <c r="C18" s="267">
        <v>0</v>
      </c>
      <c r="D18" s="267">
        <v>0</v>
      </c>
      <c r="E18" s="267">
        <v>19</v>
      </c>
    </row>
    <row r="19" spans="1:5" x14ac:dyDescent="0.2">
      <c r="A19" s="267" t="s">
        <v>16</v>
      </c>
      <c r="B19" s="267">
        <v>46</v>
      </c>
      <c r="C19" s="267">
        <v>2</v>
      </c>
      <c r="D19" s="267">
        <v>3</v>
      </c>
      <c r="E19" s="267">
        <v>41</v>
      </c>
    </row>
    <row r="20" spans="1:5" x14ac:dyDescent="0.2">
      <c r="A20" s="267" t="s">
        <v>0</v>
      </c>
      <c r="B20" s="267">
        <v>448</v>
      </c>
      <c r="C20" s="267">
        <v>87</v>
      </c>
      <c r="D20" s="267">
        <v>38</v>
      </c>
      <c r="E20" s="267">
        <v>323</v>
      </c>
    </row>
    <row r="21" spans="1:5" x14ac:dyDescent="0.2">
      <c r="A21" s="267" t="s">
        <v>51</v>
      </c>
      <c r="B21" s="267">
        <v>450</v>
      </c>
      <c r="C21" s="267">
        <v>30</v>
      </c>
      <c r="D21" s="267">
        <v>23</v>
      </c>
      <c r="E21" s="267">
        <v>397</v>
      </c>
    </row>
    <row r="22" spans="1:5" x14ac:dyDescent="0.2">
      <c r="A22" s="267" t="s">
        <v>1253</v>
      </c>
      <c r="B22" s="267">
        <v>73</v>
      </c>
      <c r="C22" s="267">
        <v>3</v>
      </c>
      <c r="D22" s="267">
        <v>7</v>
      </c>
      <c r="E22" s="267">
        <v>63</v>
      </c>
    </row>
    <row r="23" spans="1:5" x14ac:dyDescent="0.2">
      <c r="A23" s="267" t="s">
        <v>18</v>
      </c>
      <c r="B23" s="267">
        <v>66</v>
      </c>
      <c r="C23" s="267">
        <v>3</v>
      </c>
      <c r="D23" s="267">
        <v>13</v>
      </c>
      <c r="E23" s="267">
        <v>50</v>
      </c>
    </row>
    <row r="24" spans="1:5" x14ac:dyDescent="0.2">
      <c r="A24" s="267" t="s">
        <v>19</v>
      </c>
      <c r="B24" s="267">
        <v>12</v>
      </c>
      <c r="C24" s="267">
        <v>0</v>
      </c>
      <c r="D24" s="267">
        <v>0</v>
      </c>
      <c r="E24" s="267">
        <v>12</v>
      </c>
    </row>
    <row r="25" spans="1:5" x14ac:dyDescent="0.2">
      <c r="A25" s="267" t="s">
        <v>20</v>
      </c>
      <c r="B25" s="267">
        <v>419</v>
      </c>
      <c r="C25" s="267">
        <v>32</v>
      </c>
      <c r="D25" s="267">
        <v>29</v>
      </c>
      <c r="E25" s="267">
        <v>358</v>
      </c>
    </row>
    <row r="26" spans="1:5" x14ac:dyDescent="0.2">
      <c r="A26" s="267" t="s">
        <v>21</v>
      </c>
      <c r="B26" s="267">
        <v>30</v>
      </c>
      <c r="C26" s="267">
        <v>2</v>
      </c>
      <c r="D26" s="267">
        <v>2</v>
      </c>
      <c r="E26" s="267">
        <v>26</v>
      </c>
    </row>
    <row r="27" spans="1:5" x14ac:dyDescent="0.2">
      <c r="A27" s="267" t="s">
        <v>22</v>
      </c>
      <c r="B27" s="267">
        <v>157</v>
      </c>
      <c r="C27" s="267">
        <v>17</v>
      </c>
      <c r="D27" s="267">
        <v>18</v>
      </c>
      <c r="E27" s="267">
        <v>122</v>
      </c>
    </row>
    <row r="28" spans="1:5" x14ac:dyDescent="0.2">
      <c r="A28" s="267" t="s">
        <v>23</v>
      </c>
      <c r="B28" s="267">
        <v>62</v>
      </c>
      <c r="C28" s="267">
        <v>6</v>
      </c>
      <c r="D28" s="267">
        <v>8</v>
      </c>
      <c r="E28" s="267">
        <v>48</v>
      </c>
    </row>
    <row r="29" spans="1:5" x14ac:dyDescent="0.2">
      <c r="A29" s="267" t="s">
        <v>24</v>
      </c>
      <c r="B29" s="267">
        <v>48</v>
      </c>
      <c r="C29" s="267">
        <v>1</v>
      </c>
      <c r="D29" s="267">
        <v>8</v>
      </c>
      <c r="E29" s="267">
        <v>39</v>
      </c>
    </row>
    <row r="30" spans="1:5" x14ac:dyDescent="0.2">
      <c r="A30" s="267" t="s">
        <v>25</v>
      </c>
      <c r="B30" s="267">
        <v>48</v>
      </c>
      <c r="C30" s="267">
        <v>0</v>
      </c>
      <c r="D30" s="267">
        <v>7</v>
      </c>
      <c r="E30" s="267">
        <v>41</v>
      </c>
    </row>
    <row r="31" spans="1:5" x14ac:dyDescent="0.2">
      <c r="A31" s="267" t="s">
        <v>26</v>
      </c>
      <c r="B31" s="267">
        <v>158</v>
      </c>
      <c r="C31" s="267">
        <v>8</v>
      </c>
      <c r="D31" s="267">
        <v>8</v>
      </c>
      <c r="E31" s="267">
        <v>142</v>
      </c>
    </row>
    <row r="32" spans="1:5" x14ac:dyDescent="0.2">
      <c r="A32" s="267" t="s">
        <v>27</v>
      </c>
      <c r="B32" s="267">
        <v>71</v>
      </c>
      <c r="C32" s="267">
        <v>2</v>
      </c>
      <c r="D32" s="267">
        <v>3</v>
      </c>
      <c r="E32" s="267">
        <v>66</v>
      </c>
    </row>
    <row r="33" spans="1:5" x14ac:dyDescent="0.2">
      <c r="A33" s="267" t="s">
        <v>28</v>
      </c>
      <c r="B33" s="267">
        <v>23</v>
      </c>
      <c r="C33" s="267">
        <v>1</v>
      </c>
      <c r="D33" s="267">
        <v>0</v>
      </c>
      <c r="E33" s="267">
        <v>22</v>
      </c>
    </row>
    <row r="34" spans="1:5" x14ac:dyDescent="0.2">
      <c r="A34" s="267" t="s">
        <v>29</v>
      </c>
      <c r="B34" s="267">
        <v>59</v>
      </c>
      <c r="C34" s="267">
        <v>1</v>
      </c>
      <c r="D34" s="267">
        <v>1</v>
      </c>
      <c r="E34" s="267">
        <v>57</v>
      </c>
    </row>
    <row r="35" spans="1:5" x14ac:dyDescent="0.2">
      <c r="A35" s="267" t="s">
        <v>30</v>
      </c>
      <c r="B35" s="267">
        <v>10</v>
      </c>
      <c r="C35" s="267">
        <v>0</v>
      </c>
      <c r="D35" s="267">
        <v>0</v>
      </c>
      <c r="E35" s="267">
        <v>10</v>
      </c>
    </row>
    <row r="36" spans="1:5" x14ac:dyDescent="0.2">
      <c r="A36" s="267" t="s">
        <v>1254</v>
      </c>
      <c r="B36" s="267">
        <v>106</v>
      </c>
      <c r="C36" s="267">
        <v>1</v>
      </c>
      <c r="D36" s="267">
        <v>9</v>
      </c>
      <c r="E36" s="267">
        <v>96</v>
      </c>
    </row>
    <row r="37" spans="1:5" x14ac:dyDescent="0.2">
      <c r="A37" s="267" t="s">
        <v>32</v>
      </c>
      <c r="B37" s="267">
        <v>102</v>
      </c>
      <c r="C37" s="267">
        <v>9</v>
      </c>
      <c r="D37" s="267">
        <v>5</v>
      </c>
      <c r="E37" s="267">
        <v>88</v>
      </c>
    </row>
    <row r="38" spans="1:5" x14ac:dyDescent="0.2">
      <c r="A38" s="267" t="s">
        <v>33</v>
      </c>
      <c r="B38" s="267">
        <v>15</v>
      </c>
      <c r="C38" s="267">
        <v>1</v>
      </c>
      <c r="D38" s="267">
        <v>0</v>
      </c>
      <c r="E38" s="267">
        <v>14</v>
      </c>
    </row>
    <row r="39" spans="1:5" x14ac:dyDescent="0.2">
      <c r="A39" s="34" t="s">
        <v>1</v>
      </c>
      <c r="B39" s="36">
        <v>4004</v>
      </c>
      <c r="C39" s="36">
        <v>371</v>
      </c>
      <c r="D39" s="36">
        <v>346</v>
      </c>
      <c r="E39" s="36">
        <v>3287</v>
      </c>
    </row>
  </sheetData>
  <mergeCells count="1">
    <mergeCell ref="H1:I1"/>
  </mergeCells>
  <hyperlinks>
    <hyperlink ref="H1:I1" location="Index!A1" display="Regresar al Índice" xr:uid="{00000000-0004-0000-C400-000000000000}"/>
  </hyperlinks>
  <pageMargins left="0.7" right="0.7" top="0.75" bottom="0.75" header="0.3" footer="0.3"/>
  <pageSetup orientation="portrait" horizontalDpi="300" verticalDpi="300"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codeName="Hoja197"/>
  <dimension ref="A1:I40"/>
  <sheetViews>
    <sheetView workbookViewId="0">
      <selection activeCell="A2" sqref="A2"/>
    </sheetView>
  </sheetViews>
  <sheetFormatPr baseColWidth="10" defaultColWidth="11.42578125" defaultRowHeight="12.75" x14ac:dyDescent="0.2"/>
  <cols>
    <col min="1" max="1" width="25.28515625" style="267" customWidth="1"/>
    <col min="2" max="2" width="13.85546875" style="267" customWidth="1"/>
    <col min="3" max="16384" width="11.42578125" style="267"/>
  </cols>
  <sheetData>
    <row r="1" spans="1:9" ht="15" x14ac:dyDescent="0.25">
      <c r="A1" s="333" t="s">
        <v>1755</v>
      </c>
      <c r="H1" s="233" t="s">
        <v>38</v>
      </c>
      <c r="I1" s="233"/>
    </row>
    <row r="2" spans="1:9" x14ac:dyDescent="0.2">
      <c r="A2" s="77" t="s">
        <v>474</v>
      </c>
    </row>
    <row r="6" spans="1:9" x14ac:dyDescent="0.2">
      <c r="B6" s="267" t="s">
        <v>478</v>
      </c>
      <c r="C6" s="267" t="s">
        <v>475</v>
      </c>
      <c r="D6" s="267" t="s">
        <v>476</v>
      </c>
      <c r="E6" s="267" t="s">
        <v>477</v>
      </c>
    </row>
    <row r="7" spans="1:9" x14ac:dyDescent="0.2">
      <c r="A7" s="267" t="s">
        <v>30</v>
      </c>
      <c r="B7" s="267">
        <v>10</v>
      </c>
      <c r="C7" s="267">
        <v>0</v>
      </c>
      <c r="D7" s="267">
        <v>0</v>
      </c>
      <c r="E7" s="267">
        <v>10</v>
      </c>
    </row>
    <row r="8" spans="1:9" x14ac:dyDescent="0.2">
      <c r="A8" s="267" t="s">
        <v>19</v>
      </c>
      <c r="B8" s="267">
        <v>12</v>
      </c>
      <c r="C8" s="267">
        <v>0</v>
      </c>
      <c r="D8" s="267">
        <v>0</v>
      </c>
      <c r="E8" s="267">
        <v>12</v>
      </c>
    </row>
    <row r="9" spans="1:9" x14ac:dyDescent="0.2">
      <c r="A9" s="267" t="s">
        <v>6</v>
      </c>
      <c r="B9" s="267">
        <v>14</v>
      </c>
      <c r="C9" s="267">
        <v>0</v>
      </c>
      <c r="D9" s="267">
        <v>0</v>
      </c>
      <c r="E9" s="267">
        <v>14</v>
      </c>
    </row>
    <row r="10" spans="1:9" x14ac:dyDescent="0.2">
      <c r="A10" s="267" t="s">
        <v>33</v>
      </c>
      <c r="B10" s="267">
        <v>15</v>
      </c>
      <c r="C10" s="267">
        <v>1</v>
      </c>
      <c r="D10" s="267">
        <v>0</v>
      </c>
      <c r="E10" s="267">
        <v>14</v>
      </c>
    </row>
    <row r="11" spans="1:9" x14ac:dyDescent="0.2">
      <c r="A11" s="267" t="s">
        <v>15</v>
      </c>
      <c r="B11" s="267">
        <v>19</v>
      </c>
      <c r="C11" s="267">
        <v>0</v>
      </c>
      <c r="D11" s="267">
        <v>0</v>
      </c>
      <c r="E11" s="267">
        <v>19</v>
      </c>
    </row>
    <row r="12" spans="1:9" x14ac:dyDescent="0.2">
      <c r="A12" s="267" t="s">
        <v>28</v>
      </c>
      <c r="B12" s="267">
        <v>23</v>
      </c>
      <c r="C12" s="267">
        <v>1</v>
      </c>
      <c r="D12" s="267">
        <v>0</v>
      </c>
      <c r="E12" s="267">
        <v>22</v>
      </c>
    </row>
    <row r="13" spans="1:9" x14ac:dyDescent="0.2">
      <c r="A13" s="267" t="s">
        <v>12</v>
      </c>
      <c r="B13" s="267">
        <v>26</v>
      </c>
      <c r="C13" s="267">
        <v>1</v>
      </c>
      <c r="D13" s="267">
        <v>0</v>
      </c>
      <c r="E13" s="267">
        <v>25</v>
      </c>
    </row>
    <row r="14" spans="1:9" x14ac:dyDescent="0.2">
      <c r="A14" s="267" t="s">
        <v>21</v>
      </c>
      <c r="B14" s="267">
        <v>30</v>
      </c>
      <c r="C14" s="267">
        <v>2</v>
      </c>
      <c r="D14" s="267">
        <v>2</v>
      </c>
      <c r="E14" s="267">
        <v>26</v>
      </c>
    </row>
    <row r="15" spans="1:9" x14ac:dyDescent="0.2">
      <c r="A15" s="267" t="s">
        <v>11</v>
      </c>
      <c r="B15" s="267">
        <v>31</v>
      </c>
      <c r="C15" s="267">
        <v>2</v>
      </c>
      <c r="D15" s="267">
        <v>0</v>
      </c>
      <c r="E15" s="267">
        <v>29</v>
      </c>
    </row>
    <row r="16" spans="1:9" x14ac:dyDescent="0.2">
      <c r="A16" s="267" t="s">
        <v>7</v>
      </c>
      <c r="B16" s="267">
        <v>41</v>
      </c>
      <c r="C16" s="267">
        <v>2</v>
      </c>
      <c r="D16" s="267">
        <v>6</v>
      </c>
      <c r="E16" s="267">
        <v>33</v>
      </c>
    </row>
    <row r="17" spans="1:5" x14ac:dyDescent="0.2">
      <c r="A17" s="267" t="s">
        <v>16</v>
      </c>
      <c r="B17" s="267">
        <v>46</v>
      </c>
      <c r="C17" s="267">
        <v>2</v>
      </c>
      <c r="D17" s="267">
        <v>3</v>
      </c>
      <c r="E17" s="267">
        <v>41</v>
      </c>
    </row>
    <row r="18" spans="1:5" x14ac:dyDescent="0.2">
      <c r="A18" s="267" t="s">
        <v>24</v>
      </c>
      <c r="B18" s="267">
        <v>48</v>
      </c>
      <c r="C18" s="267">
        <v>1</v>
      </c>
      <c r="D18" s="267">
        <v>8</v>
      </c>
      <c r="E18" s="267">
        <v>39</v>
      </c>
    </row>
    <row r="19" spans="1:5" x14ac:dyDescent="0.2">
      <c r="A19" s="267" t="s">
        <v>25</v>
      </c>
      <c r="B19" s="267">
        <v>48</v>
      </c>
      <c r="C19" s="267">
        <v>0</v>
      </c>
      <c r="D19" s="267">
        <v>7</v>
      </c>
      <c r="E19" s="267">
        <v>41</v>
      </c>
    </row>
    <row r="20" spans="1:5" x14ac:dyDescent="0.2">
      <c r="A20" s="267" t="s">
        <v>5</v>
      </c>
      <c r="B20" s="267">
        <v>50</v>
      </c>
      <c r="C20" s="267">
        <v>0</v>
      </c>
      <c r="D20" s="267">
        <v>1</v>
      </c>
      <c r="E20" s="267">
        <v>49</v>
      </c>
    </row>
    <row r="21" spans="1:5" x14ac:dyDescent="0.2">
      <c r="A21" s="267" t="s">
        <v>29</v>
      </c>
      <c r="B21" s="267">
        <v>59</v>
      </c>
      <c r="C21" s="267">
        <v>1</v>
      </c>
      <c r="D21" s="267">
        <v>1</v>
      </c>
      <c r="E21" s="267">
        <v>57</v>
      </c>
    </row>
    <row r="22" spans="1:5" x14ac:dyDescent="0.2">
      <c r="A22" s="267" t="s">
        <v>23</v>
      </c>
      <c r="B22" s="267">
        <v>62</v>
      </c>
      <c r="C22" s="267">
        <v>6</v>
      </c>
      <c r="D22" s="267">
        <v>8</v>
      </c>
      <c r="E22" s="267">
        <v>48</v>
      </c>
    </row>
    <row r="23" spans="1:5" x14ac:dyDescent="0.2">
      <c r="A23" s="267" t="s">
        <v>18</v>
      </c>
      <c r="B23" s="267">
        <v>66</v>
      </c>
      <c r="C23" s="267">
        <v>3</v>
      </c>
      <c r="D23" s="267">
        <v>13</v>
      </c>
      <c r="E23" s="267">
        <v>50</v>
      </c>
    </row>
    <row r="24" spans="1:5" x14ac:dyDescent="0.2">
      <c r="A24" s="267" t="s">
        <v>27</v>
      </c>
      <c r="B24" s="267">
        <v>71</v>
      </c>
      <c r="C24" s="267">
        <v>2</v>
      </c>
      <c r="D24" s="267">
        <v>3</v>
      </c>
      <c r="E24" s="267">
        <v>66</v>
      </c>
    </row>
    <row r="25" spans="1:5" x14ac:dyDescent="0.2">
      <c r="A25" s="267" t="s">
        <v>17</v>
      </c>
      <c r="B25" s="267">
        <v>73</v>
      </c>
      <c r="C25" s="267">
        <v>3</v>
      </c>
      <c r="D25" s="267">
        <v>7</v>
      </c>
      <c r="E25" s="267">
        <v>63</v>
      </c>
    </row>
    <row r="26" spans="1:5" x14ac:dyDescent="0.2">
      <c r="A26" s="267" t="s">
        <v>3</v>
      </c>
      <c r="B26" s="267">
        <v>82</v>
      </c>
      <c r="C26" s="267">
        <v>1</v>
      </c>
      <c r="D26" s="267">
        <v>6</v>
      </c>
      <c r="E26" s="267">
        <v>75</v>
      </c>
    </row>
    <row r="27" spans="1:5" x14ac:dyDescent="0.2">
      <c r="A27" s="267" t="s">
        <v>4</v>
      </c>
      <c r="B27" s="267">
        <v>86</v>
      </c>
      <c r="C27" s="267">
        <v>6</v>
      </c>
      <c r="D27" s="267">
        <v>12</v>
      </c>
      <c r="E27" s="267">
        <v>68</v>
      </c>
    </row>
    <row r="28" spans="1:5" x14ac:dyDescent="0.2">
      <c r="A28" s="267" t="s">
        <v>8</v>
      </c>
      <c r="B28" s="267">
        <v>87</v>
      </c>
      <c r="C28" s="267">
        <v>4</v>
      </c>
      <c r="D28" s="267">
        <v>7</v>
      </c>
      <c r="E28" s="267">
        <v>76</v>
      </c>
    </row>
    <row r="29" spans="1:5" x14ac:dyDescent="0.2">
      <c r="A29" s="267" t="s">
        <v>32</v>
      </c>
      <c r="B29" s="267">
        <v>102</v>
      </c>
      <c r="C29" s="267">
        <v>9</v>
      </c>
      <c r="D29" s="267">
        <v>5</v>
      </c>
      <c r="E29" s="267">
        <v>88</v>
      </c>
    </row>
    <row r="30" spans="1:5" x14ac:dyDescent="0.2">
      <c r="A30" s="267" t="s">
        <v>31</v>
      </c>
      <c r="B30" s="267">
        <v>106</v>
      </c>
      <c r="C30" s="267">
        <v>1</v>
      </c>
      <c r="D30" s="267">
        <v>9</v>
      </c>
      <c r="E30" s="267">
        <v>96</v>
      </c>
    </row>
    <row r="31" spans="1:5" x14ac:dyDescent="0.2">
      <c r="A31" s="267" t="s">
        <v>14</v>
      </c>
      <c r="B31" s="267">
        <v>113</v>
      </c>
      <c r="C31" s="267">
        <v>4</v>
      </c>
      <c r="D31" s="267">
        <v>11</v>
      </c>
      <c r="E31" s="267">
        <v>98</v>
      </c>
    </row>
    <row r="32" spans="1:5" x14ac:dyDescent="0.2">
      <c r="A32" s="267" t="s">
        <v>10</v>
      </c>
      <c r="B32" s="267">
        <v>138</v>
      </c>
      <c r="C32" s="267">
        <v>5</v>
      </c>
      <c r="D32" s="267">
        <v>10</v>
      </c>
      <c r="E32" s="267">
        <v>123</v>
      </c>
    </row>
    <row r="33" spans="1:5" x14ac:dyDescent="0.2">
      <c r="A33" s="267" t="s">
        <v>22</v>
      </c>
      <c r="B33" s="267">
        <v>157</v>
      </c>
      <c r="C33" s="267">
        <v>17</v>
      </c>
      <c r="D33" s="267">
        <v>18</v>
      </c>
      <c r="E33" s="267">
        <v>122</v>
      </c>
    </row>
    <row r="34" spans="1:5" x14ac:dyDescent="0.2">
      <c r="A34" s="267" t="s">
        <v>26</v>
      </c>
      <c r="B34" s="267">
        <v>158</v>
      </c>
      <c r="C34" s="267">
        <v>8</v>
      </c>
      <c r="D34" s="267">
        <v>8</v>
      </c>
      <c r="E34" s="267">
        <v>142</v>
      </c>
    </row>
    <row r="35" spans="1:5" x14ac:dyDescent="0.2">
      <c r="A35" s="267" t="s">
        <v>20</v>
      </c>
      <c r="B35" s="267">
        <v>419</v>
      </c>
      <c r="C35" s="267">
        <v>32</v>
      </c>
      <c r="D35" s="267">
        <v>29</v>
      </c>
      <c r="E35" s="267">
        <v>358</v>
      </c>
    </row>
    <row r="36" spans="1:5" x14ac:dyDescent="0.2">
      <c r="A36" s="267" t="s">
        <v>0</v>
      </c>
      <c r="B36" s="267">
        <v>448</v>
      </c>
      <c r="C36" s="267">
        <v>87</v>
      </c>
      <c r="D36" s="267">
        <v>38</v>
      </c>
      <c r="E36" s="267">
        <v>323</v>
      </c>
    </row>
    <row r="37" spans="1:5" x14ac:dyDescent="0.2">
      <c r="A37" s="267" t="s">
        <v>13</v>
      </c>
      <c r="B37" s="267">
        <v>450</v>
      </c>
      <c r="C37" s="267">
        <v>30</v>
      </c>
      <c r="D37" s="267">
        <v>23</v>
      </c>
      <c r="E37" s="267">
        <v>397</v>
      </c>
    </row>
    <row r="38" spans="1:5" x14ac:dyDescent="0.2">
      <c r="A38" s="267" t="s">
        <v>9</v>
      </c>
      <c r="B38" s="267">
        <v>914</v>
      </c>
      <c r="C38" s="267">
        <v>140</v>
      </c>
      <c r="D38" s="267">
        <v>111</v>
      </c>
      <c r="E38" s="267">
        <v>663</v>
      </c>
    </row>
    <row r="40" spans="1:5" x14ac:dyDescent="0.2">
      <c r="A40" s="34" t="s">
        <v>1</v>
      </c>
      <c r="B40" s="36">
        <v>4004</v>
      </c>
      <c r="C40" s="36">
        <v>371</v>
      </c>
      <c r="D40" s="36">
        <v>346</v>
      </c>
      <c r="E40" s="36">
        <v>3287</v>
      </c>
    </row>
  </sheetData>
  <autoFilter ref="A6:E6" xr:uid="{00000000-0009-0000-0000-0000C5000000}">
    <sortState ref="A7:E38">
      <sortCondition ref="B6"/>
    </sortState>
  </autoFilter>
  <mergeCells count="1">
    <mergeCell ref="H1:I1"/>
  </mergeCells>
  <hyperlinks>
    <hyperlink ref="H1:I1" location="Index!A1" display="Regresar al Índice" xr:uid="{00000000-0004-0000-C5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40"/>
  <dimension ref="A1:J216"/>
  <sheetViews>
    <sheetView zoomScale="106" zoomScaleNormal="106" workbookViewId="0">
      <selection activeCell="A2" sqref="A2"/>
    </sheetView>
  </sheetViews>
  <sheetFormatPr baseColWidth="10" defaultColWidth="11.42578125" defaultRowHeight="12.75" x14ac:dyDescent="0.2"/>
  <cols>
    <col min="1" max="1" width="32.42578125" style="323" customWidth="1"/>
    <col min="2" max="2" width="13.7109375" style="171" customWidth="1"/>
    <col min="3" max="3" width="12.85546875" style="323" customWidth="1"/>
    <col min="4" max="4" width="11.42578125" style="323" customWidth="1"/>
    <col min="5" max="6" width="10.5703125" style="323" customWidth="1"/>
    <col min="7" max="7" width="7.85546875" style="323" bestFit="1" customWidth="1"/>
    <col min="8" max="8" width="6.140625" style="323" bestFit="1" customWidth="1"/>
    <col min="9" max="9" width="7.85546875" style="323" bestFit="1" customWidth="1"/>
    <col min="10" max="10" width="6.42578125" style="323" bestFit="1" customWidth="1"/>
    <col min="11" max="16384" width="11.42578125" style="323"/>
  </cols>
  <sheetData>
    <row r="1" spans="1:10" ht="15" x14ac:dyDescent="0.25">
      <c r="A1" s="333" t="s">
        <v>1632</v>
      </c>
      <c r="H1" s="233" t="s">
        <v>38</v>
      </c>
      <c r="I1" s="233"/>
      <c r="J1" s="210"/>
    </row>
    <row r="2" spans="1:10" x14ac:dyDescent="0.2">
      <c r="A2" s="323" t="s">
        <v>278</v>
      </c>
    </row>
    <row r="4" spans="1:10" ht="15.75" customHeight="1" x14ac:dyDescent="0.2">
      <c r="A4" s="451" t="s">
        <v>295</v>
      </c>
      <c r="B4" s="452">
        <v>2021</v>
      </c>
      <c r="C4" s="452">
        <v>2022</v>
      </c>
      <c r="D4" s="451" t="s">
        <v>52</v>
      </c>
      <c r="E4" s="451"/>
    </row>
    <row r="5" spans="1:10" x14ac:dyDescent="0.2">
      <c r="A5" s="453"/>
      <c r="B5" s="427" t="s">
        <v>50</v>
      </c>
      <c r="C5" s="427" t="s">
        <v>49</v>
      </c>
      <c r="D5" s="454" t="s">
        <v>296</v>
      </c>
      <c r="E5" s="454" t="s">
        <v>297</v>
      </c>
    </row>
    <row r="6" spans="1:10" ht="25.5" x14ac:dyDescent="0.2">
      <c r="A6" s="456" t="s">
        <v>281</v>
      </c>
      <c r="B6" s="435">
        <v>3768</v>
      </c>
      <c r="C6" s="435">
        <v>3955</v>
      </c>
      <c r="D6" s="435">
        <f>C6-B6</f>
        <v>187</v>
      </c>
      <c r="E6" s="448">
        <f>C6/B6-1</f>
        <v>4.9628450106157018E-2</v>
      </c>
    </row>
    <row r="7" spans="1:10" ht="15.75" customHeight="1" x14ac:dyDescent="0.2">
      <c r="A7" s="430" t="s">
        <v>282</v>
      </c>
      <c r="B7" s="431">
        <v>31572</v>
      </c>
      <c r="C7" s="431">
        <v>31998</v>
      </c>
      <c r="D7" s="431">
        <f t="shared" ref="D7:D12" si="0">C7-B7</f>
        <v>426</v>
      </c>
      <c r="E7" s="447">
        <f t="shared" ref="E7:E13" si="1">C7/B7-1</f>
        <v>1.3492968453059584E-2</v>
      </c>
    </row>
    <row r="8" spans="1:10" ht="15.75" customHeight="1" x14ac:dyDescent="0.2">
      <c r="A8" s="434" t="s">
        <v>283</v>
      </c>
      <c r="B8" s="435">
        <v>12726</v>
      </c>
      <c r="C8" s="435">
        <v>13460</v>
      </c>
      <c r="D8" s="435">
        <f t="shared" si="0"/>
        <v>734</v>
      </c>
      <c r="E8" s="448">
        <f t="shared" si="1"/>
        <v>5.7677196291057609E-2</v>
      </c>
    </row>
    <row r="9" spans="1:10" ht="15.75" customHeight="1" x14ac:dyDescent="0.2">
      <c r="A9" s="430" t="s">
        <v>298</v>
      </c>
      <c r="B9" s="438">
        <v>185</v>
      </c>
      <c r="C9" s="438">
        <v>202</v>
      </c>
      <c r="D9" s="431">
        <f t="shared" si="0"/>
        <v>17</v>
      </c>
      <c r="E9" s="447">
        <f t="shared" si="1"/>
        <v>9.1891891891891841E-2</v>
      </c>
    </row>
    <row r="10" spans="1:10" ht="15.75" customHeight="1" x14ac:dyDescent="0.2">
      <c r="A10" s="434" t="s">
        <v>285</v>
      </c>
      <c r="B10" s="435">
        <v>15776</v>
      </c>
      <c r="C10" s="435">
        <v>15959</v>
      </c>
      <c r="D10" s="435">
        <f t="shared" si="0"/>
        <v>183</v>
      </c>
      <c r="E10" s="448">
        <f t="shared" si="1"/>
        <v>1.1599898580121781E-2</v>
      </c>
    </row>
    <row r="11" spans="1:10" ht="15.75" customHeight="1" x14ac:dyDescent="0.2">
      <c r="A11" s="430" t="s">
        <v>286</v>
      </c>
      <c r="B11" s="438">
        <v>130</v>
      </c>
      <c r="C11" s="438">
        <v>123</v>
      </c>
      <c r="D11" s="431">
        <f t="shared" si="0"/>
        <v>-7</v>
      </c>
      <c r="E11" s="447">
        <f t="shared" si="1"/>
        <v>-5.3846153846153877E-2</v>
      </c>
    </row>
    <row r="12" spans="1:10" ht="15.75" customHeight="1" x14ac:dyDescent="0.2">
      <c r="A12" s="434" t="s">
        <v>287</v>
      </c>
      <c r="B12" s="435">
        <v>32945</v>
      </c>
      <c r="C12" s="435">
        <v>34007</v>
      </c>
      <c r="D12" s="435">
        <f t="shared" si="0"/>
        <v>1062</v>
      </c>
      <c r="E12" s="448">
        <f t="shared" si="1"/>
        <v>3.2235544088632606E-2</v>
      </c>
    </row>
    <row r="13" spans="1:10" ht="15.75" customHeight="1" x14ac:dyDescent="0.2">
      <c r="A13" s="430" t="s">
        <v>288</v>
      </c>
      <c r="B13" s="431">
        <v>6149</v>
      </c>
      <c r="C13" s="431">
        <v>6204</v>
      </c>
      <c r="D13" s="431">
        <f>C13-B13</f>
        <v>55</v>
      </c>
      <c r="E13" s="447">
        <f t="shared" si="1"/>
        <v>8.9445438282647061E-3</v>
      </c>
    </row>
    <row r="14" spans="1:10" x14ac:dyDescent="0.2">
      <c r="A14" s="440" t="s">
        <v>299</v>
      </c>
      <c r="B14" s="441">
        <f>SUM(B6:B13)</f>
        <v>103251</v>
      </c>
      <c r="C14" s="441">
        <f>SUM(C6:C13)</f>
        <v>105908</v>
      </c>
      <c r="D14" s="441">
        <f>C14-B14</f>
        <v>2657</v>
      </c>
      <c r="E14" s="450">
        <f>C14/B14-1</f>
        <v>2.5733406940368519E-2</v>
      </c>
    </row>
    <row r="15" spans="1:10" x14ac:dyDescent="0.2">
      <c r="B15" s="37"/>
    </row>
    <row r="16" spans="1:10" x14ac:dyDescent="0.2">
      <c r="B16" s="37"/>
    </row>
    <row r="17" spans="2:2" x14ac:dyDescent="0.2">
      <c r="B17" s="37"/>
    </row>
    <row r="18" spans="2:2" x14ac:dyDescent="0.2">
      <c r="B18" s="37"/>
    </row>
    <row r="19" spans="2:2" x14ac:dyDescent="0.2">
      <c r="B19" s="37"/>
    </row>
    <row r="20" spans="2:2" x14ac:dyDescent="0.2">
      <c r="B20" s="37"/>
    </row>
    <row r="21" spans="2:2" x14ac:dyDescent="0.2">
      <c r="B21" s="37"/>
    </row>
    <row r="22" spans="2:2" x14ac:dyDescent="0.2">
      <c r="B22" s="37"/>
    </row>
    <row r="23" spans="2:2" x14ac:dyDescent="0.2">
      <c r="B23" s="37"/>
    </row>
    <row r="24" spans="2:2" x14ac:dyDescent="0.2">
      <c r="B24" s="37"/>
    </row>
    <row r="25" spans="2:2" x14ac:dyDescent="0.2">
      <c r="B25" s="37"/>
    </row>
    <row r="26" spans="2:2" x14ac:dyDescent="0.2">
      <c r="B26" s="37"/>
    </row>
    <row r="27" spans="2:2" x14ac:dyDescent="0.2">
      <c r="B27" s="37"/>
    </row>
    <row r="28" spans="2:2" x14ac:dyDescent="0.2">
      <c r="B28" s="37"/>
    </row>
    <row r="29" spans="2:2" x14ac:dyDescent="0.2">
      <c r="B29" s="37"/>
    </row>
    <row r="30" spans="2:2" x14ac:dyDescent="0.2">
      <c r="B30" s="37"/>
    </row>
    <row r="31" spans="2:2" x14ac:dyDescent="0.2">
      <c r="B31" s="37"/>
    </row>
    <row r="32" spans="2:2" x14ac:dyDescent="0.2">
      <c r="B32" s="37"/>
    </row>
    <row r="33" spans="2:2" x14ac:dyDescent="0.2">
      <c r="B33" s="37"/>
    </row>
    <row r="34" spans="2:2" x14ac:dyDescent="0.2">
      <c r="B34" s="37"/>
    </row>
    <row r="35" spans="2:2" x14ac:dyDescent="0.2">
      <c r="B35" s="37"/>
    </row>
    <row r="36" spans="2:2" x14ac:dyDescent="0.2">
      <c r="B36" s="37"/>
    </row>
    <row r="37" spans="2:2" x14ac:dyDescent="0.2">
      <c r="B37" s="37"/>
    </row>
    <row r="38" spans="2:2" x14ac:dyDescent="0.2">
      <c r="B38" s="37"/>
    </row>
    <row r="39" spans="2:2" x14ac:dyDescent="0.2">
      <c r="B39" s="37"/>
    </row>
    <row r="40" spans="2:2" x14ac:dyDescent="0.2">
      <c r="B40" s="37"/>
    </row>
    <row r="41" spans="2:2" x14ac:dyDescent="0.2">
      <c r="B41" s="37"/>
    </row>
    <row r="42" spans="2:2" x14ac:dyDescent="0.2">
      <c r="B42" s="37"/>
    </row>
    <row r="43" spans="2:2" x14ac:dyDescent="0.2">
      <c r="B43" s="37"/>
    </row>
    <row r="44" spans="2:2" x14ac:dyDescent="0.2">
      <c r="B44" s="37"/>
    </row>
    <row r="45" spans="2:2" x14ac:dyDescent="0.2">
      <c r="B45" s="37"/>
    </row>
    <row r="46" spans="2:2" x14ac:dyDescent="0.2">
      <c r="B46" s="37"/>
    </row>
    <row r="47" spans="2:2" x14ac:dyDescent="0.2">
      <c r="B47" s="37"/>
    </row>
    <row r="48" spans="2:2" x14ac:dyDescent="0.2">
      <c r="B48" s="37"/>
    </row>
    <row r="49" spans="2:2" x14ac:dyDescent="0.2">
      <c r="B49" s="37"/>
    </row>
    <row r="50" spans="2:2" x14ac:dyDescent="0.2">
      <c r="B50" s="37"/>
    </row>
    <row r="51" spans="2:2" x14ac:dyDescent="0.2">
      <c r="B51" s="37"/>
    </row>
    <row r="52" spans="2:2" x14ac:dyDescent="0.2">
      <c r="B52" s="37"/>
    </row>
    <row r="53" spans="2:2" x14ac:dyDescent="0.2">
      <c r="B53" s="37"/>
    </row>
    <row r="54" spans="2:2" x14ac:dyDescent="0.2">
      <c r="B54" s="37"/>
    </row>
    <row r="55" spans="2:2" x14ac:dyDescent="0.2">
      <c r="B55" s="37"/>
    </row>
    <row r="56" spans="2:2" x14ac:dyDescent="0.2">
      <c r="B56" s="37"/>
    </row>
    <row r="57" spans="2:2" x14ac:dyDescent="0.2">
      <c r="B57" s="37"/>
    </row>
    <row r="58" spans="2:2" x14ac:dyDescent="0.2">
      <c r="B58" s="37"/>
    </row>
    <row r="59" spans="2:2" x14ac:dyDescent="0.2">
      <c r="B59" s="37"/>
    </row>
    <row r="60" spans="2:2" x14ac:dyDescent="0.2">
      <c r="B60" s="37"/>
    </row>
    <row r="61" spans="2:2" x14ac:dyDescent="0.2">
      <c r="B61" s="37"/>
    </row>
    <row r="62" spans="2:2" x14ac:dyDescent="0.2">
      <c r="B62" s="37"/>
    </row>
    <row r="63" spans="2:2" x14ac:dyDescent="0.2">
      <c r="B63" s="37"/>
    </row>
    <row r="64" spans="2:2" x14ac:dyDescent="0.2">
      <c r="B64" s="37"/>
    </row>
    <row r="65" spans="2:2" x14ac:dyDescent="0.2">
      <c r="B65" s="37"/>
    </row>
    <row r="66" spans="2:2" x14ac:dyDescent="0.2">
      <c r="B66" s="37"/>
    </row>
    <row r="67" spans="2:2" x14ac:dyDescent="0.2">
      <c r="B67" s="37"/>
    </row>
    <row r="68" spans="2:2" x14ac:dyDescent="0.2">
      <c r="B68" s="37"/>
    </row>
    <row r="69" spans="2:2" x14ac:dyDescent="0.2">
      <c r="B69" s="37"/>
    </row>
    <row r="70" spans="2:2" x14ac:dyDescent="0.2">
      <c r="B70" s="37"/>
    </row>
    <row r="71" spans="2:2" x14ac:dyDescent="0.2">
      <c r="B71" s="37"/>
    </row>
    <row r="72" spans="2:2" x14ac:dyDescent="0.2">
      <c r="B72" s="37"/>
    </row>
    <row r="73" spans="2:2" x14ac:dyDescent="0.2">
      <c r="B73" s="37"/>
    </row>
    <row r="74" spans="2:2" x14ac:dyDescent="0.2">
      <c r="B74" s="37"/>
    </row>
    <row r="75" spans="2:2" x14ac:dyDescent="0.2">
      <c r="B75" s="37"/>
    </row>
    <row r="76" spans="2:2" x14ac:dyDescent="0.2">
      <c r="B76" s="37"/>
    </row>
    <row r="77" spans="2:2" x14ac:dyDescent="0.2">
      <c r="B77" s="37"/>
    </row>
    <row r="78" spans="2:2" x14ac:dyDescent="0.2">
      <c r="B78" s="37"/>
    </row>
    <row r="79" spans="2:2" x14ac:dyDescent="0.2">
      <c r="B79" s="37"/>
    </row>
    <row r="80" spans="2:2" x14ac:dyDescent="0.2">
      <c r="B80" s="37"/>
    </row>
    <row r="81" spans="2:2" x14ac:dyDescent="0.2">
      <c r="B81" s="37"/>
    </row>
    <row r="82" spans="2:2" x14ac:dyDescent="0.2">
      <c r="B82" s="37"/>
    </row>
    <row r="83" spans="2:2" x14ac:dyDescent="0.2">
      <c r="B83" s="37"/>
    </row>
    <row r="84" spans="2:2" x14ac:dyDescent="0.2">
      <c r="B84" s="37"/>
    </row>
    <row r="85" spans="2:2" x14ac:dyDescent="0.2">
      <c r="B85" s="37"/>
    </row>
    <row r="86" spans="2:2" x14ac:dyDescent="0.2">
      <c r="B86" s="37"/>
    </row>
    <row r="87" spans="2:2" x14ac:dyDescent="0.2">
      <c r="B87" s="37"/>
    </row>
    <row r="88" spans="2:2" x14ac:dyDescent="0.2">
      <c r="B88" s="37"/>
    </row>
    <row r="89" spans="2:2" x14ac:dyDescent="0.2">
      <c r="B89" s="37"/>
    </row>
    <row r="90" spans="2:2" x14ac:dyDescent="0.2">
      <c r="B90" s="37"/>
    </row>
    <row r="91" spans="2:2" x14ac:dyDescent="0.2">
      <c r="B91" s="37"/>
    </row>
    <row r="92" spans="2:2" x14ac:dyDescent="0.2">
      <c r="B92" s="37"/>
    </row>
    <row r="93" spans="2:2" x14ac:dyDescent="0.2">
      <c r="B93" s="37"/>
    </row>
    <row r="94" spans="2:2" x14ac:dyDescent="0.2">
      <c r="B94" s="37"/>
    </row>
    <row r="95" spans="2:2" x14ac:dyDescent="0.2">
      <c r="B95" s="37"/>
    </row>
    <row r="96" spans="2:2" x14ac:dyDescent="0.2">
      <c r="B96" s="37"/>
    </row>
    <row r="97" spans="2:2" x14ac:dyDescent="0.2">
      <c r="B97" s="37"/>
    </row>
    <row r="98" spans="2:2" x14ac:dyDescent="0.2">
      <c r="B98" s="37"/>
    </row>
    <row r="99" spans="2:2" x14ac:dyDescent="0.2">
      <c r="B99" s="37"/>
    </row>
    <row r="100" spans="2:2" x14ac:dyDescent="0.2">
      <c r="B100" s="37"/>
    </row>
    <row r="101" spans="2:2" x14ac:dyDescent="0.2">
      <c r="B101" s="37"/>
    </row>
    <row r="102" spans="2:2" x14ac:dyDescent="0.2">
      <c r="B102" s="37"/>
    </row>
    <row r="103" spans="2:2" x14ac:dyDescent="0.2">
      <c r="B103" s="37"/>
    </row>
    <row r="104" spans="2:2" x14ac:dyDescent="0.2">
      <c r="B104" s="37"/>
    </row>
    <row r="105" spans="2:2" x14ac:dyDescent="0.2">
      <c r="B105" s="37"/>
    </row>
    <row r="106" spans="2:2" x14ac:dyDescent="0.2">
      <c r="B106" s="37"/>
    </row>
    <row r="107" spans="2:2" x14ac:dyDescent="0.2">
      <c r="B107" s="37"/>
    </row>
    <row r="108" spans="2:2" x14ac:dyDescent="0.2">
      <c r="B108" s="37"/>
    </row>
    <row r="109" spans="2:2" x14ac:dyDescent="0.2">
      <c r="B109" s="37"/>
    </row>
    <row r="110" spans="2:2" x14ac:dyDescent="0.2">
      <c r="B110" s="37"/>
    </row>
    <row r="111" spans="2:2" x14ac:dyDescent="0.2">
      <c r="B111" s="37"/>
    </row>
    <row r="112" spans="2:2" x14ac:dyDescent="0.2">
      <c r="B112" s="37"/>
    </row>
    <row r="113" spans="2:2" x14ac:dyDescent="0.2">
      <c r="B113" s="37"/>
    </row>
    <row r="114" spans="2:2" x14ac:dyDescent="0.2">
      <c r="B114" s="37"/>
    </row>
    <row r="115" spans="2:2" x14ac:dyDescent="0.2">
      <c r="B115" s="37"/>
    </row>
    <row r="116" spans="2:2" x14ac:dyDescent="0.2">
      <c r="B116" s="37"/>
    </row>
    <row r="117" spans="2:2" x14ac:dyDescent="0.2">
      <c r="B117" s="37"/>
    </row>
    <row r="118" spans="2:2" x14ac:dyDescent="0.2">
      <c r="B118" s="37"/>
    </row>
    <row r="119" spans="2:2" x14ac:dyDescent="0.2">
      <c r="B119" s="37"/>
    </row>
    <row r="120" spans="2:2" x14ac:dyDescent="0.2">
      <c r="B120" s="37"/>
    </row>
    <row r="121" spans="2:2" x14ac:dyDescent="0.2">
      <c r="B121" s="37"/>
    </row>
    <row r="122" spans="2:2" x14ac:dyDescent="0.2">
      <c r="B122" s="37"/>
    </row>
    <row r="123" spans="2:2" x14ac:dyDescent="0.2">
      <c r="B123" s="37"/>
    </row>
    <row r="124" spans="2:2" x14ac:dyDescent="0.2">
      <c r="B124" s="37"/>
    </row>
    <row r="125" spans="2:2" x14ac:dyDescent="0.2">
      <c r="B125" s="37"/>
    </row>
    <row r="126" spans="2:2" x14ac:dyDescent="0.2">
      <c r="B126" s="37"/>
    </row>
    <row r="127" spans="2:2" x14ac:dyDescent="0.2">
      <c r="B127" s="37"/>
    </row>
    <row r="128" spans="2:2" x14ac:dyDescent="0.2">
      <c r="B128" s="37"/>
    </row>
    <row r="129" spans="2:2" x14ac:dyDescent="0.2">
      <c r="B129" s="37"/>
    </row>
    <row r="130" spans="2:2" x14ac:dyDescent="0.2">
      <c r="B130" s="37"/>
    </row>
    <row r="131" spans="2:2" x14ac:dyDescent="0.2">
      <c r="B131" s="37"/>
    </row>
    <row r="132" spans="2:2" x14ac:dyDescent="0.2">
      <c r="B132" s="37"/>
    </row>
    <row r="133" spans="2:2" x14ac:dyDescent="0.2">
      <c r="B133" s="37"/>
    </row>
    <row r="134" spans="2:2" x14ac:dyDescent="0.2">
      <c r="B134" s="37"/>
    </row>
    <row r="135" spans="2:2" x14ac:dyDescent="0.2">
      <c r="B135" s="37"/>
    </row>
    <row r="136" spans="2:2" x14ac:dyDescent="0.2">
      <c r="B136" s="37"/>
    </row>
    <row r="137" spans="2:2" x14ac:dyDescent="0.2">
      <c r="B137" s="37"/>
    </row>
    <row r="138" spans="2:2" x14ac:dyDescent="0.2">
      <c r="B138" s="37"/>
    </row>
    <row r="139" spans="2:2" x14ac:dyDescent="0.2">
      <c r="B139" s="37"/>
    </row>
    <row r="140" spans="2:2" x14ac:dyDescent="0.2">
      <c r="B140" s="37"/>
    </row>
    <row r="141" spans="2:2" x14ac:dyDescent="0.2">
      <c r="B141" s="37"/>
    </row>
    <row r="142" spans="2:2" x14ac:dyDescent="0.2">
      <c r="B142" s="37"/>
    </row>
    <row r="143" spans="2:2" x14ac:dyDescent="0.2">
      <c r="B143" s="37"/>
    </row>
    <row r="144" spans="2:2" x14ac:dyDescent="0.2">
      <c r="B144" s="37"/>
    </row>
    <row r="145" spans="2:2" x14ac:dyDescent="0.2">
      <c r="B145" s="37"/>
    </row>
    <row r="146" spans="2:2" x14ac:dyDescent="0.2">
      <c r="B146" s="37"/>
    </row>
    <row r="147" spans="2:2" x14ac:dyDescent="0.2">
      <c r="B147" s="37"/>
    </row>
    <row r="148" spans="2:2" x14ac:dyDescent="0.2">
      <c r="B148" s="37"/>
    </row>
    <row r="149" spans="2:2" x14ac:dyDescent="0.2">
      <c r="B149" s="37"/>
    </row>
    <row r="150" spans="2:2" x14ac:dyDescent="0.2">
      <c r="B150" s="37"/>
    </row>
    <row r="151" spans="2:2" x14ac:dyDescent="0.2">
      <c r="B151" s="37"/>
    </row>
    <row r="152" spans="2:2" x14ac:dyDescent="0.2">
      <c r="B152" s="37"/>
    </row>
    <row r="153" spans="2:2" x14ac:dyDescent="0.2">
      <c r="B153" s="37"/>
    </row>
    <row r="154" spans="2:2" x14ac:dyDescent="0.2">
      <c r="B154" s="37"/>
    </row>
    <row r="155" spans="2:2" x14ac:dyDescent="0.2">
      <c r="B155" s="37"/>
    </row>
    <row r="156" spans="2:2" x14ac:dyDescent="0.2">
      <c r="B156" s="37"/>
    </row>
    <row r="157" spans="2:2" x14ac:dyDescent="0.2">
      <c r="B157" s="37"/>
    </row>
    <row r="158" spans="2:2" x14ac:dyDescent="0.2">
      <c r="B158" s="37"/>
    </row>
    <row r="159" spans="2:2" x14ac:dyDescent="0.2">
      <c r="B159" s="37"/>
    </row>
    <row r="160" spans="2:2" x14ac:dyDescent="0.2">
      <c r="B160" s="37"/>
    </row>
    <row r="161" spans="2:2" x14ac:dyDescent="0.2">
      <c r="B161" s="37"/>
    </row>
    <row r="162" spans="2:2" x14ac:dyDescent="0.2">
      <c r="B162" s="37"/>
    </row>
    <row r="163" spans="2:2" x14ac:dyDescent="0.2">
      <c r="B163" s="37"/>
    </row>
    <row r="164" spans="2:2" x14ac:dyDescent="0.2">
      <c r="B164" s="37"/>
    </row>
    <row r="165" spans="2:2" x14ac:dyDescent="0.2">
      <c r="B165" s="37"/>
    </row>
    <row r="166" spans="2:2" x14ac:dyDescent="0.2">
      <c r="B166" s="37"/>
    </row>
    <row r="167" spans="2:2" x14ac:dyDescent="0.2">
      <c r="B167" s="37"/>
    </row>
    <row r="168" spans="2:2" x14ac:dyDescent="0.2">
      <c r="B168" s="37"/>
    </row>
    <row r="169" spans="2:2" x14ac:dyDescent="0.2">
      <c r="B169" s="37"/>
    </row>
    <row r="170" spans="2:2" x14ac:dyDescent="0.2">
      <c r="B170" s="37"/>
    </row>
    <row r="171" spans="2:2" x14ac:dyDescent="0.2">
      <c r="B171" s="37"/>
    </row>
    <row r="172" spans="2:2" x14ac:dyDescent="0.2">
      <c r="B172" s="37"/>
    </row>
    <row r="173" spans="2:2" x14ac:dyDescent="0.2">
      <c r="B173" s="37"/>
    </row>
    <row r="174" spans="2:2" x14ac:dyDescent="0.2">
      <c r="B174" s="37"/>
    </row>
    <row r="175" spans="2:2" x14ac:dyDescent="0.2">
      <c r="B175" s="37"/>
    </row>
    <row r="176" spans="2:2" x14ac:dyDescent="0.2">
      <c r="B176" s="37"/>
    </row>
    <row r="177" spans="2:2" x14ac:dyDescent="0.2">
      <c r="B177" s="37"/>
    </row>
    <row r="178" spans="2:2" x14ac:dyDescent="0.2">
      <c r="B178" s="37"/>
    </row>
    <row r="179" spans="2:2" x14ac:dyDescent="0.2">
      <c r="B179" s="37"/>
    </row>
    <row r="180" spans="2:2" x14ac:dyDescent="0.2">
      <c r="B180" s="37"/>
    </row>
    <row r="181" spans="2:2" x14ac:dyDescent="0.2">
      <c r="B181" s="37"/>
    </row>
    <row r="182" spans="2:2" x14ac:dyDescent="0.2">
      <c r="B182" s="37"/>
    </row>
    <row r="183" spans="2:2" x14ac:dyDescent="0.2">
      <c r="B183" s="37"/>
    </row>
    <row r="184" spans="2:2" x14ac:dyDescent="0.2">
      <c r="B184" s="37"/>
    </row>
    <row r="185" spans="2:2" x14ac:dyDescent="0.2">
      <c r="B185" s="37"/>
    </row>
    <row r="186" spans="2:2" x14ac:dyDescent="0.2">
      <c r="B186" s="37"/>
    </row>
    <row r="187" spans="2:2" x14ac:dyDescent="0.2">
      <c r="B187" s="37"/>
    </row>
    <row r="188" spans="2:2" x14ac:dyDescent="0.2">
      <c r="B188" s="37"/>
    </row>
    <row r="189" spans="2:2" x14ac:dyDescent="0.2">
      <c r="B189" s="37"/>
    </row>
    <row r="190" spans="2:2" x14ac:dyDescent="0.2">
      <c r="B190" s="37"/>
    </row>
    <row r="191" spans="2:2" x14ac:dyDescent="0.2">
      <c r="B191" s="37"/>
    </row>
    <row r="192" spans="2:2" x14ac:dyDescent="0.2">
      <c r="B192" s="37"/>
    </row>
    <row r="193" spans="2:2" x14ac:dyDescent="0.2">
      <c r="B193" s="37"/>
    </row>
    <row r="194" spans="2:2" x14ac:dyDescent="0.2">
      <c r="B194" s="37"/>
    </row>
    <row r="195" spans="2:2" x14ac:dyDescent="0.2">
      <c r="B195" s="37"/>
    </row>
    <row r="196" spans="2:2" x14ac:dyDescent="0.2">
      <c r="B196" s="37"/>
    </row>
    <row r="197" spans="2:2" x14ac:dyDescent="0.2">
      <c r="B197" s="37"/>
    </row>
    <row r="198" spans="2:2" x14ac:dyDescent="0.2">
      <c r="B198" s="37"/>
    </row>
    <row r="199" spans="2:2" x14ac:dyDescent="0.2">
      <c r="B199" s="37"/>
    </row>
    <row r="200" spans="2:2" x14ac:dyDescent="0.2">
      <c r="B200" s="37"/>
    </row>
    <row r="201" spans="2:2" x14ac:dyDescent="0.2">
      <c r="B201" s="37"/>
    </row>
    <row r="202" spans="2:2" x14ac:dyDescent="0.2">
      <c r="B202" s="37"/>
    </row>
    <row r="203" spans="2:2" x14ac:dyDescent="0.2">
      <c r="B203" s="37"/>
    </row>
    <row r="204" spans="2:2" x14ac:dyDescent="0.2">
      <c r="B204" s="37"/>
    </row>
    <row r="205" spans="2:2" x14ac:dyDescent="0.2">
      <c r="B205" s="37"/>
    </row>
    <row r="206" spans="2:2" x14ac:dyDescent="0.2">
      <c r="B206" s="37"/>
    </row>
    <row r="207" spans="2:2" x14ac:dyDescent="0.2">
      <c r="B207" s="37"/>
    </row>
    <row r="208" spans="2:2" x14ac:dyDescent="0.2">
      <c r="B208" s="37"/>
    </row>
    <row r="209" spans="2:2" x14ac:dyDescent="0.2">
      <c r="B209" s="37"/>
    </row>
    <row r="210" spans="2:2" x14ac:dyDescent="0.2">
      <c r="B210" s="37"/>
    </row>
    <row r="211" spans="2:2" x14ac:dyDescent="0.2">
      <c r="B211" s="37"/>
    </row>
    <row r="212" spans="2:2" x14ac:dyDescent="0.2">
      <c r="B212" s="37"/>
    </row>
    <row r="213" spans="2:2" x14ac:dyDescent="0.2">
      <c r="B213" s="37"/>
    </row>
    <row r="214" spans="2:2" x14ac:dyDescent="0.2">
      <c r="B214" s="37"/>
    </row>
    <row r="215" spans="2:2" x14ac:dyDescent="0.2">
      <c r="B215" s="37"/>
    </row>
    <row r="216" spans="2:2" x14ac:dyDescent="0.2">
      <c r="B216" s="37"/>
    </row>
  </sheetData>
  <mergeCells count="3">
    <mergeCell ref="H1:J1"/>
    <mergeCell ref="A4:A5"/>
    <mergeCell ref="D4:E4"/>
  </mergeCells>
  <hyperlinks>
    <hyperlink ref="H1:I1" location="Index!A1" display="Regresar al Índice" xr:uid="{00000000-0004-0000-2100-000000000000}"/>
  </hyperlinks>
  <pageMargins left="0.7" right="0.7" top="0.75" bottom="0.75" header="0.3" footer="0.3"/>
  <pageSetup orientation="portrait" horizontalDpi="4294967295" verticalDpi="4294967295"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codeName="Hoja198"/>
  <dimension ref="A1:I39"/>
  <sheetViews>
    <sheetView workbookViewId="0">
      <selection activeCell="A2" sqref="A2"/>
    </sheetView>
  </sheetViews>
  <sheetFormatPr baseColWidth="10" defaultColWidth="11" defaultRowHeight="12.75" x14ac:dyDescent="0.2"/>
  <cols>
    <col min="1" max="1" width="23.7109375" style="267" customWidth="1"/>
    <col min="2" max="2" width="28.7109375" style="267" customWidth="1"/>
    <col min="3" max="3" width="40.28515625" style="267" customWidth="1"/>
    <col min="4" max="4" width="23" style="267" customWidth="1"/>
    <col min="5" max="16384" width="11" style="267"/>
  </cols>
  <sheetData>
    <row r="1" spans="1:9" ht="15" x14ac:dyDescent="0.25">
      <c r="A1" s="333" t="s">
        <v>1756</v>
      </c>
      <c r="H1" s="233" t="s">
        <v>38</v>
      </c>
      <c r="I1" s="233"/>
    </row>
    <row r="5" spans="1:9" x14ac:dyDescent="0.2">
      <c r="A5" s="267" t="s">
        <v>1285</v>
      </c>
      <c r="B5" s="267" t="s">
        <v>1286</v>
      </c>
      <c r="C5" s="267" t="s">
        <v>478</v>
      </c>
      <c r="D5" s="267" t="s">
        <v>479</v>
      </c>
    </row>
    <row r="6" spans="1:9" x14ac:dyDescent="0.2">
      <c r="A6" s="267" t="s">
        <v>19</v>
      </c>
      <c r="B6" s="268">
        <v>6542484</v>
      </c>
      <c r="C6" s="267">
        <v>12</v>
      </c>
      <c r="D6" s="269">
        <v>1.8341657388844972</v>
      </c>
    </row>
    <row r="7" spans="1:9" x14ac:dyDescent="0.2">
      <c r="A7" s="267" t="s">
        <v>15</v>
      </c>
      <c r="B7" s="268">
        <v>3643974</v>
      </c>
      <c r="C7" s="267">
        <v>19</v>
      </c>
      <c r="D7" s="269">
        <v>5.2140876965642455</v>
      </c>
    </row>
    <row r="8" spans="1:9" x14ac:dyDescent="0.2">
      <c r="A8" s="267" t="s">
        <v>7</v>
      </c>
      <c r="B8" s="268">
        <v>5647532</v>
      </c>
      <c r="C8" s="267">
        <v>41</v>
      </c>
      <c r="D8" s="269">
        <v>7.2598083552249015</v>
      </c>
    </row>
    <row r="9" spans="1:9" x14ac:dyDescent="0.2">
      <c r="A9" s="267" t="s">
        <v>30</v>
      </c>
      <c r="B9" s="268">
        <v>1364147</v>
      </c>
      <c r="C9" s="267">
        <v>10</v>
      </c>
      <c r="D9" s="269">
        <v>7.3305882723782698</v>
      </c>
    </row>
    <row r="10" spans="1:9" x14ac:dyDescent="0.2">
      <c r="A10" s="267" t="s">
        <v>21</v>
      </c>
      <c r="B10" s="268">
        <v>3765325</v>
      </c>
      <c r="C10" s="267">
        <v>30</v>
      </c>
      <c r="D10" s="269">
        <v>7.9674397296382118</v>
      </c>
    </row>
    <row r="11" spans="1:9" x14ac:dyDescent="0.2">
      <c r="A11" s="267" t="s">
        <v>33</v>
      </c>
      <c r="B11" s="268">
        <v>1654593</v>
      </c>
      <c r="C11" s="267">
        <v>15</v>
      </c>
      <c r="D11" s="269">
        <v>9.0656735523479188</v>
      </c>
    </row>
    <row r="12" spans="1:9" x14ac:dyDescent="0.2">
      <c r="A12" s="267" t="s">
        <v>28</v>
      </c>
      <c r="B12" s="268">
        <v>2022568</v>
      </c>
      <c r="C12" s="267">
        <v>23</v>
      </c>
      <c r="D12" s="269">
        <v>11.371681940978005</v>
      </c>
    </row>
    <row r="13" spans="1:9" x14ac:dyDescent="0.2">
      <c r="A13" s="267" t="s">
        <v>31</v>
      </c>
      <c r="B13" s="268">
        <v>8488447</v>
      </c>
      <c r="C13" s="267">
        <v>106</v>
      </c>
      <c r="D13" s="269">
        <v>12.487561034427145</v>
      </c>
    </row>
    <row r="14" spans="1:9" x14ac:dyDescent="0.2">
      <c r="A14" s="267" t="s">
        <v>12</v>
      </c>
      <c r="B14" s="268">
        <v>1852952</v>
      </c>
      <c r="C14" s="267">
        <v>26</v>
      </c>
      <c r="D14" s="269">
        <v>14.031664069009883</v>
      </c>
    </row>
    <row r="15" spans="1:9" x14ac:dyDescent="0.2">
      <c r="A15" s="267" t="s">
        <v>6</v>
      </c>
      <c r="B15" s="268">
        <v>984046</v>
      </c>
      <c r="C15" s="267">
        <v>14</v>
      </c>
      <c r="D15" s="269">
        <v>14.226977194155557</v>
      </c>
    </row>
    <row r="16" spans="1:9" x14ac:dyDescent="0.2">
      <c r="A16" s="267" t="s">
        <v>16</v>
      </c>
      <c r="B16" s="268">
        <v>3050720</v>
      </c>
      <c r="C16" s="267">
        <v>46</v>
      </c>
      <c r="D16" s="269">
        <v>15.078407720144753</v>
      </c>
    </row>
    <row r="17" spans="1:4" x14ac:dyDescent="0.2">
      <c r="A17" s="267" t="s">
        <v>17</v>
      </c>
      <c r="B17" s="268">
        <v>4791977</v>
      </c>
      <c r="C17" s="267">
        <v>73</v>
      </c>
      <c r="D17" s="269">
        <v>15.233795988586756</v>
      </c>
    </row>
    <row r="18" spans="1:4" x14ac:dyDescent="0.2">
      <c r="A18" s="267" t="s">
        <v>29</v>
      </c>
      <c r="B18" s="268">
        <v>3620910</v>
      </c>
      <c r="C18" s="267">
        <v>59</v>
      </c>
      <c r="D18" s="269">
        <v>16.294246473952683</v>
      </c>
    </row>
    <row r="19" spans="1:4" x14ac:dyDescent="0.2">
      <c r="A19" s="267" t="s">
        <v>25</v>
      </c>
      <c r="B19" s="268">
        <v>2845959</v>
      </c>
      <c r="C19" s="267">
        <v>48</v>
      </c>
      <c r="D19" s="269">
        <v>16.866019503443304</v>
      </c>
    </row>
    <row r="20" spans="1:4" x14ac:dyDescent="0.2">
      <c r="A20" s="267" t="s">
        <v>14</v>
      </c>
      <c r="B20" s="268">
        <v>6173718</v>
      </c>
      <c r="C20" s="267">
        <v>113</v>
      </c>
      <c r="D20" s="269">
        <v>18.303395134018107</v>
      </c>
    </row>
    <row r="21" spans="1:4" x14ac:dyDescent="0.2">
      <c r="A21" s="267" t="s">
        <v>8</v>
      </c>
      <c r="B21" s="268">
        <v>3765325</v>
      </c>
      <c r="C21" s="267">
        <v>87</v>
      </c>
      <c r="D21" s="269">
        <v>23.105575215950815</v>
      </c>
    </row>
    <row r="22" spans="1:4" x14ac:dyDescent="0.2">
      <c r="A22" s="267" t="s">
        <v>27</v>
      </c>
      <c r="B22" s="268">
        <v>3037752</v>
      </c>
      <c r="C22" s="267">
        <v>71</v>
      </c>
      <c r="D22" s="269">
        <v>23.37254654099479</v>
      </c>
    </row>
    <row r="23" spans="1:4" x14ac:dyDescent="0.2">
      <c r="A23" s="267" t="s">
        <v>22</v>
      </c>
      <c r="B23" s="268">
        <v>6542484</v>
      </c>
      <c r="C23" s="267">
        <v>157</v>
      </c>
      <c r="D23" s="269">
        <v>23.997001750405502</v>
      </c>
    </row>
    <row r="24" spans="1:4" x14ac:dyDescent="0.2">
      <c r="A24" s="267" t="s">
        <v>4</v>
      </c>
      <c r="B24" s="268">
        <v>3578561</v>
      </c>
      <c r="C24" s="267">
        <v>86</v>
      </c>
      <c r="D24" s="269">
        <v>24.032006161135719</v>
      </c>
    </row>
    <row r="25" spans="1:4" x14ac:dyDescent="0.2">
      <c r="A25" s="267" t="s">
        <v>13</v>
      </c>
      <c r="B25" s="268">
        <v>17245551</v>
      </c>
      <c r="C25" s="267">
        <v>450</v>
      </c>
      <c r="D25" s="269">
        <v>26.093686423820266</v>
      </c>
    </row>
    <row r="26" spans="1:4" x14ac:dyDescent="0.2">
      <c r="A26" s="267" t="s">
        <v>23</v>
      </c>
      <c r="B26" s="268">
        <v>2239112</v>
      </c>
      <c r="C26" s="267">
        <v>62</v>
      </c>
      <c r="D26" s="269">
        <v>27.689548356669967</v>
      </c>
    </row>
    <row r="27" spans="1:4" x14ac:dyDescent="0.2">
      <c r="A27" s="267" t="s">
        <v>24</v>
      </c>
      <c r="B27" s="268">
        <v>1684541</v>
      </c>
      <c r="C27" s="267">
        <v>48</v>
      </c>
      <c r="D27" s="269">
        <v>28.494408862710969</v>
      </c>
    </row>
    <row r="28" spans="1:4" x14ac:dyDescent="0.2">
      <c r="A28" s="267" t="s">
        <v>18</v>
      </c>
      <c r="B28" s="268">
        <v>2022568</v>
      </c>
      <c r="C28" s="267">
        <v>66</v>
      </c>
      <c r="D28" s="269">
        <v>32.631782961067316</v>
      </c>
    </row>
    <row r="29" spans="1:4" x14ac:dyDescent="0.2">
      <c r="A29" s="267" t="s">
        <v>11</v>
      </c>
      <c r="B29" s="268">
        <v>772842</v>
      </c>
      <c r="C29" s="267">
        <v>31</v>
      </c>
      <c r="D29" s="269">
        <v>40.111691652368791</v>
      </c>
    </row>
    <row r="30" spans="1:4" x14ac:dyDescent="0.2">
      <c r="A30" s="267" t="s">
        <v>10</v>
      </c>
      <c r="B30" s="268">
        <v>3175643</v>
      </c>
      <c r="C30" s="267">
        <v>138</v>
      </c>
      <c r="D30" s="269">
        <v>43.455766281033483</v>
      </c>
    </row>
    <row r="31" spans="1:4" x14ac:dyDescent="0.2">
      <c r="A31" s="267" t="s">
        <v>32</v>
      </c>
      <c r="B31" s="268">
        <v>2233866</v>
      </c>
      <c r="C31" s="267">
        <v>102</v>
      </c>
      <c r="D31" s="269">
        <v>45.660751361093276</v>
      </c>
    </row>
    <row r="32" spans="1:4" x14ac:dyDescent="0.2">
      <c r="A32" s="267" t="s">
        <v>26</v>
      </c>
      <c r="B32" s="268">
        <v>3131012</v>
      </c>
      <c r="C32" s="267">
        <v>158</v>
      </c>
      <c r="D32" s="269">
        <v>50.462917420948884</v>
      </c>
    </row>
    <row r="33" spans="1:4" x14ac:dyDescent="0.2">
      <c r="A33" s="267" t="s">
        <v>0</v>
      </c>
      <c r="B33" s="268">
        <v>8325800</v>
      </c>
      <c r="C33" s="267">
        <v>448</v>
      </c>
      <c r="D33" s="269">
        <v>53.808643013284005</v>
      </c>
    </row>
    <row r="34" spans="1:4" x14ac:dyDescent="0.2">
      <c r="A34" s="270" t="s">
        <v>3</v>
      </c>
      <c r="B34" s="268">
        <v>1415421</v>
      </c>
      <c r="C34" s="267">
        <v>82</v>
      </c>
      <c r="D34" s="269">
        <v>57.933293345230851</v>
      </c>
    </row>
    <row r="35" spans="1:4" x14ac:dyDescent="0.2">
      <c r="A35" s="267" t="s">
        <v>5</v>
      </c>
      <c r="B35" s="268">
        <v>788119</v>
      </c>
      <c r="C35" s="267">
        <v>50</v>
      </c>
      <c r="D35" s="269">
        <v>63.442195912038663</v>
      </c>
    </row>
    <row r="36" spans="1:4" x14ac:dyDescent="0.2">
      <c r="A36" s="267" t="s">
        <v>20</v>
      </c>
      <c r="B36" s="268">
        <v>5533147</v>
      </c>
      <c r="C36" s="267">
        <v>419</v>
      </c>
      <c r="D36" s="269">
        <v>75.725441597701987</v>
      </c>
    </row>
    <row r="37" spans="1:4" x14ac:dyDescent="0.2">
      <c r="A37" s="267" t="s">
        <v>9</v>
      </c>
      <c r="B37" s="268">
        <v>9031213</v>
      </c>
      <c r="C37" s="267">
        <v>914</v>
      </c>
      <c r="D37" s="269">
        <v>101.2045668726892</v>
      </c>
    </row>
    <row r="39" spans="1:4" x14ac:dyDescent="0.2">
      <c r="A39" s="34" t="s">
        <v>1</v>
      </c>
      <c r="B39" s="35">
        <v>126577691</v>
      </c>
      <c r="C39" s="36">
        <v>3745</v>
      </c>
      <c r="D39" s="269">
        <v>29.586572249923567</v>
      </c>
    </row>
  </sheetData>
  <autoFilter ref="A5:D5" xr:uid="{00000000-0009-0000-0000-0000C6000000}">
    <sortState ref="A3:D34">
      <sortCondition ref="D2"/>
    </sortState>
  </autoFilter>
  <mergeCells count="1">
    <mergeCell ref="H1:I1"/>
  </mergeCells>
  <hyperlinks>
    <hyperlink ref="H1:I1" location="Index!A1" display="Regresar al Índice" xr:uid="{00000000-0004-0000-C600-000000000000}"/>
  </hyperlinks>
  <pageMargins left="0.7" right="0.7" top="0.75" bottom="0.75" header="0.3" footer="0.3"/>
  <drawing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codeName="Hoja112"/>
  <dimension ref="A1:P216"/>
  <sheetViews>
    <sheetView zoomScaleNormal="100" workbookViewId="0">
      <selection activeCell="A2" sqref="A2"/>
    </sheetView>
  </sheetViews>
  <sheetFormatPr baseColWidth="10" defaultColWidth="11.42578125" defaultRowHeight="12.75" x14ac:dyDescent="0.2"/>
  <cols>
    <col min="1" max="1" width="11.42578125" style="244"/>
    <col min="2" max="2" width="11.42578125" style="52"/>
    <col min="3" max="3" width="11.42578125" style="244"/>
    <col min="4" max="4" width="12.5703125" style="244" bestFit="1" customWidth="1"/>
    <col min="5" max="16384" width="11.42578125" style="244"/>
  </cols>
  <sheetData>
    <row r="1" spans="1:16" ht="15" x14ac:dyDescent="0.25">
      <c r="A1" s="333" t="s">
        <v>1757</v>
      </c>
      <c r="H1" s="233" t="s">
        <v>38</v>
      </c>
      <c r="I1" s="233"/>
    </row>
    <row r="2" spans="1:16" x14ac:dyDescent="0.2">
      <c r="A2" s="53" t="s">
        <v>387</v>
      </c>
    </row>
    <row r="3" spans="1:16" x14ac:dyDescent="0.2">
      <c r="E3" s="54"/>
    </row>
    <row r="4" spans="1:16" x14ac:dyDescent="0.2">
      <c r="A4" s="244" t="s">
        <v>666</v>
      </c>
      <c r="P4" s="256"/>
    </row>
    <row r="5" spans="1:16" x14ac:dyDescent="0.2">
      <c r="A5" s="251" t="s">
        <v>53</v>
      </c>
      <c r="B5" s="16" t="s">
        <v>1340</v>
      </c>
      <c r="C5" s="254">
        <v>123045</v>
      </c>
      <c r="O5" s="255"/>
      <c r="P5" s="256"/>
    </row>
    <row r="6" spans="1:16" x14ac:dyDescent="0.2">
      <c r="A6" s="251" t="s">
        <v>53</v>
      </c>
      <c r="B6" s="16" t="s">
        <v>1341</v>
      </c>
      <c r="C6" s="254">
        <v>114900</v>
      </c>
      <c r="P6" s="256"/>
    </row>
    <row r="7" spans="1:16" x14ac:dyDescent="0.2">
      <c r="A7" s="251" t="s">
        <v>53</v>
      </c>
      <c r="B7" s="16" t="s">
        <v>1342</v>
      </c>
      <c r="C7" s="254">
        <v>115046</v>
      </c>
      <c r="O7" s="245"/>
      <c r="P7" s="253"/>
    </row>
    <row r="8" spans="1:16" x14ac:dyDescent="0.2">
      <c r="A8" s="251" t="s">
        <v>53</v>
      </c>
      <c r="B8" s="16" t="s">
        <v>1343</v>
      </c>
      <c r="C8" s="254">
        <v>119873</v>
      </c>
      <c r="P8" s="256"/>
    </row>
    <row r="9" spans="1:16" x14ac:dyDescent="0.2">
      <c r="A9" s="251" t="s">
        <v>53</v>
      </c>
      <c r="B9" s="15" t="s">
        <v>1344</v>
      </c>
      <c r="C9" s="254">
        <v>113006</v>
      </c>
      <c r="P9" s="256"/>
    </row>
    <row r="10" spans="1:16" x14ac:dyDescent="0.2">
      <c r="A10" s="251" t="s">
        <v>53</v>
      </c>
      <c r="B10" s="15" t="s">
        <v>1345</v>
      </c>
      <c r="C10" s="254">
        <v>105789</v>
      </c>
      <c r="P10" s="256"/>
    </row>
    <row r="11" spans="1:16" x14ac:dyDescent="0.2">
      <c r="A11" s="251" t="s">
        <v>53</v>
      </c>
      <c r="B11" s="15" t="s">
        <v>1346</v>
      </c>
      <c r="C11" s="254">
        <v>90901</v>
      </c>
      <c r="O11" s="245"/>
      <c r="P11" s="253"/>
    </row>
    <row r="12" spans="1:16" x14ac:dyDescent="0.2">
      <c r="A12" s="251" t="s">
        <v>53</v>
      </c>
      <c r="B12" s="15" t="s">
        <v>1347</v>
      </c>
      <c r="C12" s="254">
        <v>93037</v>
      </c>
      <c r="P12" s="256"/>
    </row>
    <row r="13" spans="1:16" x14ac:dyDescent="0.2">
      <c r="A13" s="251" t="s">
        <v>53</v>
      </c>
      <c r="B13" s="15" t="s">
        <v>1348</v>
      </c>
      <c r="C13" s="254">
        <v>94422</v>
      </c>
      <c r="O13" s="255"/>
      <c r="P13" s="256"/>
    </row>
    <row r="14" spans="1:16" x14ac:dyDescent="0.2">
      <c r="A14" s="251" t="s">
        <v>53</v>
      </c>
      <c r="B14" s="15" t="s">
        <v>753</v>
      </c>
      <c r="C14" s="254">
        <v>98506</v>
      </c>
      <c r="O14" s="255"/>
      <c r="P14" s="256"/>
    </row>
    <row r="15" spans="1:16" x14ac:dyDescent="0.2">
      <c r="A15" s="251" t="s">
        <v>53</v>
      </c>
      <c r="B15" s="15" t="s">
        <v>765</v>
      </c>
      <c r="C15" s="254">
        <v>110243</v>
      </c>
      <c r="O15" s="245"/>
      <c r="P15" s="253"/>
    </row>
    <row r="16" spans="1:16" x14ac:dyDescent="0.2">
      <c r="A16" s="257" t="s">
        <v>53</v>
      </c>
      <c r="B16" s="59" t="s">
        <v>774</v>
      </c>
      <c r="C16" s="258">
        <v>112250</v>
      </c>
      <c r="O16" s="245"/>
      <c r="P16" s="253"/>
    </row>
    <row r="17" spans="1:16" x14ac:dyDescent="0.2">
      <c r="A17" s="257" t="s">
        <v>53</v>
      </c>
      <c r="B17" s="59" t="s">
        <v>783</v>
      </c>
      <c r="C17" s="258">
        <v>111259</v>
      </c>
      <c r="E17" s="76"/>
      <c r="P17" s="256"/>
    </row>
    <row r="18" spans="1:16" x14ac:dyDescent="0.2">
      <c r="A18" s="257" t="s">
        <v>53</v>
      </c>
      <c r="B18" s="59" t="s">
        <v>809</v>
      </c>
      <c r="C18" s="258">
        <v>102061</v>
      </c>
      <c r="E18" s="76"/>
      <c r="O18" s="255"/>
      <c r="P18" s="256"/>
    </row>
    <row r="19" spans="1:16" x14ac:dyDescent="0.2">
      <c r="A19" s="260" t="s">
        <v>53</v>
      </c>
      <c r="B19" s="74" t="s">
        <v>1349</v>
      </c>
      <c r="C19" s="261">
        <v>95494</v>
      </c>
      <c r="P19" s="256"/>
    </row>
    <row r="20" spans="1:16" x14ac:dyDescent="0.2">
      <c r="A20" s="265">
        <v>44531</v>
      </c>
      <c r="B20" s="67">
        <v>116659</v>
      </c>
      <c r="C20" s="257"/>
      <c r="D20" s="246"/>
      <c r="E20" s="264"/>
      <c r="F20" s="256"/>
    </row>
    <row r="21" spans="1:16" x14ac:dyDescent="0.2">
      <c r="A21" s="251"/>
      <c r="B21" s="15"/>
      <c r="C21" s="254">
        <v>-6567</v>
      </c>
      <c r="D21" s="264"/>
      <c r="E21" s="246"/>
      <c r="F21" s="264"/>
    </row>
    <row r="22" spans="1:16" x14ac:dyDescent="0.2">
      <c r="A22" s="251"/>
      <c r="B22" s="15"/>
      <c r="C22" s="266">
        <v>-6.434387278196374E-2</v>
      </c>
      <c r="E22" s="246"/>
      <c r="F22" s="256"/>
    </row>
    <row r="23" spans="1:16" x14ac:dyDescent="0.2">
      <c r="B23" s="15"/>
      <c r="E23" s="246"/>
      <c r="F23" s="253"/>
    </row>
    <row r="24" spans="1:16" x14ac:dyDescent="0.2">
      <c r="B24" s="16"/>
      <c r="E24" s="256"/>
      <c r="F24" s="256"/>
      <c r="H24" s="256"/>
      <c r="L24" s="245"/>
    </row>
    <row r="25" spans="1:16" x14ac:dyDescent="0.2">
      <c r="B25" s="16"/>
      <c r="E25" s="264"/>
      <c r="H25" s="256"/>
    </row>
    <row r="26" spans="1:16" x14ac:dyDescent="0.2">
      <c r="B26" s="16"/>
      <c r="E26" s="264"/>
      <c r="F26" s="256"/>
    </row>
    <row r="27" spans="1:16" x14ac:dyDescent="0.2">
      <c r="B27" s="16"/>
      <c r="E27" s="256"/>
      <c r="F27" s="256"/>
    </row>
    <row r="28" spans="1:16" x14ac:dyDescent="0.2">
      <c r="B28" s="15"/>
      <c r="E28" s="246"/>
      <c r="F28" s="256"/>
    </row>
    <row r="29" spans="1:16" x14ac:dyDescent="0.2">
      <c r="B29" s="15"/>
      <c r="E29" s="256"/>
      <c r="F29" s="256"/>
    </row>
    <row r="30" spans="1:16" x14ac:dyDescent="0.2">
      <c r="B30" s="15"/>
      <c r="E30" s="253"/>
      <c r="F30" s="256"/>
    </row>
    <row r="31" spans="1:16" x14ac:dyDescent="0.2">
      <c r="B31" s="15"/>
      <c r="E31" s="256"/>
      <c r="F31" s="256"/>
    </row>
    <row r="32" spans="1:16" x14ac:dyDescent="0.2">
      <c r="B32" s="15"/>
      <c r="E32" s="256"/>
      <c r="F32" s="256"/>
    </row>
    <row r="33" spans="2:6" x14ac:dyDescent="0.2">
      <c r="B33" s="15"/>
      <c r="E33" s="256"/>
      <c r="F33" s="256"/>
    </row>
    <row r="34" spans="2:6" x14ac:dyDescent="0.2">
      <c r="B34" s="15"/>
      <c r="E34" s="256"/>
      <c r="F34" s="256"/>
    </row>
    <row r="35" spans="2:6" x14ac:dyDescent="0.2">
      <c r="B35" s="15"/>
      <c r="E35" s="256"/>
    </row>
    <row r="36" spans="2:6" x14ac:dyDescent="0.2">
      <c r="B36" s="15"/>
    </row>
    <row r="37" spans="2:6" x14ac:dyDescent="0.2">
      <c r="B37" s="15"/>
    </row>
    <row r="38" spans="2:6" x14ac:dyDescent="0.2">
      <c r="B38" s="15"/>
    </row>
    <row r="39" spans="2:6" x14ac:dyDescent="0.2">
      <c r="B39" s="15"/>
    </row>
    <row r="40" spans="2:6" x14ac:dyDescent="0.2">
      <c r="B40" s="15"/>
    </row>
    <row r="41" spans="2:6" x14ac:dyDescent="0.2">
      <c r="B41" s="15"/>
    </row>
    <row r="42" spans="2:6" x14ac:dyDescent="0.2">
      <c r="B42" s="15"/>
    </row>
    <row r="43" spans="2:6" x14ac:dyDescent="0.2">
      <c r="B43" s="15"/>
    </row>
    <row r="44" spans="2:6" x14ac:dyDescent="0.2">
      <c r="B44" s="15"/>
    </row>
    <row r="45" spans="2:6" x14ac:dyDescent="0.2">
      <c r="B45" s="15"/>
    </row>
    <row r="46" spans="2:6" x14ac:dyDescent="0.2">
      <c r="B46" s="15"/>
    </row>
    <row r="47" spans="2:6" x14ac:dyDescent="0.2">
      <c r="B47" s="15"/>
    </row>
    <row r="48" spans="2:6" x14ac:dyDescent="0.2">
      <c r="B48" s="15"/>
    </row>
    <row r="49" spans="2:2" x14ac:dyDescent="0.2">
      <c r="B49" s="15"/>
    </row>
    <row r="50" spans="2:2" x14ac:dyDescent="0.2">
      <c r="B50" s="15"/>
    </row>
    <row r="51" spans="2:2" x14ac:dyDescent="0.2">
      <c r="B51" s="15"/>
    </row>
    <row r="52" spans="2:2" x14ac:dyDescent="0.2">
      <c r="B52" s="15"/>
    </row>
    <row r="53" spans="2:2" x14ac:dyDescent="0.2">
      <c r="B53" s="15"/>
    </row>
    <row r="54" spans="2:2" x14ac:dyDescent="0.2">
      <c r="B54" s="15"/>
    </row>
    <row r="55" spans="2:2" x14ac:dyDescent="0.2">
      <c r="B55" s="15"/>
    </row>
    <row r="56" spans="2:2" x14ac:dyDescent="0.2">
      <c r="B56" s="15"/>
    </row>
    <row r="57" spans="2:2" x14ac:dyDescent="0.2">
      <c r="B57" s="15"/>
    </row>
    <row r="58" spans="2:2" x14ac:dyDescent="0.2">
      <c r="B58" s="15"/>
    </row>
    <row r="59" spans="2:2" x14ac:dyDescent="0.2">
      <c r="B59" s="15"/>
    </row>
    <row r="60" spans="2:2" x14ac:dyDescent="0.2">
      <c r="B60" s="15"/>
    </row>
    <row r="61" spans="2:2" x14ac:dyDescent="0.2">
      <c r="B61" s="15"/>
    </row>
    <row r="62" spans="2:2" x14ac:dyDescent="0.2">
      <c r="B62" s="15"/>
    </row>
    <row r="63" spans="2:2" x14ac:dyDescent="0.2">
      <c r="B63" s="15"/>
    </row>
    <row r="64" spans="2:2" x14ac:dyDescent="0.2">
      <c r="B64" s="15"/>
    </row>
    <row r="65" spans="2:2" x14ac:dyDescent="0.2">
      <c r="B65" s="15"/>
    </row>
    <row r="66" spans="2:2" x14ac:dyDescent="0.2">
      <c r="B66" s="15"/>
    </row>
    <row r="67" spans="2:2" x14ac:dyDescent="0.2">
      <c r="B67" s="15"/>
    </row>
    <row r="68" spans="2:2" x14ac:dyDescent="0.2">
      <c r="B68" s="15"/>
    </row>
    <row r="69" spans="2:2" x14ac:dyDescent="0.2">
      <c r="B69" s="15"/>
    </row>
    <row r="70" spans="2:2" x14ac:dyDescent="0.2">
      <c r="B70" s="15"/>
    </row>
    <row r="71" spans="2:2" x14ac:dyDescent="0.2">
      <c r="B71" s="15"/>
    </row>
    <row r="72" spans="2:2" x14ac:dyDescent="0.2">
      <c r="B72" s="15"/>
    </row>
    <row r="73" spans="2:2" x14ac:dyDescent="0.2">
      <c r="B73" s="15"/>
    </row>
    <row r="74" spans="2:2" x14ac:dyDescent="0.2">
      <c r="B74" s="15"/>
    </row>
    <row r="75" spans="2:2" x14ac:dyDescent="0.2">
      <c r="B75" s="15"/>
    </row>
    <row r="76" spans="2:2" x14ac:dyDescent="0.2">
      <c r="B76" s="15"/>
    </row>
    <row r="77" spans="2:2" x14ac:dyDescent="0.2">
      <c r="B77" s="15"/>
    </row>
    <row r="78" spans="2:2" x14ac:dyDescent="0.2">
      <c r="B78" s="15"/>
    </row>
    <row r="79" spans="2:2" x14ac:dyDescent="0.2">
      <c r="B79" s="15"/>
    </row>
    <row r="80" spans="2:2" x14ac:dyDescent="0.2">
      <c r="B80" s="15"/>
    </row>
    <row r="81" spans="2:2" x14ac:dyDescent="0.2">
      <c r="B81" s="15"/>
    </row>
    <row r="82" spans="2:2" x14ac:dyDescent="0.2">
      <c r="B82" s="15"/>
    </row>
    <row r="83" spans="2:2" x14ac:dyDescent="0.2">
      <c r="B83" s="15"/>
    </row>
    <row r="84" spans="2:2" x14ac:dyDescent="0.2">
      <c r="B84" s="15"/>
    </row>
    <row r="85" spans="2:2" x14ac:dyDescent="0.2">
      <c r="B85" s="15"/>
    </row>
    <row r="86" spans="2:2" x14ac:dyDescent="0.2">
      <c r="B86" s="15"/>
    </row>
    <row r="87" spans="2:2" x14ac:dyDescent="0.2">
      <c r="B87" s="15"/>
    </row>
    <row r="88" spans="2:2" x14ac:dyDescent="0.2">
      <c r="B88" s="15"/>
    </row>
    <row r="89" spans="2:2" x14ac:dyDescent="0.2">
      <c r="B89" s="15"/>
    </row>
    <row r="90" spans="2:2" x14ac:dyDescent="0.2">
      <c r="B90" s="15"/>
    </row>
    <row r="91" spans="2:2" x14ac:dyDescent="0.2">
      <c r="B91" s="15"/>
    </row>
    <row r="92" spans="2:2" x14ac:dyDescent="0.2">
      <c r="B92" s="15"/>
    </row>
    <row r="93" spans="2:2" x14ac:dyDescent="0.2">
      <c r="B93" s="15"/>
    </row>
    <row r="94" spans="2:2" x14ac:dyDescent="0.2">
      <c r="B94" s="15"/>
    </row>
    <row r="95" spans="2:2" x14ac:dyDescent="0.2">
      <c r="B95" s="15"/>
    </row>
    <row r="96" spans="2:2" x14ac:dyDescent="0.2">
      <c r="B96" s="15"/>
    </row>
    <row r="97" spans="2:2" x14ac:dyDescent="0.2">
      <c r="B97" s="15"/>
    </row>
    <row r="98" spans="2:2" x14ac:dyDescent="0.2">
      <c r="B98" s="15"/>
    </row>
    <row r="99" spans="2:2" x14ac:dyDescent="0.2">
      <c r="B99" s="15"/>
    </row>
    <row r="100" spans="2:2" x14ac:dyDescent="0.2">
      <c r="B100" s="15"/>
    </row>
    <row r="101" spans="2:2" x14ac:dyDescent="0.2">
      <c r="B101" s="15"/>
    </row>
    <row r="102" spans="2:2" x14ac:dyDescent="0.2">
      <c r="B102" s="15"/>
    </row>
    <row r="103" spans="2:2" x14ac:dyDescent="0.2">
      <c r="B103" s="15"/>
    </row>
    <row r="104" spans="2:2" x14ac:dyDescent="0.2">
      <c r="B104" s="15"/>
    </row>
    <row r="105" spans="2:2" x14ac:dyDescent="0.2">
      <c r="B105" s="15"/>
    </row>
    <row r="106" spans="2:2" x14ac:dyDescent="0.2">
      <c r="B106" s="15"/>
    </row>
    <row r="107" spans="2:2" x14ac:dyDescent="0.2">
      <c r="B107" s="15"/>
    </row>
    <row r="108" spans="2:2" x14ac:dyDescent="0.2">
      <c r="B108" s="15"/>
    </row>
    <row r="109" spans="2:2" x14ac:dyDescent="0.2">
      <c r="B109" s="15"/>
    </row>
    <row r="110" spans="2:2" x14ac:dyDescent="0.2">
      <c r="B110" s="15"/>
    </row>
    <row r="111" spans="2:2" x14ac:dyDescent="0.2">
      <c r="B111" s="15"/>
    </row>
    <row r="112" spans="2:2" x14ac:dyDescent="0.2">
      <c r="B112" s="15"/>
    </row>
    <row r="113" spans="2:2" x14ac:dyDescent="0.2">
      <c r="B113" s="15"/>
    </row>
    <row r="114" spans="2:2" x14ac:dyDescent="0.2">
      <c r="B114" s="15"/>
    </row>
    <row r="115" spans="2:2" x14ac:dyDescent="0.2">
      <c r="B115" s="15"/>
    </row>
    <row r="116" spans="2:2" x14ac:dyDescent="0.2">
      <c r="B116" s="15"/>
    </row>
    <row r="117" spans="2:2" x14ac:dyDescent="0.2">
      <c r="B117" s="15"/>
    </row>
    <row r="118" spans="2:2" x14ac:dyDescent="0.2">
      <c r="B118" s="15"/>
    </row>
    <row r="119" spans="2:2" x14ac:dyDescent="0.2">
      <c r="B119" s="15"/>
    </row>
    <row r="120" spans="2:2" x14ac:dyDescent="0.2">
      <c r="B120" s="15"/>
    </row>
    <row r="121" spans="2:2" x14ac:dyDescent="0.2">
      <c r="B121" s="15"/>
    </row>
    <row r="122" spans="2:2" x14ac:dyDescent="0.2">
      <c r="B122" s="15"/>
    </row>
    <row r="123" spans="2:2" x14ac:dyDescent="0.2">
      <c r="B123" s="15"/>
    </row>
    <row r="124" spans="2:2" x14ac:dyDescent="0.2">
      <c r="B124" s="15"/>
    </row>
    <row r="125" spans="2:2" x14ac:dyDescent="0.2">
      <c r="B125" s="15"/>
    </row>
    <row r="126" spans="2:2" x14ac:dyDescent="0.2">
      <c r="B126" s="15"/>
    </row>
    <row r="127" spans="2:2" x14ac:dyDescent="0.2">
      <c r="B127" s="15"/>
    </row>
    <row r="128" spans="2:2" x14ac:dyDescent="0.2">
      <c r="B128" s="15"/>
    </row>
    <row r="129" spans="2:2" x14ac:dyDescent="0.2">
      <c r="B129" s="15"/>
    </row>
    <row r="130" spans="2:2" x14ac:dyDescent="0.2">
      <c r="B130" s="15"/>
    </row>
    <row r="131" spans="2:2" x14ac:dyDescent="0.2">
      <c r="B131" s="15"/>
    </row>
    <row r="132" spans="2:2" x14ac:dyDescent="0.2">
      <c r="B132" s="15"/>
    </row>
    <row r="133" spans="2:2" x14ac:dyDescent="0.2">
      <c r="B133" s="15"/>
    </row>
    <row r="134" spans="2:2" x14ac:dyDescent="0.2">
      <c r="B134" s="15"/>
    </row>
    <row r="135" spans="2:2" x14ac:dyDescent="0.2">
      <c r="B135" s="15"/>
    </row>
    <row r="136" spans="2:2" x14ac:dyDescent="0.2">
      <c r="B136" s="15"/>
    </row>
    <row r="137" spans="2:2" x14ac:dyDescent="0.2">
      <c r="B137" s="15"/>
    </row>
    <row r="138" spans="2:2" x14ac:dyDescent="0.2">
      <c r="B138" s="15"/>
    </row>
    <row r="139" spans="2:2" x14ac:dyDescent="0.2">
      <c r="B139" s="15"/>
    </row>
    <row r="140" spans="2:2" x14ac:dyDescent="0.2">
      <c r="B140" s="15"/>
    </row>
    <row r="141" spans="2:2" x14ac:dyDescent="0.2">
      <c r="B141" s="15"/>
    </row>
    <row r="142" spans="2:2" x14ac:dyDescent="0.2">
      <c r="B142" s="15"/>
    </row>
    <row r="143" spans="2:2" x14ac:dyDescent="0.2">
      <c r="B143" s="15"/>
    </row>
    <row r="144" spans="2:2" x14ac:dyDescent="0.2">
      <c r="B144" s="15"/>
    </row>
    <row r="145" spans="2:2" x14ac:dyDescent="0.2">
      <c r="B145" s="15"/>
    </row>
    <row r="146" spans="2:2" x14ac:dyDescent="0.2">
      <c r="B146" s="15"/>
    </row>
    <row r="147" spans="2:2" x14ac:dyDescent="0.2">
      <c r="B147" s="15"/>
    </row>
    <row r="148" spans="2:2" x14ac:dyDescent="0.2">
      <c r="B148" s="15"/>
    </row>
    <row r="149" spans="2:2" x14ac:dyDescent="0.2">
      <c r="B149" s="15"/>
    </row>
    <row r="150" spans="2:2" x14ac:dyDescent="0.2">
      <c r="B150" s="15"/>
    </row>
    <row r="151" spans="2:2" x14ac:dyDescent="0.2">
      <c r="B151" s="15"/>
    </row>
    <row r="152" spans="2:2" x14ac:dyDescent="0.2">
      <c r="B152" s="15"/>
    </row>
    <row r="153" spans="2:2" x14ac:dyDescent="0.2">
      <c r="B153" s="15"/>
    </row>
    <row r="154" spans="2:2" x14ac:dyDescent="0.2">
      <c r="B154" s="15"/>
    </row>
    <row r="155" spans="2:2" x14ac:dyDescent="0.2">
      <c r="B155" s="15"/>
    </row>
    <row r="156" spans="2:2" x14ac:dyDescent="0.2">
      <c r="B156" s="15"/>
    </row>
    <row r="157" spans="2:2" x14ac:dyDescent="0.2">
      <c r="B157" s="15"/>
    </row>
    <row r="158" spans="2:2" x14ac:dyDescent="0.2">
      <c r="B158" s="15"/>
    </row>
    <row r="159" spans="2:2" x14ac:dyDescent="0.2">
      <c r="B159" s="15"/>
    </row>
    <row r="160" spans="2:2" x14ac:dyDescent="0.2">
      <c r="B160" s="15"/>
    </row>
    <row r="161" spans="2:2" x14ac:dyDescent="0.2">
      <c r="B161" s="15"/>
    </row>
    <row r="162" spans="2:2" x14ac:dyDescent="0.2">
      <c r="B162" s="15"/>
    </row>
    <row r="163" spans="2:2" x14ac:dyDescent="0.2">
      <c r="B163" s="15"/>
    </row>
    <row r="164" spans="2:2" x14ac:dyDescent="0.2">
      <c r="B164" s="15"/>
    </row>
    <row r="165" spans="2:2" x14ac:dyDescent="0.2">
      <c r="B165" s="15"/>
    </row>
    <row r="166" spans="2:2" x14ac:dyDescent="0.2">
      <c r="B166" s="15"/>
    </row>
    <row r="167" spans="2:2" x14ac:dyDescent="0.2">
      <c r="B167" s="15"/>
    </row>
    <row r="168" spans="2:2" x14ac:dyDescent="0.2">
      <c r="B168" s="15"/>
    </row>
    <row r="169" spans="2:2" x14ac:dyDescent="0.2">
      <c r="B169" s="15"/>
    </row>
    <row r="170" spans="2:2" x14ac:dyDescent="0.2">
      <c r="B170" s="15"/>
    </row>
    <row r="171" spans="2:2" x14ac:dyDescent="0.2">
      <c r="B171" s="15"/>
    </row>
    <row r="172" spans="2:2" x14ac:dyDescent="0.2">
      <c r="B172" s="15"/>
    </row>
    <row r="173" spans="2:2" x14ac:dyDescent="0.2">
      <c r="B173" s="15"/>
    </row>
    <row r="174" spans="2:2" x14ac:dyDescent="0.2">
      <c r="B174" s="15"/>
    </row>
    <row r="175" spans="2:2" x14ac:dyDescent="0.2">
      <c r="B175" s="15"/>
    </row>
    <row r="176" spans="2:2" x14ac:dyDescent="0.2">
      <c r="B176" s="15"/>
    </row>
    <row r="177" spans="2:2" x14ac:dyDescent="0.2">
      <c r="B177" s="15"/>
    </row>
    <row r="178" spans="2:2" x14ac:dyDescent="0.2">
      <c r="B178" s="15"/>
    </row>
    <row r="179" spans="2:2" x14ac:dyDescent="0.2">
      <c r="B179" s="15"/>
    </row>
    <row r="180" spans="2:2" x14ac:dyDescent="0.2">
      <c r="B180" s="15"/>
    </row>
    <row r="181" spans="2:2" x14ac:dyDescent="0.2">
      <c r="B181" s="15"/>
    </row>
    <row r="182" spans="2:2" x14ac:dyDescent="0.2">
      <c r="B182" s="15"/>
    </row>
    <row r="183" spans="2:2" x14ac:dyDescent="0.2">
      <c r="B183" s="15"/>
    </row>
    <row r="184" spans="2:2" x14ac:dyDescent="0.2">
      <c r="B184" s="15"/>
    </row>
    <row r="185" spans="2:2" x14ac:dyDescent="0.2">
      <c r="B185" s="15"/>
    </row>
    <row r="186" spans="2:2" x14ac:dyDescent="0.2">
      <c r="B186" s="15"/>
    </row>
    <row r="187" spans="2:2" x14ac:dyDescent="0.2">
      <c r="B187" s="15"/>
    </row>
    <row r="188" spans="2:2" x14ac:dyDescent="0.2">
      <c r="B188" s="15"/>
    </row>
    <row r="189" spans="2:2" x14ac:dyDescent="0.2">
      <c r="B189" s="15"/>
    </row>
    <row r="190" spans="2:2" x14ac:dyDescent="0.2">
      <c r="B190" s="15"/>
    </row>
    <row r="191" spans="2:2" x14ac:dyDescent="0.2">
      <c r="B191" s="15"/>
    </row>
    <row r="192" spans="2:2" x14ac:dyDescent="0.2">
      <c r="B192" s="15"/>
    </row>
    <row r="193" spans="2:2" x14ac:dyDescent="0.2">
      <c r="B193" s="15"/>
    </row>
    <row r="194" spans="2:2" x14ac:dyDescent="0.2">
      <c r="B194" s="15"/>
    </row>
    <row r="195" spans="2:2" x14ac:dyDescent="0.2">
      <c r="B195" s="15"/>
    </row>
    <row r="196" spans="2:2" x14ac:dyDescent="0.2">
      <c r="B196" s="15"/>
    </row>
    <row r="197" spans="2:2" x14ac:dyDescent="0.2">
      <c r="B197" s="15"/>
    </row>
    <row r="198" spans="2:2" x14ac:dyDescent="0.2">
      <c r="B198" s="15"/>
    </row>
    <row r="199" spans="2:2" x14ac:dyDescent="0.2">
      <c r="B199" s="15"/>
    </row>
    <row r="200" spans="2:2" x14ac:dyDescent="0.2">
      <c r="B200" s="15"/>
    </row>
    <row r="201" spans="2:2" x14ac:dyDescent="0.2">
      <c r="B201" s="15"/>
    </row>
    <row r="202" spans="2:2" x14ac:dyDescent="0.2">
      <c r="B202" s="15"/>
    </row>
    <row r="203" spans="2:2" x14ac:dyDescent="0.2">
      <c r="B203" s="15"/>
    </row>
    <row r="204" spans="2:2" x14ac:dyDescent="0.2">
      <c r="B204" s="15"/>
    </row>
    <row r="205" spans="2:2" x14ac:dyDescent="0.2">
      <c r="B205" s="15"/>
    </row>
    <row r="206" spans="2:2" x14ac:dyDescent="0.2">
      <c r="B206" s="15"/>
    </row>
    <row r="207" spans="2:2" x14ac:dyDescent="0.2">
      <c r="B207" s="15"/>
    </row>
    <row r="208" spans="2:2" x14ac:dyDescent="0.2">
      <c r="B208" s="15"/>
    </row>
    <row r="209" spans="2:2" x14ac:dyDescent="0.2">
      <c r="B209" s="15"/>
    </row>
    <row r="210" spans="2:2" x14ac:dyDescent="0.2">
      <c r="B210" s="15"/>
    </row>
    <row r="211" spans="2:2" x14ac:dyDescent="0.2">
      <c r="B211" s="15"/>
    </row>
    <row r="212" spans="2:2" x14ac:dyDescent="0.2">
      <c r="B212" s="15"/>
    </row>
    <row r="213" spans="2:2" x14ac:dyDescent="0.2">
      <c r="B213" s="15"/>
    </row>
    <row r="214" spans="2:2" x14ac:dyDescent="0.2">
      <c r="B214" s="15"/>
    </row>
    <row r="215" spans="2:2" x14ac:dyDescent="0.2">
      <c r="B215" s="15"/>
    </row>
    <row r="216" spans="2:2" x14ac:dyDescent="0.2">
      <c r="B216" s="15"/>
    </row>
  </sheetData>
  <mergeCells count="1">
    <mergeCell ref="H1:I1"/>
  </mergeCells>
  <hyperlinks>
    <hyperlink ref="H1:I1" location="Index!A1" display="Regresar al Índice" xr:uid="{00000000-0004-0000-C700-000000000000}"/>
  </hyperlinks>
  <pageMargins left="0.7" right="0.7" top="0.75" bottom="0.75" header="0.3" footer="0.3"/>
  <pageSetup paperSize="9" orientation="portrait" horizontalDpi="300" r:id="rId1"/>
  <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codeName="Hoja113"/>
  <dimension ref="A1:P216"/>
  <sheetViews>
    <sheetView zoomScaleNormal="100" workbookViewId="0">
      <selection activeCell="A2" sqref="A2"/>
    </sheetView>
  </sheetViews>
  <sheetFormatPr baseColWidth="10" defaultColWidth="11.42578125" defaultRowHeight="12.75" x14ac:dyDescent="0.2"/>
  <cols>
    <col min="1" max="1" width="11.42578125" style="244"/>
    <col min="2" max="2" width="11.42578125" style="52"/>
    <col min="3" max="4" width="11.42578125" style="244"/>
    <col min="5" max="5" width="12.140625" style="244" bestFit="1" customWidth="1"/>
    <col min="6" max="16384" width="11.42578125" style="244"/>
  </cols>
  <sheetData>
    <row r="1" spans="1:16" ht="15" x14ac:dyDescent="0.25">
      <c r="A1" s="333" t="s">
        <v>1758</v>
      </c>
      <c r="H1" s="233" t="s">
        <v>38</v>
      </c>
      <c r="I1" s="233"/>
    </row>
    <row r="2" spans="1:16" x14ac:dyDescent="0.2">
      <c r="A2" s="53" t="s">
        <v>387</v>
      </c>
    </row>
    <row r="3" spans="1:16" x14ac:dyDescent="0.2">
      <c r="A3" s="53"/>
    </row>
    <row r="4" spans="1:16" x14ac:dyDescent="0.2">
      <c r="A4" s="53"/>
    </row>
    <row r="5" spans="1:16" x14ac:dyDescent="0.2">
      <c r="B5" s="15"/>
      <c r="O5" s="256"/>
    </row>
    <row r="6" spans="1:16" x14ac:dyDescent="0.2">
      <c r="A6" s="251" t="s">
        <v>667</v>
      </c>
      <c r="B6" s="15"/>
      <c r="C6" s="251"/>
      <c r="E6" s="55"/>
      <c r="O6" s="255"/>
      <c r="P6" s="256"/>
    </row>
    <row r="7" spans="1:16" x14ac:dyDescent="0.2">
      <c r="A7" s="251" t="s">
        <v>53</v>
      </c>
      <c r="B7" s="16" t="s">
        <v>1340</v>
      </c>
      <c r="C7" s="254">
        <v>14793</v>
      </c>
      <c r="P7" s="256"/>
    </row>
    <row r="8" spans="1:16" x14ac:dyDescent="0.2">
      <c r="A8" s="251" t="s">
        <v>53</v>
      </c>
      <c r="B8" s="16" t="s">
        <v>1341</v>
      </c>
      <c r="C8" s="254">
        <v>14843</v>
      </c>
      <c r="P8" s="256"/>
    </row>
    <row r="9" spans="1:16" x14ac:dyDescent="0.2">
      <c r="A9" s="251" t="s">
        <v>53</v>
      </c>
      <c r="B9" s="16" t="s">
        <v>1342</v>
      </c>
      <c r="C9" s="254">
        <v>15608</v>
      </c>
      <c r="P9" s="256"/>
    </row>
    <row r="10" spans="1:16" x14ac:dyDescent="0.2">
      <c r="A10" s="251" t="s">
        <v>53</v>
      </c>
      <c r="B10" s="16" t="s">
        <v>1343</v>
      </c>
      <c r="C10" s="254">
        <v>15979</v>
      </c>
      <c r="P10" s="256"/>
    </row>
    <row r="11" spans="1:16" ht="14.25" customHeight="1" x14ac:dyDescent="0.2">
      <c r="A11" s="251" t="s">
        <v>53</v>
      </c>
      <c r="B11" s="15" t="s">
        <v>1344</v>
      </c>
      <c r="C11" s="254">
        <v>14910</v>
      </c>
      <c r="P11" s="256"/>
    </row>
    <row r="12" spans="1:16" x14ac:dyDescent="0.2">
      <c r="A12" s="251" t="s">
        <v>53</v>
      </c>
      <c r="B12" s="15" t="s">
        <v>1345</v>
      </c>
      <c r="C12" s="254">
        <v>13600</v>
      </c>
      <c r="O12" s="255"/>
      <c r="P12" s="256"/>
    </row>
    <row r="13" spans="1:16" x14ac:dyDescent="0.2">
      <c r="A13" s="251" t="s">
        <v>53</v>
      </c>
      <c r="B13" s="15" t="s">
        <v>1346</v>
      </c>
      <c r="C13" s="254">
        <v>11427</v>
      </c>
      <c r="P13" s="256"/>
    </row>
    <row r="14" spans="1:16" x14ac:dyDescent="0.2">
      <c r="A14" s="251" t="s">
        <v>53</v>
      </c>
      <c r="B14" s="15" t="s">
        <v>1347</v>
      </c>
      <c r="C14" s="254">
        <v>11459</v>
      </c>
      <c r="O14" s="255"/>
      <c r="P14" s="256"/>
    </row>
    <row r="15" spans="1:16" x14ac:dyDescent="0.2">
      <c r="A15" s="251" t="s">
        <v>53</v>
      </c>
      <c r="B15" s="15" t="s">
        <v>1348</v>
      </c>
      <c r="C15" s="254">
        <v>11260</v>
      </c>
      <c r="O15" s="255"/>
      <c r="P15" s="256"/>
    </row>
    <row r="16" spans="1:16" x14ac:dyDescent="0.2">
      <c r="A16" s="251" t="s">
        <v>53</v>
      </c>
      <c r="B16" s="15" t="s">
        <v>753</v>
      </c>
      <c r="C16" s="254">
        <v>12360</v>
      </c>
      <c r="P16" s="256"/>
    </row>
    <row r="17" spans="1:16" x14ac:dyDescent="0.2">
      <c r="A17" s="251" t="s">
        <v>53</v>
      </c>
      <c r="B17" s="15" t="s">
        <v>765</v>
      </c>
      <c r="C17" s="254">
        <v>14494</v>
      </c>
      <c r="O17" s="255"/>
      <c r="P17" s="256"/>
    </row>
    <row r="18" spans="1:16" x14ac:dyDescent="0.2">
      <c r="A18" s="257" t="s">
        <v>53</v>
      </c>
      <c r="B18" s="59" t="s">
        <v>774</v>
      </c>
      <c r="C18" s="258">
        <v>14661</v>
      </c>
      <c r="O18" s="245"/>
      <c r="P18" s="253"/>
    </row>
    <row r="19" spans="1:16" x14ac:dyDescent="0.2">
      <c r="A19" s="257" t="s">
        <v>53</v>
      </c>
      <c r="B19" s="59" t="s">
        <v>783</v>
      </c>
      <c r="C19" s="258">
        <v>15379</v>
      </c>
      <c r="D19" s="246"/>
      <c r="E19" s="264"/>
      <c r="O19" s="245"/>
      <c r="P19" s="253"/>
    </row>
    <row r="20" spans="1:16" x14ac:dyDescent="0.2">
      <c r="A20" s="257" t="s">
        <v>53</v>
      </c>
      <c r="B20" s="59" t="s">
        <v>809</v>
      </c>
      <c r="C20" s="258">
        <v>14339</v>
      </c>
      <c r="F20" s="73"/>
      <c r="N20" s="256"/>
      <c r="O20" s="245"/>
      <c r="P20" s="253"/>
    </row>
    <row r="21" spans="1:16" x14ac:dyDescent="0.2">
      <c r="A21" s="260" t="s">
        <v>53</v>
      </c>
      <c r="B21" s="74" t="s">
        <v>1349</v>
      </c>
      <c r="C21" s="261">
        <v>13053</v>
      </c>
      <c r="N21" s="256"/>
      <c r="O21" s="256"/>
    </row>
    <row r="22" spans="1:16" x14ac:dyDescent="0.2">
      <c r="A22" s="265">
        <v>44531</v>
      </c>
      <c r="B22" s="18">
        <v>15795</v>
      </c>
      <c r="C22" s="263">
        <v>-8.9685473185019848E-2</v>
      </c>
      <c r="E22" s="246"/>
      <c r="F22" s="256"/>
      <c r="N22" s="256"/>
      <c r="P22" s="256"/>
    </row>
    <row r="23" spans="1:16" x14ac:dyDescent="0.2">
      <c r="A23" s="251"/>
      <c r="B23" s="15"/>
      <c r="C23" s="254">
        <v>-1286</v>
      </c>
      <c r="E23" s="264"/>
      <c r="F23" s="75"/>
      <c r="G23" s="75"/>
      <c r="N23" s="256"/>
    </row>
    <row r="24" spans="1:16" x14ac:dyDescent="0.2">
      <c r="A24" s="251"/>
      <c r="B24" s="15"/>
      <c r="C24" s="254"/>
      <c r="N24" s="256"/>
    </row>
    <row r="25" spans="1:16" x14ac:dyDescent="0.2">
      <c r="B25" s="15"/>
      <c r="O25" s="256"/>
    </row>
    <row r="26" spans="1:16" x14ac:dyDescent="0.2">
      <c r="B26" s="15"/>
      <c r="N26" s="256"/>
      <c r="P26" s="256"/>
    </row>
    <row r="27" spans="1:16" x14ac:dyDescent="0.2">
      <c r="B27" s="15"/>
      <c r="E27" s="333"/>
      <c r="F27" s="333"/>
      <c r="G27" s="333"/>
      <c r="H27" s="333"/>
      <c r="I27" s="333"/>
      <c r="J27" s="333"/>
      <c r="K27" s="333"/>
      <c r="L27" s="333"/>
      <c r="M27" s="333"/>
      <c r="N27" s="253"/>
      <c r="P27" s="256"/>
    </row>
    <row r="28" spans="1:16" x14ac:dyDescent="0.2">
      <c r="B28" s="16"/>
      <c r="E28" s="333"/>
      <c r="F28" s="333"/>
      <c r="G28" s="333"/>
      <c r="H28" s="333"/>
      <c r="I28" s="333"/>
      <c r="J28" s="333"/>
      <c r="K28" s="333"/>
      <c r="L28" s="333"/>
      <c r="M28" s="333"/>
      <c r="N28" s="256"/>
      <c r="O28" s="245"/>
      <c r="P28" s="253"/>
    </row>
    <row r="29" spans="1:16" ht="38.25" customHeight="1" x14ac:dyDescent="0.2">
      <c r="B29" s="16"/>
      <c r="E29" s="333"/>
      <c r="F29" s="333"/>
      <c r="G29" s="333"/>
      <c r="H29" s="333"/>
      <c r="I29" s="333"/>
      <c r="J29" s="333"/>
      <c r="K29" s="333"/>
      <c r="L29" s="333"/>
      <c r="M29" s="333"/>
      <c r="N29" s="256"/>
      <c r="P29" s="256"/>
    </row>
    <row r="30" spans="1:16" x14ac:dyDescent="0.2">
      <c r="B30" s="16"/>
      <c r="N30" s="256"/>
      <c r="P30" s="256"/>
    </row>
    <row r="31" spans="1:16" x14ac:dyDescent="0.2">
      <c r="B31" s="15"/>
      <c r="N31" s="256"/>
      <c r="P31" s="256"/>
    </row>
    <row r="32" spans="1:16" x14ac:dyDescent="0.2">
      <c r="B32" s="16"/>
      <c r="E32" s="255"/>
      <c r="F32" s="256"/>
      <c r="N32" s="256"/>
      <c r="O32" s="256"/>
    </row>
    <row r="33" spans="2:15" x14ac:dyDescent="0.2">
      <c r="B33" s="15"/>
      <c r="E33" s="255"/>
      <c r="F33" s="256"/>
      <c r="N33" s="256"/>
      <c r="O33" s="256"/>
    </row>
    <row r="34" spans="2:15" x14ac:dyDescent="0.2">
      <c r="B34" s="15"/>
      <c r="F34" s="256"/>
    </row>
    <row r="35" spans="2:15" x14ac:dyDescent="0.2">
      <c r="B35" s="15"/>
      <c r="E35" s="245"/>
      <c r="F35" s="253"/>
    </row>
    <row r="36" spans="2:15" x14ac:dyDescent="0.2">
      <c r="B36" s="15"/>
      <c r="E36" s="255"/>
      <c r="F36" s="256"/>
    </row>
    <row r="37" spans="2:15" x14ac:dyDescent="0.2">
      <c r="B37" s="15"/>
      <c r="E37" s="255"/>
      <c r="F37" s="256"/>
    </row>
    <row r="38" spans="2:15" x14ac:dyDescent="0.2">
      <c r="B38" s="15"/>
      <c r="F38" s="256"/>
    </row>
    <row r="39" spans="2:15" x14ac:dyDescent="0.2">
      <c r="B39" s="15"/>
      <c r="F39" s="256"/>
    </row>
    <row r="40" spans="2:15" x14ac:dyDescent="0.2">
      <c r="B40" s="15"/>
      <c r="F40" s="256"/>
    </row>
    <row r="41" spans="2:15" x14ac:dyDescent="0.2">
      <c r="B41" s="15"/>
      <c r="F41" s="256"/>
    </row>
    <row r="42" spans="2:15" x14ac:dyDescent="0.2">
      <c r="B42" s="15"/>
      <c r="F42" s="256"/>
    </row>
    <row r="43" spans="2:15" x14ac:dyDescent="0.2">
      <c r="B43" s="15"/>
      <c r="F43" s="256"/>
    </row>
    <row r="44" spans="2:15" x14ac:dyDescent="0.2">
      <c r="B44" s="15"/>
    </row>
    <row r="45" spans="2:15" x14ac:dyDescent="0.2">
      <c r="B45" s="15"/>
    </row>
    <row r="46" spans="2:15" x14ac:dyDescent="0.2">
      <c r="B46" s="15"/>
    </row>
    <row r="47" spans="2:15" x14ac:dyDescent="0.2">
      <c r="B47" s="15"/>
    </row>
    <row r="48" spans="2:15" x14ac:dyDescent="0.2">
      <c r="B48" s="15"/>
    </row>
    <row r="49" spans="2:2" x14ac:dyDescent="0.2">
      <c r="B49" s="15"/>
    </row>
    <row r="50" spans="2:2" x14ac:dyDescent="0.2">
      <c r="B50" s="15"/>
    </row>
    <row r="51" spans="2:2" x14ac:dyDescent="0.2">
      <c r="B51" s="15"/>
    </row>
    <row r="52" spans="2:2" x14ac:dyDescent="0.2">
      <c r="B52" s="15"/>
    </row>
    <row r="53" spans="2:2" x14ac:dyDescent="0.2">
      <c r="B53" s="15"/>
    </row>
    <row r="54" spans="2:2" x14ac:dyDescent="0.2">
      <c r="B54" s="15"/>
    </row>
    <row r="55" spans="2:2" x14ac:dyDescent="0.2">
      <c r="B55" s="15"/>
    </row>
    <row r="56" spans="2:2" x14ac:dyDescent="0.2">
      <c r="B56" s="15"/>
    </row>
    <row r="57" spans="2:2" x14ac:dyDescent="0.2">
      <c r="B57" s="15"/>
    </row>
    <row r="58" spans="2:2" x14ac:dyDescent="0.2">
      <c r="B58" s="15"/>
    </row>
    <row r="59" spans="2:2" x14ac:dyDescent="0.2">
      <c r="B59" s="15"/>
    </row>
    <row r="60" spans="2:2" x14ac:dyDescent="0.2">
      <c r="B60" s="15"/>
    </row>
    <row r="61" spans="2:2" x14ac:dyDescent="0.2">
      <c r="B61" s="15"/>
    </row>
    <row r="62" spans="2:2" x14ac:dyDescent="0.2">
      <c r="B62" s="15"/>
    </row>
    <row r="63" spans="2:2" x14ac:dyDescent="0.2">
      <c r="B63" s="15"/>
    </row>
    <row r="64" spans="2:2" x14ac:dyDescent="0.2">
      <c r="B64" s="15"/>
    </row>
    <row r="65" spans="2:2" x14ac:dyDescent="0.2">
      <c r="B65" s="15"/>
    </row>
    <row r="66" spans="2:2" x14ac:dyDescent="0.2">
      <c r="B66" s="15"/>
    </row>
    <row r="67" spans="2:2" x14ac:dyDescent="0.2">
      <c r="B67" s="15"/>
    </row>
    <row r="68" spans="2:2" x14ac:dyDescent="0.2">
      <c r="B68" s="15"/>
    </row>
    <row r="69" spans="2:2" x14ac:dyDescent="0.2">
      <c r="B69" s="15"/>
    </row>
    <row r="70" spans="2:2" x14ac:dyDescent="0.2">
      <c r="B70" s="15"/>
    </row>
    <row r="71" spans="2:2" x14ac:dyDescent="0.2">
      <c r="B71" s="15"/>
    </row>
    <row r="72" spans="2:2" x14ac:dyDescent="0.2">
      <c r="B72" s="15"/>
    </row>
    <row r="73" spans="2:2" x14ac:dyDescent="0.2">
      <c r="B73" s="15"/>
    </row>
    <row r="74" spans="2:2" x14ac:dyDescent="0.2">
      <c r="B74" s="15"/>
    </row>
    <row r="75" spans="2:2" x14ac:dyDescent="0.2">
      <c r="B75" s="15"/>
    </row>
    <row r="76" spans="2:2" x14ac:dyDescent="0.2">
      <c r="B76" s="15"/>
    </row>
    <row r="77" spans="2:2" x14ac:dyDescent="0.2">
      <c r="B77" s="15"/>
    </row>
    <row r="78" spans="2:2" x14ac:dyDescent="0.2">
      <c r="B78" s="15"/>
    </row>
    <row r="79" spans="2:2" x14ac:dyDescent="0.2">
      <c r="B79" s="15"/>
    </row>
    <row r="80" spans="2:2" x14ac:dyDescent="0.2">
      <c r="B80" s="15"/>
    </row>
    <row r="81" spans="2:2" x14ac:dyDescent="0.2">
      <c r="B81" s="15"/>
    </row>
    <row r="82" spans="2:2" x14ac:dyDescent="0.2">
      <c r="B82" s="15"/>
    </row>
    <row r="83" spans="2:2" x14ac:dyDescent="0.2">
      <c r="B83" s="15"/>
    </row>
    <row r="84" spans="2:2" x14ac:dyDescent="0.2">
      <c r="B84" s="15"/>
    </row>
    <row r="85" spans="2:2" x14ac:dyDescent="0.2">
      <c r="B85" s="15"/>
    </row>
    <row r="86" spans="2:2" x14ac:dyDescent="0.2">
      <c r="B86" s="15"/>
    </row>
    <row r="87" spans="2:2" x14ac:dyDescent="0.2">
      <c r="B87" s="15"/>
    </row>
    <row r="88" spans="2:2" x14ac:dyDescent="0.2">
      <c r="B88" s="15"/>
    </row>
    <row r="89" spans="2:2" x14ac:dyDescent="0.2">
      <c r="B89" s="15"/>
    </row>
    <row r="90" spans="2:2" x14ac:dyDescent="0.2">
      <c r="B90" s="15"/>
    </row>
    <row r="91" spans="2:2" x14ac:dyDescent="0.2">
      <c r="B91" s="15"/>
    </row>
    <row r="92" spans="2:2" x14ac:dyDescent="0.2">
      <c r="B92" s="15"/>
    </row>
    <row r="93" spans="2:2" x14ac:dyDescent="0.2">
      <c r="B93" s="15"/>
    </row>
    <row r="94" spans="2:2" x14ac:dyDescent="0.2">
      <c r="B94" s="15"/>
    </row>
    <row r="95" spans="2:2" x14ac:dyDescent="0.2">
      <c r="B95" s="15"/>
    </row>
    <row r="96" spans="2:2" x14ac:dyDescent="0.2">
      <c r="B96" s="15"/>
    </row>
    <row r="97" spans="2:2" x14ac:dyDescent="0.2">
      <c r="B97" s="15"/>
    </row>
    <row r="98" spans="2:2" x14ac:dyDescent="0.2">
      <c r="B98" s="15"/>
    </row>
    <row r="99" spans="2:2" x14ac:dyDescent="0.2">
      <c r="B99" s="15"/>
    </row>
    <row r="100" spans="2:2" x14ac:dyDescent="0.2">
      <c r="B100" s="15"/>
    </row>
    <row r="101" spans="2:2" x14ac:dyDescent="0.2">
      <c r="B101" s="15"/>
    </row>
    <row r="102" spans="2:2" x14ac:dyDescent="0.2">
      <c r="B102" s="15"/>
    </row>
    <row r="103" spans="2:2" x14ac:dyDescent="0.2">
      <c r="B103" s="15"/>
    </row>
    <row r="104" spans="2:2" x14ac:dyDescent="0.2">
      <c r="B104" s="15"/>
    </row>
    <row r="105" spans="2:2" x14ac:dyDescent="0.2">
      <c r="B105" s="15"/>
    </row>
    <row r="106" spans="2:2" x14ac:dyDescent="0.2">
      <c r="B106" s="15"/>
    </row>
    <row r="107" spans="2:2" x14ac:dyDescent="0.2">
      <c r="B107" s="15"/>
    </row>
    <row r="108" spans="2:2" x14ac:dyDescent="0.2">
      <c r="B108" s="15"/>
    </row>
    <row r="109" spans="2:2" x14ac:dyDescent="0.2">
      <c r="B109" s="15"/>
    </row>
    <row r="110" spans="2:2" x14ac:dyDescent="0.2">
      <c r="B110" s="15"/>
    </row>
    <row r="111" spans="2:2" x14ac:dyDescent="0.2">
      <c r="B111" s="15"/>
    </row>
    <row r="112" spans="2:2" x14ac:dyDescent="0.2">
      <c r="B112" s="15"/>
    </row>
    <row r="113" spans="2:2" x14ac:dyDescent="0.2">
      <c r="B113" s="15"/>
    </row>
    <row r="114" spans="2:2" x14ac:dyDescent="0.2">
      <c r="B114" s="15"/>
    </row>
    <row r="115" spans="2:2" x14ac:dyDescent="0.2">
      <c r="B115" s="15"/>
    </row>
    <row r="116" spans="2:2" x14ac:dyDescent="0.2">
      <c r="B116" s="15"/>
    </row>
    <row r="117" spans="2:2" x14ac:dyDescent="0.2">
      <c r="B117" s="15"/>
    </row>
    <row r="118" spans="2:2" x14ac:dyDescent="0.2">
      <c r="B118" s="15"/>
    </row>
    <row r="119" spans="2:2" x14ac:dyDescent="0.2">
      <c r="B119" s="15"/>
    </row>
    <row r="120" spans="2:2" x14ac:dyDescent="0.2">
      <c r="B120" s="15"/>
    </row>
    <row r="121" spans="2:2" x14ac:dyDescent="0.2">
      <c r="B121" s="15"/>
    </row>
    <row r="122" spans="2:2" x14ac:dyDescent="0.2">
      <c r="B122" s="15"/>
    </row>
    <row r="123" spans="2:2" x14ac:dyDescent="0.2">
      <c r="B123" s="15"/>
    </row>
    <row r="124" spans="2:2" x14ac:dyDescent="0.2">
      <c r="B124" s="15"/>
    </row>
    <row r="125" spans="2:2" x14ac:dyDescent="0.2">
      <c r="B125" s="15"/>
    </row>
    <row r="126" spans="2:2" x14ac:dyDescent="0.2">
      <c r="B126" s="15"/>
    </row>
    <row r="127" spans="2:2" x14ac:dyDescent="0.2">
      <c r="B127" s="15"/>
    </row>
    <row r="128" spans="2:2" x14ac:dyDescent="0.2">
      <c r="B128" s="15"/>
    </row>
    <row r="129" spans="2:2" x14ac:dyDescent="0.2">
      <c r="B129" s="15"/>
    </row>
    <row r="130" spans="2:2" x14ac:dyDescent="0.2">
      <c r="B130" s="15"/>
    </row>
    <row r="131" spans="2:2" x14ac:dyDescent="0.2">
      <c r="B131" s="15"/>
    </row>
    <row r="132" spans="2:2" x14ac:dyDescent="0.2">
      <c r="B132" s="15"/>
    </row>
    <row r="133" spans="2:2" x14ac:dyDescent="0.2">
      <c r="B133" s="15"/>
    </row>
    <row r="134" spans="2:2" x14ac:dyDescent="0.2">
      <c r="B134" s="15"/>
    </row>
    <row r="135" spans="2:2" x14ac:dyDescent="0.2">
      <c r="B135" s="15"/>
    </row>
    <row r="136" spans="2:2" x14ac:dyDescent="0.2">
      <c r="B136" s="15"/>
    </row>
    <row r="137" spans="2:2" x14ac:dyDescent="0.2">
      <c r="B137" s="15"/>
    </row>
    <row r="138" spans="2:2" x14ac:dyDescent="0.2">
      <c r="B138" s="15"/>
    </row>
    <row r="139" spans="2:2" x14ac:dyDescent="0.2">
      <c r="B139" s="15"/>
    </row>
    <row r="140" spans="2:2" x14ac:dyDescent="0.2">
      <c r="B140" s="15"/>
    </row>
    <row r="141" spans="2:2" x14ac:dyDescent="0.2">
      <c r="B141" s="15"/>
    </row>
    <row r="142" spans="2:2" x14ac:dyDescent="0.2">
      <c r="B142" s="15"/>
    </row>
    <row r="143" spans="2:2" x14ac:dyDescent="0.2">
      <c r="B143" s="15"/>
    </row>
    <row r="144" spans="2:2" x14ac:dyDescent="0.2">
      <c r="B144" s="15"/>
    </row>
    <row r="145" spans="2:2" x14ac:dyDescent="0.2">
      <c r="B145" s="15"/>
    </row>
    <row r="146" spans="2:2" x14ac:dyDescent="0.2">
      <c r="B146" s="15"/>
    </row>
    <row r="147" spans="2:2" x14ac:dyDescent="0.2">
      <c r="B147" s="15"/>
    </row>
    <row r="148" spans="2:2" x14ac:dyDescent="0.2">
      <c r="B148" s="15"/>
    </row>
    <row r="149" spans="2:2" x14ac:dyDescent="0.2">
      <c r="B149" s="15"/>
    </row>
    <row r="150" spans="2:2" x14ac:dyDescent="0.2">
      <c r="B150" s="15"/>
    </row>
    <row r="151" spans="2:2" x14ac:dyDescent="0.2">
      <c r="B151" s="15"/>
    </row>
    <row r="152" spans="2:2" x14ac:dyDescent="0.2">
      <c r="B152" s="15"/>
    </row>
    <row r="153" spans="2:2" x14ac:dyDescent="0.2">
      <c r="B153" s="15"/>
    </row>
    <row r="154" spans="2:2" x14ac:dyDescent="0.2">
      <c r="B154" s="15"/>
    </row>
    <row r="155" spans="2:2" x14ac:dyDescent="0.2">
      <c r="B155" s="15"/>
    </row>
    <row r="156" spans="2:2" x14ac:dyDescent="0.2">
      <c r="B156" s="15"/>
    </row>
    <row r="157" spans="2:2" x14ac:dyDescent="0.2">
      <c r="B157" s="15"/>
    </row>
    <row r="158" spans="2:2" x14ac:dyDescent="0.2">
      <c r="B158" s="15"/>
    </row>
    <row r="159" spans="2:2" x14ac:dyDescent="0.2">
      <c r="B159" s="15"/>
    </row>
    <row r="160" spans="2:2" x14ac:dyDescent="0.2">
      <c r="B160" s="15"/>
    </row>
    <row r="161" spans="2:2" x14ac:dyDescent="0.2">
      <c r="B161" s="15"/>
    </row>
    <row r="162" spans="2:2" x14ac:dyDescent="0.2">
      <c r="B162" s="15"/>
    </row>
    <row r="163" spans="2:2" x14ac:dyDescent="0.2">
      <c r="B163" s="15"/>
    </row>
    <row r="164" spans="2:2" x14ac:dyDescent="0.2">
      <c r="B164" s="15"/>
    </row>
    <row r="165" spans="2:2" x14ac:dyDescent="0.2">
      <c r="B165" s="15"/>
    </row>
    <row r="166" spans="2:2" x14ac:dyDescent="0.2">
      <c r="B166" s="15"/>
    </row>
    <row r="167" spans="2:2" x14ac:dyDescent="0.2">
      <c r="B167" s="15"/>
    </row>
    <row r="168" spans="2:2" x14ac:dyDescent="0.2">
      <c r="B168" s="15"/>
    </row>
    <row r="169" spans="2:2" x14ac:dyDescent="0.2">
      <c r="B169" s="15"/>
    </row>
    <row r="170" spans="2:2" x14ac:dyDescent="0.2">
      <c r="B170" s="15"/>
    </row>
    <row r="171" spans="2:2" x14ac:dyDescent="0.2">
      <c r="B171" s="15"/>
    </row>
    <row r="172" spans="2:2" x14ac:dyDescent="0.2">
      <c r="B172" s="15"/>
    </row>
    <row r="173" spans="2:2" x14ac:dyDescent="0.2">
      <c r="B173" s="15"/>
    </row>
    <row r="174" spans="2:2" x14ac:dyDescent="0.2">
      <c r="B174" s="15"/>
    </row>
    <row r="175" spans="2:2" x14ac:dyDescent="0.2">
      <c r="B175" s="15"/>
    </row>
    <row r="176" spans="2:2" x14ac:dyDescent="0.2">
      <c r="B176" s="15"/>
    </row>
    <row r="177" spans="2:2" x14ac:dyDescent="0.2">
      <c r="B177" s="15"/>
    </row>
    <row r="178" spans="2:2" x14ac:dyDescent="0.2">
      <c r="B178" s="15"/>
    </row>
    <row r="179" spans="2:2" x14ac:dyDescent="0.2">
      <c r="B179" s="15"/>
    </row>
    <row r="180" spans="2:2" x14ac:dyDescent="0.2">
      <c r="B180" s="15"/>
    </row>
    <row r="181" spans="2:2" x14ac:dyDescent="0.2">
      <c r="B181" s="15"/>
    </row>
    <row r="182" spans="2:2" x14ac:dyDescent="0.2">
      <c r="B182" s="15"/>
    </row>
    <row r="183" spans="2:2" x14ac:dyDescent="0.2">
      <c r="B183" s="15"/>
    </row>
    <row r="184" spans="2:2" x14ac:dyDescent="0.2">
      <c r="B184" s="15"/>
    </row>
    <row r="185" spans="2:2" x14ac:dyDescent="0.2">
      <c r="B185" s="15"/>
    </row>
    <row r="186" spans="2:2" x14ac:dyDescent="0.2">
      <c r="B186" s="15"/>
    </row>
    <row r="187" spans="2:2" x14ac:dyDescent="0.2">
      <c r="B187" s="15"/>
    </row>
    <row r="188" spans="2:2" x14ac:dyDescent="0.2">
      <c r="B188" s="15"/>
    </row>
    <row r="189" spans="2:2" x14ac:dyDescent="0.2">
      <c r="B189" s="15"/>
    </row>
    <row r="190" spans="2:2" x14ac:dyDescent="0.2">
      <c r="B190" s="15"/>
    </row>
    <row r="191" spans="2:2" x14ac:dyDescent="0.2">
      <c r="B191" s="15"/>
    </row>
    <row r="192" spans="2:2" x14ac:dyDescent="0.2">
      <c r="B192" s="15"/>
    </row>
    <row r="193" spans="2:2" x14ac:dyDescent="0.2">
      <c r="B193" s="15"/>
    </row>
    <row r="194" spans="2:2" x14ac:dyDescent="0.2">
      <c r="B194" s="15"/>
    </row>
    <row r="195" spans="2:2" x14ac:dyDescent="0.2">
      <c r="B195" s="15"/>
    </row>
    <row r="196" spans="2:2" x14ac:dyDescent="0.2">
      <c r="B196" s="15"/>
    </row>
    <row r="197" spans="2:2" x14ac:dyDescent="0.2">
      <c r="B197" s="15"/>
    </row>
    <row r="198" spans="2:2" x14ac:dyDescent="0.2">
      <c r="B198" s="15"/>
    </row>
    <row r="199" spans="2:2" x14ac:dyDescent="0.2">
      <c r="B199" s="15"/>
    </row>
    <row r="200" spans="2:2" x14ac:dyDescent="0.2">
      <c r="B200" s="15"/>
    </row>
    <row r="201" spans="2:2" x14ac:dyDescent="0.2">
      <c r="B201" s="15"/>
    </row>
    <row r="202" spans="2:2" x14ac:dyDescent="0.2">
      <c r="B202" s="15"/>
    </row>
    <row r="203" spans="2:2" x14ac:dyDescent="0.2">
      <c r="B203" s="15"/>
    </row>
    <row r="204" spans="2:2" x14ac:dyDescent="0.2">
      <c r="B204" s="15"/>
    </row>
    <row r="205" spans="2:2" x14ac:dyDescent="0.2">
      <c r="B205" s="15"/>
    </row>
    <row r="206" spans="2:2" x14ac:dyDescent="0.2">
      <c r="B206" s="15"/>
    </row>
    <row r="207" spans="2:2" x14ac:dyDescent="0.2">
      <c r="B207" s="15"/>
    </row>
    <row r="208" spans="2:2" x14ac:dyDescent="0.2">
      <c r="B208" s="15"/>
    </row>
    <row r="209" spans="2:2" x14ac:dyDescent="0.2">
      <c r="B209" s="15"/>
    </row>
    <row r="210" spans="2:2" x14ac:dyDescent="0.2">
      <c r="B210" s="15"/>
    </row>
    <row r="211" spans="2:2" x14ac:dyDescent="0.2">
      <c r="B211" s="15"/>
    </row>
    <row r="212" spans="2:2" x14ac:dyDescent="0.2">
      <c r="B212" s="15"/>
    </row>
    <row r="213" spans="2:2" x14ac:dyDescent="0.2">
      <c r="B213" s="15"/>
    </row>
    <row r="214" spans="2:2" x14ac:dyDescent="0.2">
      <c r="B214" s="15"/>
    </row>
    <row r="215" spans="2:2" x14ac:dyDescent="0.2">
      <c r="B215" s="15"/>
    </row>
    <row r="216" spans="2:2" x14ac:dyDescent="0.2">
      <c r="B216" s="15"/>
    </row>
  </sheetData>
  <mergeCells count="1">
    <mergeCell ref="H1:I1"/>
  </mergeCells>
  <hyperlinks>
    <hyperlink ref="H1:I1" location="Index!A1" display="Regresar al Índice" xr:uid="{00000000-0004-0000-C800-000000000000}"/>
  </hyperlinks>
  <pageMargins left="0.7" right="0.7" top="0.75" bottom="0.75" header="0.3" footer="0.3"/>
  <pageSetup orientation="portrait" horizontalDpi="4294967295" verticalDpi="4294967295" r:id="rId1"/>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codeName="Hoja114"/>
  <dimension ref="A1:P216"/>
  <sheetViews>
    <sheetView zoomScaleNormal="100" workbookViewId="0">
      <selection activeCell="A2" sqref="A2"/>
    </sheetView>
  </sheetViews>
  <sheetFormatPr baseColWidth="10" defaultColWidth="11.42578125" defaultRowHeight="12.75" x14ac:dyDescent="0.2"/>
  <cols>
    <col min="1" max="1" width="11.42578125" style="244"/>
    <col min="2" max="2" width="14" style="52" customWidth="1"/>
    <col min="3" max="14" width="11.42578125" style="244"/>
    <col min="15" max="15" width="13.28515625" style="244" customWidth="1"/>
    <col min="16" max="16384" width="11.42578125" style="244"/>
  </cols>
  <sheetData>
    <row r="1" spans="1:16" ht="15" x14ac:dyDescent="0.25">
      <c r="A1" s="333" t="s">
        <v>1759</v>
      </c>
      <c r="H1" s="233" t="s">
        <v>38</v>
      </c>
      <c r="I1" s="233"/>
    </row>
    <row r="2" spans="1:16" x14ac:dyDescent="0.2">
      <c r="A2" s="53" t="s">
        <v>387</v>
      </c>
    </row>
    <row r="3" spans="1:16" x14ac:dyDescent="0.2">
      <c r="E3" s="54"/>
      <c r="O3" s="255"/>
      <c r="P3" s="256"/>
    </row>
    <row r="4" spans="1:16" x14ac:dyDescent="0.2">
      <c r="A4" s="251" t="s">
        <v>666</v>
      </c>
      <c r="B4" s="43"/>
      <c r="C4" s="251"/>
      <c r="D4" s="251"/>
      <c r="O4" s="255"/>
      <c r="P4" s="256"/>
    </row>
    <row r="5" spans="1:16" x14ac:dyDescent="0.2">
      <c r="A5" s="251" t="s">
        <v>53</v>
      </c>
      <c r="B5" s="16" t="s">
        <v>1588</v>
      </c>
      <c r="C5" s="254">
        <v>1162536</v>
      </c>
      <c r="D5" s="251"/>
      <c r="O5" s="255"/>
      <c r="P5" s="256"/>
    </row>
    <row r="6" spans="1:16" x14ac:dyDescent="0.2">
      <c r="A6" s="251" t="s">
        <v>53</v>
      </c>
      <c r="B6" s="16" t="s">
        <v>1589</v>
      </c>
      <c r="C6" s="254">
        <v>1082939</v>
      </c>
      <c r="D6" s="251"/>
      <c r="O6" s="255"/>
      <c r="P6" s="256"/>
    </row>
    <row r="7" spans="1:16" ht="15" customHeight="1" x14ac:dyDescent="0.2">
      <c r="A7" s="251" t="s">
        <v>53</v>
      </c>
      <c r="B7" s="16" t="s">
        <v>1590</v>
      </c>
      <c r="C7" s="254">
        <v>1100749</v>
      </c>
      <c r="D7" s="251"/>
      <c r="O7" s="255"/>
      <c r="P7" s="256"/>
    </row>
    <row r="8" spans="1:16" ht="15" customHeight="1" x14ac:dyDescent="0.2">
      <c r="A8" s="251" t="s">
        <v>53</v>
      </c>
      <c r="B8" s="16" t="s">
        <v>1591</v>
      </c>
      <c r="C8" s="254">
        <v>1130931</v>
      </c>
      <c r="D8" s="251"/>
      <c r="O8" s="252"/>
      <c r="P8" s="253"/>
    </row>
    <row r="9" spans="1:16" ht="15" customHeight="1" x14ac:dyDescent="0.2">
      <c r="A9" s="251" t="s">
        <v>53</v>
      </c>
      <c r="B9" s="16" t="s">
        <v>1592</v>
      </c>
      <c r="C9" s="254">
        <v>1127032</v>
      </c>
      <c r="D9" s="251"/>
      <c r="O9" s="255"/>
      <c r="P9" s="256"/>
    </row>
    <row r="10" spans="1:16" ht="15" customHeight="1" x14ac:dyDescent="0.2">
      <c r="A10" s="251" t="s">
        <v>53</v>
      </c>
      <c r="B10" s="16" t="s">
        <v>1593</v>
      </c>
      <c r="C10" s="254">
        <v>1050047</v>
      </c>
      <c r="D10" s="251"/>
      <c r="O10" s="252"/>
      <c r="P10" s="253"/>
    </row>
    <row r="11" spans="1:16" ht="15" customHeight="1" x14ac:dyDescent="0.2">
      <c r="A11" s="251" t="s">
        <v>53</v>
      </c>
      <c r="B11" s="16" t="s">
        <v>1594</v>
      </c>
      <c r="C11" s="254">
        <v>907675</v>
      </c>
      <c r="D11" s="251"/>
      <c r="O11" s="255"/>
      <c r="P11" s="256"/>
    </row>
    <row r="12" spans="1:16" ht="15" customHeight="1" x14ac:dyDescent="0.2">
      <c r="A12" s="251" t="s">
        <v>53</v>
      </c>
      <c r="B12" s="16" t="s">
        <v>1595</v>
      </c>
      <c r="C12" s="254">
        <v>862173</v>
      </c>
      <c r="D12" s="251"/>
      <c r="O12" s="255"/>
      <c r="P12" s="256"/>
    </row>
    <row r="13" spans="1:16" ht="14.25" customHeight="1" x14ac:dyDescent="0.2">
      <c r="A13" s="251" t="s">
        <v>53</v>
      </c>
      <c r="B13" s="16" t="s">
        <v>1596</v>
      </c>
      <c r="C13" s="254">
        <v>914089</v>
      </c>
      <c r="D13" s="251"/>
      <c r="O13" s="252"/>
      <c r="P13" s="253"/>
    </row>
    <row r="14" spans="1:16" ht="14.25" customHeight="1" x14ac:dyDescent="0.2">
      <c r="A14" s="251" t="s">
        <v>53</v>
      </c>
      <c r="B14" s="16" t="s">
        <v>1597</v>
      </c>
      <c r="C14" s="254">
        <v>926193</v>
      </c>
      <c r="D14" s="251"/>
      <c r="O14" s="255"/>
      <c r="P14" s="256"/>
    </row>
    <row r="15" spans="1:16" x14ac:dyDescent="0.2">
      <c r="A15" s="251" t="s">
        <v>53</v>
      </c>
      <c r="B15" s="16" t="s">
        <v>1598</v>
      </c>
      <c r="C15" s="254">
        <v>1011572</v>
      </c>
      <c r="D15" s="251"/>
      <c r="O15" s="255"/>
      <c r="P15" s="256"/>
    </row>
    <row r="16" spans="1:16" ht="14.25" customHeight="1" x14ac:dyDescent="0.2">
      <c r="A16" s="257" t="s">
        <v>53</v>
      </c>
      <c r="B16" s="71" t="s">
        <v>1599</v>
      </c>
      <c r="C16" s="258">
        <v>1073820</v>
      </c>
      <c r="D16" s="251"/>
      <c r="O16" s="255"/>
      <c r="P16" s="256"/>
    </row>
    <row r="17" spans="1:16" ht="14.25" customHeight="1" x14ac:dyDescent="0.2">
      <c r="A17" s="257" t="s">
        <v>53</v>
      </c>
      <c r="B17" s="71" t="s">
        <v>1600</v>
      </c>
      <c r="C17" s="258">
        <v>1040652</v>
      </c>
      <c r="D17" s="246"/>
      <c r="O17" s="255"/>
      <c r="P17" s="256"/>
    </row>
    <row r="18" spans="1:16" ht="14.25" customHeight="1" x14ac:dyDescent="0.2">
      <c r="A18" s="257" t="s">
        <v>53</v>
      </c>
      <c r="B18" s="71" t="s">
        <v>1601</v>
      </c>
      <c r="C18" s="258">
        <v>992378</v>
      </c>
      <c r="D18" s="246"/>
      <c r="L18" s="256"/>
      <c r="M18" s="262"/>
      <c r="N18" s="256"/>
      <c r="O18" s="252"/>
      <c r="P18" s="253"/>
    </row>
    <row r="19" spans="1:16" ht="14.25" customHeight="1" x14ac:dyDescent="0.2">
      <c r="A19" s="260" t="s">
        <v>53</v>
      </c>
      <c r="B19" s="72" t="s">
        <v>1602</v>
      </c>
      <c r="C19" s="261">
        <v>976266</v>
      </c>
      <c r="L19" s="256"/>
      <c r="M19" s="262"/>
      <c r="N19" s="253"/>
      <c r="O19" s="255"/>
      <c r="P19" s="256"/>
    </row>
    <row r="20" spans="1:16" ht="14.25" customHeight="1" x14ac:dyDescent="0.2">
      <c r="B20" s="15"/>
      <c r="C20" s="263">
        <v>-1.6235748877947764E-2</v>
      </c>
      <c r="L20" s="256"/>
      <c r="M20" s="262"/>
      <c r="N20" s="256"/>
    </row>
    <row r="21" spans="1:16" ht="14.25" customHeight="1" x14ac:dyDescent="0.2">
      <c r="B21" s="15"/>
      <c r="L21" s="256"/>
    </row>
    <row r="22" spans="1:16" x14ac:dyDescent="0.2">
      <c r="B22" s="15"/>
      <c r="L22" s="256"/>
      <c r="M22" s="262"/>
      <c r="N22" s="256"/>
      <c r="O22" s="255"/>
      <c r="P22" s="256"/>
    </row>
    <row r="23" spans="1:16" ht="14.25" customHeight="1" x14ac:dyDescent="0.2">
      <c r="B23" s="16"/>
      <c r="L23" s="253"/>
      <c r="M23" s="262"/>
      <c r="N23" s="256"/>
    </row>
    <row r="24" spans="1:16" ht="14.25" customHeight="1" x14ac:dyDescent="0.2">
      <c r="B24" s="16"/>
      <c r="E24" s="53"/>
      <c r="L24" s="256"/>
    </row>
    <row r="25" spans="1:16" x14ac:dyDescent="0.2">
      <c r="B25" s="15"/>
      <c r="E25" s="53"/>
      <c r="L25" s="256"/>
      <c r="M25" s="262"/>
      <c r="N25" s="256"/>
      <c r="O25" s="255"/>
      <c r="P25" s="256"/>
    </row>
    <row r="26" spans="1:16" ht="15" customHeight="1" x14ac:dyDescent="0.2">
      <c r="B26" s="15"/>
      <c r="L26" s="256"/>
      <c r="M26" s="262"/>
      <c r="N26" s="256"/>
      <c r="O26" s="255"/>
      <c r="P26" s="256"/>
    </row>
    <row r="27" spans="1:16" ht="15" customHeight="1" x14ac:dyDescent="0.2">
      <c r="B27" s="16"/>
      <c r="L27" s="256"/>
      <c r="M27" s="262"/>
      <c r="N27" s="256"/>
      <c r="O27" s="255"/>
      <c r="P27" s="256"/>
    </row>
    <row r="28" spans="1:16" ht="15" customHeight="1" x14ac:dyDescent="0.2">
      <c r="B28" s="16"/>
      <c r="L28" s="256"/>
      <c r="M28" s="262"/>
      <c r="N28" s="256"/>
      <c r="O28" s="255"/>
      <c r="P28" s="256"/>
    </row>
    <row r="29" spans="1:16" x14ac:dyDescent="0.2">
      <c r="B29" s="15"/>
      <c r="L29" s="256"/>
      <c r="M29" s="262"/>
      <c r="N29" s="256"/>
    </row>
    <row r="30" spans="1:16" x14ac:dyDescent="0.2">
      <c r="B30" s="15"/>
      <c r="M30" s="262"/>
      <c r="N30" s="256"/>
    </row>
    <row r="31" spans="1:16" x14ac:dyDescent="0.2">
      <c r="B31" s="15"/>
      <c r="M31" s="262"/>
      <c r="N31" s="256"/>
    </row>
    <row r="32" spans="1:16" x14ac:dyDescent="0.2">
      <c r="B32" s="15"/>
    </row>
    <row r="33" spans="2:2" x14ac:dyDescent="0.2">
      <c r="B33" s="15"/>
    </row>
    <row r="34" spans="2:2" x14ac:dyDescent="0.2">
      <c r="B34" s="15"/>
    </row>
    <row r="35" spans="2:2" x14ac:dyDescent="0.2">
      <c r="B35" s="15"/>
    </row>
    <row r="36" spans="2:2" x14ac:dyDescent="0.2">
      <c r="B36" s="15"/>
    </row>
    <row r="37" spans="2:2" x14ac:dyDescent="0.2">
      <c r="B37" s="15"/>
    </row>
    <row r="38" spans="2:2" x14ac:dyDescent="0.2">
      <c r="B38" s="15"/>
    </row>
    <row r="39" spans="2:2" x14ac:dyDescent="0.2">
      <c r="B39" s="15"/>
    </row>
    <row r="40" spans="2:2" x14ac:dyDescent="0.2">
      <c r="B40" s="15"/>
    </row>
    <row r="41" spans="2:2" x14ac:dyDescent="0.2">
      <c r="B41" s="15"/>
    </row>
    <row r="42" spans="2:2" x14ac:dyDescent="0.2">
      <c r="B42" s="15"/>
    </row>
    <row r="43" spans="2:2" x14ac:dyDescent="0.2">
      <c r="B43" s="15"/>
    </row>
    <row r="44" spans="2:2" x14ac:dyDescent="0.2">
      <c r="B44" s="15"/>
    </row>
    <row r="45" spans="2:2" x14ac:dyDescent="0.2">
      <c r="B45" s="15"/>
    </row>
    <row r="46" spans="2:2" x14ac:dyDescent="0.2">
      <c r="B46" s="15"/>
    </row>
    <row r="47" spans="2:2" x14ac:dyDescent="0.2">
      <c r="B47" s="15"/>
    </row>
    <row r="48" spans="2:2" x14ac:dyDescent="0.2">
      <c r="B48" s="15"/>
    </row>
    <row r="49" spans="2:2" x14ac:dyDescent="0.2">
      <c r="B49" s="15"/>
    </row>
    <row r="50" spans="2:2" x14ac:dyDescent="0.2">
      <c r="B50" s="15"/>
    </row>
    <row r="51" spans="2:2" x14ac:dyDescent="0.2">
      <c r="B51" s="15"/>
    </row>
    <row r="52" spans="2:2" x14ac:dyDescent="0.2">
      <c r="B52" s="15"/>
    </row>
    <row r="53" spans="2:2" x14ac:dyDescent="0.2">
      <c r="B53" s="15"/>
    </row>
    <row r="54" spans="2:2" x14ac:dyDescent="0.2">
      <c r="B54" s="15"/>
    </row>
    <row r="55" spans="2:2" x14ac:dyDescent="0.2">
      <c r="B55" s="15"/>
    </row>
    <row r="56" spans="2:2" x14ac:dyDescent="0.2">
      <c r="B56" s="15"/>
    </row>
    <row r="57" spans="2:2" x14ac:dyDescent="0.2">
      <c r="B57" s="15"/>
    </row>
    <row r="58" spans="2:2" x14ac:dyDescent="0.2">
      <c r="B58" s="15"/>
    </row>
    <row r="59" spans="2:2" x14ac:dyDescent="0.2">
      <c r="B59" s="15"/>
    </row>
    <row r="60" spans="2:2" x14ac:dyDescent="0.2">
      <c r="B60" s="15"/>
    </row>
    <row r="61" spans="2:2" x14ac:dyDescent="0.2">
      <c r="B61" s="15"/>
    </row>
    <row r="62" spans="2:2" x14ac:dyDescent="0.2">
      <c r="B62" s="15"/>
    </row>
    <row r="63" spans="2:2" x14ac:dyDescent="0.2">
      <c r="B63" s="15"/>
    </row>
    <row r="64" spans="2:2" x14ac:dyDescent="0.2">
      <c r="B64" s="15"/>
    </row>
    <row r="65" spans="2:2" x14ac:dyDescent="0.2">
      <c r="B65" s="15"/>
    </row>
    <row r="66" spans="2:2" x14ac:dyDescent="0.2">
      <c r="B66" s="15"/>
    </row>
    <row r="67" spans="2:2" x14ac:dyDescent="0.2">
      <c r="B67" s="15"/>
    </row>
    <row r="68" spans="2:2" x14ac:dyDescent="0.2">
      <c r="B68" s="15"/>
    </row>
    <row r="69" spans="2:2" x14ac:dyDescent="0.2">
      <c r="B69" s="15"/>
    </row>
    <row r="70" spans="2:2" x14ac:dyDescent="0.2">
      <c r="B70" s="15"/>
    </row>
    <row r="71" spans="2:2" x14ac:dyDescent="0.2">
      <c r="B71" s="15"/>
    </row>
    <row r="72" spans="2:2" x14ac:dyDescent="0.2">
      <c r="B72" s="15"/>
    </row>
    <row r="73" spans="2:2" x14ac:dyDescent="0.2">
      <c r="B73" s="15"/>
    </row>
    <row r="74" spans="2:2" x14ac:dyDescent="0.2">
      <c r="B74" s="15"/>
    </row>
    <row r="75" spans="2:2" x14ac:dyDescent="0.2">
      <c r="B75" s="15"/>
    </row>
    <row r="76" spans="2:2" x14ac:dyDescent="0.2">
      <c r="B76" s="15"/>
    </row>
    <row r="77" spans="2:2" x14ac:dyDescent="0.2">
      <c r="B77" s="15"/>
    </row>
    <row r="78" spans="2:2" x14ac:dyDescent="0.2">
      <c r="B78" s="15"/>
    </row>
    <row r="79" spans="2:2" x14ac:dyDescent="0.2">
      <c r="B79" s="15"/>
    </row>
    <row r="80" spans="2:2" x14ac:dyDescent="0.2">
      <c r="B80" s="15"/>
    </row>
    <row r="81" spans="2:2" x14ac:dyDescent="0.2">
      <c r="B81" s="15"/>
    </row>
    <row r="82" spans="2:2" x14ac:dyDescent="0.2">
      <c r="B82" s="15"/>
    </row>
    <row r="83" spans="2:2" x14ac:dyDescent="0.2">
      <c r="B83" s="15"/>
    </row>
    <row r="84" spans="2:2" x14ac:dyDescent="0.2">
      <c r="B84" s="15"/>
    </row>
    <row r="85" spans="2:2" x14ac:dyDescent="0.2">
      <c r="B85" s="15"/>
    </row>
    <row r="86" spans="2:2" x14ac:dyDescent="0.2">
      <c r="B86" s="15"/>
    </row>
    <row r="87" spans="2:2" x14ac:dyDescent="0.2">
      <c r="B87" s="15"/>
    </row>
    <row r="88" spans="2:2" x14ac:dyDescent="0.2">
      <c r="B88" s="15"/>
    </row>
    <row r="89" spans="2:2" x14ac:dyDescent="0.2">
      <c r="B89" s="15"/>
    </row>
    <row r="90" spans="2:2" x14ac:dyDescent="0.2">
      <c r="B90" s="15"/>
    </row>
    <row r="91" spans="2:2" x14ac:dyDescent="0.2">
      <c r="B91" s="15"/>
    </row>
    <row r="92" spans="2:2" x14ac:dyDescent="0.2">
      <c r="B92" s="15"/>
    </row>
    <row r="93" spans="2:2" x14ac:dyDescent="0.2">
      <c r="B93" s="15"/>
    </row>
    <row r="94" spans="2:2" x14ac:dyDescent="0.2">
      <c r="B94" s="15"/>
    </row>
    <row r="95" spans="2:2" x14ac:dyDescent="0.2">
      <c r="B95" s="15"/>
    </row>
    <row r="96" spans="2:2" x14ac:dyDescent="0.2">
      <c r="B96" s="15"/>
    </row>
    <row r="97" spans="2:2" x14ac:dyDescent="0.2">
      <c r="B97" s="15"/>
    </row>
    <row r="98" spans="2:2" x14ac:dyDescent="0.2">
      <c r="B98" s="15"/>
    </row>
    <row r="99" spans="2:2" x14ac:dyDescent="0.2">
      <c r="B99" s="15"/>
    </row>
    <row r="100" spans="2:2" x14ac:dyDescent="0.2">
      <c r="B100" s="15"/>
    </row>
    <row r="101" spans="2:2" x14ac:dyDescent="0.2">
      <c r="B101" s="15"/>
    </row>
    <row r="102" spans="2:2" x14ac:dyDescent="0.2">
      <c r="B102" s="15"/>
    </row>
    <row r="103" spans="2:2" x14ac:dyDescent="0.2">
      <c r="B103" s="15"/>
    </row>
    <row r="104" spans="2:2" x14ac:dyDescent="0.2">
      <c r="B104" s="15"/>
    </row>
    <row r="105" spans="2:2" x14ac:dyDescent="0.2">
      <c r="B105" s="15"/>
    </row>
    <row r="106" spans="2:2" x14ac:dyDescent="0.2">
      <c r="B106" s="15"/>
    </row>
    <row r="107" spans="2:2" x14ac:dyDescent="0.2">
      <c r="B107" s="15"/>
    </row>
    <row r="108" spans="2:2" x14ac:dyDescent="0.2">
      <c r="B108" s="15"/>
    </row>
    <row r="109" spans="2:2" x14ac:dyDescent="0.2">
      <c r="B109" s="15"/>
    </row>
    <row r="110" spans="2:2" x14ac:dyDescent="0.2">
      <c r="B110" s="15"/>
    </row>
    <row r="111" spans="2:2" x14ac:dyDescent="0.2">
      <c r="B111" s="15"/>
    </row>
    <row r="112" spans="2:2" x14ac:dyDescent="0.2">
      <c r="B112" s="15"/>
    </row>
    <row r="113" spans="2:2" x14ac:dyDescent="0.2">
      <c r="B113" s="15"/>
    </row>
    <row r="114" spans="2:2" x14ac:dyDescent="0.2">
      <c r="B114" s="15"/>
    </row>
    <row r="115" spans="2:2" x14ac:dyDescent="0.2">
      <c r="B115" s="15"/>
    </row>
    <row r="116" spans="2:2" x14ac:dyDescent="0.2">
      <c r="B116" s="15"/>
    </row>
    <row r="117" spans="2:2" x14ac:dyDescent="0.2">
      <c r="B117" s="15"/>
    </row>
    <row r="118" spans="2:2" x14ac:dyDescent="0.2">
      <c r="B118" s="15"/>
    </row>
    <row r="119" spans="2:2" x14ac:dyDescent="0.2">
      <c r="B119" s="15"/>
    </row>
    <row r="120" spans="2:2" x14ac:dyDescent="0.2">
      <c r="B120" s="15"/>
    </row>
    <row r="121" spans="2:2" x14ac:dyDescent="0.2">
      <c r="B121" s="15"/>
    </row>
    <row r="122" spans="2:2" x14ac:dyDescent="0.2">
      <c r="B122" s="15"/>
    </row>
    <row r="123" spans="2:2" x14ac:dyDescent="0.2">
      <c r="B123" s="15"/>
    </row>
    <row r="124" spans="2:2" x14ac:dyDescent="0.2">
      <c r="B124" s="15"/>
    </row>
    <row r="125" spans="2:2" x14ac:dyDescent="0.2">
      <c r="B125" s="15"/>
    </row>
    <row r="126" spans="2:2" x14ac:dyDescent="0.2">
      <c r="B126" s="15"/>
    </row>
    <row r="127" spans="2:2" x14ac:dyDescent="0.2">
      <c r="B127" s="15"/>
    </row>
    <row r="128" spans="2:2" x14ac:dyDescent="0.2">
      <c r="B128" s="15"/>
    </row>
    <row r="129" spans="2:2" x14ac:dyDescent="0.2">
      <c r="B129" s="15"/>
    </row>
    <row r="130" spans="2:2" x14ac:dyDescent="0.2">
      <c r="B130" s="15"/>
    </row>
    <row r="131" spans="2:2" x14ac:dyDescent="0.2">
      <c r="B131" s="15"/>
    </row>
    <row r="132" spans="2:2" x14ac:dyDescent="0.2">
      <c r="B132" s="15"/>
    </row>
    <row r="133" spans="2:2" x14ac:dyDescent="0.2">
      <c r="B133" s="15"/>
    </row>
    <row r="134" spans="2:2" x14ac:dyDescent="0.2">
      <c r="B134" s="15"/>
    </row>
    <row r="135" spans="2:2" x14ac:dyDescent="0.2">
      <c r="B135" s="15"/>
    </row>
    <row r="136" spans="2:2" x14ac:dyDescent="0.2">
      <c r="B136" s="15"/>
    </row>
    <row r="137" spans="2:2" x14ac:dyDescent="0.2">
      <c r="B137" s="15"/>
    </row>
    <row r="138" spans="2:2" x14ac:dyDescent="0.2">
      <c r="B138" s="15"/>
    </row>
    <row r="139" spans="2:2" x14ac:dyDescent="0.2">
      <c r="B139" s="15"/>
    </row>
    <row r="140" spans="2:2" x14ac:dyDescent="0.2">
      <c r="B140" s="15"/>
    </row>
    <row r="141" spans="2:2" x14ac:dyDescent="0.2">
      <c r="B141" s="15"/>
    </row>
    <row r="142" spans="2:2" x14ac:dyDescent="0.2">
      <c r="B142" s="15"/>
    </row>
    <row r="143" spans="2:2" x14ac:dyDescent="0.2">
      <c r="B143" s="15"/>
    </row>
    <row r="144" spans="2:2" x14ac:dyDescent="0.2">
      <c r="B144" s="15"/>
    </row>
    <row r="145" spans="2:2" x14ac:dyDescent="0.2">
      <c r="B145" s="15"/>
    </row>
    <row r="146" spans="2:2" x14ac:dyDescent="0.2">
      <c r="B146" s="15"/>
    </row>
    <row r="147" spans="2:2" x14ac:dyDescent="0.2">
      <c r="B147" s="15"/>
    </row>
    <row r="148" spans="2:2" x14ac:dyDescent="0.2">
      <c r="B148" s="15"/>
    </row>
    <row r="149" spans="2:2" x14ac:dyDescent="0.2">
      <c r="B149" s="15"/>
    </row>
    <row r="150" spans="2:2" x14ac:dyDescent="0.2">
      <c r="B150" s="15"/>
    </row>
    <row r="151" spans="2:2" x14ac:dyDescent="0.2">
      <c r="B151" s="15"/>
    </row>
    <row r="152" spans="2:2" x14ac:dyDescent="0.2">
      <c r="B152" s="15"/>
    </row>
    <row r="153" spans="2:2" x14ac:dyDescent="0.2">
      <c r="B153" s="15"/>
    </row>
    <row r="154" spans="2:2" x14ac:dyDescent="0.2">
      <c r="B154" s="15"/>
    </row>
    <row r="155" spans="2:2" x14ac:dyDescent="0.2">
      <c r="B155" s="15"/>
    </row>
    <row r="156" spans="2:2" x14ac:dyDescent="0.2">
      <c r="B156" s="15"/>
    </row>
    <row r="157" spans="2:2" x14ac:dyDescent="0.2">
      <c r="B157" s="15"/>
    </row>
    <row r="158" spans="2:2" x14ac:dyDescent="0.2">
      <c r="B158" s="15"/>
    </row>
    <row r="159" spans="2:2" x14ac:dyDescent="0.2">
      <c r="B159" s="15"/>
    </row>
    <row r="160" spans="2:2" x14ac:dyDescent="0.2">
      <c r="B160" s="15"/>
    </row>
    <row r="161" spans="2:2" x14ac:dyDescent="0.2">
      <c r="B161" s="15"/>
    </row>
    <row r="162" spans="2:2" x14ac:dyDescent="0.2">
      <c r="B162" s="15"/>
    </row>
    <row r="163" spans="2:2" x14ac:dyDescent="0.2">
      <c r="B163" s="15"/>
    </row>
    <row r="164" spans="2:2" x14ac:dyDescent="0.2">
      <c r="B164" s="15"/>
    </row>
    <row r="165" spans="2:2" x14ac:dyDescent="0.2">
      <c r="B165" s="15"/>
    </row>
    <row r="166" spans="2:2" x14ac:dyDescent="0.2">
      <c r="B166" s="15"/>
    </row>
    <row r="167" spans="2:2" x14ac:dyDescent="0.2">
      <c r="B167" s="15"/>
    </row>
    <row r="168" spans="2:2" x14ac:dyDescent="0.2">
      <c r="B168" s="15"/>
    </row>
    <row r="169" spans="2:2" x14ac:dyDescent="0.2">
      <c r="B169" s="15"/>
    </row>
    <row r="170" spans="2:2" x14ac:dyDescent="0.2">
      <c r="B170" s="15"/>
    </row>
    <row r="171" spans="2:2" x14ac:dyDescent="0.2">
      <c r="B171" s="15"/>
    </row>
    <row r="172" spans="2:2" x14ac:dyDescent="0.2">
      <c r="B172" s="15"/>
    </row>
    <row r="173" spans="2:2" x14ac:dyDescent="0.2">
      <c r="B173" s="15"/>
    </row>
    <row r="174" spans="2:2" x14ac:dyDescent="0.2">
      <c r="B174" s="15"/>
    </row>
    <row r="175" spans="2:2" x14ac:dyDescent="0.2">
      <c r="B175" s="15"/>
    </row>
    <row r="176" spans="2:2" x14ac:dyDescent="0.2">
      <c r="B176" s="15"/>
    </row>
    <row r="177" spans="2:2" x14ac:dyDescent="0.2">
      <c r="B177" s="15"/>
    </row>
    <row r="178" spans="2:2" x14ac:dyDescent="0.2">
      <c r="B178" s="15"/>
    </row>
    <row r="179" spans="2:2" x14ac:dyDescent="0.2">
      <c r="B179" s="15"/>
    </row>
    <row r="180" spans="2:2" x14ac:dyDescent="0.2">
      <c r="B180" s="15"/>
    </row>
    <row r="181" spans="2:2" x14ac:dyDescent="0.2">
      <c r="B181" s="15"/>
    </row>
    <row r="182" spans="2:2" x14ac:dyDescent="0.2">
      <c r="B182" s="15"/>
    </row>
    <row r="183" spans="2:2" x14ac:dyDescent="0.2">
      <c r="B183" s="15"/>
    </row>
    <row r="184" spans="2:2" x14ac:dyDescent="0.2">
      <c r="B184" s="15"/>
    </row>
    <row r="185" spans="2:2" x14ac:dyDescent="0.2">
      <c r="B185" s="15"/>
    </row>
    <row r="186" spans="2:2" x14ac:dyDescent="0.2">
      <c r="B186" s="15"/>
    </row>
    <row r="187" spans="2:2" x14ac:dyDescent="0.2">
      <c r="B187" s="15"/>
    </row>
    <row r="188" spans="2:2" x14ac:dyDescent="0.2">
      <c r="B188" s="15"/>
    </row>
    <row r="189" spans="2:2" x14ac:dyDescent="0.2">
      <c r="B189" s="15"/>
    </row>
    <row r="190" spans="2:2" x14ac:dyDescent="0.2">
      <c r="B190" s="15"/>
    </row>
    <row r="191" spans="2:2" x14ac:dyDescent="0.2">
      <c r="B191" s="15"/>
    </row>
    <row r="192" spans="2:2" x14ac:dyDescent="0.2">
      <c r="B192" s="15"/>
    </row>
    <row r="193" spans="2:2" x14ac:dyDescent="0.2">
      <c r="B193" s="15"/>
    </row>
    <row r="194" spans="2:2" x14ac:dyDescent="0.2">
      <c r="B194" s="15"/>
    </row>
    <row r="195" spans="2:2" x14ac:dyDescent="0.2">
      <c r="B195" s="15"/>
    </row>
    <row r="196" spans="2:2" x14ac:dyDescent="0.2">
      <c r="B196" s="15"/>
    </row>
    <row r="197" spans="2:2" x14ac:dyDescent="0.2">
      <c r="B197" s="15"/>
    </row>
    <row r="198" spans="2:2" x14ac:dyDescent="0.2">
      <c r="B198" s="15"/>
    </row>
    <row r="199" spans="2:2" x14ac:dyDescent="0.2">
      <c r="B199" s="15"/>
    </row>
    <row r="200" spans="2:2" x14ac:dyDescent="0.2">
      <c r="B200" s="15"/>
    </row>
    <row r="201" spans="2:2" x14ac:dyDescent="0.2">
      <c r="B201" s="15"/>
    </row>
    <row r="202" spans="2:2" x14ac:dyDescent="0.2">
      <c r="B202" s="15"/>
    </row>
    <row r="203" spans="2:2" x14ac:dyDescent="0.2">
      <c r="B203" s="15"/>
    </row>
    <row r="204" spans="2:2" x14ac:dyDescent="0.2">
      <c r="B204" s="15"/>
    </row>
    <row r="205" spans="2:2" x14ac:dyDescent="0.2">
      <c r="B205" s="15"/>
    </row>
    <row r="206" spans="2:2" x14ac:dyDescent="0.2">
      <c r="B206" s="15"/>
    </row>
    <row r="207" spans="2:2" x14ac:dyDescent="0.2">
      <c r="B207" s="15"/>
    </row>
    <row r="208" spans="2:2" x14ac:dyDescent="0.2">
      <c r="B208" s="15"/>
    </row>
    <row r="209" spans="2:2" x14ac:dyDescent="0.2">
      <c r="B209" s="15"/>
    </row>
    <row r="210" spans="2:2" x14ac:dyDescent="0.2">
      <c r="B210" s="15"/>
    </row>
    <row r="211" spans="2:2" x14ac:dyDescent="0.2">
      <c r="B211" s="15"/>
    </row>
    <row r="212" spans="2:2" x14ac:dyDescent="0.2">
      <c r="B212" s="15"/>
    </row>
    <row r="213" spans="2:2" x14ac:dyDescent="0.2">
      <c r="B213" s="15"/>
    </row>
    <row r="214" spans="2:2" x14ac:dyDescent="0.2">
      <c r="B214" s="15"/>
    </row>
    <row r="215" spans="2:2" x14ac:dyDescent="0.2">
      <c r="B215" s="15"/>
    </row>
    <row r="216" spans="2:2" x14ac:dyDescent="0.2">
      <c r="B216" s="15"/>
    </row>
  </sheetData>
  <mergeCells count="1">
    <mergeCell ref="H1:I1"/>
  </mergeCells>
  <hyperlinks>
    <hyperlink ref="H1:I1" location="Index!A1" display="Regresar al Índice" xr:uid="{00000000-0004-0000-C900-000000000000}"/>
  </hyperlinks>
  <pageMargins left="0.7" right="0.7" top="0.75" bottom="0.75" header="0.3" footer="0.3"/>
  <pageSetup paperSize="9" orientation="portrait" horizontalDpi="300" verticalDpi="4294967295" r:id="rId1"/>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codeName="Hoja115"/>
  <dimension ref="A1:P216"/>
  <sheetViews>
    <sheetView workbookViewId="0">
      <selection activeCell="A2" sqref="A2"/>
    </sheetView>
  </sheetViews>
  <sheetFormatPr baseColWidth="10" defaultColWidth="11.42578125" defaultRowHeight="12.75" x14ac:dyDescent="0.2"/>
  <cols>
    <col min="1" max="1" width="11.42578125" style="244"/>
    <col min="2" max="2" width="15.5703125" style="52" customWidth="1"/>
    <col min="3" max="4" width="11.42578125" style="244"/>
    <col min="5" max="5" width="11.85546875" style="244" bestFit="1" customWidth="1"/>
    <col min="6" max="14" width="11.42578125" style="244"/>
    <col min="15" max="15" width="13" style="244" bestFit="1" customWidth="1"/>
    <col min="16" max="16384" width="11.42578125" style="244"/>
  </cols>
  <sheetData>
    <row r="1" spans="1:16" ht="15" x14ac:dyDescent="0.25">
      <c r="A1" s="333" t="s">
        <v>1760</v>
      </c>
      <c r="H1" s="233" t="s">
        <v>38</v>
      </c>
      <c r="I1" s="233"/>
    </row>
    <row r="2" spans="1:16" x14ac:dyDescent="0.2">
      <c r="A2" s="53" t="s">
        <v>387</v>
      </c>
    </row>
    <row r="4" spans="1:16" x14ac:dyDescent="0.2">
      <c r="E4" s="55"/>
    </row>
    <row r="5" spans="1:16" x14ac:dyDescent="0.2">
      <c r="A5" s="251" t="s">
        <v>667</v>
      </c>
      <c r="B5" s="15"/>
      <c r="C5" s="251"/>
      <c r="D5" s="251"/>
      <c r="O5" s="252"/>
      <c r="P5" s="253"/>
    </row>
    <row r="6" spans="1:16" ht="15" customHeight="1" x14ac:dyDescent="0.2">
      <c r="A6" s="251" t="s">
        <v>53</v>
      </c>
      <c r="B6" s="16" t="s">
        <v>1588</v>
      </c>
      <c r="C6" s="254">
        <v>142072</v>
      </c>
      <c r="D6" s="251"/>
      <c r="O6" s="255"/>
      <c r="P6" s="256"/>
    </row>
    <row r="7" spans="1:16" ht="14.25" customHeight="1" x14ac:dyDescent="0.2">
      <c r="A7" s="251" t="s">
        <v>53</v>
      </c>
      <c r="B7" s="16" t="s">
        <v>1589</v>
      </c>
      <c r="C7" s="254">
        <v>141268</v>
      </c>
      <c r="D7" s="251"/>
      <c r="O7" s="255"/>
      <c r="P7" s="256"/>
    </row>
    <row r="8" spans="1:16" ht="14.25" customHeight="1" x14ac:dyDescent="0.2">
      <c r="A8" s="251" t="s">
        <v>53</v>
      </c>
      <c r="B8" s="16" t="s">
        <v>1590</v>
      </c>
      <c r="C8" s="254">
        <v>149989</v>
      </c>
      <c r="D8" s="251"/>
      <c r="O8" s="255"/>
      <c r="P8" s="256"/>
    </row>
    <row r="9" spans="1:16" ht="14.25" customHeight="1" x14ac:dyDescent="0.2">
      <c r="A9" s="251" t="s">
        <v>53</v>
      </c>
      <c r="B9" s="16" t="s">
        <v>1591</v>
      </c>
      <c r="C9" s="254">
        <v>154101</v>
      </c>
      <c r="D9" s="251"/>
      <c r="O9" s="255"/>
      <c r="P9" s="256"/>
    </row>
    <row r="10" spans="1:16" ht="14.25" customHeight="1" x14ac:dyDescent="0.2">
      <c r="A10" s="251" t="s">
        <v>53</v>
      </c>
      <c r="B10" s="16" t="s">
        <v>1592</v>
      </c>
      <c r="C10" s="254">
        <v>153671</v>
      </c>
      <c r="D10" s="251"/>
      <c r="O10" s="255"/>
      <c r="P10" s="256"/>
    </row>
    <row r="11" spans="1:16" x14ac:dyDescent="0.2">
      <c r="A11" s="251" t="s">
        <v>53</v>
      </c>
      <c r="B11" s="16" t="s">
        <v>1593</v>
      </c>
      <c r="C11" s="254">
        <v>136934</v>
      </c>
      <c r="D11" s="251"/>
      <c r="O11" s="252"/>
      <c r="P11" s="253"/>
    </row>
    <row r="12" spans="1:16" ht="14.25" customHeight="1" x14ac:dyDescent="0.2">
      <c r="A12" s="251" t="s">
        <v>53</v>
      </c>
      <c r="B12" s="16" t="s">
        <v>1594</v>
      </c>
      <c r="C12" s="254">
        <v>116429</v>
      </c>
      <c r="D12" s="251"/>
      <c r="O12" s="255"/>
      <c r="P12" s="256"/>
    </row>
    <row r="13" spans="1:16" x14ac:dyDescent="0.2">
      <c r="A13" s="251" t="s">
        <v>53</v>
      </c>
      <c r="B13" s="16" t="s">
        <v>1595</v>
      </c>
      <c r="C13" s="254">
        <v>109286</v>
      </c>
      <c r="D13" s="251"/>
      <c r="O13" s="255"/>
      <c r="P13" s="256"/>
    </row>
    <row r="14" spans="1:16" x14ac:dyDescent="0.2">
      <c r="A14" s="251" t="s">
        <v>53</v>
      </c>
      <c r="B14" s="16" t="s">
        <v>1596</v>
      </c>
      <c r="C14" s="254">
        <v>112820</v>
      </c>
      <c r="D14" s="251"/>
      <c r="O14" s="252"/>
      <c r="P14" s="253"/>
    </row>
    <row r="15" spans="1:16" x14ac:dyDescent="0.2">
      <c r="A15" s="251" t="s">
        <v>53</v>
      </c>
      <c r="B15" s="16" t="s">
        <v>1597</v>
      </c>
      <c r="C15" s="254">
        <v>114764</v>
      </c>
      <c r="D15" s="251"/>
      <c r="O15" s="255"/>
      <c r="P15" s="256"/>
    </row>
    <row r="16" spans="1:16" x14ac:dyDescent="0.2">
      <c r="A16" s="251" t="s">
        <v>53</v>
      </c>
      <c r="B16" s="16" t="s">
        <v>1598</v>
      </c>
      <c r="C16" s="254">
        <v>127491</v>
      </c>
      <c r="D16" s="251"/>
      <c r="O16" s="255"/>
      <c r="P16" s="256"/>
    </row>
    <row r="17" spans="1:16" x14ac:dyDescent="0.2">
      <c r="A17" s="257" t="s">
        <v>53</v>
      </c>
      <c r="B17" s="71" t="s">
        <v>1599</v>
      </c>
      <c r="C17" s="258">
        <v>139818</v>
      </c>
      <c r="D17" s="251"/>
      <c r="N17" s="256"/>
      <c r="O17" s="255"/>
      <c r="P17" s="256"/>
    </row>
    <row r="18" spans="1:16" x14ac:dyDescent="0.2">
      <c r="A18" s="257" t="s">
        <v>53</v>
      </c>
      <c r="B18" s="71" t="s">
        <v>1600</v>
      </c>
      <c r="C18" s="258">
        <v>141825</v>
      </c>
      <c r="E18" s="259"/>
      <c r="N18" s="256"/>
      <c r="O18" s="255"/>
      <c r="P18" s="256"/>
    </row>
    <row r="19" spans="1:16" x14ac:dyDescent="0.2">
      <c r="A19" s="257" t="s">
        <v>53</v>
      </c>
      <c r="B19" s="71" t="s">
        <v>1601</v>
      </c>
      <c r="C19" s="258">
        <v>142432</v>
      </c>
      <c r="D19" s="246"/>
      <c r="G19" s="246"/>
      <c r="N19" s="256"/>
      <c r="O19" s="252"/>
      <c r="P19" s="253"/>
    </row>
    <row r="20" spans="1:16" x14ac:dyDescent="0.2">
      <c r="A20" s="260" t="s">
        <v>53</v>
      </c>
      <c r="B20" s="72" t="s">
        <v>1602</v>
      </c>
      <c r="C20" s="261">
        <v>132294</v>
      </c>
      <c r="N20" s="256"/>
      <c r="O20" s="255"/>
      <c r="P20" s="256"/>
    </row>
    <row r="21" spans="1:16" x14ac:dyDescent="0.2">
      <c r="B21" s="15"/>
      <c r="C21" s="246">
        <v>-7.1177825207818457E-2</v>
      </c>
      <c r="N21" s="256"/>
      <c r="O21" s="255"/>
      <c r="P21" s="256"/>
    </row>
    <row r="22" spans="1:16" x14ac:dyDescent="0.2">
      <c r="B22" s="15"/>
      <c r="N22" s="253"/>
    </row>
    <row r="23" spans="1:16" x14ac:dyDescent="0.2">
      <c r="B23" s="15"/>
      <c r="N23" s="256"/>
    </row>
    <row r="24" spans="1:16" x14ac:dyDescent="0.2">
      <c r="B24" s="15"/>
      <c r="N24" s="256"/>
    </row>
    <row r="25" spans="1:16" x14ac:dyDescent="0.2">
      <c r="B25" s="16"/>
      <c r="E25" s="333"/>
      <c r="F25" s="333"/>
      <c r="G25" s="333"/>
      <c r="H25" s="333"/>
      <c r="I25" s="333"/>
      <c r="J25" s="333"/>
      <c r="K25" s="333"/>
      <c r="L25" s="333"/>
      <c r="M25" s="333"/>
      <c r="N25" s="256"/>
    </row>
    <row r="26" spans="1:16" ht="38.25" customHeight="1" x14ac:dyDescent="0.2">
      <c r="B26" s="16"/>
      <c r="E26" s="333"/>
      <c r="F26" s="333"/>
      <c r="G26" s="333"/>
      <c r="H26" s="333"/>
      <c r="I26" s="333"/>
      <c r="J26" s="333"/>
      <c r="K26" s="333"/>
      <c r="L26" s="333"/>
      <c r="M26" s="333"/>
      <c r="N26" s="256"/>
    </row>
    <row r="27" spans="1:16" x14ac:dyDescent="0.2">
      <c r="B27" s="16"/>
      <c r="N27" s="256"/>
    </row>
    <row r="28" spans="1:16" x14ac:dyDescent="0.2">
      <c r="B28" s="15"/>
      <c r="N28" s="256"/>
    </row>
    <row r="29" spans="1:16" x14ac:dyDescent="0.2">
      <c r="B29" s="16"/>
      <c r="N29" s="255"/>
    </row>
    <row r="30" spans="1:16" x14ac:dyDescent="0.2">
      <c r="B30" s="15"/>
      <c r="N30" s="255"/>
    </row>
    <row r="31" spans="1:16" x14ac:dyDescent="0.2">
      <c r="B31" s="15"/>
    </row>
    <row r="32" spans="1:16" x14ac:dyDescent="0.2">
      <c r="B32" s="15"/>
    </row>
    <row r="33" spans="2:2" x14ac:dyDescent="0.2">
      <c r="B33" s="15"/>
    </row>
    <row r="34" spans="2:2" x14ac:dyDescent="0.2">
      <c r="B34" s="15"/>
    </row>
    <row r="35" spans="2:2" x14ac:dyDescent="0.2">
      <c r="B35" s="15"/>
    </row>
    <row r="36" spans="2:2" x14ac:dyDescent="0.2">
      <c r="B36" s="15"/>
    </row>
    <row r="37" spans="2:2" x14ac:dyDescent="0.2">
      <c r="B37" s="15"/>
    </row>
    <row r="38" spans="2:2" x14ac:dyDescent="0.2">
      <c r="B38" s="15"/>
    </row>
    <row r="39" spans="2:2" x14ac:dyDescent="0.2">
      <c r="B39" s="15"/>
    </row>
    <row r="40" spans="2:2" x14ac:dyDescent="0.2">
      <c r="B40" s="15"/>
    </row>
    <row r="41" spans="2:2" x14ac:dyDescent="0.2">
      <c r="B41" s="15"/>
    </row>
    <row r="42" spans="2:2" x14ac:dyDescent="0.2">
      <c r="B42" s="15"/>
    </row>
    <row r="43" spans="2:2" x14ac:dyDescent="0.2">
      <c r="B43" s="15"/>
    </row>
    <row r="44" spans="2:2" x14ac:dyDescent="0.2">
      <c r="B44" s="15"/>
    </row>
    <row r="45" spans="2:2" x14ac:dyDescent="0.2">
      <c r="B45" s="15"/>
    </row>
    <row r="46" spans="2:2" x14ac:dyDescent="0.2">
      <c r="B46" s="15"/>
    </row>
    <row r="47" spans="2:2" x14ac:dyDescent="0.2">
      <c r="B47" s="15"/>
    </row>
    <row r="48" spans="2:2" x14ac:dyDescent="0.2">
      <c r="B48" s="15"/>
    </row>
    <row r="49" spans="2:2" x14ac:dyDescent="0.2">
      <c r="B49" s="15"/>
    </row>
    <row r="50" spans="2:2" x14ac:dyDescent="0.2">
      <c r="B50" s="15"/>
    </row>
    <row r="51" spans="2:2" x14ac:dyDescent="0.2">
      <c r="B51" s="15"/>
    </row>
    <row r="52" spans="2:2" x14ac:dyDescent="0.2">
      <c r="B52" s="15"/>
    </row>
    <row r="53" spans="2:2" x14ac:dyDescent="0.2">
      <c r="B53" s="15"/>
    </row>
    <row r="54" spans="2:2" x14ac:dyDescent="0.2">
      <c r="B54" s="15"/>
    </row>
    <row r="55" spans="2:2" x14ac:dyDescent="0.2">
      <c r="B55" s="15"/>
    </row>
    <row r="56" spans="2:2" x14ac:dyDescent="0.2">
      <c r="B56" s="15"/>
    </row>
    <row r="57" spans="2:2" x14ac:dyDescent="0.2">
      <c r="B57" s="15"/>
    </row>
    <row r="58" spans="2:2" x14ac:dyDescent="0.2">
      <c r="B58" s="15"/>
    </row>
    <row r="59" spans="2:2" x14ac:dyDescent="0.2">
      <c r="B59" s="15"/>
    </row>
    <row r="60" spans="2:2" x14ac:dyDescent="0.2">
      <c r="B60" s="15"/>
    </row>
    <row r="61" spans="2:2" x14ac:dyDescent="0.2">
      <c r="B61" s="15"/>
    </row>
    <row r="62" spans="2:2" x14ac:dyDescent="0.2">
      <c r="B62" s="15"/>
    </row>
    <row r="63" spans="2:2" x14ac:dyDescent="0.2">
      <c r="B63" s="15"/>
    </row>
    <row r="64" spans="2:2" x14ac:dyDescent="0.2">
      <c r="B64" s="15"/>
    </row>
    <row r="65" spans="2:2" x14ac:dyDescent="0.2">
      <c r="B65" s="15"/>
    </row>
    <row r="66" spans="2:2" x14ac:dyDescent="0.2">
      <c r="B66" s="15"/>
    </row>
    <row r="67" spans="2:2" x14ac:dyDescent="0.2">
      <c r="B67" s="15"/>
    </row>
    <row r="68" spans="2:2" x14ac:dyDescent="0.2">
      <c r="B68" s="15"/>
    </row>
    <row r="69" spans="2:2" x14ac:dyDescent="0.2">
      <c r="B69" s="15"/>
    </row>
    <row r="70" spans="2:2" x14ac:dyDescent="0.2">
      <c r="B70" s="15"/>
    </row>
    <row r="71" spans="2:2" x14ac:dyDescent="0.2">
      <c r="B71" s="15"/>
    </row>
    <row r="72" spans="2:2" x14ac:dyDescent="0.2">
      <c r="B72" s="15"/>
    </row>
    <row r="73" spans="2:2" x14ac:dyDescent="0.2">
      <c r="B73" s="15"/>
    </row>
    <row r="74" spans="2:2" x14ac:dyDescent="0.2">
      <c r="B74" s="15"/>
    </row>
    <row r="75" spans="2:2" x14ac:dyDescent="0.2">
      <c r="B75" s="15"/>
    </row>
    <row r="76" spans="2:2" x14ac:dyDescent="0.2">
      <c r="B76" s="15"/>
    </row>
    <row r="77" spans="2:2" x14ac:dyDescent="0.2">
      <c r="B77" s="15"/>
    </row>
    <row r="78" spans="2:2" x14ac:dyDescent="0.2">
      <c r="B78" s="15"/>
    </row>
    <row r="79" spans="2:2" x14ac:dyDescent="0.2">
      <c r="B79" s="15"/>
    </row>
    <row r="80" spans="2:2" x14ac:dyDescent="0.2">
      <c r="B80" s="15"/>
    </row>
    <row r="81" spans="2:2" x14ac:dyDescent="0.2">
      <c r="B81" s="15"/>
    </row>
    <row r="82" spans="2:2" x14ac:dyDescent="0.2">
      <c r="B82" s="15"/>
    </row>
    <row r="83" spans="2:2" x14ac:dyDescent="0.2">
      <c r="B83" s="15"/>
    </row>
    <row r="84" spans="2:2" x14ac:dyDescent="0.2">
      <c r="B84" s="15"/>
    </row>
    <row r="85" spans="2:2" x14ac:dyDescent="0.2">
      <c r="B85" s="15"/>
    </row>
    <row r="86" spans="2:2" x14ac:dyDescent="0.2">
      <c r="B86" s="15"/>
    </row>
    <row r="87" spans="2:2" x14ac:dyDescent="0.2">
      <c r="B87" s="15"/>
    </row>
    <row r="88" spans="2:2" x14ac:dyDescent="0.2">
      <c r="B88" s="15"/>
    </row>
    <row r="89" spans="2:2" x14ac:dyDescent="0.2">
      <c r="B89" s="15"/>
    </row>
    <row r="90" spans="2:2" x14ac:dyDescent="0.2">
      <c r="B90" s="15"/>
    </row>
    <row r="91" spans="2:2" x14ac:dyDescent="0.2">
      <c r="B91" s="15"/>
    </row>
    <row r="92" spans="2:2" x14ac:dyDescent="0.2">
      <c r="B92" s="15"/>
    </row>
    <row r="93" spans="2:2" x14ac:dyDescent="0.2">
      <c r="B93" s="15"/>
    </row>
    <row r="94" spans="2:2" x14ac:dyDescent="0.2">
      <c r="B94" s="15"/>
    </row>
    <row r="95" spans="2:2" x14ac:dyDescent="0.2">
      <c r="B95" s="15"/>
    </row>
    <row r="96" spans="2:2" x14ac:dyDescent="0.2">
      <c r="B96" s="15"/>
    </row>
    <row r="97" spans="2:2" x14ac:dyDescent="0.2">
      <c r="B97" s="15"/>
    </row>
    <row r="98" spans="2:2" x14ac:dyDescent="0.2">
      <c r="B98" s="15"/>
    </row>
    <row r="99" spans="2:2" x14ac:dyDescent="0.2">
      <c r="B99" s="15"/>
    </row>
    <row r="100" spans="2:2" x14ac:dyDescent="0.2">
      <c r="B100" s="15"/>
    </row>
    <row r="101" spans="2:2" x14ac:dyDescent="0.2">
      <c r="B101" s="15"/>
    </row>
    <row r="102" spans="2:2" x14ac:dyDescent="0.2">
      <c r="B102" s="15"/>
    </row>
    <row r="103" spans="2:2" x14ac:dyDescent="0.2">
      <c r="B103" s="15"/>
    </row>
    <row r="104" spans="2:2" x14ac:dyDescent="0.2">
      <c r="B104" s="15"/>
    </row>
    <row r="105" spans="2:2" x14ac:dyDescent="0.2">
      <c r="B105" s="15"/>
    </row>
    <row r="106" spans="2:2" x14ac:dyDescent="0.2">
      <c r="B106" s="15"/>
    </row>
    <row r="107" spans="2:2" x14ac:dyDescent="0.2">
      <c r="B107" s="15"/>
    </row>
    <row r="108" spans="2:2" x14ac:dyDescent="0.2">
      <c r="B108" s="15"/>
    </row>
    <row r="109" spans="2:2" x14ac:dyDescent="0.2">
      <c r="B109" s="15"/>
    </row>
    <row r="110" spans="2:2" x14ac:dyDescent="0.2">
      <c r="B110" s="15"/>
    </row>
    <row r="111" spans="2:2" x14ac:dyDescent="0.2">
      <c r="B111" s="15"/>
    </row>
    <row r="112" spans="2:2" x14ac:dyDescent="0.2">
      <c r="B112" s="15"/>
    </row>
    <row r="113" spans="2:2" x14ac:dyDescent="0.2">
      <c r="B113" s="15"/>
    </row>
    <row r="114" spans="2:2" x14ac:dyDescent="0.2">
      <c r="B114" s="15"/>
    </row>
    <row r="115" spans="2:2" x14ac:dyDescent="0.2">
      <c r="B115" s="15"/>
    </row>
    <row r="116" spans="2:2" x14ac:dyDescent="0.2">
      <c r="B116" s="15"/>
    </row>
    <row r="117" spans="2:2" x14ac:dyDescent="0.2">
      <c r="B117" s="15"/>
    </row>
    <row r="118" spans="2:2" x14ac:dyDescent="0.2">
      <c r="B118" s="15"/>
    </row>
    <row r="119" spans="2:2" x14ac:dyDescent="0.2">
      <c r="B119" s="15"/>
    </row>
    <row r="120" spans="2:2" x14ac:dyDescent="0.2">
      <c r="B120" s="15"/>
    </row>
    <row r="121" spans="2:2" x14ac:dyDescent="0.2">
      <c r="B121" s="15"/>
    </row>
    <row r="122" spans="2:2" x14ac:dyDescent="0.2">
      <c r="B122" s="15"/>
    </row>
    <row r="123" spans="2:2" x14ac:dyDescent="0.2">
      <c r="B123" s="15"/>
    </row>
    <row r="124" spans="2:2" x14ac:dyDescent="0.2">
      <c r="B124" s="15"/>
    </row>
    <row r="125" spans="2:2" x14ac:dyDescent="0.2">
      <c r="B125" s="15"/>
    </row>
    <row r="126" spans="2:2" x14ac:dyDescent="0.2">
      <c r="B126" s="15"/>
    </row>
    <row r="127" spans="2:2" x14ac:dyDescent="0.2">
      <c r="B127" s="15"/>
    </row>
    <row r="128" spans="2:2" x14ac:dyDescent="0.2">
      <c r="B128" s="15"/>
    </row>
    <row r="129" spans="2:2" x14ac:dyDescent="0.2">
      <c r="B129" s="15"/>
    </row>
    <row r="130" spans="2:2" x14ac:dyDescent="0.2">
      <c r="B130" s="15"/>
    </row>
    <row r="131" spans="2:2" x14ac:dyDescent="0.2">
      <c r="B131" s="15"/>
    </row>
    <row r="132" spans="2:2" x14ac:dyDescent="0.2">
      <c r="B132" s="15"/>
    </row>
    <row r="133" spans="2:2" x14ac:dyDescent="0.2">
      <c r="B133" s="15"/>
    </row>
    <row r="134" spans="2:2" x14ac:dyDescent="0.2">
      <c r="B134" s="15"/>
    </row>
    <row r="135" spans="2:2" x14ac:dyDescent="0.2">
      <c r="B135" s="15"/>
    </row>
    <row r="136" spans="2:2" x14ac:dyDescent="0.2">
      <c r="B136" s="15"/>
    </row>
    <row r="137" spans="2:2" x14ac:dyDescent="0.2">
      <c r="B137" s="15"/>
    </row>
    <row r="138" spans="2:2" x14ac:dyDescent="0.2">
      <c r="B138" s="15"/>
    </row>
    <row r="139" spans="2:2" x14ac:dyDescent="0.2">
      <c r="B139" s="15"/>
    </row>
    <row r="140" spans="2:2" x14ac:dyDescent="0.2">
      <c r="B140" s="15"/>
    </row>
    <row r="141" spans="2:2" x14ac:dyDescent="0.2">
      <c r="B141" s="15"/>
    </row>
    <row r="142" spans="2:2" x14ac:dyDescent="0.2">
      <c r="B142" s="15"/>
    </row>
    <row r="143" spans="2:2" x14ac:dyDescent="0.2">
      <c r="B143" s="15"/>
    </row>
    <row r="144" spans="2:2" x14ac:dyDescent="0.2">
      <c r="B144" s="15"/>
    </row>
    <row r="145" spans="2:2" x14ac:dyDescent="0.2">
      <c r="B145" s="15"/>
    </row>
    <row r="146" spans="2:2" x14ac:dyDescent="0.2">
      <c r="B146" s="15"/>
    </row>
    <row r="147" spans="2:2" x14ac:dyDescent="0.2">
      <c r="B147" s="15"/>
    </row>
    <row r="148" spans="2:2" x14ac:dyDescent="0.2">
      <c r="B148" s="15"/>
    </row>
    <row r="149" spans="2:2" x14ac:dyDescent="0.2">
      <c r="B149" s="15"/>
    </row>
    <row r="150" spans="2:2" x14ac:dyDescent="0.2">
      <c r="B150" s="15"/>
    </row>
    <row r="151" spans="2:2" x14ac:dyDescent="0.2">
      <c r="B151" s="15"/>
    </row>
    <row r="152" spans="2:2" x14ac:dyDescent="0.2">
      <c r="B152" s="15"/>
    </row>
    <row r="153" spans="2:2" x14ac:dyDescent="0.2">
      <c r="B153" s="15"/>
    </row>
    <row r="154" spans="2:2" x14ac:dyDescent="0.2">
      <c r="B154" s="15"/>
    </row>
    <row r="155" spans="2:2" x14ac:dyDescent="0.2">
      <c r="B155" s="15"/>
    </row>
    <row r="156" spans="2:2" x14ac:dyDescent="0.2">
      <c r="B156" s="15"/>
    </row>
    <row r="157" spans="2:2" x14ac:dyDescent="0.2">
      <c r="B157" s="15"/>
    </row>
    <row r="158" spans="2:2" x14ac:dyDescent="0.2">
      <c r="B158" s="15"/>
    </row>
    <row r="159" spans="2:2" x14ac:dyDescent="0.2">
      <c r="B159" s="15"/>
    </row>
    <row r="160" spans="2:2" x14ac:dyDescent="0.2">
      <c r="B160" s="15"/>
    </row>
    <row r="161" spans="2:2" x14ac:dyDescent="0.2">
      <c r="B161" s="15"/>
    </row>
    <row r="162" spans="2:2" x14ac:dyDescent="0.2">
      <c r="B162" s="15"/>
    </row>
    <row r="163" spans="2:2" x14ac:dyDescent="0.2">
      <c r="B163" s="15"/>
    </row>
    <row r="164" spans="2:2" x14ac:dyDescent="0.2">
      <c r="B164" s="15"/>
    </row>
    <row r="165" spans="2:2" x14ac:dyDescent="0.2">
      <c r="B165" s="15"/>
    </row>
    <row r="166" spans="2:2" x14ac:dyDescent="0.2">
      <c r="B166" s="15"/>
    </row>
    <row r="167" spans="2:2" x14ac:dyDescent="0.2">
      <c r="B167" s="15"/>
    </row>
    <row r="168" spans="2:2" x14ac:dyDescent="0.2">
      <c r="B168" s="15"/>
    </row>
    <row r="169" spans="2:2" x14ac:dyDescent="0.2">
      <c r="B169" s="15"/>
    </row>
    <row r="170" spans="2:2" x14ac:dyDescent="0.2">
      <c r="B170" s="15"/>
    </row>
    <row r="171" spans="2:2" x14ac:dyDescent="0.2">
      <c r="B171" s="15"/>
    </row>
    <row r="172" spans="2:2" x14ac:dyDescent="0.2">
      <c r="B172" s="15"/>
    </row>
    <row r="173" spans="2:2" x14ac:dyDescent="0.2">
      <c r="B173" s="15"/>
    </row>
    <row r="174" spans="2:2" x14ac:dyDescent="0.2">
      <c r="B174" s="15"/>
    </row>
    <row r="175" spans="2:2" x14ac:dyDescent="0.2">
      <c r="B175" s="15"/>
    </row>
    <row r="176" spans="2:2" x14ac:dyDescent="0.2">
      <c r="B176" s="15"/>
    </row>
    <row r="177" spans="2:2" x14ac:dyDescent="0.2">
      <c r="B177" s="15"/>
    </row>
    <row r="178" spans="2:2" x14ac:dyDescent="0.2">
      <c r="B178" s="15"/>
    </row>
    <row r="179" spans="2:2" x14ac:dyDescent="0.2">
      <c r="B179" s="15"/>
    </row>
    <row r="180" spans="2:2" x14ac:dyDescent="0.2">
      <c r="B180" s="15"/>
    </row>
    <row r="181" spans="2:2" x14ac:dyDescent="0.2">
      <c r="B181" s="15"/>
    </row>
    <row r="182" spans="2:2" x14ac:dyDescent="0.2">
      <c r="B182" s="15"/>
    </row>
    <row r="183" spans="2:2" x14ac:dyDescent="0.2">
      <c r="B183" s="15"/>
    </row>
    <row r="184" spans="2:2" x14ac:dyDescent="0.2">
      <c r="B184" s="15"/>
    </row>
    <row r="185" spans="2:2" x14ac:dyDescent="0.2">
      <c r="B185" s="15"/>
    </row>
    <row r="186" spans="2:2" x14ac:dyDescent="0.2">
      <c r="B186" s="15"/>
    </row>
    <row r="187" spans="2:2" x14ac:dyDescent="0.2">
      <c r="B187" s="15"/>
    </row>
    <row r="188" spans="2:2" x14ac:dyDescent="0.2">
      <c r="B188" s="15"/>
    </row>
    <row r="189" spans="2:2" x14ac:dyDescent="0.2">
      <c r="B189" s="15"/>
    </row>
    <row r="190" spans="2:2" x14ac:dyDescent="0.2">
      <c r="B190" s="15"/>
    </row>
    <row r="191" spans="2:2" x14ac:dyDescent="0.2">
      <c r="B191" s="15"/>
    </row>
    <row r="192" spans="2:2" x14ac:dyDescent="0.2">
      <c r="B192" s="15"/>
    </row>
    <row r="193" spans="2:2" x14ac:dyDescent="0.2">
      <c r="B193" s="15"/>
    </row>
    <row r="194" spans="2:2" x14ac:dyDescent="0.2">
      <c r="B194" s="15"/>
    </row>
    <row r="195" spans="2:2" x14ac:dyDescent="0.2">
      <c r="B195" s="15"/>
    </row>
    <row r="196" spans="2:2" x14ac:dyDescent="0.2">
      <c r="B196" s="15"/>
    </row>
    <row r="197" spans="2:2" x14ac:dyDescent="0.2">
      <c r="B197" s="15"/>
    </row>
    <row r="198" spans="2:2" x14ac:dyDescent="0.2">
      <c r="B198" s="15"/>
    </row>
    <row r="199" spans="2:2" x14ac:dyDescent="0.2">
      <c r="B199" s="15"/>
    </row>
    <row r="200" spans="2:2" x14ac:dyDescent="0.2">
      <c r="B200" s="15"/>
    </row>
    <row r="201" spans="2:2" x14ac:dyDescent="0.2">
      <c r="B201" s="15"/>
    </row>
    <row r="202" spans="2:2" x14ac:dyDescent="0.2">
      <c r="B202" s="15"/>
    </row>
    <row r="203" spans="2:2" x14ac:dyDescent="0.2">
      <c r="B203" s="15"/>
    </row>
    <row r="204" spans="2:2" x14ac:dyDescent="0.2">
      <c r="B204" s="15"/>
    </row>
    <row r="205" spans="2:2" x14ac:dyDescent="0.2">
      <c r="B205" s="15"/>
    </row>
    <row r="206" spans="2:2" x14ac:dyDescent="0.2">
      <c r="B206" s="15"/>
    </row>
    <row r="207" spans="2:2" x14ac:dyDescent="0.2">
      <c r="B207" s="15"/>
    </row>
    <row r="208" spans="2:2" x14ac:dyDescent="0.2">
      <c r="B208" s="15"/>
    </row>
    <row r="209" spans="2:2" x14ac:dyDescent="0.2">
      <c r="B209" s="15"/>
    </row>
    <row r="210" spans="2:2" x14ac:dyDescent="0.2">
      <c r="B210" s="15"/>
    </row>
    <row r="211" spans="2:2" x14ac:dyDescent="0.2">
      <c r="B211" s="15"/>
    </row>
    <row r="212" spans="2:2" x14ac:dyDescent="0.2">
      <c r="B212" s="15"/>
    </row>
    <row r="213" spans="2:2" x14ac:dyDescent="0.2">
      <c r="B213" s="15"/>
    </row>
    <row r="214" spans="2:2" x14ac:dyDescent="0.2">
      <c r="B214" s="15"/>
    </row>
    <row r="215" spans="2:2" x14ac:dyDescent="0.2">
      <c r="B215" s="15"/>
    </row>
    <row r="216" spans="2:2" x14ac:dyDescent="0.2">
      <c r="B216" s="15"/>
    </row>
  </sheetData>
  <mergeCells count="1">
    <mergeCell ref="H1:I1"/>
  </mergeCells>
  <hyperlinks>
    <hyperlink ref="H1:I1" location="Index!A1" display="Regresar al Índice" xr:uid="{00000000-0004-0000-CA00-000000000000}"/>
  </hyperlinks>
  <pageMargins left="0.7" right="0.7" top="0.75" bottom="0.75" header="0.3" footer="0.3"/>
  <drawing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codeName="Hoja116"/>
  <dimension ref="A1:I214"/>
  <sheetViews>
    <sheetView zoomScaleNormal="100" workbookViewId="0">
      <selection activeCell="A2" sqref="A2"/>
    </sheetView>
  </sheetViews>
  <sheetFormatPr baseColWidth="10" defaultColWidth="11.42578125" defaultRowHeight="12.75" x14ac:dyDescent="0.2"/>
  <cols>
    <col min="1" max="1" width="25" style="244" customWidth="1"/>
    <col min="2" max="2" width="11.42578125" style="52"/>
    <col min="3" max="12" width="11.42578125" style="244"/>
    <col min="13" max="13" width="5.140625" style="244" customWidth="1"/>
    <col min="14" max="16384" width="11.42578125" style="244"/>
  </cols>
  <sheetData>
    <row r="1" spans="1:9" ht="15" x14ac:dyDescent="0.25">
      <c r="A1" s="333" t="s">
        <v>1761</v>
      </c>
      <c r="H1" s="233" t="s">
        <v>38</v>
      </c>
      <c r="I1" s="233"/>
    </row>
    <row r="2" spans="1:9" x14ac:dyDescent="0.2">
      <c r="A2" s="53" t="s">
        <v>387</v>
      </c>
    </row>
    <row r="4" spans="1:9" x14ac:dyDescent="0.2">
      <c r="A4" s="56"/>
      <c r="B4" s="15"/>
    </row>
    <row r="5" spans="1:9" x14ac:dyDescent="0.2">
      <c r="B5" s="15"/>
    </row>
    <row r="6" spans="1:9" ht="25.5" x14ac:dyDescent="0.2">
      <c r="A6" s="57" t="s">
        <v>665</v>
      </c>
      <c r="B6" s="57" t="s">
        <v>388</v>
      </c>
      <c r="C6" s="58" t="s">
        <v>668</v>
      </c>
      <c r="D6" s="58" t="s">
        <v>1603</v>
      </c>
    </row>
    <row r="7" spans="1:9" x14ac:dyDescent="0.2">
      <c r="A7" s="244" t="s">
        <v>30</v>
      </c>
      <c r="B7" s="18">
        <v>124</v>
      </c>
      <c r="C7" s="246">
        <v>3.0559936908517351E-3</v>
      </c>
      <c r="D7" s="244">
        <v>31</v>
      </c>
    </row>
    <row r="8" spans="1:9" x14ac:dyDescent="0.2">
      <c r="A8" s="245" t="s">
        <v>4</v>
      </c>
      <c r="B8" s="67">
        <v>134</v>
      </c>
      <c r="C8" s="246">
        <v>3.3024447949526812E-3</v>
      </c>
      <c r="D8" s="244">
        <v>30</v>
      </c>
    </row>
    <row r="9" spans="1:9" x14ac:dyDescent="0.2">
      <c r="A9" s="244" t="s">
        <v>24</v>
      </c>
      <c r="B9" s="18">
        <v>189</v>
      </c>
      <c r="C9" s="246">
        <v>4.6579258675078861E-3</v>
      </c>
      <c r="D9" s="244">
        <v>29</v>
      </c>
    </row>
    <row r="10" spans="1:9" x14ac:dyDescent="0.2">
      <c r="A10" s="245" t="s">
        <v>5</v>
      </c>
      <c r="B10" s="67">
        <v>227</v>
      </c>
      <c r="C10" s="246">
        <v>5.5944400630914826E-3</v>
      </c>
      <c r="D10" s="244">
        <v>28</v>
      </c>
    </row>
    <row r="11" spans="1:9" x14ac:dyDescent="0.2">
      <c r="A11" s="245" t="s">
        <v>6</v>
      </c>
      <c r="B11" s="67">
        <v>252</v>
      </c>
      <c r="C11" s="246">
        <v>6.210567823343849E-3</v>
      </c>
      <c r="D11" s="244">
        <v>27</v>
      </c>
    </row>
    <row r="12" spans="1:9" x14ac:dyDescent="0.2">
      <c r="A12" s="245" t="s">
        <v>18</v>
      </c>
      <c r="B12" s="67">
        <v>262</v>
      </c>
      <c r="C12" s="246">
        <v>6.4570189274447947E-3</v>
      </c>
      <c r="D12" s="244">
        <v>26</v>
      </c>
    </row>
    <row r="13" spans="1:9" x14ac:dyDescent="0.2">
      <c r="A13" s="245" t="s">
        <v>11</v>
      </c>
      <c r="B13" s="67">
        <v>263</v>
      </c>
      <c r="C13" s="246">
        <v>6.4816640378548892E-3</v>
      </c>
      <c r="D13" s="244">
        <v>25</v>
      </c>
    </row>
    <row r="14" spans="1:9" x14ac:dyDescent="0.2">
      <c r="A14" s="245" t="s">
        <v>32</v>
      </c>
      <c r="B14" s="67">
        <v>270</v>
      </c>
      <c r="C14" s="246">
        <v>6.6541798107255523E-3</v>
      </c>
      <c r="D14" s="244">
        <v>24</v>
      </c>
    </row>
    <row r="15" spans="1:9" x14ac:dyDescent="0.2">
      <c r="A15" s="244" t="s">
        <v>20</v>
      </c>
      <c r="B15" s="18">
        <v>275</v>
      </c>
      <c r="C15" s="246">
        <v>6.7774053627760256E-3</v>
      </c>
      <c r="D15" s="244">
        <v>23</v>
      </c>
    </row>
    <row r="16" spans="1:9" x14ac:dyDescent="0.2">
      <c r="A16" s="245" t="s">
        <v>27</v>
      </c>
      <c r="B16" s="67">
        <v>424</v>
      </c>
      <c r="C16" s="246">
        <v>1.0449526813880125E-2</v>
      </c>
      <c r="D16" s="244">
        <v>22</v>
      </c>
    </row>
    <row r="17" spans="1:4" x14ac:dyDescent="0.2">
      <c r="A17" s="245" t="s">
        <v>19</v>
      </c>
      <c r="B17" s="67">
        <v>519</v>
      </c>
      <c r="C17" s="246">
        <v>1.2790812302839117E-2</v>
      </c>
      <c r="D17" s="244">
        <v>21</v>
      </c>
    </row>
    <row r="18" spans="1:4" x14ac:dyDescent="0.2">
      <c r="A18" s="245" t="s">
        <v>26</v>
      </c>
      <c r="B18" s="67">
        <v>548</v>
      </c>
      <c r="C18" s="246">
        <v>1.350552050473186E-2</v>
      </c>
      <c r="D18" s="244">
        <v>20</v>
      </c>
    </row>
    <row r="19" spans="1:4" x14ac:dyDescent="0.2">
      <c r="A19" s="245" t="s">
        <v>28</v>
      </c>
      <c r="B19" s="67">
        <v>643</v>
      </c>
      <c r="C19" s="246">
        <v>1.584680599369085E-2</v>
      </c>
      <c r="D19" s="244">
        <v>19</v>
      </c>
    </row>
    <row r="20" spans="1:4" x14ac:dyDescent="0.2">
      <c r="A20" s="244" t="s">
        <v>29</v>
      </c>
      <c r="B20" s="18">
        <v>681</v>
      </c>
      <c r="C20" s="246">
        <v>1.6783320189274448E-2</v>
      </c>
      <c r="D20" s="244">
        <v>18</v>
      </c>
    </row>
    <row r="21" spans="1:4" x14ac:dyDescent="0.2">
      <c r="A21" s="244" t="s">
        <v>3</v>
      </c>
      <c r="B21" s="18">
        <v>708</v>
      </c>
      <c r="C21" s="246">
        <v>1.7448738170347002E-2</v>
      </c>
      <c r="D21" s="244">
        <v>17</v>
      </c>
    </row>
    <row r="22" spans="1:4" x14ac:dyDescent="0.2">
      <c r="A22" s="245" t="s">
        <v>21</v>
      </c>
      <c r="B22" s="67">
        <v>732</v>
      </c>
      <c r="C22" s="246">
        <v>1.8040220820189273E-2</v>
      </c>
      <c r="D22" s="244">
        <v>16</v>
      </c>
    </row>
    <row r="23" spans="1:4" x14ac:dyDescent="0.2">
      <c r="A23" s="245" t="s">
        <v>33</v>
      </c>
      <c r="B23" s="67">
        <v>784</v>
      </c>
      <c r="C23" s="246">
        <v>1.9321766561514197E-2</v>
      </c>
      <c r="D23" s="244">
        <v>15</v>
      </c>
    </row>
    <row r="24" spans="1:4" x14ac:dyDescent="0.2">
      <c r="A24" s="245" t="s">
        <v>12</v>
      </c>
      <c r="B24" s="67">
        <v>855</v>
      </c>
      <c r="C24" s="246">
        <v>2.1071569400630916E-2</v>
      </c>
      <c r="D24" s="244">
        <v>14</v>
      </c>
    </row>
    <row r="25" spans="1:4" x14ac:dyDescent="0.2">
      <c r="A25" s="244" t="s">
        <v>16</v>
      </c>
      <c r="B25" s="18">
        <v>939</v>
      </c>
      <c r="C25" s="246">
        <v>2.3141758675078863E-2</v>
      </c>
      <c r="D25" s="244">
        <v>13</v>
      </c>
    </row>
    <row r="26" spans="1:4" x14ac:dyDescent="0.2">
      <c r="A26" s="245" t="s">
        <v>23</v>
      </c>
      <c r="B26" s="67">
        <v>971</v>
      </c>
      <c r="C26" s="246">
        <v>2.3930402208201893E-2</v>
      </c>
      <c r="D26" s="244">
        <v>12</v>
      </c>
    </row>
    <row r="27" spans="1:4" x14ac:dyDescent="0.2">
      <c r="A27" s="244" t="s">
        <v>25</v>
      </c>
      <c r="B27" s="18">
        <v>1075</v>
      </c>
      <c r="C27" s="246">
        <v>2.6493493690851733E-2</v>
      </c>
      <c r="D27" s="244">
        <v>11</v>
      </c>
    </row>
    <row r="28" spans="1:4" x14ac:dyDescent="0.2">
      <c r="A28" s="244" t="s">
        <v>22</v>
      </c>
      <c r="B28" s="18">
        <v>1240</v>
      </c>
      <c r="C28" s="246">
        <v>3.0559936908517351E-2</v>
      </c>
      <c r="D28" s="244">
        <v>10</v>
      </c>
    </row>
    <row r="29" spans="1:4" x14ac:dyDescent="0.2">
      <c r="A29" s="245" t="s">
        <v>15</v>
      </c>
      <c r="B29" s="67">
        <v>1388</v>
      </c>
      <c r="C29" s="246">
        <v>3.4207413249211359E-2</v>
      </c>
      <c r="D29" s="244">
        <v>9</v>
      </c>
    </row>
    <row r="30" spans="1:4" x14ac:dyDescent="0.2">
      <c r="A30" s="244" t="s">
        <v>7</v>
      </c>
      <c r="B30" s="18">
        <v>1565</v>
      </c>
      <c r="C30" s="246">
        <v>3.856959779179811E-2</v>
      </c>
      <c r="D30" s="244">
        <v>8</v>
      </c>
    </row>
    <row r="31" spans="1:4" x14ac:dyDescent="0.2">
      <c r="A31" s="244" t="s">
        <v>8</v>
      </c>
      <c r="B31" s="18">
        <v>1794</v>
      </c>
      <c r="C31" s="246">
        <v>4.4213328075709782E-2</v>
      </c>
      <c r="D31" s="244">
        <v>7</v>
      </c>
    </row>
    <row r="32" spans="1:4" x14ac:dyDescent="0.2">
      <c r="A32" s="245" t="s">
        <v>31</v>
      </c>
      <c r="B32" s="67">
        <v>2051</v>
      </c>
      <c r="C32" s="246">
        <v>5.0547121451104099E-2</v>
      </c>
      <c r="D32" s="244">
        <v>6</v>
      </c>
    </row>
    <row r="33" spans="1:8" x14ac:dyDescent="0.2">
      <c r="A33" s="245" t="s">
        <v>10</v>
      </c>
      <c r="B33" s="67">
        <v>2273</v>
      </c>
      <c r="C33" s="246">
        <v>5.6018335962145109E-2</v>
      </c>
      <c r="D33" s="244">
        <v>5</v>
      </c>
    </row>
    <row r="34" spans="1:8" x14ac:dyDescent="0.2">
      <c r="A34" s="244" t="s">
        <v>13</v>
      </c>
      <c r="B34" s="18">
        <v>3097</v>
      </c>
      <c r="C34" s="246">
        <v>7.6325906940063096E-2</v>
      </c>
      <c r="D34" s="244">
        <v>4</v>
      </c>
    </row>
    <row r="35" spans="1:8" x14ac:dyDescent="0.2">
      <c r="A35" s="244" t="s">
        <v>14</v>
      </c>
      <c r="B35" s="18">
        <v>3273</v>
      </c>
      <c r="C35" s="246">
        <v>8.0663446372239753E-2</v>
      </c>
      <c r="D35" s="244">
        <v>3</v>
      </c>
    </row>
    <row r="36" spans="1:8" x14ac:dyDescent="0.2">
      <c r="A36" s="244" t="s">
        <v>17</v>
      </c>
      <c r="B36" s="18">
        <v>4758</v>
      </c>
      <c r="C36" s="246">
        <v>0.11726143533123029</v>
      </c>
      <c r="D36" s="244">
        <v>2</v>
      </c>
    </row>
    <row r="37" spans="1:8" x14ac:dyDescent="0.2">
      <c r="A37" s="68" t="s">
        <v>0</v>
      </c>
      <c r="B37" s="69">
        <v>8262</v>
      </c>
      <c r="C37" s="70">
        <v>0.20361790220820189</v>
      </c>
      <c r="D37" s="68">
        <v>1</v>
      </c>
    </row>
    <row r="38" spans="1:8" x14ac:dyDescent="0.2">
      <c r="A38" s="64" t="s">
        <v>669</v>
      </c>
      <c r="B38" s="65">
        <v>40576</v>
      </c>
      <c r="C38" s="66">
        <v>1</v>
      </c>
      <c r="D38" s="64"/>
    </row>
    <row r="39" spans="1:8" x14ac:dyDescent="0.2">
      <c r="B39" s="15"/>
    </row>
    <row r="40" spans="1:8" x14ac:dyDescent="0.2">
      <c r="A40" s="244" t="s">
        <v>387</v>
      </c>
      <c r="B40" s="15"/>
    </row>
    <row r="41" spans="1:8" ht="33" customHeight="1" x14ac:dyDescent="0.2">
      <c r="A41" s="249" t="s">
        <v>389</v>
      </c>
      <c r="B41" s="228"/>
      <c r="C41" s="249"/>
      <c r="D41" s="249"/>
      <c r="E41" s="249"/>
      <c r="F41" s="249"/>
      <c r="G41" s="249"/>
      <c r="H41" s="249"/>
    </row>
    <row r="42" spans="1:8" x14ac:dyDescent="0.2">
      <c r="A42" s="245" t="s">
        <v>1308</v>
      </c>
      <c r="B42" s="15"/>
    </row>
    <row r="43" spans="1:8" x14ac:dyDescent="0.2">
      <c r="B43" s="15"/>
    </row>
    <row r="44" spans="1:8" x14ac:dyDescent="0.2">
      <c r="B44" s="15"/>
    </row>
    <row r="45" spans="1:8" x14ac:dyDescent="0.2">
      <c r="B45" s="15"/>
    </row>
    <row r="46" spans="1:8" x14ac:dyDescent="0.2">
      <c r="B46" s="15"/>
    </row>
    <row r="47" spans="1:8" x14ac:dyDescent="0.2">
      <c r="B47" s="15"/>
    </row>
    <row r="48" spans="1:8" x14ac:dyDescent="0.2">
      <c r="B48" s="15"/>
    </row>
    <row r="49" spans="2:2" x14ac:dyDescent="0.2">
      <c r="B49" s="15"/>
    </row>
    <row r="50" spans="2:2" x14ac:dyDescent="0.2">
      <c r="B50" s="15"/>
    </row>
    <row r="51" spans="2:2" x14ac:dyDescent="0.2">
      <c r="B51" s="15"/>
    </row>
    <row r="52" spans="2:2" x14ac:dyDescent="0.2">
      <c r="B52" s="15"/>
    </row>
    <row r="53" spans="2:2" x14ac:dyDescent="0.2">
      <c r="B53" s="15"/>
    </row>
    <row r="54" spans="2:2" x14ac:dyDescent="0.2">
      <c r="B54" s="15"/>
    </row>
    <row r="55" spans="2:2" x14ac:dyDescent="0.2">
      <c r="B55" s="15"/>
    </row>
    <row r="56" spans="2:2" x14ac:dyDescent="0.2">
      <c r="B56" s="15"/>
    </row>
    <row r="57" spans="2:2" x14ac:dyDescent="0.2">
      <c r="B57" s="15"/>
    </row>
    <row r="58" spans="2:2" x14ac:dyDescent="0.2">
      <c r="B58" s="15"/>
    </row>
    <row r="59" spans="2:2" x14ac:dyDescent="0.2">
      <c r="B59" s="15"/>
    </row>
    <row r="60" spans="2:2" x14ac:dyDescent="0.2">
      <c r="B60" s="15"/>
    </row>
    <row r="61" spans="2:2" x14ac:dyDescent="0.2">
      <c r="B61" s="15"/>
    </row>
    <row r="62" spans="2:2" x14ac:dyDescent="0.2">
      <c r="B62" s="15"/>
    </row>
    <row r="63" spans="2:2" x14ac:dyDescent="0.2">
      <c r="B63" s="15"/>
    </row>
    <row r="64" spans="2:2" x14ac:dyDescent="0.2">
      <c r="B64" s="15"/>
    </row>
    <row r="65" spans="2:2" x14ac:dyDescent="0.2">
      <c r="B65" s="15"/>
    </row>
    <row r="66" spans="2:2" x14ac:dyDescent="0.2">
      <c r="B66" s="15"/>
    </row>
    <row r="67" spans="2:2" x14ac:dyDescent="0.2">
      <c r="B67" s="15"/>
    </row>
    <row r="68" spans="2:2" x14ac:dyDescent="0.2">
      <c r="B68" s="15"/>
    </row>
    <row r="69" spans="2:2" x14ac:dyDescent="0.2">
      <c r="B69" s="15"/>
    </row>
    <row r="70" spans="2:2" x14ac:dyDescent="0.2">
      <c r="B70" s="15"/>
    </row>
    <row r="71" spans="2:2" x14ac:dyDescent="0.2">
      <c r="B71" s="15"/>
    </row>
    <row r="72" spans="2:2" x14ac:dyDescent="0.2">
      <c r="B72" s="15"/>
    </row>
    <row r="73" spans="2:2" x14ac:dyDescent="0.2">
      <c r="B73" s="15"/>
    </row>
    <row r="74" spans="2:2" x14ac:dyDescent="0.2">
      <c r="B74" s="15"/>
    </row>
    <row r="75" spans="2:2" x14ac:dyDescent="0.2">
      <c r="B75" s="15"/>
    </row>
    <row r="76" spans="2:2" x14ac:dyDescent="0.2">
      <c r="B76" s="15"/>
    </row>
    <row r="77" spans="2:2" x14ac:dyDescent="0.2">
      <c r="B77" s="15"/>
    </row>
    <row r="78" spans="2:2" x14ac:dyDescent="0.2">
      <c r="B78" s="15"/>
    </row>
    <row r="79" spans="2:2" x14ac:dyDescent="0.2">
      <c r="B79" s="15"/>
    </row>
    <row r="80" spans="2:2" x14ac:dyDescent="0.2">
      <c r="B80" s="15"/>
    </row>
    <row r="81" spans="2:2" x14ac:dyDescent="0.2">
      <c r="B81" s="15"/>
    </row>
    <row r="82" spans="2:2" x14ac:dyDescent="0.2">
      <c r="B82" s="15"/>
    </row>
    <row r="83" spans="2:2" x14ac:dyDescent="0.2">
      <c r="B83" s="15"/>
    </row>
    <row r="84" spans="2:2" x14ac:dyDescent="0.2">
      <c r="B84" s="15"/>
    </row>
    <row r="85" spans="2:2" x14ac:dyDescent="0.2">
      <c r="B85" s="15"/>
    </row>
    <row r="86" spans="2:2" x14ac:dyDescent="0.2">
      <c r="B86" s="15"/>
    </row>
    <row r="87" spans="2:2" x14ac:dyDescent="0.2">
      <c r="B87" s="15"/>
    </row>
    <row r="88" spans="2:2" x14ac:dyDescent="0.2">
      <c r="B88" s="15"/>
    </row>
    <row r="89" spans="2:2" x14ac:dyDescent="0.2">
      <c r="B89" s="15"/>
    </row>
    <row r="90" spans="2:2" x14ac:dyDescent="0.2">
      <c r="B90" s="15"/>
    </row>
    <row r="91" spans="2:2" x14ac:dyDescent="0.2">
      <c r="B91" s="15"/>
    </row>
    <row r="92" spans="2:2" x14ac:dyDescent="0.2">
      <c r="B92" s="15"/>
    </row>
    <row r="93" spans="2:2" x14ac:dyDescent="0.2">
      <c r="B93" s="15"/>
    </row>
    <row r="94" spans="2:2" x14ac:dyDescent="0.2">
      <c r="B94" s="15"/>
    </row>
    <row r="95" spans="2:2" x14ac:dyDescent="0.2">
      <c r="B95" s="15"/>
    </row>
    <row r="96" spans="2:2" x14ac:dyDescent="0.2">
      <c r="B96" s="15"/>
    </row>
    <row r="97" spans="2:2" x14ac:dyDescent="0.2">
      <c r="B97" s="15"/>
    </row>
    <row r="98" spans="2:2" x14ac:dyDescent="0.2">
      <c r="B98" s="15"/>
    </row>
    <row r="99" spans="2:2" x14ac:dyDescent="0.2">
      <c r="B99" s="15"/>
    </row>
    <row r="100" spans="2:2" x14ac:dyDescent="0.2">
      <c r="B100" s="15"/>
    </row>
    <row r="101" spans="2:2" x14ac:dyDescent="0.2">
      <c r="B101" s="15"/>
    </row>
    <row r="102" spans="2:2" x14ac:dyDescent="0.2">
      <c r="B102" s="15"/>
    </row>
    <row r="103" spans="2:2" x14ac:dyDescent="0.2">
      <c r="B103" s="15"/>
    </row>
    <row r="104" spans="2:2" x14ac:dyDescent="0.2">
      <c r="B104" s="15"/>
    </row>
    <row r="105" spans="2:2" x14ac:dyDescent="0.2">
      <c r="B105" s="15"/>
    </row>
    <row r="106" spans="2:2" x14ac:dyDescent="0.2">
      <c r="B106" s="15"/>
    </row>
    <row r="107" spans="2:2" x14ac:dyDescent="0.2">
      <c r="B107" s="15"/>
    </row>
    <row r="108" spans="2:2" x14ac:dyDescent="0.2">
      <c r="B108" s="15"/>
    </row>
    <row r="109" spans="2:2" x14ac:dyDescent="0.2">
      <c r="B109" s="15"/>
    </row>
    <row r="110" spans="2:2" x14ac:dyDescent="0.2">
      <c r="B110" s="15"/>
    </row>
    <row r="111" spans="2:2" x14ac:dyDescent="0.2">
      <c r="B111" s="15"/>
    </row>
    <row r="112" spans="2:2" x14ac:dyDescent="0.2">
      <c r="B112" s="15"/>
    </row>
    <row r="113" spans="2:2" x14ac:dyDescent="0.2">
      <c r="B113" s="15"/>
    </row>
    <row r="114" spans="2:2" x14ac:dyDescent="0.2">
      <c r="B114" s="15"/>
    </row>
    <row r="115" spans="2:2" x14ac:dyDescent="0.2">
      <c r="B115" s="15"/>
    </row>
    <row r="116" spans="2:2" x14ac:dyDescent="0.2">
      <c r="B116" s="15"/>
    </row>
    <row r="117" spans="2:2" x14ac:dyDescent="0.2">
      <c r="B117" s="15"/>
    </row>
    <row r="118" spans="2:2" x14ac:dyDescent="0.2">
      <c r="B118" s="15"/>
    </row>
    <row r="119" spans="2:2" x14ac:dyDescent="0.2">
      <c r="B119" s="15"/>
    </row>
    <row r="120" spans="2:2" x14ac:dyDescent="0.2">
      <c r="B120" s="15"/>
    </row>
    <row r="121" spans="2:2" x14ac:dyDescent="0.2">
      <c r="B121" s="15"/>
    </row>
    <row r="122" spans="2:2" x14ac:dyDescent="0.2">
      <c r="B122" s="15"/>
    </row>
    <row r="123" spans="2:2" x14ac:dyDescent="0.2">
      <c r="B123" s="15"/>
    </row>
    <row r="124" spans="2:2" x14ac:dyDescent="0.2">
      <c r="B124" s="15"/>
    </row>
    <row r="125" spans="2:2" x14ac:dyDescent="0.2">
      <c r="B125" s="15"/>
    </row>
    <row r="126" spans="2:2" x14ac:dyDescent="0.2">
      <c r="B126" s="15"/>
    </row>
    <row r="127" spans="2:2" x14ac:dyDescent="0.2">
      <c r="B127" s="15"/>
    </row>
    <row r="128" spans="2:2" x14ac:dyDescent="0.2">
      <c r="B128" s="15"/>
    </row>
    <row r="129" spans="2:2" x14ac:dyDescent="0.2">
      <c r="B129" s="15"/>
    </row>
    <row r="130" spans="2:2" x14ac:dyDescent="0.2">
      <c r="B130" s="15"/>
    </row>
    <row r="131" spans="2:2" x14ac:dyDescent="0.2">
      <c r="B131" s="15"/>
    </row>
    <row r="132" spans="2:2" x14ac:dyDescent="0.2">
      <c r="B132" s="15"/>
    </row>
    <row r="133" spans="2:2" x14ac:dyDescent="0.2">
      <c r="B133" s="15"/>
    </row>
    <row r="134" spans="2:2" x14ac:dyDescent="0.2">
      <c r="B134" s="15"/>
    </row>
    <row r="135" spans="2:2" x14ac:dyDescent="0.2">
      <c r="B135" s="15"/>
    </row>
    <row r="136" spans="2:2" x14ac:dyDescent="0.2">
      <c r="B136" s="15"/>
    </row>
    <row r="137" spans="2:2" x14ac:dyDescent="0.2">
      <c r="B137" s="15"/>
    </row>
    <row r="138" spans="2:2" x14ac:dyDescent="0.2">
      <c r="B138" s="15"/>
    </row>
    <row r="139" spans="2:2" x14ac:dyDescent="0.2">
      <c r="B139" s="15"/>
    </row>
    <row r="140" spans="2:2" x14ac:dyDescent="0.2">
      <c r="B140" s="15"/>
    </row>
    <row r="141" spans="2:2" x14ac:dyDescent="0.2">
      <c r="B141" s="15"/>
    </row>
    <row r="142" spans="2:2" x14ac:dyDescent="0.2">
      <c r="B142" s="15"/>
    </row>
    <row r="143" spans="2:2" x14ac:dyDescent="0.2">
      <c r="B143" s="15"/>
    </row>
    <row r="144" spans="2:2" x14ac:dyDescent="0.2">
      <c r="B144" s="15"/>
    </row>
    <row r="145" spans="2:2" x14ac:dyDescent="0.2">
      <c r="B145" s="15"/>
    </row>
    <row r="146" spans="2:2" x14ac:dyDescent="0.2">
      <c r="B146" s="15"/>
    </row>
    <row r="147" spans="2:2" x14ac:dyDescent="0.2">
      <c r="B147" s="15"/>
    </row>
    <row r="148" spans="2:2" x14ac:dyDescent="0.2">
      <c r="B148" s="15"/>
    </row>
    <row r="149" spans="2:2" x14ac:dyDescent="0.2">
      <c r="B149" s="15"/>
    </row>
    <row r="150" spans="2:2" x14ac:dyDescent="0.2">
      <c r="B150" s="15"/>
    </row>
    <row r="151" spans="2:2" x14ac:dyDescent="0.2">
      <c r="B151" s="15"/>
    </row>
    <row r="152" spans="2:2" x14ac:dyDescent="0.2">
      <c r="B152" s="15"/>
    </row>
    <row r="153" spans="2:2" x14ac:dyDescent="0.2">
      <c r="B153" s="15"/>
    </row>
    <row r="154" spans="2:2" x14ac:dyDescent="0.2">
      <c r="B154" s="15"/>
    </row>
    <row r="155" spans="2:2" x14ac:dyDescent="0.2">
      <c r="B155" s="15"/>
    </row>
    <row r="156" spans="2:2" x14ac:dyDescent="0.2">
      <c r="B156" s="15"/>
    </row>
    <row r="157" spans="2:2" x14ac:dyDescent="0.2">
      <c r="B157" s="15"/>
    </row>
    <row r="158" spans="2:2" x14ac:dyDescent="0.2">
      <c r="B158" s="15"/>
    </row>
    <row r="159" spans="2:2" x14ac:dyDescent="0.2">
      <c r="B159" s="15"/>
    </row>
    <row r="160" spans="2:2" x14ac:dyDescent="0.2">
      <c r="B160" s="15"/>
    </row>
    <row r="161" spans="2:2" x14ac:dyDescent="0.2">
      <c r="B161" s="15"/>
    </row>
    <row r="162" spans="2:2" x14ac:dyDescent="0.2">
      <c r="B162" s="15"/>
    </row>
    <row r="163" spans="2:2" x14ac:dyDescent="0.2">
      <c r="B163" s="15"/>
    </row>
    <row r="164" spans="2:2" x14ac:dyDescent="0.2">
      <c r="B164" s="15"/>
    </row>
    <row r="165" spans="2:2" x14ac:dyDescent="0.2">
      <c r="B165" s="15"/>
    </row>
    <row r="166" spans="2:2" x14ac:dyDescent="0.2">
      <c r="B166" s="15"/>
    </row>
    <row r="167" spans="2:2" x14ac:dyDescent="0.2">
      <c r="B167" s="15"/>
    </row>
    <row r="168" spans="2:2" x14ac:dyDescent="0.2">
      <c r="B168" s="15"/>
    </row>
    <row r="169" spans="2:2" x14ac:dyDescent="0.2">
      <c r="B169" s="15"/>
    </row>
    <row r="170" spans="2:2" x14ac:dyDescent="0.2">
      <c r="B170" s="15"/>
    </row>
    <row r="171" spans="2:2" x14ac:dyDescent="0.2">
      <c r="B171" s="15"/>
    </row>
    <row r="172" spans="2:2" x14ac:dyDescent="0.2">
      <c r="B172" s="15"/>
    </row>
    <row r="173" spans="2:2" x14ac:dyDescent="0.2">
      <c r="B173" s="15"/>
    </row>
    <row r="174" spans="2:2" x14ac:dyDescent="0.2">
      <c r="B174" s="15"/>
    </row>
    <row r="175" spans="2:2" x14ac:dyDescent="0.2">
      <c r="B175" s="15"/>
    </row>
    <row r="176" spans="2:2" x14ac:dyDescent="0.2">
      <c r="B176" s="15"/>
    </row>
    <row r="177" spans="2:2" x14ac:dyDescent="0.2">
      <c r="B177" s="15"/>
    </row>
    <row r="178" spans="2:2" x14ac:dyDescent="0.2">
      <c r="B178" s="15"/>
    </row>
    <row r="179" spans="2:2" x14ac:dyDescent="0.2">
      <c r="B179" s="15"/>
    </row>
    <row r="180" spans="2:2" x14ac:dyDescent="0.2">
      <c r="B180" s="15"/>
    </row>
    <row r="181" spans="2:2" x14ac:dyDescent="0.2">
      <c r="B181" s="15"/>
    </row>
    <row r="182" spans="2:2" x14ac:dyDescent="0.2">
      <c r="B182" s="15"/>
    </row>
    <row r="183" spans="2:2" x14ac:dyDescent="0.2">
      <c r="B183" s="15"/>
    </row>
    <row r="184" spans="2:2" x14ac:dyDescent="0.2">
      <c r="B184" s="15"/>
    </row>
    <row r="185" spans="2:2" x14ac:dyDescent="0.2">
      <c r="B185" s="15"/>
    </row>
    <row r="186" spans="2:2" x14ac:dyDescent="0.2">
      <c r="B186" s="15"/>
    </row>
    <row r="187" spans="2:2" x14ac:dyDescent="0.2">
      <c r="B187" s="15"/>
    </row>
    <row r="188" spans="2:2" x14ac:dyDescent="0.2">
      <c r="B188" s="15"/>
    </row>
    <row r="189" spans="2:2" x14ac:dyDescent="0.2">
      <c r="B189" s="15"/>
    </row>
    <row r="190" spans="2:2" x14ac:dyDescent="0.2">
      <c r="B190" s="15"/>
    </row>
    <row r="191" spans="2:2" x14ac:dyDescent="0.2">
      <c r="B191" s="15"/>
    </row>
    <row r="192" spans="2:2" x14ac:dyDescent="0.2">
      <c r="B192" s="15"/>
    </row>
    <row r="193" spans="2:2" x14ac:dyDescent="0.2">
      <c r="B193" s="15"/>
    </row>
    <row r="194" spans="2:2" x14ac:dyDescent="0.2">
      <c r="B194" s="15"/>
    </row>
    <row r="195" spans="2:2" x14ac:dyDescent="0.2">
      <c r="B195" s="15"/>
    </row>
    <row r="196" spans="2:2" x14ac:dyDescent="0.2">
      <c r="B196" s="15"/>
    </row>
    <row r="197" spans="2:2" x14ac:dyDescent="0.2">
      <c r="B197" s="15"/>
    </row>
    <row r="198" spans="2:2" x14ac:dyDescent="0.2">
      <c r="B198" s="15"/>
    </row>
    <row r="199" spans="2:2" x14ac:dyDescent="0.2">
      <c r="B199" s="15"/>
    </row>
    <row r="200" spans="2:2" x14ac:dyDescent="0.2">
      <c r="B200" s="15"/>
    </row>
    <row r="201" spans="2:2" x14ac:dyDescent="0.2">
      <c r="B201" s="15"/>
    </row>
    <row r="202" spans="2:2" x14ac:dyDescent="0.2">
      <c r="B202" s="15"/>
    </row>
    <row r="203" spans="2:2" x14ac:dyDescent="0.2">
      <c r="B203" s="15"/>
    </row>
    <row r="204" spans="2:2" x14ac:dyDescent="0.2">
      <c r="B204" s="15"/>
    </row>
    <row r="205" spans="2:2" x14ac:dyDescent="0.2">
      <c r="B205" s="15"/>
    </row>
    <row r="206" spans="2:2" x14ac:dyDescent="0.2">
      <c r="B206" s="15"/>
    </row>
    <row r="207" spans="2:2" x14ac:dyDescent="0.2">
      <c r="B207" s="15"/>
    </row>
    <row r="208" spans="2:2" x14ac:dyDescent="0.2">
      <c r="B208" s="15"/>
    </row>
    <row r="209" spans="2:2" x14ac:dyDescent="0.2">
      <c r="B209" s="15"/>
    </row>
    <row r="210" spans="2:2" x14ac:dyDescent="0.2">
      <c r="B210" s="15"/>
    </row>
    <row r="211" spans="2:2" x14ac:dyDescent="0.2">
      <c r="B211" s="15"/>
    </row>
    <row r="212" spans="2:2" x14ac:dyDescent="0.2">
      <c r="B212" s="15"/>
    </row>
    <row r="213" spans="2:2" x14ac:dyDescent="0.2">
      <c r="B213" s="15"/>
    </row>
    <row r="214" spans="2:2" x14ac:dyDescent="0.2">
      <c r="B214" s="15"/>
    </row>
  </sheetData>
  <mergeCells count="2">
    <mergeCell ref="A41:H41"/>
    <mergeCell ref="H1:I1"/>
  </mergeCells>
  <hyperlinks>
    <hyperlink ref="H1:I1" location="Index!A1" display="Regresar al Índice" xr:uid="{00000000-0004-0000-CB00-000000000000}"/>
  </hyperlinks>
  <pageMargins left="0.7" right="0.7" top="0.75" bottom="0.75" header="0.3" footer="0.3"/>
  <pageSetup paperSize="9" orientation="portrait" horizontalDpi="300" r:id="rId1"/>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codeName="Hoja117"/>
  <dimension ref="A1:I213"/>
  <sheetViews>
    <sheetView workbookViewId="0">
      <selection activeCell="A2" sqref="A2"/>
    </sheetView>
  </sheetViews>
  <sheetFormatPr baseColWidth="10" defaultColWidth="11.42578125" defaultRowHeight="12.75" x14ac:dyDescent="0.2"/>
  <cols>
    <col min="1" max="1" width="25" style="244" customWidth="1"/>
    <col min="2" max="2" width="11.42578125" style="52"/>
    <col min="3" max="16384" width="11.42578125" style="244"/>
  </cols>
  <sheetData>
    <row r="1" spans="1:9" ht="15" x14ac:dyDescent="0.25">
      <c r="A1" s="333" t="s">
        <v>1762</v>
      </c>
      <c r="H1" s="233" t="s">
        <v>38</v>
      </c>
      <c r="I1" s="233"/>
    </row>
    <row r="2" spans="1:9" x14ac:dyDescent="0.2">
      <c r="A2" s="53" t="s">
        <v>387</v>
      </c>
    </row>
    <row r="4" spans="1:9" x14ac:dyDescent="0.2">
      <c r="A4" s="56"/>
      <c r="B4" s="15"/>
      <c r="C4" s="244" t="s">
        <v>670</v>
      </c>
    </row>
    <row r="5" spans="1:9" x14ac:dyDescent="0.2">
      <c r="B5" s="15"/>
    </row>
    <row r="6" spans="1:9" ht="25.5" x14ac:dyDescent="0.2">
      <c r="A6" s="57" t="s">
        <v>665</v>
      </c>
      <c r="B6" s="57" t="s">
        <v>388</v>
      </c>
      <c r="C6" s="58" t="s">
        <v>668</v>
      </c>
      <c r="D6" s="58" t="s">
        <v>1603</v>
      </c>
    </row>
    <row r="7" spans="1:9" x14ac:dyDescent="0.2">
      <c r="A7" s="245" t="s">
        <v>28</v>
      </c>
      <c r="B7" s="67">
        <v>23</v>
      </c>
      <c r="C7" s="246">
        <v>7.9447322970639038E-4</v>
      </c>
      <c r="D7" s="244">
        <v>31</v>
      </c>
    </row>
    <row r="8" spans="1:9" x14ac:dyDescent="0.2">
      <c r="A8" s="244" t="s">
        <v>4</v>
      </c>
      <c r="B8" s="18">
        <v>25</v>
      </c>
      <c r="C8" s="246">
        <v>8.6355785837651119E-4</v>
      </c>
      <c r="D8" s="244">
        <v>30</v>
      </c>
    </row>
    <row r="9" spans="1:9" x14ac:dyDescent="0.2">
      <c r="A9" s="244" t="s">
        <v>5</v>
      </c>
      <c r="B9" s="18">
        <v>27</v>
      </c>
      <c r="C9" s="246">
        <v>9.326424870466321E-4</v>
      </c>
      <c r="D9" s="244">
        <v>29</v>
      </c>
    </row>
    <row r="10" spans="1:9" x14ac:dyDescent="0.2">
      <c r="A10" s="244" t="s">
        <v>12</v>
      </c>
      <c r="B10" s="18">
        <v>29</v>
      </c>
      <c r="C10" s="246">
        <v>1.001727115716753E-3</v>
      </c>
      <c r="D10" s="244">
        <v>27</v>
      </c>
    </row>
    <row r="11" spans="1:9" x14ac:dyDescent="0.2">
      <c r="A11" s="244" t="s">
        <v>20</v>
      </c>
      <c r="B11" s="18">
        <v>29</v>
      </c>
      <c r="C11" s="246">
        <v>1.001727115716753E-3</v>
      </c>
      <c r="D11" s="244">
        <v>27</v>
      </c>
    </row>
    <row r="12" spans="1:9" x14ac:dyDescent="0.2">
      <c r="A12" s="244" t="s">
        <v>7</v>
      </c>
      <c r="B12" s="18">
        <v>59</v>
      </c>
      <c r="C12" s="246">
        <v>2.0379965457685664E-3</v>
      </c>
      <c r="D12" s="244">
        <v>26</v>
      </c>
    </row>
    <row r="13" spans="1:9" x14ac:dyDescent="0.2">
      <c r="A13" s="244" t="s">
        <v>29</v>
      </c>
      <c r="B13" s="18">
        <v>64</v>
      </c>
      <c r="C13" s="246">
        <v>2.2107081174438689E-3</v>
      </c>
      <c r="D13" s="244">
        <v>25</v>
      </c>
    </row>
    <row r="14" spans="1:9" x14ac:dyDescent="0.2">
      <c r="A14" s="245" t="s">
        <v>30</v>
      </c>
      <c r="B14" s="67">
        <v>166</v>
      </c>
      <c r="C14" s="246">
        <v>5.7340241796200349E-3</v>
      </c>
      <c r="D14" s="244">
        <v>24</v>
      </c>
    </row>
    <row r="15" spans="1:9" x14ac:dyDescent="0.2">
      <c r="A15" s="244" t="s">
        <v>21</v>
      </c>
      <c r="B15" s="18">
        <v>168</v>
      </c>
      <c r="C15" s="246">
        <v>5.8031088082901557E-3</v>
      </c>
      <c r="D15" s="244">
        <v>23</v>
      </c>
    </row>
    <row r="16" spans="1:9" x14ac:dyDescent="0.2">
      <c r="A16" s="244" t="s">
        <v>26</v>
      </c>
      <c r="B16" s="18">
        <v>172</v>
      </c>
      <c r="C16" s="246">
        <v>5.9412780656303973E-3</v>
      </c>
      <c r="D16" s="244">
        <v>22</v>
      </c>
    </row>
    <row r="17" spans="1:4" x14ac:dyDescent="0.2">
      <c r="A17" s="244" t="s">
        <v>8</v>
      </c>
      <c r="B17" s="18">
        <v>200</v>
      </c>
      <c r="C17" s="246">
        <v>6.9084628670120895E-3</v>
      </c>
      <c r="D17" s="244">
        <v>21</v>
      </c>
    </row>
    <row r="18" spans="1:4" x14ac:dyDescent="0.2">
      <c r="A18" s="244" t="s">
        <v>6</v>
      </c>
      <c r="B18" s="18">
        <v>296</v>
      </c>
      <c r="C18" s="246">
        <v>1.0224525043177893E-2</v>
      </c>
      <c r="D18" s="244">
        <v>20</v>
      </c>
    </row>
    <row r="19" spans="1:4" x14ac:dyDescent="0.2">
      <c r="A19" s="244" t="s">
        <v>33</v>
      </c>
      <c r="B19" s="18">
        <v>311</v>
      </c>
      <c r="C19" s="246">
        <v>1.07426597582038E-2</v>
      </c>
      <c r="D19" s="244">
        <v>19</v>
      </c>
    </row>
    <row r="20" spans="1:4" x14ac:dyDescent="0.2">
      <c r="A20" s="244" t="s">
        <v>10</v>
      </c>
      <c r="B20" s="18">
        <v>332</v>
      </c>
      <c r="C20" s="246">
        <v>1.146804835924007E-2</v>
      </c>
      <c r="D20" s="244">
        <v>18</v>
      </c>
    </row>
    <row r="21" spans="1:4" x14ac:dyDescent="0.2">
      <c r="A21" s="244" t="s">
        <v>19</v>
      </c>
      <c r="B21" s="18">
        <v>382</v>
      </c>
      <c r="C21" s="246">
        <v>1.3195164075993091E-2</v>
      </c>
      <c r="D21" s="244">
        <v>17</v>
      </c>
    </row>
    <row r="22" spans="1:4" x14ac:dyDescent="0.2">
      <c r="A22" s="244" t="s">
        <v>24</v>
      </c>
      <c r="B22" s="18">
        <v>388</v>
      </c>
      <c r="C22" s="246">
        <v>1.3402417962003454E-2</v>
      </c>
      <c r="D22" s="244">
        <v>16</v>
      </c>
    </row>
    <row r="23" spans="1:4" x14ac:dyDescent="0.2">
      <c r="A23" s="245" t="s">
        <v>11</v>
      </c>
      <c r="B23" s="67">
        <v>420</v>
      </c>
      <c r="C23" s="246">
        <v>1.4507772020725389E-2</v>
      </c>
      <c r="D23" s="244">
        <v>15</v>
      </c>
    </row>
    <row r="24" spans="1:4" x14ac:dyDescent="0.2">
      <c r="A24" s="244" t="s">
        <v>27</v>
      </c>
      <c r="B24" s="18">
        <v>499</v>
      </c>
      <c r="C24" s="246">
        <v>1.7236614853195165E-2</v>
      </c>
      <c r="D24" s="244">
        <v>14</v>
      </c>
    </row>
    <row r="25" spans="1:4" x14ac:dyDescent="0.2">
      <c r="A25" s="244" t="s">
        <v>25</v>
      </c>
      <c r="B25" s="18">
        <v>600</v>
      </c>
      <c r="C25" s="246">
        <v>2.072538860103627E-2</v>
      </c>
      <c r="D25" s="244">
        <v>13</v>
      </c>
    </row>
    <row r="26" spans="1:4" x14ac:dyDescent="0.2">
      <c r="A26" s="244" t="s">
        <v>16</v>
      </c>
      <c r="B26" s="18">
        <v>961</v>
      </c>
      <c r="C26" s="246">
        <v>3.3195164075993093E-2</v>
      </c>
      <c r="D26" s="244">
        <v>12</v>
      </c>
    </row>
    <row r="27" spans="1:4" x14ac:dyDescent="0.2">
      <c r="A27" s="245" t="s">
        <v>15</v>
      </c>
      <c r="B27" s="67">
        <v>995</v>
      </c>
      <c r="C27" s="246">
        <v>3.4369602763385146E-2</v>
      </c>
      <c r="D27" s="244">
        <v>11</v>
      </c>
    </row>
    <row r="28" spans="1:4" x14ac:dyDescent="0.2">
      <c r="A28" s="244" t="s">
        <v>18</v>
      </c>
      <c r="B28" s="18">
        <v>1015</v>
      </c>
      <c r="C28" s="246">
        <v>3.5060449050086359E-2</v>
      </c>
      <c r="D28" s="244">
        <v>10</v>
      </c>
    </row>
    <row r="29" spans="1:4" x14ac:dyDescent="0.2">
      <c r="A29" s="244" t="s">
        <v>3</v>
      </c>
      <c r="B29" s="18">
        <v>1237</v>
      </c>
      <c r="C29" s="246">
        <v>4.2728842832469777E-2</v>
      </c>
      <c r="D29" s="244">
        <v>9</v>
      </c>
    </row>
    <row r="30" spans="1:4" x14ac:dyDescent="0.2">
      <c r="A30" s="245" t="s">
        <v>23</v>
      </c>
      <c r="B30" s="67">
        <v>1385</v>
      </c>
      <c r="C30" s="246">
        <v>4.7841105354058722E-2</v>
      </c>
      <c r="D30" s="244">
        <v>8</v>
      </c>
    </row>
    <row r="31" spans="1:4" x14ac:dyDescent="0.2">
      <c r="A31" s="244" t="s">
        <v>31</v>
      </c>
      <c r="B31" s="18">
        <v>1736</v>
      </c>
      <c r="C31" s="246">
        <v>5.9965457685664941E-2</v>
      </c>
      <c r="D31" s="244">
        <v>7</v>
      </c>
    </row>
    <row r="32" spans="1:4" x14ac:dyDescent="0.2">
      <c r="A32" s="245" t="s">
        <v>17</v>
      </c>
      <c r="B32" s="67">
        <v>1781</v>
      </c>
      <c r="C32" s="246">
        <v>6.1519861830742657E-2</v>
      </c>
      <c r="D32" s="244">
        <v>6</v>
      </c>
    </row>
    <row r="33" spans="1:8" x14ac:dyDescent="0.2">
      <c r="A33" s="244" t="s">
        <v>32</v>
      </c>
      <c r="B33" s="18">
        <v>1940</v>
      </c>
      <c r="C33" s="246">
        <v>6.7012089810017272E-2</v>
      </c>
      <c r="D33" s="244">
        <v>5</v>
      </c>
    </row>
    <row r="34" spans="1:8" x14ac:dyDescent="0.2">
      <c r="A34" s="245" t="s">
        <v>22</v>
      </c>
      <c r="B34" s="67">
        <v>2102</v>
      </c>
      <c r="C34" s="246">
        <v>7.2607944732297064E-2</v>
      </c>
      <c r="D34" s="244">
        <v>4</v>
      </c>
    </row>
    <row r="35" spans="1:8" x14ac:dyDescent="0.2">
      <c r="A35" s="245" t="s">
        <v>14</v>
      </c>
      <c r="B35" s="67">
        <v>2252</v>
      </c>
      <c r="C35" s="246">
        <v>7.7789291882556136E-2</v>
      </c>
      <c r="D35" s="244">
        <v>3</v>
      </c>
    </row>
    <row r="36" spans="1:8" x14ac:dyDescent="0.2">
      <c r="A36" s="244" t="s">
        <v>13</v>
      </c>
      <c r="B36" s="18">
        <v>4607</v>
      </c>
      <c r="C36" s="246">
        <v>0.15913644214162348</v>
      </c>
      <c r="D36" s="244">
        <v>2</v>
      </c>
    </row>
    <row r="37" spans="1:8" x14ac:dyDescent="0.2">
      <c r="A37" s="68" t="s">
        <v>0</v>
      </c>
      <c r="B37" s="69">
        <v>4749</v>
      </c>
      <c r="C37" s="70">
        <v>0.16404145077720209</v>
      </c>
      <c r="D37" s="68">
        <v>1</v>
      </c>
    </row>
    <row r="38" spans="1:8" x14ac:dyDescent="0.2">
      <c r="A38" s="64" t="s">
        <v>669</v>
      </c>
      <c r="B38" s="65">
        <v>28950</v>
      </c>
      <c r="C38" s="66">
        <v>1</v>
      </c>
      <c r="D38" s="64"/>
    </row>
    <row r="39" spans="1:8" x14ac:dyDescent="0.2">
      <c r="B39" s="15"/>
    </row>
    <row r="40" spans="1:8" x14ac:dyDescent="0.2">
      <c r="A40" s="244" t="s">
        <v>387</v>
      </c>
      <c r="B40" s="15"/>
    </row>
    <row r="41" spans="1:8" x14ac:dyDescent="0.2">
      <c r="A41" s="249" t="s">
        <v>389</v>
      </c>
      <c r="B41" s="228"/>
      <c r="C41" s="249"/>
      <c r="D41" s="249"/>
      <c r="E41" s="249"/>
      <c r="F41" s="249"/>
      <c r="G41" s="249"/>
      <c r="H41" s="249"/>
    </row>
    <row r="42" spans="1:8" x14ac:dyDescent="0.2">
      <c r="A42" s="245" t="s">
        <v>1309</v>
      </c>
      <c r="B42" s="15"/>
    </row>
    <row r="43" spans="1:8" x14ac:dyDescent="0.2">
      <c r="B43" s="15"/>
    </row>
    <row r="44" spans="1:8" x14ac:dyDescent="0.2">
      <c r="B44" s="15"/>
    </row>
    <row r="45" spans="1:8" x14ac:dyDescent="0.2">
      <c r="B45" s="15"/>
    </row>
    <row r="46" spans="1:8" x14ac:dyDescent="0.2">
      <c r="B46" s="15"/>
    </row>
    <row r="47" spans="1:8" x14ac:dyDescent="0.2">
      <c r="B47" s="15"/>
    </row>
    <row r="48" spans="1:8" x14ac:dyDescent="0.2">
      <c r="B48" s="15"/>
    </row>
    <row r="49" spans="2:2" x14ac:dyDescent="0.2">
      <c r="B49" s="15"/>
    </row>
    <row r="50" spans="2:2" x14ac:dyDescent="0.2">
      <c r="B50" s="15"/>
    </row>
    <row r="51" spans="2:2" x14ac:dyDescent="0.2">
      <c r="B51" s="15"/>
    </row>
    <row r="52" spans="2:2" x14ac:dyDescent="0.2">
      <c r="B52" s="15"/>
    </row>
    <row r="53" spans="2:2" x14ac:dyDescent="0.2">
      <c r="B53" s="15"/>
    </row>
    <row r="54" spans="2:2" x14ac:dyDescent="0.2">
      <c r="B54" s="15"/>
    </row>
    <row r="55" spans="2:2" x14ac:dyDescent="0.2">
      <c r="B55" s="15"/>
    </row>
    <row r="56" spans="2:2" x14ac:dyDescent="0.2">
      <c r="B56" s="15"/>
    </row>
    <row r="57" spans="2:2" x14ac:dyDescent="0.2">
      <c r="B57" s="15"/>
    </row>
    <row r="58" spans="2:2" x14ac:dyDescent="0.2">
      <c r="B58" s="15"/>
    </row>
    <row r="59" spans="2:2" x14ac:dyDescent="0.2">
      <c r="B59" s="15"/>
    </row>
    <row r="60" spans="2:2" x14ac:dyDescent="0.2">
      <c r="B60" s="15"/>
    </row>
    <row r="61" spans="2:2" x14ac:dyDescent="0.2">
      <c r="B61" s="15"/>
    </row>
    <row r="62" spans="2:2" x14ac:dyDescent="0.2">
      <c r="B62" s="15"/>
    </row>
    <row r="63" spans="2:2" x14ac:dyDescent="0.2">
      <c r="B63" s="15"/>
    </row>
    <row r="64" spans="2:2" x14ac:dyDescent="0.2">
      <c r="B64" s="15"/>
    </row>
    <row r="65" spans="2:2" x14ac:dyDescent="0.2">
      <c r="B65" s="15"/>
    </row>
    <row r="66" spans="2:2" x14ac:dyDescent="0.2">
      <c r="B66" s="15"/>
    </row>
    <row r="67" spans="2:2" x14ac:dyDescent="0.2">
      <c r="B67" s="15"/>
    </row>
    <row r="68" spans="2:2" x14ac:dyDescent="0.2">
      <c r="B68" s="15"/>
    </row>
    <row r="69" spans="2:2" x14ac:dyDescent="0.2">
      <c r="B69" s="15"/>
    </row>
    <row r="70" spans="2:2" x14ac:dyDescent="0.2">
      <c r="B70" s="15"/>
    </row>
    <row r="71" spans="2:2" x14ac:dyDescent="0.2">
      <c r="B71" s="15"/>
    </row>
    <row r="72" spans="2:2" x14ac:dyDescent="0.2">
      <c r="B72" s="15"/>
    </row>
    <row r="73" spans="2:2" x14ac:dyDescent="0.2">
      <c r="B73" s="15"/>
    </row>
    <row r="74" spans="2:2" x14ac:dyDescent="0.2">
      <c r="B74" s="15"/>
    </row>
    <row r="75" spans="2:2" x14ac:dyDescent="0.2">
      <c r="B75" s="15"/>
    </row>
    <row r="76" spans="2:2" x14ac:dyDescent="0.2">
      <c r="B76" s="15"/>
    </row>
    <row r="77" spans="2:2" x14ac:dyDescent="0.2">
      <c r="B77" s="15"/>
    </row>
    <row r="78" spans="2:2" x14ac:dyDescent="0.2">
      <c r="B78" s="15"/>
    </row>
    <row r="79" spans="2:2" x14ac:dyDescent="0.2">
      <c r="B79" s="15"/>
    </row>
    <row r="80" spans="2:2" x14ac:dyDescent="0.2">
      <c r="B80" s="15"/>
    </row>
    <row r="81" spans="2:2" x14ac:dyDescent="0.2">
      <c r="B81" s="15"/>
    </row>
    <row r="82" spans="2:2" x14ac:dyDescent="0.2">
      <c r="B82" s="15"/>
    </row>
    <row r="83" spans="2:2" x14ac:dyDescent="0.2">
      <c r="B83" s="15"/>
    </row>
    <row r="84" spans="2:2" x14ac:dyDescent="0.2">
      <c r="B84" s="15"/>
    </row>
    <row r="85" spans="2:2" x14ac:dyDescent="0.2">
      <c r="B85" s="15"/>
    </row>
    <row r="86" spans="2:2" x14ac:dyDescent="0.2">
      <c r="B86" s="15"/>
    </row>
    <row r="87" spans="2:2" x14ac:dyDescent="0.2">
      <c r="B87" s="15"/>
    </row>
    <row r="88" spans="2:2" x14ac:dyDescent="0.2">
      <c r="B88" s="15"/>
    </row>
    <row r="89" spans="2:2" x14ac:dyDescent="0.2">
      <c r="B89" s="15"/>
    </row>
    <row r="90" spans="2:2" x14ac:dyDescent="0.2">
      <c r="B90" s="15"/>
    </row>
    <row r="91" spans="2:2" x14ac:dyDescent="0.2">
      <c r="B91" s="15"/>
    </row>
    <row r="92" spans="2:2" x14ac:dyDescent="0.2">
      <c r="B92" s="15"/>
    </row>
    <row r="93" spans="2:2" x14ac:dyDescent="0.2">
      <c r="B93" s="15"/>
    </row>
    <row r="94" spans="2:2" x14ac:dyDescent="0.2">
      <c r="B94" s="15"/>
    </row>
    <row r="95" spans="2:2" x14ac:dyDescent="0.2">
      <c r="B95" s="15"/>
    </row>
    <row r="96" spans="2:2" x14ac:dyDescent="0.2">
      <c r="B96" s="15"/>
    </row>
    <row r="97" spans="2:2" x14ac:dyDescent="0.2">
      <c r="B97" s="15"/>
    </row>
    <row r="98" spans="2:2" x14ac:dyDescent="0.2">
      <c r="B98" s="15"/>
    </row>
    <row r="99" spans="2:2" x14ac:dyDescent="0.2">
      <c r="B99" s="15"/>
    </row>
    <row r="100" spans="2:2" x14ac:dyDescent="0.2">
      <c r="B100" s="15"/>
    </row>
    <row r="101" spans="2:2" x14ac:dyDescent="0.2">
      <c r="B101" s="15"/>
    </row>
    <row r="102" spans="2:2" x14ac:dyDescent="0.2">
      <c r="B102" s="15"/>
    </row>
    <row r="103" spans="2:2" x14ac:dyDescent="0.2">
      <c r="B103" s="15"/>
    </row>
    <row r="104" spans="2:2" x14ac:dyDescent="0.2">
      <c r="B104" s="15"/>
    </row>
    <row r="105" spans="2:2" x14ac:dyDescent="0.2">
      <c r="B105" s="15"/>
    </row>
    <row r="106" spans="2:2" x14ac:dyDescent="0.2">
      <c r="B106" s="15"/>
    </row>
    <row r="107" spans="2:2" x14ac:dyDescent="0.2">
      <c r="B107" s="15"/>
    </row>
    <row r="108" spans="2:2" x14ac:dyDescent="0.2">
      <c r="B108" s="15"/>
    </row>
    <row r="109" spans="2:2" x14ac:dyDescent="0.2">
      <c r="B109" s="15"/>
    </row>
    <row r="110" spans="2:2" x14ac:dyDescent="0.2">
      <c r="B110" s="15"/>
    </row>
    <row r="111" spans="2:2" x14ac:dyDescent="0.2">
      <c r="B111" s="15"/>
    </row>
    <row r="112" spans="2:2" x14ac:dyDescent="0.2">
      <c r="B112" s="15"/>
    </row>
    <row r="113" spans="2:2" x14ac:dyDescent="0.2">
      <c r="B113" s="15"/>
    </row>
    <row r="114" spans="2:2" x14ac:dyDescent="0.2">
      <c r="B114" s="15"/>
    </row>
    <row r="115" spans="2:2" x14ac:dyDescent="0.2">
      <c r="B115" s="15"/>
    </row>
    <row r="116" spans="2:2" x14ac:dyDescent="0.2">
      <c r="B116" s="15"/>
    </row>
    <row r="117" spans="2:2" x14ac:dyDescent="0.2">
      <c r="B117" s="15"/>
    </row>
    <row r="118" spans="2:2" x14ac:dyDescent="0.2">
      <c r="B118" s="15"/>
    </row>
    <row r="119" spans="2:2" x14ac:dyDescent="0.2">
      <c r="B119" s="15"/>
    </row>
    <row r="120" spans="2:2" x14ac:dyDescent="0.2">
      <c r="B120" s="15"/>
    </row>
    <row r="121" spans="2:2" x14ac:dyDescent="0.2">
      <c r="B121" s="15"/>
    </row>
    <row r="122" spans="2:2" x14ac:dyDescent="0.2">
      <c r="B122" s="15"/>
    </row>
    <row r="123" spans="2:2" x14ac:dyDescent="0.2">
      <c r="B123" s="15"/>
    </row>
    <row r="124" spans="2:2" x14ac:dyDescent="0.2">
      <c r="B124" s="15"/>
    </row>
    <row r="125" spans="2:2" x14ac:dyDescent="0.2">
      <c r="B125" s="15"/>
    </row>
    <row r="126" spans="2:2" x14ac:dyDescent="0.2">
      <c r="B126" s="15"/>
    </row>
    <row r="127" spans="2:2" x14ac:dyDescent="0.2">
      <c r="B127" s="15"/>
    </row>
    <row r="128" spans="2:2" x14ac:dyDescent="0.2">
      <c r="B128" s="15"/>
    </row>
    <row r="129" spans="2:2" x14ac:dyDescent="0.2">
      <c r="B129" s="15"/>
    </row>
    <row r="130" spans="2:2" x14ac:dyDescent="0.2">
      <c r="B130" s="15"/>
    </row>
    <row r="131" spans="2:2" x14ac:dyDescent="0.2">
      <c r="B131" s="15"/>
    </row>
    <row r="132" spans="2:2" x14ac:dyDescent="0.2">
      <c r="B132" s="15"/>
    </row>
    <row r="133" spans="2:2" x14ac:dyDescent="0.2">
      <c r="B133" s="15"/>
    </row>
    <row r="134" spans="2:2" x14ac:dyDescent="0.2">
      <c r="B134" s="15"/>
    </row>
    <row r="135" spans="2:2" x14ac:dyDescent="0.2">
      <c r="B135" s="15"/>
    </row>
    <row r="136" spans="2:2" x14ac:dyDescent="0.2">
      <c r="B136" s="15"/>
    </row>
    <row r="137" spans="2:2" x14ac:dyDescent="0.2">
      <c r="B137" s="15"/>
    </row>
    <row r="138" spans="2:2" x14ac:dyDescent="0.2">
      <c r="B138" s="15"/>
    </row>
    <row r="139" spans="2:2" x14ac:dyDescent="0.2">
      <c r="B139" s="15"/>
    </row>
    <row r="140" spans="2:2" x14ac:dyDescent="0.2">
      <c r="B140" s="15"/>
    </row>
    <row r="141" spans="2:2" x14ac:dyDescent="0.2">
      <c r="B141" s="15"/>
    </row>
    <row r="142" spans="2:2" x14ac:dyDescent="0.2">
      <c r="B142" s="15"/>
    </row>
    <row r="143" spans="2:2" x14ac:dyDescent="0.2">
      <c r="B143" s="15"/>
    </row>
    <row r="144" spans="2:2" x14ac:dyDescent="0.2">
      <c r="B144" s="15"/>
    </row>
    <row r="145" spans="2:2" x14ac:dyDescent="0.2">
      <c r="B145" s="15"/>
    </row>
    <row r="146" spans="2:2" x14ac:dyDescent="0.2">
      <c r="B146" s="15"/>
    </row>
    <row r="147" spans="2:2" x14ac:dyDescent="0.2">
      <c r="B147" s="15"/>
    </row>
    <row r="148" spans="2:2" x14ac:dyDescent="0.2">
      <c r="B148" s="15"/>
    </row>
    <row r="149" spans="2:2" x14ac:dyDescent="0.2">
      <c r="B149" s="15"/>
    </row>
    <row r="150" spans="2:2" x14ac:dyDescent="0.2">
      <c r="B150" s="15"/>
    </row>
    <row r="151" spans="2:2" x14ac:dyDescent="0.2">
      <c r="B151" s="15"/>
    </row>
    <row r="152" spans="2:2" x14ac:dyDescent="0.2">
      <c r="B152" s="15"/>
    </row>
    <row r="153" spans="2:2" x14ac:dyDescent="0.2">
      <c r="B153" s="15"/>
    </row>
    <row r="154" spans="2:2" x14ac:dyDescent="0.2">
      <c r="B154" s="15"/>
    </row>
    <row r="155" spans="2:2" x14ac:dyDescent="0.2">
      <c r="B155" s="15"/>
    </row>
    <row r="156" spans="2:2" x14ac:dyDescent="0.2">
      <c r="B156" s="15"/>
    </row>
    <row r="157" spans="2:2" x14ac:dyDescent="0.2">
      <c r="B157" s="15"/>
    </row>
    <row r="158" spans="2:2" x14ac:dyDescent="0.2">
      <c r="B158" s="15"/>
    </row>
    <row r="159" spans="2:2" x14ac:dyDescent="0.2">
      <c r="B159" s="15"/>
    </row>
    <row r="160" spans="2:2" x14ac:dyDescent="0.2">
      <c r="B160" s="15"/>
    </row>
    <row r="161" spans="2:2" x14ac:dyDescent="0.2">
      <c r="B161" s="15"/>
    </row>
    <row r="162" spans="2:2" x14ac:dyDescent="0.2">
      <c r="B162" s="15"/>
    </row>
    <row r="163" spans="2:2" x14ac:dyDescent="0.2">
      <c r="B163" s="15"/>
    </row>
    <row r="164" spans="2:2" x14ac:dyDescent="0.2">
      <c r="B164" s="15"/>
    </row>
    <row r="165" spans="2:2" x14ac:dyDescent="0.2">
      <c r="B165" s="15"/>
    </row>
    <row r="166" spans="2:2" x14ac:dyDescent="0.2">
      <c r="B166" s="15"/>
    </row>
    <row r="167" spans="2:2" x14ac:dyDescent="0.2">
      <c r="B167" s="15"/>
    </row>
    <row r="168" spans="2:2" x14ac:dyDescent="0.2">
      <c r="B168" s="15"/>
    </row>
    <row r="169" spans="2:2" x14ac:dyDescent="0.2">
      <c r="B169" s="15"/>
    </row>
    <row r="170" spans="2:2" x14ac:dyDescent="0.2">
      <c r="B170" s="15"/>
    </row>
    <row r="171" spans="2:2" x14ac:dyDescent="0.2">
      <c r="B171" s="15"/>
    </row>
    <row r="172" spans="2:2" x14ac:dyDescent="0.2">
      <c r="B172" s="15"/>
    </row>
    <row r="173" spans="2:2" x14ac:dyDescent="0.2">
      <c r="B173" s="15"/>
    </row>
    <row r="174" spans="2:2" x14ac:dyDescent="0.2">
      <c r="B174" s="15"/>
    </row>
    <row r="175" spans="2:2" x14ac:dyDescent="0.2">
      <c r="B175" s="15"/>
    </row>
    <row r="176" spans="2:2" x14ac:dyDescent="0.2">
      <c r="B176" s="15"/>
    </row>
    <row r="177" spans="2:2" x14ac:dyDescent="0.2">
      <c r="B177" s="15"/>
    </row>
    <row r="178" spans="2:2" x14ac:dyDescent="0.2">
      <c r="B178" s="15"/>
    </row>
    <row r="179" spans="2:2" x14ac:dyDescent="0.2">
      <c r="B179" s="15"/>
    </row>
    <row r="180" spans="2:2" x14ac:dyDescent="0.2">
      <c r="B180" s="15"/>
    </row>
    <row r="181" spans="2:2" x14ac:dyDescent="0.2">
      <c r="B181" s="15"/>
    </row>
    <row r="182" spans="2:2" x14ac:dyDescent="0.2">
      <c r="B182" s="15"/>
    </row>
    <row r="183" spans="2:2" x14ac:dyDescent="0.2">
      <c r="B183" s="15"/>
    </row>
    <row r="184" spans="2:2" x14ac:dyDescent="0.2">
      <c r="B184" s="15"/>
    </row>
    <row r="185" spans="2:2" x14ac:dyDescent="0.2">
      <c r="B185" s="15"/>
    </row>
    <row r="186" spans="2:2" x14ac:dyDescent="0.2">
      <c r="B186" s="15"/>
    </row>
    <row r="187" spans="2:2" x14ac:dyDescent="0.2">
      <c r="B187" s="15"/>
    </row>
    <row r="188" spans="2:2" x14ac:dyDescent="0.2">
      <c r="B188" s="15"/>
    </row>
    <row r="189" spans="2:2" x14ac:dyDescent="0.2">
      <c r="B189" s="15"/>
    </row>
    <row r="190" spans="2:2" x14ac:dyDescent="0.2">
      <c r="B190" s="15"/>
    </row>
    <row r="191" spans="2:2" x14ac:dyDescent="0.2">
      <c r="B191" s="15"/>
    </row>
    <row r="192" spans="2:2" x14ac:dyDescent="0.2">
      <c r="B192" s="15"/>
    </row>
    <row r="193" spans="2:2" x14ac:dyDescent="0.2">
      <c r="B193" s="15"/>
    </row>
    <row r="194" spans="2:2" x14ac:dyDescent="0.2">
      <c r="B194" s="15"/>
    </row>
    <row r="195" spans="2:2" x14ac:dyDescent="0.2">
      <c r="B195" s="15"/>
    </row>
    <row r="196" spans="2:2" x14ac:dyDescent="0.2">
      <c r="B196" s="15"/>
    </row>
    <row r="197" spans="2:2" x14ac:dyDescent="0.2">
      <c r="B197" s="15"/>
    </row>
    <row r="198" spans="2:2" x14ac:dyDescent="0.2">
      <c r="B198" s="15"/>
    </row>
    <row r="199" spans="2:2" x14ac:dyDescent="0.2">
      <c r="B199" s="15"/>
    </row>
    <row r="200" spans="2:2" x14ac:dyDescent="0.2">
      <c r="B200" s="15"/>
    </row>
    <row r="201" spans="2:2" x14ac:dyDescent="0.2">
      <c r="B201" s="15"/>
    </row>
    <row r="202" spans="2:2" x14ac:dyDescent="0.2">
      <c r="B202" s="15"/>
    </row>
    <row r="203" spans="2:2" x14ac:dyDescent="0.2">
      <c r="B203" s="15"/>
    </row>
    <row r="204" spans="2:2" x14ac:dyDescent="0.2">
      <c r="B204" s="15"/>
    </row>
    <row r="205" spans="2:2" x14ac:dyDescent="0.2">
      <c r="B205" s="15"/>
    </row>
    <row r="206" spans="2:2" x14ac:dyDescent="0.2">
      <c r="B206" s="15"/>
    </row>
    <row r="207" spans="2:2" x14ac:dyDescent="0.2">
      <c r="B207" s="15"/>
    </row>
    <row r="208" spans="2:2" x14ac:dyDescent="0.2">
      <c r="B208" s="15"/>
    </row>
    <row r="209" spans="2:2" x14ac:dyDescent="0.2">
      <c r="B209" s="15"/>
    </row>
    <row r="210" spans="2:2" x14ac:dyDescent="0.2">
      <c r="B210" s="15"/>
    </row>
    <row r="211" spans="2:2" x14ac:dyDescent="0.2">
      <c r="B211" s="15"/>
    </row>
    <row r="212" spans="2:2" x14ac:dyDescent="0.2">
      <c r="B212" s="15"/>
    </row>
    <row r="213" spans="2:2" x14ac:dyDescent="0.2">
      <c r="B213" s="15"/>
    </row>
  </sheetData>
  <mergeCells count="2">
    <mergeCell ref="A41:H41"/>
    <mergeCell ref="H1:I1"/>
  </mergeCells>
  <hyperlinks>
    <hyperlink ref="H1:I1" location="Index!A1" display="Regresar al Índice" xr:uid="{00000000-0004-0000-CC00-000000000000}"/>
  </hyperlinks>
  <pageMargins left="0.7" right="0.7" top="0.75" bottom="0.75" header="0.3" footer="0.3"/>
  <pageSetup orientation="portrait" horizontalDpi="4294967295" verticalDpi="4294967295" r:id="rId1"/>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codeName="Hoja118"/>
  <dimension ref="A1:I213"/>
  <sheetViews>
    <sheetView workbookViewId="0">
      <selection activeCell="A2" sqref="A2"/>
    </sheetView>
  </sheetViews>
  <sheetFormatPr baseColWidth="10" defaultColWidth="11.42578125" defaultRowHeight="12.75" x14ac:dyDescent="0.2"/>
  <cols>
    <col min="1" max="1" width="25" style="244" customWidth="1"/>
    <col min="2" max="2" width="11.42578125" style="52"/>
    <col min="3" max="16384" width="11.42578125" style="244"/>
  </cols>
  <sheetData>
    <row r="1" spans="1:9" ht="15" x14ac:dyDescent="0.25">
      <c r="A1" s="333" t="s">
        <v>1763</v>
      </c>
      <c r="H1" s="233" t="s">
        <v>38</v>
      </c>
      <c r="I1" s="233"/>
    </row>
    <row r="2" spans="1:9" x14ac:dyDescent="0.2">
      <c r="A2" s="53" t="s">
        <v>387</v>
      </c>
    </row>
    <row r="3" spans="1:9" x14ac:dyDescent="0.2">
      <c r="A3" s="54"/>
      <c r="B3" s="15"/>
    </row>
    <row r="4" spans="1:9" x14ac:dyDescent="0.2">
      <c r="A4" s="56"/>
      <c r="B4" s="15"/>
    </row>
    <row r="5" spans="1:9" x14ac:dyDescent="0.2">
      <c r="B5" s="15"/>
    </row>
    <row r="6" spans="1:9" ht="25.5" x14ac:dyDescent="0.2">
      <c r="A6" s="57" t="s">
        <v>665</v>
      </c>
      <c r="B6" s="57" t="s">
        <v>388</v>
      </c>
      <c r="C6" s="58" t="s">
        <v>668</v>
      </c>
      <c r="D6" s="58" t="s">
        <v>1603</v>
      </c>
    </row>
    <row r="7" spans="1:9" x14ac:dyDescent="0.2">
      <c r="A7" s="244" t="s">
        <v>5</v>
      </c>
      <c r="B7" s="15">
        <v>0</v>
      </c>
      <c r="C7" s="246">
        <v>0</v>
      </c>
      <c r="D7" s="244">
        <v>22</v>
      </c>
    </row>
    <row r="8" spans="1:9" x14ac:dyDescent="0.2">
      <c r="A8" s="244" t="s">
        <v>6</v>
      </c>
      <c r="B8" s="15">
        <v>0</v>
      </c>
      <c r="C8" s="246">
        <v>0</v>
      </c>
      <c r="D8" s="244">
        <v>22</v>
      </c>
    </row>
    <row r="9" spans="1:9" x14ac:dyDescent="0.2">
      <c r="A9" s="245" t="s">
        <v>7</v>
      </c>
      <c r="B9" s="59">
        <v>0</v>
      </c>
      <c r="C9" s="246">
        <v>0</v>
      </c>
      <c r="D9" s="244">
        <v>22</v>
      </c>
    </row>
    <row r="10" spans="1:9" x14ac:dyDescent="0.2">
      <c r="A10" s="244" t="s">
        <v>12</v>
      </c>
      <c r="B10" s="15">
        <v>0</v>
      </c>
      <c r="C10" s="246">
        <v>0</v>
      </c>
      <c r="D10" s="244">
        <v>22</v>
      </c>
    </row>
    <row r="11" spans="1:9" x14ac:dyDescent="0.2">
      <c r="A11" s="245" t="s">
        <v>15</v>
      </c>
      <c r="B11" s="59">
        <v>0</v>
      </c>
      <c r="C11" s="246">
        <v>0</v>
      </c>
      <c r="D11" s="244">
        <v>22</v>
      </c>
    </row>
    <row r="12" spans="1:9" x14ac:dyDescent="0.2">
      <c r="A12" s="244" t="s">
        <v>19</v>
      </c>
      <c r="B12" s="15">
        <v>0</v>
      </c>
      <c r="C12" s="246">
        <v>0</v>
      </c>
      <c r="D12" s="244">
        <v>22</v>
      </c>
    </row>
    <row r="13" spans="1:9" x14ac:dyDescent="0.2">
      <c r="A13" s="245" t="s">
        <v>20</v>
      </c>
      <c r="B13" s="59">
        <v>0</v>
      </c>
      <c r="C13" s="246">
        <v>0</v>
      </c>
      <c r="D13" s="244">
        <v>22</v>
      </c>
    </row>
    <row r="14" spans="1:9" x14ac:dyDescent="0.2">
      <c r="A14" s="244" t="s">
        <v>27</v>
      </c>
      <c r="B14" s="15">
        <v>0</v>
      </c>
      <c r="C14" s="246">
        <v>0</v>
      </c>
      <c r="D14" s="244">
        <v>22</v>
      </c>
    </row>
    <row r="15" spans="1:9" x14ac:dyDescent="0.2">
      <c r="A15" s="245" t="s">
        <v>28</v>
      </c>
      <c r="B15" s="59">
        <v>0</v>
      </c>
      <c r="C15" s="246">
        <v>0</v>
      </c>
      <c r="D15" s="244">
        <v>22</v>
      </c>
    </row>
    <row r="16" spans="1:9" x14ac:dyDescent="0.2">
      <c r="A16" s="245" t="s">
        <v>31</v>
      </c>
      <c r="B16" s="59">
        <v>0</v>
      </c>
      <c r="C16" s="246">
        <v>0</v>
      </c>
      <c r="D16" s="244">
        <v>22</v>
      </c>
    </row>
    <row r="17" spans="1:4" x14ac:dyDescent="0.2">
      <c r="A17" s="245" t="s">
        <v>10</v>
      </c>
      <c r="B17" s="59">
        <v>1</v>
      </c>
      <c r="C17" s="246">
        <v>3.787878787878788E-3</v>
      </c>
      <c r="D17" s="244">
        <v>19</v>
      </c>
    </row>
    <row r="18" spans="1:4" x14ac:dyDescent="0.2">
      <c r="A18" s="245" t="s">
        <v>18</v>
      </c>
      <c r="B18" s="59">
        <v>1</v>
      </c>
      <c r="C18" s="246">
        <v>3.787878787878788E-3</v>
      </c>
      <c r="D18" s="244">
        <v>19</v>
      </c>
    </row>
    <row r="19" spans="1:4" x14ac:dyDescent="0.2">
      <c r="A19" s="244" t="s">
        <v>30</v>
      </c>
      <c r="B19" s="15">
        <v>1</v>
      </c>
      <c r="C19" s="246">
        <v>3.787878787878788E-3</v>
      </c>
      <c r="D19" s="244">
        <v>19</v>
      </c>
    </row>
    <row r="20" spans="1:4" x14ac:dyDescent="0.2">
      <c r="A20" s="245" t="s">
        <v>4</v>
      </c>
      <c r="B20" s="59">
        <v>2</v>
      </c>
      <c r="C20" s="246">
        <v>7.575757575757576E-3</v>
      </c>
      <c r="D20" s="244">
        <v>15</v>
      </c>
    </row>
    <row r="21" spans="1:4" x14ac:dyDescent="0.2">
      <c r="A21" s="244" t="s">
        <v>8</v>
      </c>
      <c r="B21" s="15">
        <v>2</v>
      </c>
      <c r="C21" s="246">
        <v>7.575757575757576E-3</v>
      </c>
      <c r="D21" s="244">
        <v>15</v>
      </c>
    </row>
    <row r="22" spans="1:4" x14ac:dyDescent="0.2">
      <c r="A22" s="245" t="s">
        <v>24</v>
      </c>
      <c r="B22" s="59">
        <v>2</v>
      </c>
      <c r="C22" s="246">
        <v>7.575757575757576E-3</v>
      </c>
      <c r="D22" s="244">
        <v>15</v>
      </c>
    </row>
    <row r="23" spans="1:4" x14ac:dyDescent="0.2">
      <c r="A23" s="244" t="s">
        <v>29</v>
      </c>
      <c r="B23" s="15">
        <v>2</v>
      </c>
      <c r="C23" s="246">
        <v>7.575757575757576E-3</v>
      </c>
      <c r="D23" s="244">
        <v>15</v>
      </c>
    </row>
    <row r="24" spans="1:4" x14ac:dyDescent="0.2">
      <c r="A24" s="245" t="s">
        <v>11</v>
      </c>
      <c r="B24" s="59">
        <v>3</v>
      </c>
      <c r="C24" s="246">
        <v>1.1363636363636364E-2</v>
      </c>
      <c r="D24" s="244">
        <v>12</v>
      </c>
    </row>
    <row r="25" spans="1:4" x14ac:dyDescent="0.2">
      <c r="A25" s="244" t="s">
        <v>21</v>
      </c>
      <c r="B25" s="15">
        <v>3</v>
      </c>
      <c r="C25" s="246">
        <v>1.1363636363636364E-2</v>
      </c>
      <c r="D25" s="244">
        <v>12</v>
      </c>
    </row>
    <row r="26" spans="1:4" x14ac:dyDescent="0.2">
      <c r="A26" s="244" t="s">
        <v>25</v>
      </c>
      <c r="B26" s="15">
        <v>3</v>
      </c>
      <c r="C26" s="246">
        <v>1.1363636363636364E-2</v>
      </c>
      <c r="D26" s="244">
        <v>12</v>
      </c>
    </row>
    <row r="27" spans="1:4" x14ac:dyDescent="0.2">
      <c r="A27" s="245" t="s">
        <v>26</v>
      </c>
      <c r="B27" s="59">
        <v>4</v>
      </c>
      <c r="C27" s="246">
        <v>1.5151515151515152E-2</v>
      </c>
      <c r="D27" s="244">
        <v>11</v>
      </c>
    </row>
    <row r="28" spans="1:4" x14ac:dyDescent="0.2">
      <c r="A28" s="244" t="s">
        <v>32</v>
      </c>
      <c r="B28" s="15">
        <v>5</v>
      </c>
      <c r="C28" s="246">
        <v>1.893939393939394E-2</v>
      </c>
      <c r="D28" s="244">
        <v>10</v>
      </c>
    </row>
    <row r="29" spans="1:4" x14ac:dyDescent="0.2">
      <c r="A29" s="245" t="s">
        <v>33</v>
      </c>
      <c r="B29" s="59">
        <v>9</v>
      </c>
      <c r="C29" s="246">
        <v>3.4090909090909088E-2</v>
      </c>
      <c r="D29" s="244">
        <v>9</v>
      </c>
    </row>
    <row r="30" spans="1:4" x14ac:dyDescent="0.2">
      <c r="A30" s="245" t="s">
        <v>16</v>
      </c>
      <c r="B30" s="59">
        <v>10</v>
      </c>
      <c r="C30" s="246">
        <v>3.787878787878788E-2</v>
      </c>
      <c r="D30" s="244">
        <v>8</v>
      </c>
    </row>
    <row r="31" spans="1:4" x14ac:dyDescent="0.2">
      <c r="A31" s="244" t="s">
        <v>22</v>
      </c>
      <c r="B31" s="15">
        <v>11</v>
      </c>
      <c r="C31" s="246">
        <v>4.1666666666666664E-2</v>
      </c>
      <c r="D31" s="244">
        <v>7</v>
      </c>
    </row>
    <row r="32" spans="1:4" x14ac:dyDescent="0.2">
      <c r="A32" s="244" t="s">
        <v>17</v>
      </c>
      <c r="B32" s="15">
        <v>14</v>
      </c>
      <c r="C32" s="246">
        <v>5.3030303030303032E-2</v>
      </c>
      <c r="D32" s="244">
        <v>6</v>
      </c>
    </row>
    <row r="33" spans="1:8" x14ac:dyDescent="0.2">
      <c r="A33" s="245" t="s">
        <v>14</v>
      </c>
      <c r="B33" s="59">
        <v>17</v>
      </c>
      <c r="C33" s="246">
        <v>6.4393939393939392E-2</v>
      </c>
      <c r="D33" s="244">
        <v>5</v>
      </c>
    </row>
    <row r="34" spans="1:8" x14ac:dyDescent="0.2">
      <c r="A34" s="61" t="s">
        <v>0</v>
      </c>
      <c r="B34" s="62">
        <v>26</v>
      </c>
      <c r="C34" s="63">
        <v>9.8484848484848481E-2</v>
      </c>
      <c r="D34" s="61">
        <v>4</v>
      </c>
    </row>
    <row r="35" spans="1:8" x14ac:dyDescent="0.2">
      <c r="A35" s="245" t="s">
        <v>23</v>
      </c>
      <c r="B35" s="59">
        <v>34</v>
      </c>
      <c r="C35" s="250">
        <v>0.12878787878787878</v>
      </c>
      <c r="D35" s="245">
        <v>3</v>
      </c>
    </row>
    <row r="36" spans="1:8" x14ac:dyDescent="0.2">
      <c r="A36" s="244" t="s">
        <v>13</v>
      </c>
      <c r="B36" s="15">
        <v>44</v>
      </c>
      <c r="C36" s="246">
        <v>0.16666666666666666</v>
      </c>
      <c r="D36" s="244">
        <v>2</v>
      </c>
    </row>
    <row r="37" spans="1:8" x14ac:dyDescent="0.2">
      <c r="A37" s="245" t="s">
        <v>3</v>
      </c>
      <c r="B37" s="59">
        <v>70</v>
      </c>
      <c r="C37" s="246">
        <v>0.26515151515151514</v>
      </c>
      <c r="D37" s="244">
        <v>1</v>
      </c>
    </row>
    <row r="38" spans="1:8" x14ac:dyDescent="0.2">
      <c r="A38" s="64" t="s">
        <v>669</v>
      </c>
      <c r="B38" s="65">
        <v>264</v>
      </c>
      <c r="C38" s="66">
        <v>0.99999999999999989</v>
      </c>
      <c r="D38" s="64"/>
    </row>
    <row r="39" spans="1:8" x14ac:dyDescent="0.2">
      <c r="B39" s="15"/>
    </row>
    <row r="40" spans="1:8" x14ac:dyDescent="0.2">
      <c r="B40" s="15"/>
    </row>
    <row r="41" spans="1:8" x14ac:dyDescent="0.2">
      <c r="A41" s="249"/>
      <c r="B41" s="228"/>
      <c r="C41" s="249"/>
      <c r="D41" s="249"/>
      <c r="E41" s="249"/>
      <c r="F41" s="249"/>
      <c r="G41" s="249"/>
      <c r="H41" s="249"/>
    </row>
    <row r="42" spans="1:8" x14ac:dyDescent="0.2">
      <c r="A42" s="245"/>
      <c r="B42" s="15"/>
    </row>
    <row r="43" spans="1:8" x14ac:dyDescent="0.2">
      <c r="B43" s="15"/>
    </row>
    <row r="44" spans="1:8" x14ac:dyDescent="0.2">
      <c r="B44" s="15"/>
    </row>
    <row r="45" spans="1:8" x14ac:dyDescent="0.2">
      <c r="B45" s="15"/>
    </row>
    <row r="46" spans="1:8" x14ac:dyDescent="0.2">
      <c r="B46" s="15"/>
    </row>
    <row r="47" spans="1:8" x14ac:dyDescent="0.2">
      <c r="B47" s="15"/>
    </row>
    <row r="48" spans="1:8" x14ac:dyDescent="0.2">
      <c r="B48" s="15"/>
    </row>
    <row r="49" spans="2:2" x14ac:dyDescent="0.2">
      <c r="B49" s="15"/>
    </row>
    <row r="50" spans="2:2" x14ac:dyDescent="0.2">
      <c r="B50" s="15"/>
    </row>
    <row r="51" spans="2:2" x14ac:dyDescent="0.2">
      <c r="B51" s="15"/>
    </row>
    <row r="52" spans="2:2" x14ac:dyDescent="0.2">
      <c r="B52" s="15"/>
    </row>
    <row r="53" spans="2:2" x14ac:dyDescent="0.2">
      <c r="B53" s="15"/>
    </row>
    <row r="54" spans="2:2" x14ac:dyDescent="0.2">
      <c r="B54" s="15"/>
    </row>
    <row r="55" spans="2:2" x14ac:dyDescent="0.2">
      <c r="B55" s="15"/>
    </row>
    <row r="56" spans="2:2" x14ac:dyDescent="0.2">
      <c r="B56" s="15"/>
    </row>
    <row r="57" spans="2:2" x14ac:dyDescent="0.2">
      <c r="B57" s="15"/>
    </row>
    <row r="58" spans="2:2" x14ac:dyDescent="0.2">
      <c r="B58" s="15"/>
    </row>
    <row r="59" spans="2:2" x14ac:dyDescent="0.2">
      <c r="B59" s="15"/>
    </row>
    <row r="60" spans="2:2" x14ac:dyDescent="0.2">
      <c r="B60" s="15"/>
    </row>
    <row r="61" spans="2:2" x14ac:dyDescent="0.2">
      <c r="B61" s="15"/>
    </row>
    <row r="62" spans="2:2" x14ac:dyDescent="0.2">
      <c r="B62" s="15"/>
    </row>
    <row r="63" spans="2:2" x14ac:dyDescent="0.2">
      <c r="B63" s="15"/>
    </row>
    <row r="64" spans="2:2" x14ac:dyDescent="0.2">
      <c r="B64" s="15"/>
    </row>
    <row r="65" spans="2:2" x14ac:dyDescent="0.2">
      <c r="B65" s="15"/>
    </row>
    <row r="66" spans="2:2" x14ac:dyDescent="0.2">
      <c r="B66" s="15"/>
    </row>
    <row r="67" spans="2:2" x14ac:dyDescent="0.2">
      <c r="B67" s="15"/>
    </row>
    <row r="68" spans="2:2" x14ac:dyDescent="0.2">
      <c r="B68" s="15"/>
    </row>
    <row r="69" spans="2:2" x14ac:dyDescent="0.2">
      <c r="B69" s="15"/>
    </row>
    <row r="70" spans="2:2" x14ac:dyDescent="0.2">
      <c r="B70" s="15"/>
    </row>
    <row r="71" spans="2:2" x14ac:dyDescent="0.2">
      <c r="B71" s="15"/>
    </row>
    <row r="72" spans="2:2" x14ac:dyDescent="0.2">
      <c r="B72" s="15"/>
    </row>
    <row r="73" spans="2:2" x14ac:dyDescent="0.2">
      <c r="B73" s="15"/>
    </row>
    <row r="74" spans="2:2" x14ac:dyDescent="0.2">
      <c r="B74" s="15"/>
    </row>
    <row r="75" spans="2:2" x14ac:dyDescent="0.2">
      <c r="B75" s="15"/>
    </row>
    <row r="76" spans="2:2" x14ac:dyDescent="0.2">
      <c r="B76" s="15"/>
    </row>
    <row r="77" spans="2:2" x14ac:dyDescent="0.2">
      <c r="B77" s="15"/>
    </row>
    <row r="78" spans="2:2" x14ac:dyDescent="0.2">
      <c r="B78" s="15"/>
    </row>
    <row r="79" spans="2:2" x14ac:dyDescent="0.2">
      <c r="B79" s="15"/>
    </row>
    <row r="80" spans="2:2" x14ac:dyDescent="0.2">
      <c r="B80" s="15"/>
    </row>
    <row r="81" spans="2:2" x14ac:dyDescent="0.2">
      <c r="B81" s="15"/>
    </row>
    <row r="82" spans="2:2" x14ac:dyDescent="0.2">
      <c r="B82" s="15"/>
    </row>
    <row r="83" spans="2:2" x14ac:dyDescent="0.2">
      <c r="B83" s="15"/>
    </row>
    <row r="84" spans="2:2" x14ac:dyDescent="0.2">
      <c r="B84" s="15"/>
    </row>
    <row r="85" spans="2:2" x14ac:dyDescent="0.2">
      <c r="B85" s="15"/>
    </row>
    <row r="86" spans="2:2" x14ac:dyDescent="0.2">
      <c r="B86" s="15"/>
    </row>
    <row r="87" spans="2:2" x14ac:dyDescent="0.2">
      <c r="B87" s="15"/>
    </row>
    <row r="88" spans="2:2" x14ac:dyDescent="0.2">
      <c r="B88" s="15"/>
    </row>
    <row r="89" spans="2:2" x14ac:dyDescent="0.2">
      <c r="B89" s="15"/>
    </row>
    <row r="90" spans="2:2" x14ac:dyDescent="0.2">
      <c r="B90" s="15"/>
    </row>
    <row r="91" spans="2:2" x14ac:dyDescent="0.2">
      <c r="B91" s="15"/>
    </row>
    <row r="92" spans="2:2" x14ac:dyDescent="0.2">
      <c r="B92" s="15"/>
    </row>
    <row r="93" spans="2:2" x14ac:dyDescent="0.2">
      <c r="B93" s="15"/>
    </row>
    <row r="94" spans="2:2" x14ac:dyDescent="0.2">
      <c r="B94" s="15"/>
    </row>
    <row r="95" spans="2:2" x14ac:dyDescent="0.2">
      <c r="B95" s="15"/>
    </row>
    <row r="96" spans="2:2" x14ac:dyDescent="0.2">
      <c r="B96" s="15"/>
    </row>
    <row r="97" spans="2:2" x14ac:dyDescent="0.2">
      <c r="B97" s="15"/>
    </row>
    <row r="98" spans="2:2" x14ac:dyDescent="0.2">
      <c r="B98" s="15"/>
    </row>
    <row r="99" spans="2:2" x14ac:dyDescent="0.2">
      <c r="B99" s="15"/>
    </row>
    <row r="100" spans="2:2" x14ac:dyDescent="0.2">
      <c r="B100" s="15"/>
    </row>
    <row r="101" spans="2:2" x14ac:dyDescent="0.2">
      <c r="B101" s="15"/>
    </row>
    <row r="102" spans="2:2" x14ac:dyDescent="0.2">
      <c r="B102" s="15"/>
    </row>
    <row r="103" spans="2:2" x14ac:dyDescent="0.2">
      <c r="B103" s="15"/>
    </row>
    <row r="104" spans="2:2" x14ac:dyDescent="0.2">
      <c r="B104" s="15"/>
    </row>
    <row r="105" spans="2:2" x14ac:dyDescent="0.2">
      <c r="B105" s="15"/>
    </row>
    <row r="106" spans="2:2" x14ac:dyDescent="0.2">
      <c r="B106" s="15"/>
    </row>
    <row r="107" spans="2:2" x14ac:dyDescent="0.2">
      <c r="B107" s="15"/>
    </row>
    <row r="108" spans="2:2" x14ac:dyDescent="0.2">
      <c r="B108" s="15"/>
    </row>
    <row r="109" spans="2:2" x14ac:dyDescent="0.2">
      <c r="B109" s="15"/>
    </row>
    <row r="110" spans="2:2" x14ac:dyDescent="0.2">
      <c r="B110" s="15"/>
    </row>
    <row r="111" spans="2:2" x14ac:dyDescent="0.2">
      <c r="B111" s="15"/>
    </row>
    <row r="112" spans="2:2" x14ac:dyDescent="0.2">
      <c r="B112" s="15"/>
    </row>
    <row r="113" spans="2:2" x14ac:dyDescent="0.2">
      <c r="B113" s="15"/>
    </row>
    <row r="114" spans="2:2" x14ac:dyDescent="0.2">
      <c r="B114" s="15"/>
    </row>
    <row r="115" spans="2:2" x14ac:dyDescent="0.2">
      <c r="B115" s="15"/>
    </row>
    <row r="116" spans="2:2" x14ac:dyDescent="0.2">
      <c r="B116" s="15"/>
    </row>
    <row r="117" spans="2:2" x14ac:dyDescent="0.2">
      <c r="B117" s="15"/>
    </row>
    <row r="118" spans="2:2" x14ac:dyDescent="0.2">
      <c r="B118" s="15"/>
    </row>
    <row r="119" spans="2:2" x14ac:dyDescent="0.2">
      <c r="B119" s="15"/>
    </row>
    <row r="120" spans="2:2" x14ac:dyDescent="0.2">
      <c r="B120" s="15"/>
    </row>
    <row r="121" spans="2:2" x14ac:dyDescent="0.2">
      <c r="B121" s="15"/>
    </row>
    <row r="122" spans="2:2" x14ac:dyDescent="0.2">
      <c r="B122" s="15"/>
    </row>
    <row r="123" spans="2:2" x14ac:dyDescent="0.2">
      <c r="B123" s="15"/>
    </row>
    <row r="124" spans="2:2" x14ac:dyDescent="0.2">
      <c r="B124" s="15"/>
    </row>
    <row r="125" spans="2:2" x14ac:dyDescent="0.2">
      <c r="B125" s="15"/>
    </row>
    <row r="126" spans="2:2" x14ac:dyDescent="0.2">
      <c r="B126" s="15"/>
    </row>
    <row r="127" spans="2:2" x14ac:dyDescent="0.2">
      <c r="B127" s="15"/>
    </row>
    <row r="128" spans="2:2" x14ac:dyDescent="0.2">
      <c r="B128" s="15"/>
    </row>
    <row r="129" spans="2:2" x14ac:dyDescent="0.2">
      <c r="B129" s="15"/>
    </row>
    <row r="130" spans="2:2" x14ac:dyDescent="0.2">
      <c r="B130" s="15"/>
    </row>
    <row r="131" spans="2:2" x14ac:dyDescent="0.2">
      <c r="B131" s="15"/>
    </row>
    <row r="132" spans="2:2" x14ac:dyDescent="0.2">
      <c r="B132" s="15"/>
    </row>
    <row r="133" spans="2:2" x14ac:dyDescent="0.2">
      <c r="B133" s="15"/>
    </row>
    <row r="134" spans="2:2" x14ac:dyDescent="0.2">
      <c r="B134" s="15"/>
    </row>
    <row r="135" spans="2:2" x14ac:dyDescent="0.2">
      <c r="B135" s="15"/>
    </row>
    <row r="136" spans="2:2" x14ac:dyDescent="0.2">
      <c r="B136" s="15"/>
    </row>
    <row r="137" spans="2:2" x14ac:dyDescent="0.2">
      <c r="B137" s="15"/>
    </row>
    <row r="138" spans="2:2" x14ac:dyDescent="0.2">
      <c r="B138" s="15"/>
    </row>
    <row r="139" spans="2:2" x14ac:dyDescent="0.2">
      <c r="B139" s="15"/>
    </row>
    <row r="140" spans="2:2" x14ac:dyDescent="0.2">
      <c r="B140" s="15"/>
    </row>
    <row r="141" spans="2:2" x14ac:dyDescent="0.2">
      <c r="B141" s="15"/>
    </row>
    <row r="142" spans="2:2" x14ac:dyDescent="0.2">
      <c r="B142" s="15"/>
    </row>
    <row r="143" spans="2:2" x14ac:dyDescent="0.2">
      <c r="B143" s="15"/>
    </row>
    <row r="144" spans="2:2" x14ac:dyDescent="0.2">
      <c r="B144" s="15"/>
    </row>
    <row r="145" spans="2:2" x14ac:dyDescent="0.2">
      <c r="B145" s="15"/>
    </row>
    <row r="146" spans="2:2" x14ac:dyDescent="0.2">
      <c r="B146" s="15"/>
    </row>
    <row r="147" spans="2:2" x14ac:dyDescent="0.2">
      <c r="B147" s="15"/>
    </row>
    <row r="148" spans="2:2" x14ac:dyDescent="0.2">
      <c r="B148" s="15"/>
    </row>
    <row r="149" spans="2:2" x14ac:dyDescent="0.2">
      <c r="B149" s="15"/>
    </row>
    <row r="150" spans="2:2" x14ac:dyDescent="0.2">
      <c r="B150" s="15"/>
    </row>
    <row r="151" spans="2:2" x14ac:dyDescent="0.2">
      <c r="B151" s="15"/>
    </row>
    <row r="152" spans="2:2" x14ac:dyDescent="0.2">
      <c r="B152" s="15"/>
    </row>
    <row r="153" spans="2:2" x14ac:dyDescent="0.2">
      <c r="B153" s="15"/>
    </row>
    <row r="154" spans="2:2" x14ac:dyDescent="0.2">
      <c r="B154" s="15"/>
    </row>
    <row r="155" spans="2:2" x14ac:dyDescent="0.2">
      <c r="B155" s="15"/>
    </row>
    <row r="156" spans="2:2" x14ac:dyDescent="0.2">
      <c r="B156" s="15"/>
    </row>
    <row r="157" spans="2:2" x14ac:dyDescent="0.2">
      <c r="B157" s="15"/>
    </row>
    <row r="158" spans="2:2" x14ac:dyDescent="0.2">
      <c r="B158" s="15"/>
    </row>
    <row r="159" spans="2:2" x14ac:dyDescent="0.2">
      <c r="B159" s="15"/>
    </row>
    <row r="160" spans="2:2" x14ac:dyDescent="0.2">
      <c r="B160" s="15"/>
    </row>
    <row r="161" spans="2:2" x14ac:dyDescent="0.2">
      <c r="B161" s="15"/>
    </row>
    <row r="162" spans="2:2" x14ac:dyDescent="0.2">
      <c r="B162" s="15"/>
    </row>
    <row r="163" spans="2:2" x14ac:dyDescent="0.2">
      <c r="B163" s="15"/>
    </row>
    <row r="164" spans="2:2" x14ac:dyDescent="0.2">
      <c r="B164" s="15"/>
    </row>
    <row r="165" spans="2:2" x14ac:dyDescent="0.2">
      <c r="B165" s="15"/>
    </row>
    <row r="166" spans="2:2" x14ac:dyDescent="0.2">
      <c r="B166" s="15"/>
    </row>
    <row r="167" spans="2:2" x14ac:dyDescent="0.2">
      <c r="B167" s="15"/>
    </row>
    <row r="168" spans="2:2" x14ac:dyDescent="0.2">
      <c r="B168" s="15"/>
    </row>
    <row r="169" spans="2:2" x14ac:dyDescent="0.2">
      <c r="B169" s="15"/>
    </row>
    <row r="170" spans="2:2" x14ac:dyDescent="0.2">
      <c r="B170" s="15"/>
    </row>
    <row r="171" spans="2:2" x14ac:dyDescent="0.2">
      <c r="B171" s="15"/>
    </row>
    <row r="172" spans="2:2" x14ac:dyDescent="0.2">
      <c r="B172" s="15"/>
    </row>
    <row r="173" spans="2:2" x14ac:dyDescent="0.2">
      <c r="B173" s="15"/>
    </row>
    <row r="174" spans="2:2" x14ac:dyDescent="0.2">
      <c r="B174" s="15"/>
    </row>
    <row r="175" spans="2:2" x14ac:dyDescent="0.2">
      <c r="B175" s="15"/>
    </row>
    <row r="176" spans="2:2" x14ac:dyDescent="0.2">
      <c r="B176" s="15"/>
    </row>
    <row r="177" spans="2:2" x14ac:dyDescent="0.2">
      <c r="B177" s="15"/>
    </row>
    <row r="178" spans="2:2" x14ac:dyDescent="0.2">
      <c r="B178" s="15"/>
    </row>
    <row r="179" spans="2:2" x14ac:dyDescent="0.2">
      <c r="B179" s="15"/>
    </row>
    <row r="180" spans="2:2" x14ac:dyDescent="0.2">
      <c r="B180" s="15"/>
    </row>
    <row r="181" spans="2:2" x14ac:dyDescent="0.2">
      <c r="B181" s="15"/>
    </row>
    <row r="182" spans="2:2" x14ac:dyDescent="0.2">
      <c r="B182" s="15"/>
    </row>
    <row r="183" spans="2:2" x14ac:dyDescent="0.2">
      <c r="B183" s="15"/>
    </row>
    <row r="184" spans="2:2" x14ac:dyDescent="0.2">
      <c r="B184" s="15"/>
    </row>
    <row r="185" spans="2:2" x14ac:dyDescent="0.2">
      <c r="B185" s="15"/>
    </row>
    <row r="186" spans="2:2" x14ac:dyDescent="0.2">
      <c r="B186" s="15"/>
    </row>
    <row r="187" spans="2:2" x14ac:dyDescent="0.2">
      <c r="B187" s="15"/>
    </row>
    <row r="188" spans="2:2" x14ac:dyDescent="0.2">
      <c r="B188" s="15"/>
    </row>
    <row r="189" spans="2:2" x14ac:dyDescent="0.2">
      <c r="B189" s="15"/>
    </row>
    <row r="190" spans="2:2" x14ac:dyDescent="0.2">
      <c r="B190" s="15"/>
    </row>
    <row r="191" spans="2:2" x14ac:dyDescent="0.2">
      <c r="B191" s="15"/>
    </row>
    <row r="192" spans="2:2" x14ac:dyDescent="0.2">
      <c r="B192" s="15"/>
    </row>
    <row r="193" spans="2:2" x14ac:dyDescent="0.2">
      <c r="B193" s="15"/>
    </row>
    <row r="194" spans="2:2" x14ac:dyDescent="0.2">
      <c r="B194" s="15"/>
    </row>
    <row r="195" spans="2:2" x14ac:dyDescent="0.2">
      <c r="B195" s="15"/>
    </row>
    <row r="196" spans="2:2" x14ac:dyDescent="0.2">
      <c r="B196" s="15"/>
    </row>
    <row r="197" spans="2:2" x14ac:dyDescent="0.2">
      <c r="B197" s="15"/>
    </row>
    <row r="198" spans="2:2" x14ac:dyDescent="0.2">
      <c r="B198" s="15"/>
    </row>
    <row r="199" spans="2:2" x14ac:dyDescent="0.2">
      <c r="B199" s="15"/>
    </row>
    <row r="200" spans="2:2" x14ac:dyDescent="0.2">
      <c r="B200" s="15"/>
    </row>
    <row r="201" spans="2:2" x14ac:dyDescent="0.2">
      <c r="B201" s="15"/>
    </row>
    <row r="202" spans="2:2" x14ac:dyDescent="0.2">
      <c r="B202" s="15"/>
    </row>
    <row r="203" spans="2:2" x14ac:dyDescent="0.2">
      <c r="B203" s="15"/>
    </row>
    <row r="204" spans="2:2" x14ac:dyDescent="0.2">
      <c r="B204" s="15"/>
    </row>
    <row r="205" spans="2:2" x14ac:dyDescent="0.2">
      <c r="B205" s="15"/>
    </row>
    <row r="206" spans="2:2" x14ac:dyDescent="0.2">
      <c r="B206" s="15"/>
    </row>
    <row r="207" spans="2:2" x14ac:dyDescent="0.2">
      <c r="B207" s="15"/>
    </row>
    <row r="208" spans="2:2" x14ac:dyDescent="0.2">
      <c r="B208" s="15"/>
    </row>
    <row r="209" spans="2:2" x14ac:dyDescent="0.2">
      <c r="B209" s="15"/>
    </row>
    <row r="210" spans="2:2" x14ac:dyDescent="0.2">
      <c r="B210" s="15"/>
    </row>
    <row r="211" spans="2:2" x14ac:dyDescent="0.2">
      <c r="B211" s="15"/>
    </row>
    <row r="212" spans="2:2" x14ac:dyDescent="0.2">
      <c r="B212" s="15"/>
    </row>
    <row r="213" spans="2:2" x14ac:dyDescent="0.2">
      <c r="B213" s="15"/>
    </row>
  </sheetData>
  <mergeCells count="2">
    <mergeCell ref="A41:H41"/>
    <mergeCell ref="H1:I1"/>
  </mergeCells>
  <hyperlinks>
    <hyperlink ref="H1:I1" location="Index!A1" display="Regresar al Índice" xr:uid="{00000000-0004-0000-CD00-000000000000}"/>
  </hyperlinks>
  <pageMargins left="0.7" right="0.7" top="0.75" bottom="0.75" header="0.3" footer="0.3"/>
  <drawing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codeName="Hoja119"/>
  <dimension ref="A1:K216"/>
  <sheetViews>
    <sheetView zoomScaleNormal="100" workbookViewId="0">
      <selection activeCell="A2" sqref="A2"/>
    </sheetView>
  </sheetViews>
  <sheetFormatPr baseColWidth="10" defaultColWidth="11.42578125" defaultRowHeight="12.75" x14ac:dyDescent="0.2"/>
  <cols>
    <col min="1" max="1" width="25" style="244" customWidth="1"/>
    <col min="2" max="2" width="11.42578125" style="52"/>
    <col min="3" max="16384" width="11.42578125" style="244"/>
  </cols>
  <sheetData>
    <row r="1" spans="1:9" ht="15" x14ac:dyDescent="0.25">
      <c r="A1" s="333" t="s">
        <v>1764</v>
      </c>
      <c r="H1" s="233" t="s">
        <v>38</v>
      </c>
      <c r="I1" s="233"/>
    </row>
    <row r="2" spans="1:9" x14ac:dyDescent="0.2">
      <c r="A2" s="53" t="s">
        <v>387</v>
      </c>
    </row>
    <row r="5" spans="1:9" x14ac:dyDescent="0.2">
      <c r="A5" s="54"/>
      <c r="B5" s="15"/>
      <c r="E5" s="55"/>
    </row>
    <row r="6" spans="1:9" x14ac:dyDescent="0.2">
      <c r="A6" s="54"/>
      <c r="B6" s="15"/>
    </row>
    <row r="7" spans="1:9" x14ac:dyDescent="0.2">
      <c r="A7" s="56"/>
      <c r="B7" s="15"/>
    </row>
    <row r="8" spans="1:9" x14ac:dyDescent="0.2">
      <c r="B8" s="15"/>
    </row>
    <row r="9" spans="1:9" ht="38.25" x14ac:dyDescent="0.2">
      <c r="A9" s="57" t="s">
        <v>665</v>
      </c>
      <c r="B9" s="58" t="s">
        <v>388</v>
      </c>
      <c r="C9" s="58" t="s">
        <v>668</v>
      </c>
      <c r="D9" s="58" t="s">
        <v>1603</v>
      </c>
    </row>
    <row r="10" spans="1:9" ht="15" customHeight="1" x14ac:dyDescent="0.2">
      <c r="A10" s="245" t="s">
        <v>4</v>
      </c>
      <c r="B10" s="59">
        <v>0</v>
      </c>
      <c r="C10" s="246">
        <v>0</v>
      </c>
      <c r="D10" s="244">
        <v>11</v>
      </c>
    </row>
    <row r="11" spans="1:9" ht="15" customHeight="1" x14ac:dyDescent="0.2">
      <c r="A11" s="245" t="s">
        <v>5</v>
      </c>
      <c r="B11" s="59">
        <v>0</v>
      </c>
      <c r="C11" s="246">
        <v>0</v>
      </c>
      <c r="D11" s="244">
        <v>11</v>
      </c>
    </row>
    <row r="12" spans="1:9" ht="15" customHeight="1" x14ac:dyDescent="0.2">
      <c r="A12" s="244" t="s">
        <v>6</v>
      </c>
      <c r="B12" s="15">
        <v>0</v>
      </c>
      <c r="C12" s="246">
        <v>0</v>
      </c>
      <c r="D12" s="244">
        <v>11</v>
      </c>
    </row>
    <row r="13" spans="1:9" ht="15" customHeight="1" x14ac:dyDescent="0.2">
      <c r="A13" s="245" t="s">
        <v>10</v>
      </c>
      <c r="B13" s="59">
        <v>0</v>
      </c>
      <c r="C13" s="246">
        <v>0</v>
      </c>
      <c r="D13" s="244">
        <v>11</v>
      </c>
    </row>
    <row r="14" spans="1:9" ht="15" customHeight="1" x14ac:dyDescent="0.2">
      <c r="A14" s="245" t="s">
        <v>7</v>
      </c>
      <c r="B14" s="59">
        <v>0</v>
      </c>
      <c r="C14" s="246">
        <v>0</v>
      </c>
      <c r="D14" s="244">
        <v>11</v>
      </c>
    </row>
    <row r="15" spans="1:9" ht="15" customHeight="1" x14ac:dyDescent="0.2">
      <c r="A15" s="244" t="s">
        <v>8</v>
      </c>
      <c r="B15" s="15">
        <v>0</v>
      </c>
      <c r="C15" s="246">
        <v>0</v>
      </c>
      <c r="D15" s="244">
        <v>11</v>
      </c>
    </row>
    <row r="16" spans="1:9" ht="15" customHeight="1" x14ac:dyDescent="0.2">
      <c r="A16" s="245" t="s">
        <v>12</v>
      </c>
      <c r="B16" s="59">
        <v>0</v>
      </c>
      <c r="C16" s="246">
        <v>0</v>
      </c>
      <c r="D16" s="244">
        <v>11</v>
      </c>
    </row>
    <row r="17" spans="1:4" ht="15" customHeight="1" x14ac:dyDescent="0.2">
      <c r="A17" s="244" t="s">
        <v>15</v>
      </c>
      <c r="B17" s="15">
        <v>0</v>
      </c>
      <c r="C17" s="246">
        <v>0</v>
      </c>
      <c r="D17" s="244">
        <v>11</v>
      </c>
    </row>
    <row r="18" spans="1:4" ht="15" customHeight="1" x14ac:dyDescent="0.2">
      <c r="A18" s="245" t="s">
        <v>16</v>
      </c>
      <c r="B18" s="59">
        <v>0</v>
      </c>
      <c r="C18" s="246">
        <v>0</v>
      </c>
      <c r="D18" s="244">
        <v>11</v>
      </c>
    </row>
    <row r="19" spans="1:4" ht="15" customHeight="1" x14ac:dyDescent="0.2">
      <c r="A19" s="245" t="s">
        <v>13</v>
      </c>
      <c r="B19" s="59">
        <v>0</v>
      </c>
      <c r="C19" s="246">
        <v>0</v>
      </c>
      <c r="D19" s="244">
        <v>11</v>
      </c>
    </row>
    <row r="20" spans="1:4" ht="15" customHeight="1" x14ac:dyDescent="0.2">
      <c r="A20" s="245" t="s">
        <v>18</v>
      </c>
      <c r="B20" s="59">
        <v>0</v>
      </c>
      <c r="C20" s="246">
        <v>0</v>
      </c>
      <c r="D20" s="244">
        <v>11</v>
      </c>
    </row>
    <row r="21" spans="1:4" ht="15" customHeight="1" x14ac:dyDescent="0.2">
      <c r="A21" s="244" t="s">
        <v>19</v>
      </c>
      <c r="B21" s="15">
        <v>0</v>
      </c>
      <c r="C21" s="246">
        <v>0</v>
      </c>
      <c r="D21" s="244">
        <v>11</v>
      </c>
    </row>
    <row r="22" spans="1:4" ht="15" customHeight="1" x14ac:dyDescent="0.2">
      <c r="A22" s="245" t="s">
        <v>20</v>
      </c>
      <c r="B22" s="59">
        <v>0</v>
      </c>
      <c r="C22" s="246">
        <v>0</v>
      </c>
      <c r="D22" s="244">
        <v>11</v>
      </c>
    </row>
    <row r="23" spans="1:4" ht="15" customHeight="1" x14ac:dyDescent="0.2">
      <c r="A23" s="244" t="s">
        <v>22</v>
      </c>
      <c r="B23" s="15">
        <v>0</v>
      </c>
      <c r="C23" s="246">
        <v>0</v>
      </c>
      <c r="D23" s="244">
        <v>11</v>
      </c>
    </row>
    <row r="24" spans="1:4" ht="15" customHeight="1" x14ac:dyDescent="0.2">
      <c r="A24" s="245" t="s">
        <v>23</v>
      </c>
      <c r="B24" s="59">
        <v>0</v>
      </c>
      <c r="C24" s="246">
        <v>0</v>
      </c>
      <c r="D24" s="244">
        <v>11</v>
      </c>
    </row>
    <row r="25" spans="1:4" ht="15" customHeight="1" x14ac:dyDescent="0.2">
      <c r="A25" s="245" t="s">
        <v>24</v>
      </c>
      <c r="B25" s="59">
        <v>0</v>
      </c>
      <c r="C25" s="246">
        <v>0</v>
      </c>
      <c r="D25" s="244">
        <v>11</v>
      </c>
    </row>
    <row r="26" spans="1:4" ht="15" customHeight="1" x14ac:dyDescent="0.2">
      <c r="A26" s="244" t="s">
        <v>25</v>
      </c>
      <c r="B26" s="15">
        <v>0</v>
      </c>
      <c r="C26" s="246">
        <v>0</v>
      </c>
      <c r="D26" s="244">
        <v>11</v>
      </c>
    </row>
    <row r="27" spans="1:4" ht="15" customHeight="1" x14ac:dyDescent="0.2">
      <c r="A27" s="244" t="s">
        <v>28</v>
      </c>
      <c r="B27" s="15">
        <v>0</v>
      </c>
      <c r="C27" s="246">
        <v>0</v>
      </c>
      <c r="D27" s="244">
        <v>11</v>
      </c>
    </row>
    <row r="28" spans="1:4" ht="15" customHeight="1" x14ac:dyDescent="0.2">
      <c r="A28" s="244" t="s">
        <v>30</v>
      </c>
      <c r="B28" s="15">
        <v>0</v>
      </c>
      <c r="C28" s="246">
        <v>0</v>
      </c>
      <c r="D28" s="244">
        <v>11</v>
      </c>
    </row>
    <row r="29" spans="1:4" ht="15" customHeight="1" x14ac:dyDescent="0.2">
      <c r="A29" s="245" t="s">
        <v>31</v>
      </c>
      <c r="B29" s="59">
        <v>0</v>
      </c>
      <c r="C29" s="246">
        <v>0</v>
      </c>
      <c r="D29" s="244">
        <v>11</v>
      </c>
    </row>
    <row r="30" spans="1:4" ht="15" customHeight="1" x14ac:dyDescent="0.2">
      <c r="A30" s="244" t="s">
        <v>32</v>
      </c>
      <c r="B30" s="15">
        <v>0</v>
      </c>
      <c r="C30" s="246">
        <v>0</v>
      </c>
      <c r="D30" s="244">
        <v>11</v>
      </c>
    </row>
    <row r="31" spans="1:4" ht="15" customHeight="1" x14ac:dyDescent="0.2">
      <c r="A31" s="244" t="s">
        <v>11</v>
      </c>
      <c r="B31" s="15">
        <v>1</v>
      </c>
      <c r="C31" s="246">
        <v>1.9230769230769232E-2</v>
      </c>
      <c r="D31" s="244">
        <v>7</v>
      </c>
    </row>
    <row r="32" spans="1:4" ht="15" customHeight="1" x14ac:dyDescent="0.2">
      <c r="A32" s="244" t="s">
        <v>21</v>
      </c>
      <c r="B32" s="15">
        <v>1</v>
      </c>
      <c r="C32" s="246">
        <v>1.9230769230769232E-2</v>
      </c>
      <c r="D32" s="244">
        <v>7</v>
      </c>
    </row>
    <row r="33" spans="1:11" ht="15" customHeight="1" x14ac:dyDescent="0.2">
      <c r="A33" s="244" t="s">
        <v>27</v>
      </c>
      <c r="B33" s="15">
        <v>1</v>
      </c>
      <c r="C33" s="246">
        <v>1.9230769230769232E-2</v>
      </c>
      <c r="D33" s="244">
        <v>7</v>
      </c>
    </row>
    <row r="34" spans="1:11" ht="15" customHeight="1" x14ac:dyDescent="0.2">
      <c r="A34" s="244" t="s">
        <v>29</v>
      </c>
      <c r="B34" s="15">
        <v>1</v>
      </c>
      <c r="C34" s="246">
        <v>1.9230769230769232E-2</v>
      </c>
      <c r="D34" s="244">
        <v>7</v>
      </c>
    </row>
    <row r="35" spans="1:11" ht="15" customHeight="1" x14ac:dyDescent="0.2">
      <c r="A35" s="244" t="s">
        <v>3</v>
      </c>
      <c r="B35" s="15">
        <v>4</v>
      </c>
      <c r="C35" s="246">
        <v>7.6923076923076927E-2</v>
      </c>
      <c r="D35" s="244">
        <v>5</v>
      </c>
    </row>
    <row r="36" spans="1:11" ht="15" customHeight="1" x14ac:dyDescent="0.2">
      <c r="A36" s="244" t="s">
        <v>33</v>
      </c>
      <c r="B36" s="15">
        <v>4</v>
      </c>
      <c r="C36" s="246">
        <v>7.6923076923076927E-2</v>
      </c>
      <c r="D36" s="244">
        <v>5</v>
      </c>
    </row>
    <row r="37" spans="1:11" ht="15" customHeight="1" x14ac:dyDescent="0.2">
      <c r="A37" s="245" t="s">
        <v>26</v>
      </c>
      <c r="B37" s="59">
        <v>6</v>
      </c>
      <c r="C37" s="246">
        <v>0.11538461538461539</v>
      </c>
      <c r="D37" s="244">
        <v>4</v>
      </c>
    </row>
    <row r="38" spans="1:11" x14ac:dyDescent="0.2">
      <c r="A38" s="247" t="s">
        <v>17</v>
      </c>
      <c r="B38" s="60">
        <v>7</v>
      </c>
      <c r="C38" s="248">
        <v>0.13461538461538461</v>
      </c>
      <c r="D38" s="247">
        <v>3</v>
      </c>
    </row>
    <row r="39" spans="1:11" x14ac:dyDescent="0.2">
      <c r="A39" s="247" t="s">
        <v>14</v>
      </c>
      <c r="B39" s="60">
        <v>11</v>
      </c>
      <c r="C39" s="248">
        <v>0.21153846153846154</v>
      </c>
      <c r="D39" s="247">
        <v>2</v>
      </c>
    </row>
    <row r="40" spans="1:11" x14ac:dyDescent="0.2">
      <c r="A40" s="61" t="s">
        <v>0</v>
      </c>
      <c r="B40" s="62">
        <v>16</v>
      </c>
      <c r="C40" s="63">
        <v>0.30769230769230771</v>
      </c>
      <c r="D40" s="61">
        <v>1</v>
      </c>
    </row>
    <row r="41" spans="1:11" x14ac:dyDescent="0.2">
      <c r="A41" s="64" t="s">
        <v>669</v>
      </c>
      <c r="B41" s="65">
        <v>52</v>
      </c>
      <c r="C41" s="66">
        <v>1</v>
      </c>
      <c r="D41" s="64"/>
    </row>
    <row r="42" spans="1:11" x14ac:dyDescent="0.2">
      <c r="B42" s="15"/>
      <c r="K42" s="246"/>
    </row>
    <row r="43" spans="1:11" x14ac:dyDescent="0.2">
      <c r="A43" s="244" t="s">
        <v>387</v>
      </c>
      <c r="B43" s="15"/>
      <c r="K43" s="246"/>
    </row>
    <row r="44" spans="1:11" x14ac:dyDescent="0.2">
      <c r="A44" s="249" t="s">
        <v>389</v>
      </c>
      <c r="B44" s="228"/>
      <c r="C44" s="249"/>
      <c r="D44" s="249"/>
      <c r="E44" s="249"/>
      <c r="F44" s="249"/>
      <c r="G44" s="249"/>
      <c r="H44" s="249"/>
      <c r="K44" s="246"/>
    </row>
    <row r="45" spans="1:11" x14ac:dyDescent="0.2">
      <c r="A45" s="245" t="s">
        <v>827</v>
      </c>
      <c r="B45" s="15"/>
    </row>
    <row r="46" spans="1:11" x14ac:dyDescent="0.2">
      <c r="B46" s="15"/>
    </row>
    <row r="47" spans="1:11" x14ac:dyDescent="0.2">
      <c r="B47" s="15"/>
    </row>
    <row r="48" spans="1:11" x14ac:dyDescent="0.2">
      <c r="B48" s="15"/>
    </row>
    <row r="49" spans="2:2" x14ac:dyDescent="0.2">
      <c r="B49" s="15"/>
    </row>
    <row r="50" spans="2:2" x14ac:dyDescent="0.2">
      <c r="B50" s="15"/>
    </row>
    <row r="51" spans="2:2" x14ac:dyDescent="0.2">
      <c r="B51" s="15"/>
    </row>
    <row r="52" spans="2:2" x14ac:dyDescent="0.2">
      <c r="B52" s="15"/>
    </row>
    <row r="53" spans="2:2" x14ac:dyDescent="0.2">
      <c r="B53" s="15"/>
    </row>
    <row r="54" spans="2:2" x14ac:dyDescent="0.2">
      <c r="B54" s="15"/>
    </row>
    <row r="55" spans="2:2" x14ac:dyDescent="0.2">
      <c r="B55" s="15"/>
    </row>
    <row r="56" spans="2:2" x14ac:dyDescent="0.2">
      <c r="B56" s="15"/>
    </row>
    <row r="57" spans="2:2" x14ac:dyDescent="0.2">
      <c r="B57" s="15"/>
    </row>
    <row r="58" spans="2:2" x14ac:dyDescent="0.2">
      <c r="B58" s="15"/>
    </row>
    <row r="59" spans="2:2" x14ac:dyDescent="0.2">
      <c r="B59" s="15"/>
    </row>
    <row r="60" spans="2:2" x14ac:dyDescent="0.2">
      <c r="B60" s="15"/>
    </row>
    <row r="61" spans="2:2" x14ac:dyDescent="0.2">
      <c r="B61" s="15"/>
    </row>
    <row r="62" spans="2:2" x14ac:dyDescent="0.2">
      <c r="B62" s="15"/>
    </row>
    <row r="63" spans="2:2" x14ac:dyDescent="0.2">
      <c r="B63" s="15"/>
    </row>
    <row r="64" spans="2:2" x14ac:dyDescent="0.2">
      <c r="B64" s="15"/>
    </row>
    <row r="65" spans="2:2" x14ac:dyDescent="0.2">
      <c r="B65" s="15"/>
    </row>
    <row r="66" spans="2:2" x14ac:dyDescent="0.2">
      <c r="B66" s="15"/>
    </row>
    <row r="67" spans="2:2" x14ac:dyDescent="0.2">
      <c r="B67" s="15"/>
    </row>
    <row r="68" spans="2:2" x14ac:dyDescent="0.2">
      <c r="B68" s="15"/>
    </row>
    <row r="69" spans="2:2" x14ac:dyDescent="0.2">
      <c r="B69" s="15"/>
    </row>
    <row r="70" spans="2:2" x14ac:dyDescent="0.2">
      <c r="B70" s="15"/>
    </row>
    <row r="71" spans="2:2" x14ac:dyDescent="0.2">
      <c r="B71" s="15"/>
    </row>
    <row r="72" spans="2:2" x14ac:dyDescent="0.2">
      <c r="B72" s="15"/>
    </row>
    <row r="73" spans="2:2" x14ac:dyDescent="0.2">
      <c r="B73" s="15"/>
    </row>
    <row r="74" spans="2:2" x14ac:dyDescent="0.2">
      <c r="B74" s="15"/>
    </row>
    <row r="75" spans="2:2" x14ac:dyDescent="0.2">
      <c r="B75" s="15"/>
    </row>
    <row r="76" spans="2:2" x14ac:dyDescent="0.2">
      <c r="B76" s="15"/>
    </row>
    <row r="77" spans="2:2" x14ac:dyDescent="0.2">
      <c r="B77" s="15"/>
    </row>
    <row r="78" spans="2:2" x14ac:dyDescent="0.2">
      <c r="B78" s="15"/>
    </row>
    <row r="79" spans="2:2" x14ac:dyDescent="0.2">
      <c r="B79" s="15"/>
    </row>
    <row r="80" spans="2:2" x14ac:dyDescent="0.2">
      <c r="B80" s="15"/>
    </row>
    <row r="81" spans="2:2" x14ac:dyDescent="0.2">
      <c r="B81" s="15"/>
    </row>
    <row r="82" spans="2:2" x14ac:dyDescent="0.2">
      <c r="B82" s="15"/>
    </row>
    <row r="83" spans="2:2" x14ac:dyDescent="0.2">
      <c r="B83" s="15"/>
    </row>
    <row r="84" spans="2:2" x14ac:dyDescent="0.2">
      <c r="B84" s="15"/>
    </row>
    <row r="85" spans="2:2" x14ac:dyDescent="0.2">
      <c r="B85" s="15"/>
    </row>
    <row r="86" spans="2:2" x14ac:dyDescent="0.2">
      <c r="B86" s="15"/>
    </row>
    <row r="87" spans="2:2" x14ac:dyDescent="0.2">
      <c r="B87" s="15"/>
    </row>
    <row r="88" spans="2:2" x14ac:dyDescent="0.2">
      <c r="B88" s="15"/>
    </row>
    <row r="89" spans="2:2" x14ac:dyDescent="0.2">
      <c r="B89" s="15"/>
    </row>
    <row r="90" spans="2:2" x14ac:dyDescent="0.2">
      <c r="B90" s="15"/>
    </row>
    <row r="91" spans="2:2" x14ac:dyDescent="0.2">
      <c r="B91" s="15"/>
    </row>
    <row r="92" spans="2:2" x14ac:dyDescent="0.2">
      <c r="B92" s="15"/>
    </row>
    <row r="93" spans="2:2" x14ac:dyDescent="0.2">
      <c r="B93" s="15"/>
    </row>
    <row r="94" spans="2:2" x14ac:dyDescent="0.2">
      <c r="B94" s="15"/>
    </row>
    <row r="95" spans="2:2" x14ac:dyDescent="0.2">
      <c r="B95" s="15"/>
    </row>
    <row r="96" spans="2:2" x14ac:dyDescent="0.2">
      <c r="B96" s="15"/>
    </row>
    <row r="97" spans="2:2" x14ac:dyDescent="0.2">
      <c r="B97" s="15"/>
    </row>
    <row r="98" spans="2:2" x14ac:dyDescent="0.2">
      <c r="B98" s="15"/>
    </row>
    <row r="99" spans="2:2" x14ac:dyDescent="0.2">
      <c r="B99" s="15"/>
    </row>
    <row r="100" spans="2:2" x14ac:dyDescent="0.2">
      <c r="B100" s="15"/>
    </row>
    <row r="101" spans="2:2" x14ac:dyDescent="0.2">
      <c r="B101" s="15"/>
    </row>
    <row r="102" spans="2:2" x14ac:dyDescent="0.2">
      <c r="B102" s="15"/>
    </row>
    <row r="103" spans="2:2" x14ac:dyDescent="0.2">
      <c r="B103" s="15"/>
    </row>
    <row r="104" spans="2:2" x14ac:dyDescent="0.2">
      <c r="B104" s="15"/>
    </row>
    <row r="105" spans="2:2" x14ac:dyDescent="0.2">
      <c r="B105" s="15"/>
    </row>
    <row r="106" spans="2:2" x14ac:dyDescent="0.2">
      <c r="B106" s="15"/>
    </row>
    <row r="107" spans="2:2" x14ac:dyDescent="0.2">
      <c r="B107" s="15"/>
    </row>
    <row r="108" spans="2:2" x14ac:dyDescent="0.2">
      <c r="B108" s="15"/>
    </row>
    <row r="109" spans="2:2" x14ac:dyDescent="0.2">
      <c r="B109" s="15"/>
    </row>
    <row r="110" spans="2:2" x14ac:dyDescent="0.2">
      <c r="B110" s="15"/>
    </row>
    <row r="111" spans="2:2" x14ac:dyDescent="0.2">
      <c r="B111" s="15"/>
    </row>
    <row r="112" spans="2:2" x14ac:dyDescent="0.2">
      <c r="B112" s="15"/>
    </row>
    <row r="113" spans="2:2" x14ac:dyDescent="0.2">
      <c r="B113" s="15"/>
    </row>
    <row r="114" spans="2:2" x14ac:dyDescent="0.2">
      <c r="B114" s="15"/>
    </row>
    <row r="115" spans="2:2" x14ac:dyDescent="0.2">
      <c r="B115" s="15"/>
    </row>
    <row r="116" spans="2:2" x14ac:dyDescent="0.2">
      <c r="B116" s="15"/>
    </row>
    <row r="117" spans="2:2" x14ac:dyDescent="0.2">
      <c r="B117" s="15"/>
    </row>
    <row r="118" spans="2:2" x14ac:dyDescent="0.2">
      <c r="B118" s="15"/>
    </row>
    <row r="119" spans="2:2" x14ac:dyDescent="0.2">
      <c r="B119" s="15"/>
    </row>
    <row r="120" spans="2:2" x14ac:dyDescent="0.2">
      <c r="B120" s="15"/>
    </row>
    <row r="121" spans="2:2" x14ac:dyDescent="0.2">
      <c r="B121" s="15"/>
    </row>
    <row r="122" spans="2:2" x14ac:dyDescent="0.2">
      <c r="B122" s="15"/>
    </row>
    <row r="123" spans="2:2" x14ac:dyDescent="0.2">
      <c r="B123" s="15"/>
    </row>
    <row r="124" spans="2:2" x14ac:dyDescent="0.2">
      <c r="B124" s="15"/>
    </row>
    <row r="125" spans="2:2" x14ac:dyDescent="0.2">
      <c r="B125" s="15"/>
    </row>
    <row r="126" spans="2:2" x14ac:dyDescent="0.2">
      <c r="B126" s="15"/>
    </row>
    <row r="127" spans="2:2" x14ac:dyDescent="0.2">
      <c r="B127" s="15"/>
    </row>
    <row r="128" spans="2:2" x14ac:dyDescent="0.2">
      <c r="B128" s="15"/>
    </row>
    <row r="129" spans="2:2" x14ac:dyDescent="0.2">
      <c r="B129" s="15"/>
    </row>
    <row r="130" spans="2:2" x14ac:dyDescent="0.2">
      <c r="B130" s="15"/>
    </row>
    <row r="131" spans="2:2" x14ac:dyDescent="0.2">
      <c r="B131" s="15"/>
    </row>
    <row r="132" spans="2:2" x14ac:dyDescent="0.2">
      <c r="B132" s="15"/>
    </row>
    <row r="133" spans="2:2" x14ac:dyDescent="0.2">
      <c r="B133" s="15"/>
    </row>
    <row r="134" spans="2:2" x14ac:dyDescent="0.2">
      <c r="B134" s="15"/>
    </row>
    <row r="135" spans="2:2" x14ac:dyDescent="0.2">
      <c r="B135" s="15"/>
    </row>
    <row r="136" spans="2:2" x14ac:dyDescent="0.2">
      <c r="B136" s="15"/>
    </row>
    <row r="137" spans="2:2" x14ac:dyDescent="0.2">
      <c r="B137" s="15"/>
    </row>
    <row r="138" spans="2:2" x14ac:dyDescent="0.2">
      <c r="B138" s="15"/>
    </row>
    <row r="139" spans="2:2" x14ac:dyDescent="0.2">
      <c r="B139" s="15"/>
    </row>
    <row r="140" spans="2:2" x14ac:dyDescent="0.2">
      <c r="B140" s="15"/>
    </row>
    <row r="141" spans="2:2" x14ac:dyDescent="0.2">
      <c r="B141" s="15"/>
    </row>
    <row r="142" spans="2:2" x14ac:dyDescent="0.2">
      <c r="B142" s="15"/>
    </row>
    <row r="143" spans="2:2" x14ac:dyDescent="0.2">
      <c r="B143" s="15"/>
    </row>
    <row r="144" spans="2:2" x14ac:dyDescent="0.2">
      <c r="B144" s="15"/>
    </row>
    <row r="145" spans="2:2" x14ac:dyDescent="0.2">
      <c r="B145" s="15"/>
    </row>
    <row r="146" spans="2:2" x14ac:dyDescent="0.2">
      <c r="B146" s="15"/>
    </row>
    <row r="147" spans="2:2" x14ac:dyDescent="0.2">
      <c r="B147" s="15"/>
    </row>
    <row r="148" spans="2:2" x14ac:dyDescent="0.2">
      <c r="B148" s="15"/>
    </row>
    <row r="149" spans="2:2" x14ac:dyDescent="0.2">
      <c r="B149" s="15"/>
    </row>
    <row r="150" spans="2:2" x14ac:dyDescent="0.2">
      <c r="B150" s="15"/>
    </row>
    <row r="151" spans="2:2" x14ac:dyDescent="0.2">
      <c r="B151" s="15"/>
    </row>
    <row r="152" spans="2:2" x14ac:dyDescent="0.2">
      <c r="B152" s="15"/>
    </row>
    <row r="153" spans="2:2" x14ac:dyDescent="0.2">
      <c r="B153" s="15"/>
    </row>
    <row r="154" spans="2:2" x14ac:dyDescent="0.2">
      <c r="B154" s="15"/>
    </row>
    <row r="155" spans="2:2" x14ac:dyDescent="0.2">
      <c r="B155" s="15"/>
    </row>
    <row r="156" spans="2:2" x14ac:dyDescent="0.2">
      <c r="B156" s="15"/>
    </row>
    <row r="157" spans="2:2" x14ac:dyDescent="0.2">
      <c r="B157" s="15"/>
    </row>
    <row r="158" spans="2:2" x14ac:dyDescent="0.2">
      <c r="B158" s="15"/>
    </row>
    <row r="159" spans="2:2" x14ac:dyDescent="0.2">
      <c r="B159" s="15"/>
    </row>
    <row r="160" spans="2:2" x14ac:dyDescent="0.2">
      <c r="B160" s="15"/>
    </row>
    <row r="161" spans="2:2" x14ac:dyDescent="0.2">
      <c r="B161" s="15"/>
    </row>
    <row r="162" spans="2:2" x14ac:dyDescent="0.2">
      <c r="B162" s="15"/>
    </row>
    <row r="163" spans="2:2" x14ac:dyDescent="0.2">
      <c r="B163" s="15"/>
    </row>
    <row r="164" spans="2:2" x14ac:dyDescent="0.2">
      <c r="B164" s="15"/>
    </row>
    <row r="165" spans="2:2" x14ac:dyDescent="0.2">
      <c r="B165" s="15"/>
    </row>
    <row r="166" spans="2:2" x14ac:dyDescent="0.2">
      <c r="B166" s="15"/>
    </row>
    <row r="167" spans="2:2" x14ac:dyDescent="0.2">
      <c r="B167" s="15"/>
    </row>
    <row r="168" spans="2:2" x14ac:dyDescent="0.2">
      <c r="B168" s="15"/>
    </row>
    <row r="169" spans="2:2" x14ac:dyDescent="0.2">
      <c r="B169" s="15"/>
    </row>
    <row r="170" spans="2:2" x14ac:dyDescent="0.2">
      <c r="B170" s="15"/>
    </row>
    <row r="171" spans="2:2" x14ac:dyDescent="0.2">
      <c r="B171" s="15"/>
    </row>
    <row r="172" spans="2:2" x14ac:dyDescent="0.2">
      <c r="B172" s="15"/>
    </row>
    <row r="173" spans="2:2" x14ac:dyDescent="0.2">
      <c r="B173" s="15"/>
    </row>
    <row r="174" spans="2:2" x14ac:dyDescent="0.2">
      <c r="B174" s="15"/>
    </row>
    <row r="175" spans="2:2" x14ac:dyDescent="0.2">
      <c r="B175" s="15"/>
    </row>
    <row r="176" spans="2:2" x14ac:dyDescent="0.2">
      <c r="B176" s="15"/>
    </row>
    <row r="177" spans="2:2" x14ac:dyDescent="0.2">
      <c r="B177" s="15"/>
    </row>
    <row r="178" spans="2:2" x14ac:dyDescent="0.2">
      <c r="B178" s="15"/>
    </row>
    <row r="179" spans="2:2" x14ac:dyDescent="0.2">
      <c r="B179" s="15"/>
    </row>
    <row r="180" spans="2:2" x14ac:dyDescent="0.2">
      <c r="B180" s="15"/>
    </row>
    <row r="181" spans="2:2" x14ac:dyDescent="0.2">
      <c r="B181" s="15"/>
    </row>
    <row r="182" spans="2:2" x14ac:dyDescent="0.2">
      <c r="B182" s="15"/>
    </row>
    <row r="183" spans="2:2" x14ac:dyDescent="0.2">
      <c r="B183" s="15"/>
    </row>
    <row r="184" spans="2:2" x14ac:dyDescent="0.2">
      <c r="B184" s="15"/>
    </row>
    <row r="185" spans="2:2" x14ac:dyDescent="0.2">
      <c r="B185" s="15"/>
    </row>
    <row r="186" spans="2:2" x14ac:dyDescent="0.2">
      <c r="B186" s="15"/>
    </row>
    <row r="187" spans="2:2" x14ac:dyDescent="0.2">
      <c r="B187" s="15"/>
    </row>
    <row r="188" spans="2:2" x14ac:dyDescent="0.2">
      <c r="B188" s="15"/>
    </row>
    <row r="189" spans="2:2" x14ac:dyDescent="0.2">
      <c r="B189" s="15"/>
    </row>
    <row r="190" spans="2:2" x14ac:dyDescent="0.2">
      <c r="B190" s="15"/>
    </row>
    <row r="191" spans="2:2" x14ac:dyDescent="0.2">
      <c r="B191" s="15"/>
    </row>
    <row r="192" spans="2:2" x14ac:dyDescent="0.2">
      <c r="B192" s="15"/>
    </row>
    <row r="193" spans="2:2" x14ac:dyDescent="0.2">
      <c r="B193" s="15"/>
    </row>
    <row r="194" spans="2:2" x14ac:dyDescent="0.2">
      <c r="B194" s="15"/>
    </row>
    <row r="195" spans="2:2" x14ac:dyDescent="0.2">
      <c r="B195" s="15"/>
    </row>
    <row r="196" spans="2:2" x14ac:dyDescent="0.2">
      <c r="B196" s="15"/>
    </row>
    <row r="197" spans="2:2" x14ac:dyDescent="0.2">
      <c r="B197" s="15"/>
    </row>
    <row r="198" spans="2:2" x14ac:dyDescent="0.2">
      <c r="B198" s="15"/>
    </row>
    <row r="199" spans="2:2" x14ac:dyDescent="0.2">
      <c r="B199" s="15"/>
    </row>
    <row r="200" spans="2:2" x14ac:dyDescent="0.2">
      <c r="B200" s="15"/>
    </row>
    <row r="201" spans="2:2" x14ac:dyDescent="0.2">
      <c r="B201" s="15"/>
    </row>
    <row r="202" spans="2:2" x14ac:dyDescent="0.2">
      <c r="B202" s="15"/>
    </row>
    <row r="203" spans="2:2" x14ac:dyDescent="0.2">
      <c r="B203" s="15"/>
    </row>
    <row r="204" spans="2:2" x14ac:dyDescent="0.2">
      <c r="B204" s="15"/>
    </row>
    <row r="205" spans="2:2" x14ac:dyDescent="0.2">
      <c r="B205" s="15"/>
    </row>
    <row r="206" spans="2:2" x14ac:dyDescent="0.2">
      <c r="B206" s="15"/>
    </row>
    <row r="207" spans="2:2" x14ac:dyDescent="0.2">
      <c r="B207" s="15"/>
    </row>
    <row r="208" spans="2:2" x14ac:dyDescent="0.2">
      <c r="B208" s="15"/>
    </row>
    <row r="209" spans="2:2" x14ac:dyDescent="0.2">
      <c r="B209" s="15"/>
    </row>
    <row r="210" spans="2:2" x14ac:dyDescent="0.2">
      <c r="B210" s="15"/>
    </row>
    <row r="211" spans="2:2" x14ac:dyDescent="0.2">
      <c r="B211" s="15"/>
    </row>
    <row r="212" spans="2:2" x14ac:dyDescent="0.2">
      <c r="B212" s="15"/>
    </row>
    <row r="213" spans="2:2" x14ac:dyDescent="0.2">
      <c r="B213" s="15"/>
    </row>
    <row r="214" spans="2:2" x14ac:dyDescent="0.2">
      <c r="B214" s="15"/>
    </row>
    <row r="215" spans="2:2" x14ac:dyDescent="0.2">
      <c r="B215" s="15"/>
    </row>
    <row r="216" spans="2:2" x14ac:dyDescent="0.2">
      <c r="B216" s="15"/>
    </row>
  </sheetData>
  <mergeCells count="2">
    <mergeCell ref="A44:H44"/>
    <mergeCell ref="H1:I1"/>
  </mergeCells>
  <hyperlinks>
    <hyperlink ref="H1:I1" location="Index!A1" display="Regresar al Índice" xr:uid="{00000000-0004-0000-CE00-000000000000}"/>
  </hyperlinks>
  <pageMargins left="0.7" right="0.7" top="0.75" bottom="0.75" header="0.3" footer="0.3"/>
  <pageSetup paperSize="9" orientation="portrait" horizontalDpi="300" verticalDpi="0" copies="0" r:id="rId1"/>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codeName="Hoja199"/>
  <dimension ref="A1:Q82"/>
  <sheetViews>
    <sheetView zoomScaleNormal="100" workbookViewId="0">
      <selection activeCell="A2" sqref="A2"/>
    </sheetView>
  </sheetViews>
  <sheetFormatPr baseColWidth="10" defaultColWidth="11.42578125" defaultRowHeight="12.75" x14ac:dyDescent="0.2"/>
  <cols>
    <col min="1" max="1" width="5.5703125" style="236" customWidth="1"/>
    <col min="2" max="2" width="8.140625" style="236" customWidth="1"/>
    <col min="3" max="16384" width="11.42578125" style="236"/>
  </cols>
  <sheetData>
    <row r="1" spans="1:9" ht="15" x14ac:dyDescent="0.25">
      <c r="A1" s="333" t="s">
        <v>1765</v>
      </c>
      <c r="B1" s="47"/>
      <c r="G1" s="243"/>
      <c r="H1" s="233" t="s">
        <v>38</v>
      </c>
      <c r="I1" s="233"/>
    </row>
    <row r="2" spans="1:9" x14ac:dyDescent="0.2">
      <c r="A2" s="47" t="s">
        <v>387</v>
      </c>
    </row>
    <row r="4" spans="1:9" x14ac:dyDescent="0.2">
      <c r="H4" s="48" t="s">
        <v>1321</v>
      </c>
    </row>
    <row r="5" spans="1:9" x14ac:dyDescent="0.2">
      <c r="A5" s="49" t="s">
        <v>1322</v>
      </c>
    </row>
    <row r="6" spans="1:9" x14ac:dyDescent="0.2">
      <c r="A6" s="49" t="s">
        <v>1323</v>
      </c>
    </row>
    <row r="7" spans="1:9" x14ac:dyDescent="0.2">
      <c r="A7" s="50" t="s">
        <v>1324</v>
      </c>
    </row>
    <row r="10" spans="1:9" x14ac:dyDescent="0.2">
      <c r="A10" s="51" t="s">
        <v>671</v>
      </c>
      <c r="B10" s="51" t="s">
        <v>390</v>
      </c>
      <c r="C10" s="51" t="s">
        <v>1</v>
      </c>
      <c r="D10" s="51" t="s">
        <v>0</v>
      </c>
    </row>
    <row r="11" spans="1:9" ht="15" customHeight="1" x14ac:dyDescent="0.2">
      <c r="A11" s="229">
        <v>2017</v>
      </c>
      <c r="B11" s="237" t="s">
        <v>140</v>
      </c>
      <c r="C11" s="242">
        <v>36928</v>
      </c>
      <c r="D11" s="242">
        <v>7186</v>
      </c>
    </row>
    <row r="12" spans="1:9" ht="15" customHeight="1" x14ac:dyDescent="0.2">
      <c r="A12" s="229"/>
      <c r="B12" s="237" t="s">
        <v>141</v>
      </c>
      <c r="C12" s="242">
        <v>31747</v>
      </c>
      <c r="D12" s="242">
        <v>5512</v>
      </c>
    </row>
    <row r="13" spans="1:9" ht="15" customHeight="1" x14ac:dyDescent="0.2">
      <c r="A13" s="229"/>
      <c r="B13" s="237" t="s">
        <v>142</v>
      </c>
      <c r="C13" s="242">
        <v>34872</v>
      </c>
      <c r="D13" s="242">
        <v>6676</v>
      </c>
    </row>
    <row r="14" spans="1:9" ht="15" customHeight="1" x14ac:dyDescent="0.2">
      <c r="A14" s="229"/>
      <c r="B14" s="237" t="s">
        <v>143</v>
      </c>
      <c r="C14" s="242">
        <v>32605</v>
      </c>
      <c r="D14" s="242">
        <v>6032</v>
      </c>
    </row>
    <row r="15" spans="1:9" ht="15" customHeight="1" x14ac:dyDescent="0.2">
      <c r="A15" s="229"/>
      <c r="B15" s="237" t="s">
        <v>144</v>
      </c>
      <c r="C15" s="242">
        <v>37241</v>
      </c>
      <c r="D15" s="242">
        <v>7201</v>
      </c>
    </row>
    <row r="16" spans="1:9" ht="15" customHeight="1" x14ac:dyDescent="0.2">
      <c r="A16" s="229"/>
      <c r="B16" s="237" t="s">
        <v>145</v>
      </c>
      <c r="C16" s="242">
        <v>36505</v>
      </c>
      <c r="D16" s="242">
        <v>6696</v>
      </c>
    </row>
    <row r="17" spans="1:17" ht="15" customHeight="1" x14ac:dyDescent="0.2">
      <c r="A17" s="229"/>
      <c r="B17" s="237" t="s">
        <v>146</v>
      </c>
      <c r="C17" s="242">
        <v>36531</v>
      </c>
      <c r="D17" s="242">
        <v>6514</v>
      </c>
    </row>
    <row r="18" spans="1:17" ht="15" customHeight="1" x14ac:dyDescent="0.2">
      <c r="A18" s="229"/>
      <c r="B18" s="237" t="s">
        <v>147</v>
      </c>
      <c r="C18" s="242">
        <v>36199</v>
      </c>
      <c r="D18" s="242">
        <v>6514</v>
      </c>
    </row>
    <row r="19" spans="1:17" ht="15" customHeight="1" x14ac:dyDescent="0.2">
      <c r="A19" s="229"/>
      <c r="B19" s="237" t="s">
        <v>148</v>
      </c>
      <c r="C19" s="242">
        <v>35317</v>
      </c>
      <c r="D19" s="242">
        <v>6800</v>
      </c>
    </row>
    <row r="20" spans="1:17" ht="15" customHeight="1" x14ac:dyDescent="0.2">
      <c r="A20" s="229"/>
      <c r="B20" s="237" t="s">
        <v>149</v>
      </c>
      <c r="C20" s="242">
        <v>36488</v>
      </c>
      <c r="D20" s="242">
        <v>7226</v>
      </c>
    </row>
    <row r="21" spans="1:17" ht="15" customHeight="1" x14ac:dyDescent="0.2">
      <c r="A21" s="229"/>
      <c r="B21" s="237" t="s">
        <v>150</v>
      </c>
      <c r="C21" s="242">
        <v>35768</v>
      </c>
      <c r="D21" s="242">
        <v>7297</v>
      </c>
    </row>
    <row r="22" spans="1:17" ht="15" customHeight="1" x14ac:dyDescent="0.2">
      <c r="A22" s="229"/>
      <c r="B22" s="237" t="s">
        <v>151</v>
      </c>
      <c r="C22" s="242">
        <v>41191</v>
      </c>
      <c r="D22" s="242">
        <v>8283</v>
      </c>
      <c r="I22" s="51" t="s">
        <v>1</v>
      </c>
      <c r="J22" s="51" t="s">
        <v>0</v>
      </c>
      <c r="L22" s="333"/>
      <c r="M22" s="333"/>
      <c r="N22" s="333"/>
      <c r="O22" s="333"/>
      <c r="P22" s="333"/>
      <c r="Q22" s="333"/>
    </row>
    <row r="23" spans="1:17" x14ac:dyDescent="0.2">
      <c r="A23" s="230">
        <v>2018</v>
      </c>
      <c r="B23" s="237" t="s">
        <v>140</v>
      </c>
      <c r="C23" s="242">
        <v>38418</v>
      </c>
      <c r="D23" s="242">
        <v>7433</v>
      </c>
      <c r="G23" s="230" t="s">
        <v>672</v>
      </c>
      <c r="H23" s="237" t="s">
        <v>140</v>
      </c>
      <c r="I23" s="240">
        <f t="shared" ref="I23:J38" si="0">C23/C11-1</f>
        <v>4.0348786828422911E-2</v>
      </c>
      <c r="J23" s="240">
        <f t="shared" si="0"/>
        <v>3.43723907598108E-2</v>
      </c>
      <c r="L23" s="333"/>
      <c r="M23" s="333"/>
      <c r="N23" s="333"/>
      <c r="O23" s="333"/>
      <c r="P23" s="333"/>
      <c r="Q23" s="333"/>
    </row>
    <row r="24" spans="1:17" ht="15" customHeight="1" x14ac:dyDescent="0.2">
      <c r="A24" s="230"/>
      <c r="B24" s="237" t="s">
        <v>141</v>
      </c>
      <c r="C24" s="242">
        <v>33440</v>
      </c>
      <c r="D24" s="242">
        <v>6417</v>
      </c>
      <c r="G24" s="230"/>
      <c r="H24" s="237" t="s">
        <v>141</v>
      </c>
      <c r="I24" s="240">
        <f t="shared" si="0"/>
        <v>5.3327873499858347E-2</v>
      </c>
      <c r="J24" s="240">
        <f t="shared" si="0"/>
        <v>0.16418722786647311</v>
      </c>
      <c r="L24" s="333"/>
      <c r="M24" s="333"/>
      <c r="N24" s="333"/>
      <c r="O24" s="333"/>
      <c r="P24" s="333"/>
      <c r="Q24" s="333"/>
    </row>
    <row r="25" spans="1:17" ht="15" customHeight="1" x14ac:dyDescent="0.2">
      <c r="A25" s="230"/>
      <c r="B25" s="237" t="s">
        <v>142</v>
      </c>
      <c r="C25" s="242">
        <v>33956</v>
      </c>
      <c r="D25" s="242">
        <v>6272</v>
      </c>
      <c r="G25" s="230"/>
      <c r="H25" s="237" t="s">
        <v>142</v>
      </c>
      <c r="I25" s="240">
        <f t="shared" si="0"/>
        <v>-2.6267492544161497E-2</v>
      </c>
      <c r="J25" s="240">
        <f t="shared" si="0"/>
        <v>-6.0515278609946099E-2</v>
      </c>
      <c r="L25" s="333"/>
      <c r="M25" s="333"/>
      <c r="N25" s="333"/>
      <c r="O25" s="333"/>
      <c r="P25" s="333"/>
      <c r="Q25" s="333"/>
    </row>
    <row r="26" spans="1:17" ht="15" customHeight="1" x14ac:dyDescent="0.2">
      <c r="A26" s="230"/>
      <c r="B26" s="237" t="s">
        <v>143</v>
      </c>
      <c r="C26" s="242">
        <v>38396</v>
      </c>
      <c r="D26" s="242">
        <v>8159</v>
      </c>
      <c r="G26" s="230"/>
      <c r="H26" s="237" t="s">
        <v>143</v>
      </c>
      <c r="I26" s="240">
        <f t="shared" si="0"/>
        <v>0.1776107958902009</v>
      </c>
      <c r="J26" s="240">
        <f t="shared" si="0"/>
        <v>0.35261936339522548</v>
      </c>
      <c r="L26" s="333"/>
      <c r="M26" s="333"/>
      <c r="N26" s="333"/>
      <c r="O26" s="333"/>
      <c r="P26" s="333"/>
      <c r="Q26" s="333"/>
    </row>
    <row r="27" spans="1:17" ht="15" customHeight="1" x14ac:dyDescent="0.2">
      <c r="A27" s="230"/>
      <c r="B27" s="237" t="s">
        <v>144</v>
      </c>
      <c r="C27" s="242">
        <v>38533</v>
      </c>
      <c r="D27" s="242">
        <v>7817</v>
      </c>
      <c r="G27" s="230"/>
      <c r="H27" s="237" t="s">
        <v>144</v>
      </c>
      <c r="I27" s="240">
        <f t="shared" si="0"/>
        <v>3.4692945946671605E-2</v>
      </c>
      <c r="J27" s="240">
        <f t="shared" si="0"/>
        <v>8.5543674489654276E-2</v>
      </c>
      <c r="L27" s="333"/>
      <c r="M27" s="333"/>
      <c r="N27" s="333"/>
      <c r="O27" s="333"/>
      <c r="P27" s="333"/>
      <c r="Q27" s="333"/>
    </row>
    <row r="28" spans="1:17" ht="15" customHeight="1" x14ac:dyDescent="0.2">
      <c r="A28" s="230"/>
      <c r="B28" s="237" t="s">
        <v>145</v>
      </c>
      <c r="C28" s="242">
        <v>38929</v>
      </c>
      <c r="D28" s="242">
        <v>8142</v>
      </c>
      <c r="G28" s="230"/>
      <c r="H28" s="237" t="s">
        <v>145</v>
      </c>
      <c r="I28" s="240">
        <f t="shared" si="0"/>
        <v>6.6401862758526331E-2</v>
      </c>
      <c r="J28" s="240">
        <f t="shared" si="0"/>
        <v>0.21594982078853042</v>
      </c>
      <c r="L28" s="333"/>
      <c r="M28" s="333"/>
      <c r="N28" s="333"/>
      <c r="O28" s="333"/>
      <c r="P28" s="333"/>
      <c r="Q28" s="333"/>
    </row>
    <row r="29" spans="1:17" ht="15" customHeight="1" x14ac:dyDescent="0.2">
      <c r="A29" s="230"/>
      <c r="B29" s="237" t="s">
        <v>146</v>
      </c>
      <c r="C29" s="242">
        <v>38352</v>
      </c>
      <c r="D29" s="242">
        <v>7468</v>
      </c>
      <c r="G29" s="230"/>
      <c r="H29" s="237" t="s">
        <v>146</v>
      </c>
      <c r="I29" s="240">
        <f t="shared" si="0"/>
        <v>4.9848074238318052E-2</v>
      </c>
      <c r="J29" s="240">
        <f t="shared" si="0"/>
        <v>0.14645379183297513</v>
      </c>
      <c r="L29" s="333"/>
      <c r="M29" s="333"/>
      <c r="N29" s="333"/>
      <c r="O29" s="333"/>
      <c r="P29" s="333"/>
      <c r="Q29" s="333"/>
    </row>
    <row r="30" spans="1:17" ht="15" customHeight="1" x14ac:dyDescent="0.2">
      <c r="A30" s="230"/>
      <c r="B30" s="237" t="s">
        <v>147</v>
      </c>
      <c r="C30" s="242">
        <v>39496</v>
      </c>
      <c r="D30" s="242">
        <v>8133</v>
      </c>
      <c r="G30" s="230"/>
      <c r="H30" s="237" t="s">
        <v>147</v>
      </c>
      <c r="I30" s="240">
        <f t="shared" si="0"/>
        <v>9.1079864084643303E-2</v>
      </c>
      <c r="J30" s="240">
        <f t="shared" si="0"/>
        <v>0.24854160270187298</v>
      </c>
      <c r="L30" s="333"/>
      <c r="M30" s="333"/>
      <c r="N30" s="333"/>
      <c r="O30" s="333"/>
      <c r="P30" s="333"/>
      <c r="Q30" s="333"/>
    </row>
    <row r="31" spans="1:17" ht="15" customHeight="1" x14ac:dyDescent="0.2">
      <c r="A31" s="230"/>
      <c r="B31" s="237" t="s">
        <v>148</v>
      </c>
      <c r="C31" s="242">
        <v>36562</v>
      </c>
      <c r="D31" s="242">
        <v>7964</v>
      </c>
      <c r="G31" s="230"/>
      <c r="H31" s="237" t="s">
        <v>148</v>
      </c>
      <c r="I31" s="240">
        <f t="shared" si="0"/>
        <v>3.5252144859416079E-2</v>
      </c>
      <c r="J31" s="240">
        <f t="shared" si="0"/>
        <v>0.17117647058823526</v>
      </c>
      <c r="L31" s="333"/>
      <c r="M31" s="333"/>
      <c r="N31" s="333"/>
      <c r="O31" s="333"/>
      <c r="P31" s="333"/>
      <c r="Q31" s="333"/>
    </row>
    <row r="32" spans="1:17" ht="15" customHeight="1" x14ac:dyDescent="0.2">
      <c r="A32" s="230"/>
      <c r="B32" s="237" t="s">
        <v>149</v>
      </c>
      <c r="C32" s="242">
        <v>41641</v>
      </c>
      <c r="D32" s="242">
        <v>8764</v>
      </c>
      <c r="G32" s="230"/>
      <c r="H32" s="237" t="s">
        <v>149</v>
      </c>
      <c r="I32" s="240">
        <f t="shared" si="0"/>
        <v>0.14122451216838416</v>
      </c>
      <c r="J32" s="240">
        <f t="shared" si="0"/>
        <v>0.21284251314696934</v>
      </c>
      <c r="L32" s="333"/>
      <c r="M32" s="333"/>
      <c r="N32" s="333"/>
      <c r="O32" s="333"/>
      <c r="P32" s="333"/>
      <c r="Q32" s="333"/>
    </row>
    <row r="33" spans="1:17" ht="15" customHeight="1" x14ac:dyDescent="0.2">
      <c r="A33" s="230"/>
      <c r="B33" s="237" t="s">
        <v>150</v>
      </c>
      <c r="C33" s="242">
        <v>39689</v>
      </c>
      <c r="D33" s="242">
        <v>7779</v>
      </c>
      <c r="G33" s="230"/>
      <c r="H33" s="237" t="s">
        <v>150</v>
      </c>
      <c r="I33" s="240">
        <f t="shared" si="0"/>
        <v>0.10962312681726694</v>
      </c>
      <c r="J33" s="240">
        <f t="shared" si="0"/>
        <v>6.6054542962861396E-2</v>
      </c>
      <c r="L33" s="333"/>
      <c r="M33" s="333"/>
      <c r="N33" s="333"/>
      <c r="O33" s="333"/>
      <c r="P33" s="333"/>
      <c r="Q33" s="333"/>
    </row>
    <row r="34" spans="1:17" x14ac:dyDescent="0.2">
      <c r="A34" s="230"/>
      <c r="B34" s="237" t="s">
        <v>151</v>
      </c>
      <c r="C34" s="242">
        <v>45877</v>
      </c>
      <c r="D34" s="242">
        <v>9822</v>
      </c>
      <c r="G34" s="230"/>
      <c r="H34" s="237" t="s">
        <v>151</v>
      </c>
      <c r="I34" s="240">
        <f t="shared" si="0"/>
        <v>0.11376271515622349</v>
      </c>
      <c r="J34" s="240">
        <f t="shared" si="0"/>
        <v>0.1858022455632018</v>
      </c>
      <c r="L34" s="333"/>
      <c r="M34" s="333"/>
      <c r="N34" s="333"/>
      <c r="O34" s="333"/>
      <c r="P34" s="333"/>
      <c r="Q34" s="333"/>
    </row>
    <row r="35" spans="1:17" x14ac:dyDescent="0.2">
      <c r="A35" s="230">
        <v>2019</v>
      </c>
      <c r="B35" s="237" t="s">
        <v>140</v>
      </c>
      <c r="C35" s="242">
        <v>41167</v>
      </c>
      <c r="D35" s="242">
        <v>8769</v>
      </c>
      <c r="G35" s="230" t="s">
        <v>673</v>
      </c>
      <c r="H35" s="237" t="s">
        <v>140</v>
      </c>
      <c r="I35" s="240">
        <f t="shared" si="0"/>
        <v>7.155500026029471E-2</v>
      </c>
      <c r="J35" s="240">
        <f t="shared" si="0"/>
        <v>0.17973900174895729</v>
      </c>
      <c r="K35" s="241"/>
      <c r="L35" s="333"/>
      <c r="M35" s="333"/>
      <c r="N35" s="333"/>
      <c r="O35" s="333"/>
      <c r="P35" s="333"/>
      <c r="Q35" s="333"/>
    </row>
    <row r="36" spans="1:17" x14ac:dyDescent="0.2">
      <c r="A36" s="230"/>
      <c r="B36" s="237" t="s">
        <v>141</v>
      </c>
      <c r="C36" s="242">
        <v>36827</v>
      </c>
      <c r="D36" s="242">
        <v>7441</v>
      </c>
      <c r="G36" s="230"/>
      <c r="H36" s="237" t="s">
        <v>141</v>
      </c>
      <c r="I36" s="240">
        <f t="shared" si="0"/>
        <v>0.10128588516746406</v>
      </c>
      <c r="J36" s="240">
        <f t="shared" si="0"/>
        <v>0.15957612591553683</v>
      </c>
      <c r="L36" s="333"/>
      <c r="M36" s="333"/>
      <c r="N36" s="333"/>
      <c r="O36" s="333"/>
      <c r="P36" s="333"/>
      <c r="Q36" s="333"/>
    </row>
    <row r="37" spans="1:17" x14ac:dyDescent="0.2">
      <c r="A37" s="230"/>
      <c r="B37" s="237" t="s">
        <v>142</v>
      </c>
      <c r="C37" s="242">
        <v>38033</v>
      </c>
      <c r="D37" s="242">
        <v>7573</v>
      </c>
      <c r="G37" s="230"/>
      <c r="H37" s="237" t="s">
        <v>142</v>
      </c>
      <c r="I37" s="240">
        <f t="shared" si="0"/>
        <v>0.12006714571798804</v>
      </c>
      <c r="J37" s="240">
        <f t="shared" si="0"/>
        <v>0.20742984693877542</v>
      </c>
      <c r="L37" s="333"/>
      <c r="M37" s="333"/>
      <c r="N37" s="333"/>
      <c r="O37" s="333"/>
      <c r="P37" s="333"/>
      <c r="Q37" s="333"/>
    </row>
    <row r="38" spans="1:17" x14ac:dyDescent="0.2">
      <c r="A38" s="230"/>
      <c r="B38" s="237" t="s">
        <v>143</v>
      </c>
      <c r="C38" s="242">
        <v>38039</v>
      </c>
      <c r="D38" s="242">
        <v>7658</v>
      </c>
      <c r="G38" s="230"/>
      <c r="H38" s="237" t="s">
        <v>143</v>
      </c>
      <c r="I38" s="240">
        <f t="shared" si="0"/>
        <v>-9.297843525367222E-3</v>
      </c>
      <c r="J38" s="240">
        <f t="shared" si="0"/>
        <v>-6.1404583895085185E-2</v>
      </c>
      <c r="K38" s="240"/>
      <c r="L38" s="333"/>
      <c r="M38" s="333"/>
      <c r="N38" s="333"/>
      <c r="O38" s="333"/>
      <c r="P38" s="333"/>
      <c r="Q38" s="333"/>
    </row>
    <row r="39" spans="1:17" x14ac:dyDescent="0.2">
      <c r="A39" s="230"/>
      <c r="B39" s="237" t="s">
        <v>144</v>
      </c>
      <c r="C39" s="242">
        <v>42007</v>
      </c>
      <c r="D39" s="242">
        <v>8903</v>
      </c>
      <c r="G39" s="230"/>
      <c r="H39" s="237" t="s">
        <v>144</v>
      </c>
      <c r="I39" s="240">
        <f t="shared" ref="I39:J54" si="1">C39/C27-1</f>
        <v>9.0156489242986471E-2</v>
      </c>
      <c r="J39" s="240">
        <f t="shared" si="1"/>
        <v>0.13892797748496877</v>
      </c>
      <c r="L39" s="333"/>
      <c r="M39" s="333"/>
      <c r="N39" s="333"/>
      <c r="O39" s="333"/>
      <c r="P39" s="333"/>
      <c r="Q39" s="333"/>
    </row>
    <row r="40" spans="1:17" x14ac:dyDescent="0.2">
      <c r="A40" s="230"/>
      <c r="B40" s="237" t="s">
        <v>145</v>
      </c>
      <c r="C40" s="242">
        <v>40716</v>
      </c>
      <c r="D40" s="242">
        <v>8935</v>
      </c>
      <c r="G40" s="230"/>
      <c r="H40" s="237" t="s">
        <v>145</v>
      </c>
      <c r="I40" s="240">
        <f t="shared" si="1"/>
        <v>4.5904081789925222E-2</v>
      </c>
      <c r="J40" s="240">
        <f t="shared" si="1"/>
        <v>9.7396217145664377E-2</v>
      </c>
      <c r="L40" s="333"/>
      <c r="M40" s="333"/>
      <c r="N40" s="333"/>
      <c r="O40" s="333"/>
      <c r="P40" s="333"/>
      <c r="Q40" s="333"/>
    </row>
    <row r="41" spans="1:17" x14ac:dyDescent="0.2">
      <c r="A41" s="230"/>
      <c r="B41" s="237" t="s">
        <v>146</v>
      </c>
      <c r="C41" s="242">
        <v>42729</v>
      </c>
      <c r="D41" s="242">
        <v>8882</v>
      </c>
      <c r="G41" s="230"/>
      <c r="H41" s="237" t="s">
        <v>146</v>
      </c>
      <c r="I41" s="240">
        <f t="shared" si="1"/>
        <v>0.11412703379224021</v>
      </c>
      <c r="J41" s="240">
        <f t="shared" si="1"/>
        <v>0.18934118907337982</v>
      </c>
      <c r="L41" s="333"/>
      <c r="M41" s="333"/>
      <c r="N41" s="333"/>
      <c r="O41" s="333"/>
      <c r="P41" s="333"/>
      <c r="Q41" s="333"/>
    </row>
    <row r="42" spans="1:17" x14ac:dyDescent="0.2">
      <c r="A42" s="230"/>
      <c r="B42" s="237" t="s">
        <v>147</v>
      </c>
      <c r="C42" s="242">
        <v>42118</v>
      </c>
      <c r="D42" s="242">
        <v>9198</v>
      </c>
      <c r="G42" s="230"/>
      <c r="H42" s="237" t="s">
        <v>147</v>
      </c>
      <c r="I42" s="240">
        <f t="shared" si="1"/>
        <v>6.6386469515900437E-2</v>
      </c>
      <c r="J42" s="240">
        <f t="shared" si="1"/>
        <v>0.13094798967170784</v>
      </c>
      <c r="L42" s="333"/>
      <c r="M42" s="333"/>
      <c r="N42" s="333"/>
      <c r="O42" s="333"/>
      <c r="P42" s="333"/>
      <c r="Q42" s="333"/>
    </row>
    <row r="43" spans="1:17" x14ac:dyDescent="0.2">
      <c r="A43" s="230"/>
      <c r="B43" s="237" t="s">
        <v>148</v>
      </c>
      <c r="C43" s="242">
        <v>39015</v>
      </c>
      <c r="D43" s="242">
        <v>8344</v>
      </c>
      <c r="G43" s="230"/>
      <c r="H43" s="237" t="s">
        <v>148</v>
      </c>
      <c r="I43" s="240">
        <f t="shared" si="1"/>
        <v>6.7091515781412481E-2</v>
      </c>
      <c r="J43" s="240">
        <f t="shared" si="1"/>
        <v>4.7714716223003606E-2</v>
      </c>
    </row>
    <row r="44" spans="1:17" x14ac:dyDescent="0.2">
      <c r="A44" s="230"/>
      <c r="B44" s="237" t="s">
        <v>149</v>
      </c>
      <c r="C44" s="242">
        <v>41418</v>
      </c>
      <c r="D44" s="242">
        <v>8831</v>
      </c>
      <c r="G44" s="230"/>
      <c r="H44" s="237" t="s">
        <v>149</v>
      </c>
      <c r="I44" s="240">
        <f t="shared" si="1"/>
        <v>-5.3552988641002441E-3</v>
      </c>
      <c r="J44" s="240">
        <f t="shared" si="1"/>
        <v>7.6449109995435638E-3</v>
      </c>
    </row>
    <row r="45" spans="1:17" x14ac:dyDescent="0.2">
      <c r="A45" s="230"/>
      <c r="B45" s="237" t="s">
        <v>150</v>
      </c>
      <c r="C45" s="242">
        <v>41609</v>
      </c>
      <c r="D45" s="242">
        <v>9052</v>
      </c>
      <c r="G45" s="230"/>
      <c r="H45" s="237" t="s">
        <v>150</v>
      </c>
      <c r="I45" s="240">
        <f t="shared" si="1"/>
        <v>4.8376124366953155E-2</v>
      </c>
      <c r="J45" s="240">
        <f t="shared" si="1"/>
        <v>0.16364571281655738</v>
      </c>
    </row>
    <row r="46" spans="1:17" x14ac:dyDescent="0.2">
      <c r="A46" s="230"/>
      <c r="B46" s="237" t="s">
        <v>151</v>
      </c>
      <c r="C46" s="242">
        <v>47414</v>
      </c>
      <c r="D46" s="242">
        <v>9793</v>
      </c>
      <c r="G46" s="230"/>
      <c r="H46" s="237" t="s">
        <v>151</v>
      </c>
      <c r="I46" s="240">
        <f t="shared" si="1"/>
        <v>3.3502626588486573E-2</v>
      </c>
      <c r="J46" s="240">
        <f t="shared" si="1"/>
        <v>-2.952555487680697E-3</v>
      </c>
    </row>
    <row r="47" spans="1:17" x14ac:dyDescent="0.2">
      <c r="A47" s="230">
        <v>2020</v>
      </c>
      <c r="B47" s="237" t="s">
        <v>140</v>
      </c>
      <c r="C47" s="242">
        <v>44653</v>
      </c>
      <c r="D47" s="242">
        <v>9417</v>
      </c>
      <c r="G47" s="230" t="s">
        <v>674</v>
      </c>
      <c r="H47" s="237" t="s">
        <v>140</v>
      </c>
      <c r="I47" s="240">
        <f t="shared" si="1"/>
        <v>8.4679476279544197E-2</v>
      </c>
      <c r="J47" s="240">
        <f t="shared" si="1"/>
        <v>7.389668149161821E-2</v>
      </c>
    </row>
    <row r="48" spans="1:17" x14ac:dyDescent="0.2">
      <c r="A48" s="230"/>
      <c r="B48" s="237" t="s">
        <v>141</v>
      </c>
      <c r="C48" s="242">
        <v>38682</v>
      </c>
      <c r="D48" s="242">
        <v>7935</v>
      </c>
      <c r="G48" s="230"/>
      <c r="H48" s="237" t="s">
        <v>141</v>
      </c>
      <c r="I48" s="240">
        <f t="shared" si="1"/>
        <v>5.0370651967306612E-2</v>
      </c>
      <c r="J48" s="240">
        <f t="shared" si="1"/>
        <v>6.6388926219594246E-2</v>
      </c>
    </row>
    <row r="49" spans="1:10" x14ac:dyDescent="0.2">
      <c r="A49" s="230"/>
      <c r="B49" s="237" t="s">
        <v>142</v>
      </c>
      <c r="C49" s="242">
        <v>38263</v>
      </c>
      <c r="D49" s="242">
        <v>7368</v>
      </c>
      <c r="G49" s="230"/>
      <c r="H49" s="237" t="s">
        <v>142</v>
      </c>
      <c r="I49" s="240">
        <f t="shared" si="1"/>
        <v>6.047379906922945E-3</v>
      </c>
      <c r="J49" s="240">
        <f t="shared" si="1"/>
        <v>-2.706985342664725E-2</v>
      </c>
    </row>
    <row r="50" spans="1:10" x14ac:dyDescent="0.2">
      <c r="A50" s="230"/>
      <c r="B50" s="237" t="s">
        <v>143</v>
      </c>
      <c r="C50" s="242">
        <v>37313</v>
      </c>
      <c r="D50" s="242">
        <v>7623</v>
      </c>
      <c r="G50" s="230"/>
      <c r="H50" s="237" t="s">
        <v>143</v>
      </c>
      <c r="I50" s="240">
        <f t="shared" si="1"/>
        <v>-1.9085675228055377E-2</v>
      </c>
      <c r="J50" s="240">
        <f t="shared" si="1"/>
        <v>-4.5703839122486212E-3</v>
      </c>
    </row>
    <row r="51" spans="1:10" x14ac:dyDescent="0.2">
      <c r="A51" s="230"/>
      <c r="B51" s="237" t="s">
        <v>144</v>
      </c>
      <c r="C51" s="242">
        <v>41432</v>
      </c>
      <c r="D51" s="242">
        <v>8693</v>
      </c>
      <c r="G51" s="230"/>
      <c r="H51" s="237" t="s">
        <v>144</v>
      </c>
      <c r="I51" s="240">
        <f t="shared" si="1"/>
        <v>-1.3688194824672095E-2</v>
      </c>
      <c r="J51" s="240">
        <f t="shared" si="1"/>
        <v>-2.3587554756823503E-2</v>
      </c>
    </row>
    <row r="52" spans="1:10" x14ac:dyDescent="0.2">
      <c r="A52" s="230"/>
      <c r="B52" s="237" t="s">
        <v>145</v>
      </c>
      <c r="C52" s="242">
        <v>43863</v>
      </c>
      <c r="D52" s="242">
        <v>9690</v>
      </c>
      <c r="G52" s="230"/>
      <c r="H52" s="237" t="s">
        <v>145</v>
      </c>
      <c r="I52" s="240">
        <f t="shared" si="1"/>
        <v>7.7291482463896166E-2</v>
      </c>
      <c r="J52" s="240">
        <f t="shared" si="1"/>
        <v>8.4499160604364798E-2</v>
      </c>
    </row>
    <row r="53" spans="1:10" x14ac:dyDescent="0.2">
      <c r="A53" s="230"/>
      <c r="B53" s="237" t="s">
        <v>146</v>
      </c>
      <c r="C53" s="242">
        <v>45431</v>
      </c>
      <c r="D53" s="242">
        <v>10049</v>
      </c>
      <c r="G53" s="230"/>
      <c r="H53" s="237" t="s">
        <v>146</v>
      </c>
      <c r="I53" s="240">
        <f t="shared" si="1"/>
        <v>6.3235741533852918E-2</v>
      </c>
      <c r="J53" s="240">
        <f t="shared" si="1"/>
        <v>0.13138932672821446</v>
      </c>
    </row>
    <row r="54" spans="1:10" x14ac:dyDescent="0.2">
      <c r="A54" s="230"/>
      <c r="B54" s="237" t="s">
        <v>147</v>
      </c>
      <c r="C54" s="242">
        <v>43873</v>
      </c>
      <c r="D54" s="242">
        <v>9355</v>
      </c>
      <c r="G54" s="230"/>
      <c r="H54" s="237" t="s">
        <v>147</v>
      </c>
      <c r="I54" s="240">
        <f t="shared" si="1"/>
        <v>4.1668645234816504E-2</v>
      </c>
      <c r="J54" s="240">
        <f t="shared" si="1"/>
        <v>1.706892802783222E-2</v>
      </c>
    </row>
    <row r="55" spans="1:10" x14ac:dyDescent="0.2">
      <c r="A55" s="230"/>
      <c r="B55" s="237" t="s">
        <v>148</v>
      </c>
      <c r="C55" s="242">
        <v>44319</v>
      </c>
      <c r="D55" s="242">
        <v>9473</v>
      </c>
      <c r="G55" s="230"/>
      <c r="H55" s="237" t="s">
        <v>148</v>
      </c>
      <c r="I55" s="240">
        <f t="shared" ref="I55:J70" si="2">C55/C43-1</f>
        <v>0.13594771241830061</v>
      </c>
      <c r="J55" s="240">
        <f t="shared" si="2"/>
        <v>0.13530680728667299</v>
      </c>
    </row>
    <row r="56" spans="1:10" x14ac:dyDescent="0.2">
      <c r="A56" s="230"/>
      <c r="B56" s="237" t="s">
        <v>149</v>
      </c>
      <c r="C56" s="242">
        <v>47152</v>
      </c>
      <c r="D56" s="242">
        <v>9941</v>
      </c>
      <c r="G56" s="230"/>
      <c r="H56" s="237" t="s">
        <v>149</v>
      </c>
      <c r="I56" s="240">
        <f t="shared" si="2"/>
        <v>0.13844222318798582</v>
      </c>
      <c r="J56" s="240">
        <f t="shared" si="2"/>
        <v>0.1256935794360774</v>
      </c>
    </row>
    <row r="57" spans="1:10" x14ac:dyDescent="0.2">
      <c r="A57" s="230"/>
      <c r="B57" s="237" t="s">
        <v>150</v>
      </c>
      <c r="C57" s="242">
        <v>45341</v>
      </c>
      <c r="D57" s="242">
        <v>9530</v>
      </c>
      <c r="G57" s="230"/>
      <c r="H57" s="237" t="s">
        <v>150</v>
      </c>
      <c r="I57" s="240">
        <f t="shared" si="2"/>
        <v>8.9692133913336081E-2</v>
      </c>
      <c r="J57" s="240">
        <f t="shared" si="2"/>
        <v>5.2806009721608538E-2</v>
      </c>
    </row>
    <row r="58" spans="1:10" x14ac:dyDescent="0.2">
      <c r="A58" s="230"/>
      <c r="B58" s="237" t="s">
        <v>151</v>
      </c>
      <c r="C58" s="242">
        <v>53818</v>
      </c>
      <c r="D58" s="242">
        <v>11478</v>
      </c>
      <c r="G58" s="230"/>
      <c r="H58" s="237" t="s">
        <v>151</v>
      </c>
      <c r="I58" s="240">
        <f t="shared" si="2"/>
        <v>0.1350655924410511</v>
      </c>
      <c r="J58" s="240">
        <f t="shared" si="2"/>
        <v>0.17206167670785244</v>
      </c>
    </row>
    <row r="59" spans="1:10" x14ac:dyDescent="0.2">
      <c r="A59" s="230">
        <v>2021</v>
      </c>
      <c r="B59" s="237" t="s">
        <v>140</v>
      </c>
      <c r="C59" s="242">
        <v>46308</v>
      </c>
      <c r="D59" s="242">
        <v>9808</v>
      </c>
      <c r="G59" s="230" t="s">
        <v>675</v>
      </c>
      <c r="H59" s="237" t="s">
        <v>140</v>
      </c>
      <c r="I59" s="240">
        <f t="shared" si="2"/>
        <v>3.7063579154815951E-2</v>
      </c>
      <c r="J59" s="240">
        <f t="shared" si="2"/>
        <v>4.1520654136136814E-2</v>
      </c>
    </row>
    <row r="60" spans="1:10" x14ac:dyDescent="0.2">
      <c r="A60" s="230"/>
      <c r="B60" s="237" t="s">
        <v>141</v>
      </c>
      <c r="C60" s="242">
        <v>41010</v>
      </c>
      <c r="D60" s="242">
        <v>8408</v>
      </c>
      <c r="G60" s="230"/>
      <c r="H60" s="237" t="s">
        <v>141</v>
      </c>
      <c r="I60" s="240">
        <f t="shared" si="2"/>
        <v>6.0183030867069887E-2</v>
      </c>
      <c r="J60" s="240">
        <f t="shared" si="2"/>
        <v>5.9609325771896593E-2</v>
      </c>
    </row>
    <row r="61" spans="1:10" x14ac:dyDescent="0.2">
      <c r="A61" s="230"/>
      <c r="B61" s="237" t="s">
        <v>142</v>
      </c>
      <c r="C61" s="242">
        <v>44783</v>
      </c>
      <c r="D61" s="242">
        <v>8792</v>
      </c>
      <c r="G61" s="230"/>
      <c r="H61" s="237" t="s">
        <v>142</v>
      </c>
      <c r="I61" s="240">
        <f t="shared" si="2"/>
        <v>0.17039960274939236</v>
      </c>
      <c r="J61" s="240">
        <f t="shared" si="2"/>
        <v>0.19326818675352886</v>
      </c>
    </row>
    <row r="62" spans="1:10" x14ac:dyDescent="0.2">
      <c r="A62" s="230"/>
      <c r="B62" s="237" t="s">
        <v>143</v>
      </c>
      <c r="C62" s="242">
        <v>45304</v>
      </c>
      <c r="D62" s="242">
        <v>9838</v>
      </c>
      <c r="G62" s="230"/>
      <c r="H62" s="237" t="s">
        <v>143</v>
      </c>
      <c r="I62" s="240">
        <f t="shared" si="2"/>
        <v>0.21416128427089753</v>
      </c>
      <c r="J62" s="240">
        <f t="shared" si="2"/>
        <v>0.29056801784074504</v>
      </c>
    </row>
    <row r="63" spans="1:10" x14ac:dyDescent="0.2">
      <c r="A63" s="230"/>
      <c r="B63" s="237" t="s">
        <v>144</v>
      </c>
      <c r="C63" s="242">
        <v>46064</v>
      </c>
      <c r="D63" s="242">
        <v>9518</v>
      </c>
      <c r="G63" s="230"/>
      <c r="H63" s="237" t="s">
        <v>144</v>
      </c>
      <c r="I63" s="240">
        <f t="shared" si="2"/>
        <v>0.11179764433288275</v>
      </c>
      <c r="J63" s="240">
        <f t="shared" si="2"/>
        <v>9.4903945703439518E-2</v>
      </c>
    </row>
    <row r="64" spans="1:10" x14ac:dyDescent="0.2">
      <c r="A64" s="230"/>
      <c r="B64" s="237" t="s">
        <v>145</v>
      </c>
      <c r="C64" s="242">
        <v>46754</v>
      </c>
      <c r="D64" s="242">
        <v>10119</v>
      </c>
      <c r="G64" s="230"/>
      <c r="H64" s="237" t="s">
        <v>145</v>
      </c>
      <c r="I64" s="240">
        <f t="shared" si="2"/>
        <v>6.5909764493992551E-2</v>
      </c>
      <c r="J64" s="240">
        <f t="shared" si="2"/>
        <v>4.4272445820433326E-2</v>
      </c>
    </row>
    <row r="65" spans="1:10" x14ac:dyDescent="0.2">
      <c r="A65" s="230"/>
      <c r="B65" s="237" t="s">
        <v>146</v>
      </c>
      <c r="C65" s="242">
        <v>47542</v>
      </c>
      <c r="D65" s="242">
        <v>10521</v>
      </c>
      <c r="G65" s="230"/>
      <c r="H65" s="237" t="s">
        <v>146</v>
      </c>
      <c r="I65" s="240">
        <f t="shared" si="2"/>
        <v>4.6466069423961587E-2</v>
      </c>
      <c r="J65" s="240">
        <f t="shared" si="2"/>
        <v>4.6969847746044291E-2</v>
      </c>
    </row>
    <row r="66" spans="1:10" x14ac:dyDescent="0.2">
      <c r="A66" s="230"/>
      <c r="B66" s="237" t="s">
        <v>147</v>
      </c>
      <c r="C66" s="242">
        <v>45166</v>
      </c>
      <c r="D66" s="242">
        <v>9378</v>
      </c>
      <c r="G66" s="230"/>
      <c r="H66" s="237" t="s">
        <v>147</v>
      </c>
      <c r="I66" s="240">
        <f t="shared" si="2"/>
        <v>2.9471428897043683E-2</v>
      </c>
      <c r="J66" s="240">
        <f t="shared" si="2"/>
        <v>2.4585783003741035E-3</v>
      </c>
    </row>
    <row r="67" spans="1:10" x14ac:dyDescent="0.2">
      <c r="A67" s="230"/>
      <c r="B67" s="237" t="s">
        <v>148</v>
      </c>
      <c r="C67" s="242">
        <v>45086</v>
      </c>
      <c r="D67" s="242">
        <v>9328</v>
      </c>
      <c r="G67" s="230"/>
      <c r="H67" s="237" t="s">
        <v>148</v>
      </c>
      <c r="I67" s="240">
        <f t="shared" si="2"/>
        <v>1.7306347164872893E-2</v>
      </c>
      <c r="J67" s="240">
        <f t="shared" si="2"/>
        <v>-1.5306661036630476E-2</v>
      </c>
    </row>
    <row r="68" spans="1:10" x14ac:dyDescent="0.2">
      <c r="A68" s="230"/>
      <c r="B68" s="237" t="s">
        <v>149</v>
      </c>
      <c r="C68" s="242">
        <v>46161</v>
      </c>
      <c r="D68" s="242">
        <v>9420</v>
      </c>
      <c r="G68" s="230"/>
      <c r="H68" s="237" t="s">
        <v>149</v>
      </c>
      <c r="I68" s="240">
        <f t="shared" si="2"/>
        <v>-2.10171360705802E-2</v>
      </c>
      <c r="J68" s="240">
        <f t="shared" si="2"/>
        <v>-5.2409214364751988E-2</v>
      </c>
    </row>
    <row r="69" spans="1:10" x14ac:dyDescent="0.2">
      <c r="A69" s="230"/>
      <c r="B69" s="237" t="s">
        <v>150</v>
      </c>
      <c r="C69" s="242">
        <v>46301</v>
      </c>
      <c r="D69" s="242">
        <v>9150</v>
      </c>
      <c r="G69" s="230"/>
      <c r="H69" s="237" t="s">
        <v>150</v>
      </c>
      <c r="I69" s="240">
        <f t="shared" si="2"/>
        <v>2.1172889878917633E-2</v>
      </c>
      <c r="J69" s="240">
        <f t="shared" si="2"/>
        <v>-3.9874081846799525E-2</v>
      </c>
    </row>
    <row r="70" spans="1:10" x14ac:dyDescent="0.2">
      <c r="A70" s="230"/>
      <c r="B70" s="237" t="s">
        <v>151</v>
      </c>
      <c r="C70" s="242">
        <v>52314</v>
      </c>
      <c r="D70" s="242">
        <v>9939</v>
      </c>
      <c r="G70" s="230"/>
      <c r="H70" s="237" t="s">
        <v>151</v>
      </c>
      <c r="I70" s="240">
        <f t="shared" si="2"/>
        <v>-2.7946040358244439E-2</v>
      </c>
      <c r="J70" s="240">
        <f t="shared" si="2"/>
        <v>-0.13408259278619972</v>
      </c>
    </row>
    <row r="71" spans="1:10" x14ac:dyDescent="0.2">
      <c r="A71" s="230">
        <v>2022</v>
      </c>
      <c r="B71" s="237" t="s">
        <v>140</v>
      </c>
      <c r="C71" s="242">
        <v>46576</v>
      </c>
      <c r="D71" s="242">
        <v>10141</v>
      </c>
      <c r="G71" s="230" t="s">
        <v>1149</v>
      </c>
      <c r="H71" s="237" t="s">
        <v>140</v>
      </c>
      <c r="I71" s="240">
        <f t="shared" ref="I71:J79" si="3">C71/C59-1</f>
        <v>5.7873369612162495E-3</v>
      </c>
      <c r="J71" s="240">
        <f t="shared" si="3"/>
        <v>3.3951876019575833E-2</v>
      </c>
    </row>
    <row r="72" spans="1:10" x14ac:dyDescent="0.2">
      <c r="A72" s="230"/>
      <c r="B72" s="237" t="s">
        <v>141</v>
      </c>
      <c r="C72" s="242">
        <v>41911</v>
      </c>
      <c r="D72" s="242">
        <v>8160</v>
      </c>
      <c r="G72" s="230"/>
      <c r="H72" s="237" t="s">
        <v>141</v>
      </c>
      <c r="I72" s="240">
        <f t="shared" si="3"/>
        <v>2.1970251158254017E-2</v>
      </c>
      <c r="J72" s="240">
        <f t="shared" si="3"/>
        <v>-2.9495718363463319E-2</v>
      </c>
    </row>
    <row r="73" spans="1:10" x14ac:dyDescent="0.2">
      <c r="A73" s="230"/>
      <c r="B73" s="237" t="s">
        <v>142</v>
      </c>
      <c r="C73" s="242">
        <v>42707</v>
      </c>
      <c r="D73" s="242">
        <v>8321</v>
      </c>
      <c r="G73" s="230"/>
      <c r="H73" s="237" t="s">
        <v>142</v>
      </c>
      <c r="I73" s="240">
        <f t="shared" si="3"/>
        <v>-4.6356876493312216E-2</v>
      </c>
      <c r="J73" s="240">
        <f t="shared" si="3"/>
        <v>-5.3571428571428603E-2</v>
      </c>
    </row>
    <row r="74" spans="1:10" x14ac:dyDescent="0.2">
      <c r="A74" s="230"/>
      <c r="B74" s="237" t="s">
        <v>143</v>
      </c>
      <c r="C74" s="242">
        <v>40477</v>
      </c>
      <c r="D74" s="242">
        <v>8137</v>
      </c>
      <c r="G74" s="230"/>
      <c r="H74" s="237" t="s">
        <v>143</v>
      </c>
      <c r="I74" s="240">
        <f t="shared" si="3"/>
        <v>-0.10654688327741479</v>
      </c>
      <c r="J74" s="240">
        <f t="shared" si="3"/>
        <v>-0.17290099613742627</v>
      </c>
    </row>
    <row r="75" spans="1:10" x14ac:dyDescent="0.2">
      <c r="A75" s="230"/>
      <c r="B75" s="237" t="s">
        <v>144</v>
      </c>
      <c r="C75" s="242">
        <v>42377</v>
      </c>
      <c r="D75" s="242">
        <v>8517</v>
      </c>
      <c r="G75" s="230"/>
      <c r="H75" s="237" t="s">
        <v>144</v>
      </c>
      <c r="I75" s="240">
        <f t="shared" si="3"/>
        <v>-8.0040812782216086E-2</v>
      </c>
      <c r="J75" s="240">
        <f t="shared" si="3"/>
        <v>-0.10516915318344189</v>
      </c>
    </row>
    <row r="76" spans="1:10" x14ac:dyDescent="0.2">
      <c r="A76" s="230"/>
      <c r="B76" s="237" t="s">
        <v>145</v>
      </c>
      <c r="C76" s="242">
        <v>40779</v>
      </c>
      <c r="D76" s="242">
        <v>7716</v>
      </c>
      <c r="G76" s="230"/>
      <c r="H76" s="237" t="s">
        <v>145</v>
      </c>
      <c r="I76" s="240">
        <f t="shared" si="3"/>
        <v>-0.12779655216665953</v>
      </c>
      <c r="J76" s="240">
        <f t="shared" si="3"/>
        <v>-0.23747405870145266</v>
      </c>
    </row>
    <row r="77" spans="1:10" x14ac:dyDescent="0.2">
      <c r="A77" s="230"/>
      <c r="B77" s="237" t="s">
        <v>146</v>
      </c>
      <c r="C77" s="242">
        <v>40837</v>
      </c>
      <c r="D77" s="242">
        <v>7511</v>
      </c>
      <c r="G77" s="230"/>
      <c r="H77" s="237" t="s">
        <v>146</v>
      </c>
      <c r="I77" s="240">
        <f t="shared" si="3"/>
        <v>-0.14103319170417739</v>
      </c>
      <c r="J77" s="240">
        <f t="shared" si="3"/>
        <v>-0.28609447771124419</v>
      </c>
    </row>
    <row r="78" spans="1:10" x14ac:dyDescent="0.2">
      <c r="A78" s="230"/>
      <c r="B78" s="237" t="s">
        <v>147</v>
      </c>
      <c r="C78" s="242">
        <v>41094</v>
      </c>
      <c r="D78" s="242">
        <v>8462</v>
      </c>
      <c r="G78" s="230"/>
      <c r="H78" s="237" t="s">
        <v>147</v>
      </c>
      <c r="I78" s="240">
        <f t="shared" si="3"/>
        <v>-9.0156312270291861E-2</v>
      </c>
      <c r="J78" s="240">
        <f t="shared" si="3"/>
        <v>-9.7675410535295382E-2</v>
      </c>
    </row>
    <row r="79" spans="1:10" x14ac:dyDescent="0.2">
      <c r="A79" s="230"/>
      <c r="B79" s="237" t="s">
        <v>148</v>
      </c>
      <c r="C79" s="242">
        <v>40574</v>
      </c>
      <c r="D79" s="242">
        <v>8486</v>
      </c>
      <c r="G79" s="230"/>
      <c r="H79" s="237" t="s">
        <v>148</v>
      </c>
      <c r="I79" s="240">
        <f t="shared" si="3"/>
        <v>-0.10007541143592247</v>
      </c>
      <c r="J79" s="240">
        <f t="shared" si="3"/>
        <v>-9.0265866209262469E-2</v>
      </c>
    </row>
    <row r="80" spans="1:10" x14ac:dyDescent="0.2">
      <c r="A80" s="230"/>
      <c r="B80" s="237" t="s">
        <v>149</v>
      </c>
      <c r="C80" s="242">
        <v>40576</v>
      </c>
      <c r="D80" s="242">
        <v>8262</v>
      </c>
      <c r="G80" s="230"/>
      <c r="H80" s="237" t="s">
        <v>149</v>
      </c>
      <c r="I80" s="240">
        <f t="shared" ref="I80" si="4">C80/C68-1</f>
        <v>-0.12098957994844128</v>
      </c>
      <c r="J80" s="240">
        <f t="shared" ref="J80" si="5">D80/D68-1</f>
        <v>-0.12292993630573246</v>
      </c>
    </row>
    <row r="81" spans="1:10" x14ac:dyDescent="0.2">
      <c r="A81" s="230"/>
      <c r="B81" s="237" t="s">
        <v>150</v>
      </c>
      <c r="C81" s="242"/>
      <c r="D81" s="242"/>
      <c r="G81" s="230"/>
      <c r="H81" s="237" t="s">
        <v>150</v>
      </c>
      <c r="I81" s="240"/>
      <c r="J81" s="240"/>
    </row>
    <row r="82" spans="1:10" x14ac:dyDescent="0.2">
      <c r="A82" s="230"/>
      <c r="B82" s="237" t="s">
        <v>151</v>
      </c>
      <c r="C82" s="242"/>
      <c r="D82" s="242"/>
      <c r="G82" s="230"/>
      <c r="H82" s="237" t="s">
        <v>151</v>
      </c>
      <c r="I82" s="240"/>
      <c r="J82" s="240"/>
    </row>
  </sheetData>
  <mergeCells count="12">
    <mergeCell ref="A71:A82"/>
    <mergeCell ref="G71:G82"/>
    <mergeCell ref="A59:A70"/>
    <mergeCell ref="G59:G70"/>
    <mergeCell ref="A11:A22"/>
    <mergeCell ref="A23:A34"/>
    <mergeCell ref="G23:G34"/>
    <mergeCell ref="H1:I1"/>
    <mergeCell ref="A47:A58"/>
    <mergeCell ref="G47:G58"/>
    <mergeCell ref="A35:A46"/>
    <mergeCell ref="G35:G46"/>
  </mergeCells>
  <hyperlinks>
    <hyperlink ref="H1:I1" location="Index!A1" display="Regresar al Índice" xr:uid="{00000000-0004-0000-CF00-000000000000}"/>
  </hyperlinks>
  <pageMargins left="0.7" right="0.7" top="0.75" bottom="0.75" header="0.3" footer="0.3"/>
  <pageSetup orientation="portrait" horizontalDpi="4294967295" verticalDpi="4294967295"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42"/>
  <dimension ref="A1:J216"/>
  <sheetViews>
    <sheetView zoomScale="106" zoomScaleNormal="106" workbookViewId="0">
      <selection activeCell="A2" sqref="A2"/>
    </sheetView>
  </sheetViews>
  <sheetFormatPr baseColWidth="10" defaultColWidth="11.42578125" defaultRowHeight="12.75" x14ac:dyDescent="0.2"/>
  <cols>
    <col min="1" max="1" width="32.42578125" style="323" customWidth="1"/>
    <col min="2" max="2" width="13.7109375" style="171" customWidth="1"/>
    <col min="3" max="3" width="12.85546875" style="323" customWidth="1"/>
    <col min="4" max="4" width="11.42578125" style="323" customWidth="1"/>
    <col min="5" max="6" width="10.5703125" style="323" customWidth="1"/>
    <col min="7" max="7" width="7.85546875" style="323" bestFit="1" customWidth="1"/>
    <col min="8" max="8" width="6.140625" style="323" bestFit="1" customWidth="1"/>
    <col min="9" max="9" width="7.85546875" style="323" bestFit="1" customWidth="1"/>
    <col min="10" max="10" width="6.42578125" style="323" bestFit="1" customWidth="1"/>
    <col min="11" max="16384" width="11.42578125" style="323"/>
  </cols>
  <sheetData>
    <row r="1" spans="1:10" ht="15" x14ac:dyDescent="0.25">
      <c r="A1" s="333" t="s">
        <v>1634</v>
      </c>
      <c r="H1" s="233" t="s">
        <v>38</v>
      </c>
      <c r="I1" s="233"/>
      <c r="J1" s="210"/>
    </row>
    <row r="2" spans="1:10" x14ac:dyDescent="0.2">
      <c r="A2" s="323" t="s">
        <v>278</v>
      </c>
    </row>
    <row r="4" spans="1:10" ht="15.75" customHeight="1" x14ac:dyDescent="0.2">
      <c r="A4" s="451" t="s">
        <v>295</v>
      </c>
      <c r="B4" s="452">
        <v>2021</v>
      </c>
      <c r="C4" s="452">
        <v>2022</v>
      </c>
      <c r="D4" s="444" t="s">
        <v>135</v>
      </c>
      <c r="E4" s="444"/>
    </row>
    <row r="5" spans="1:10" x14ac:dyDescent="0.2">
      <c r="A5" s="453"/>
      <c r="B5" s="427" t="s">
        <v>49</v>
      </c>
      <c r="C5" s="427" t="s">
        <v>49</v>
      </c>
      <c r="D5" s="454" t="s">
        <v>296</v>
      </c>
      <c r="E5" s="454" t="s">
        <v>297</v>
      </c>
    </row>
    <row r="6" spans="1:10" ht="27" customHeight="1" x14ac:dyDescent="0.2">
      <c r="A6" s="455" t="s">
        <v>281</v>
      </c>
      <c r="B6" s="431">
        <v>3766</v>
      </c>
      <c r="C6" s="431">
        <v>3955</v>
      </c>
      <c r="D6" s="431">
        <f>C6-B6</f>
        <v>189</v>
      </c>
      <c r="E6" s="447">
        <f>C6/B6-1</f>
        <v>5.018587360594795E-2</v>
      </c>
    </row>
    <row r="7" spans="1:10" ht="15.75" customHeight="1" x14ac:dyDescent="0.2">
      <c r="A7" s="434" t="s">
        <v>282</v>
      </c>
      <c r="B7" s="435">
        <v>31552</v>
      </c>
      <c r="C7" s="435">
        <v>31998</v>
      </c>
      <c r="D7" s="435">
        <f t="shared" ref="D7:D13" si="0">C7-B7</f>
        <v>446</v>
      </c>
      <c r="E7" s="448">
        <f t="shared" ref="E7:E13" si="1">C7/B7-1</f>
        <v>1.4135395537525408E-2</v>
      </c>
    </row>
    <row r="8" spans="1:10" ht="15.75" customHeight="1" x14ac:dyDescent="0.2">
      <c r="A8" s="430" t="s">
        <v>283</v>
      </c>
      <c r="B8" s="431">
        <v>12712</v>
      </c>
      <c r="C8" s="431">
        <v>13460</v>
      </c>
      <c r="D8" s="431">
        <f t="shared" si="0"/>
        <v>748</v>
      </c>
      <c r="E8" s="447">
        <f t="shared" si="1"/>
        <v>5.8842039018250469E-2</v>
      </c>
    </row>
    <row r="9" spans="1:10" ht="15.75" customHeight="1" x14ac:dyDescent="0.2">
      <c r="A9" s="434" t="s">
        <v>298</v>
      </c>
      <c r="B9" s="439">
        <v>182</v>
      </c>
      <c r="C9" s="439">
        <v>202</v>
      </c>
      <c r="D9" s="435">
        <f t="shared" si="0"/>
        <v>20</v>
      </c>
      <c r="E9" s="448">
        <f>C9/B9-1</f>
        <v>0.10989010989010994</v>
      </c>
    </row>
    <row r="10" spans="1:10" ht="15.75" customHeight="1" x14ac:dyDescent="0.2">
      <c r="A10" s="430" t="s">
        <v>285</v>
      </c>
      <c r="B10" s="431">
        <v>15784</v>
      </c>
      <c r="C10" s="431">
        <v>15959</v>
      </c>
      <c r="D10" s="431">
        <f t="shared" si="0"/>
        <v>175</v>
      </c>
      <c r="E10" s="447">
        <f t="shared" si="1"/>
        <v>1.1087176887987882E-2</v>
      </c>
    </row>
    <row r="11" spans="1:10" ht="15.75" customHeight="1" x14ac:dyDescent="0.2">
      <c r="A11" s="434" t="s">
        <v>286</v>
      </c>
      <c r="B11" s="439">
        <v>133</v>
      </c>
      <c r="C11" s="439">
        <v>123</v>
      </c>
      <c r="D11" s="435">
        <f t="shared" si="0"/>
        <v>-10</v>
      </c>
      <c r="E11" s="448">
        <f t="shared" si="1"/>
        <v>-7.5187969924812026E-2</v>
      </c>
    </row>
    <row r="12" spans="1:10" ht="15.75" customHeight="1" x14ac:dyDescent="0.2">
      <c r="A12" s="430" t="s">
        <v>287</v>
      </c>
      <c r="B12" s="431">
        <v>32877</v>
      </c>
      <c r="C12" s="431">
        <v>34007</v>
      </c>
      <c r="D12" s="431">
        <f t="shared" si="0"/>
        <v>1130</v>
      </c>
      <c r="E12" s="447">
        <f t="shared" si="1"/>
        <v>3.4370532591173175E-2</v>
      </c>
    </row>
    <row r="13" spans="1:10" ht="15.75" customHeight="1" x14ac:dyDescent="0.2">
      <c r="A13" s="434" t="s">
        <v>288</v>
      </c>
      <c r="B13" s="435">
        <v>6166</v>
      </c>
      <c r="C13" s="435">
        <v>6204</v>
      </c>
      <c r="D13" s="435">
        <f t="shared" si="0"/>
        <v>38</v>
      </c>
      <c r="E13" s="448">
        <f t="shared" si="1"/>
        <v>6.1628284138826039E-3</v>
      </c>
    </row>
    <row r="14" spans="1:10" x14ac:dyDescent="0.2">
      <c r="A14" s="440" t="s">
        <v>299</v>
      </c>
      <c r="B14" s="441">
        <f>SUM(B6:B13)</f>
        <v>103172</v>
      </c>
      <c r="C14" s="441">
        <f>SUM(C6:C13)</f>
        <v>105908</v>
      </c>
      <c r="D14" s="441">
        <f>C14-B14</f>
        <v>2736</v>
      </c>
      <c r="E14" s="450">
        <f>C14/B14-1</f>
        <v>2.6518822936455688E-2</v>
      </c>
    </row>
    <row r="15" spans="1:10" x14ac:dyDescent="0.2">
      <c r="B15" s="37"/>
    </row>
    <row r="16" spans="1:10" x14ac:dyDescent="0.2">
      <c r="B16" s="37"/>
    </row>
    <row r="17" spans="2:2" x14ac:dyDescent="0.2">
      <c r="B17" s="37"/>
    </row>
    <row r="18" spans="2:2" x14ac:dyDescent="0.2">
      <c r="B18" s="37"/>
    </row>
    <row r="19" spans="2:2" x14ac:dyDescent="0.2">
      <c r="B19" s="37"/>
    </row>
    <row r="20" spans="2:2" x14ac:dyDescent="0.2">
      <c r="B20" s="37"/>
    </row>
    <row r="21" spans="2:2" x14ac:dyDescent="0.2">
      <c r="B21" s="37"/>
    </row>
    <row r="22" spans="2:2" x14ac:dyDescent="0.2">
      <c r="B22" s="37"/>
    </row>
    <row r="23" spans="2:2" x14ac:dyDescent="0.2">
      <c r="B23" s="37"/>
    </row>
    <row r="24" spans="2:2" x14ac:dyDescent="0.2">
      <c r="B24" s="37"/>
    </row>
    <row r="25" spans="2:2" x14ac:dyDescent="0.2">
      <c r="B25" s="37"/>
    </row>
    <row r="26" spans="2:2" x14ac:dyDescent="0.2">
      <c r="B26" s="37"/>
    </row>
    <row r="27" spans="2:2" x14ac:dyDescent="0.2">
      <c r="B27" s="37"/>
    </row>
    <row r="28" spans="2:2" x14ac:dyDescent="0.2">
      <c r="B28" s="37"/>
    </row>
    <row r="29" spans="2:2" x14ac:dyDescent="0.2">
      <c r="B29" s="37"/>
    </row>
    <row r="30" spans="2:2" x14ac:dyDescent="0.2">
      <c r="B30" s="37"/>
    </row>
    <row r="31" spans="2:2" x14ac:dyDescent="0.2">
      <c r="B31" s="37"/>
    </row>
    <row r="32" spans="2:2" x14ac:dyDescent="0.2">
      <c r="B32" s="37"/>
    </row>
    <row r="33" spans="2:2" x14ac:dyDescent="0.2">
      <c r="B33" s="37"/>
    </row>
    <row r="34" spans="2:2" x14ac:dyDescent="0.2">
      <c r="B34" s="37"/>
    </row>
    <row r="35" spans="2:2" x14ac:dyDescent="0.2">
      <c r="B35" s="37"/>
    </row>
    <row r="36" spans="2:2" x14ac:dyDescent="0.2">
      <c r="B36" s="37"/>
    </row>
    <row r="37" spans="2:2" x14ac:dyDescent="0.2">
      <c r="B37" s="37"/>
    </row>
    <row r="38" spans="2:2" x14ac:dyDescent="0.2">
      <c r="B38" s="37"/>
    </row>
    <row r="39" spans="2:2" x14ac:dyDescent="0.2">
      <c r="B39" s="37"/>
    </row>
    <row r="40" spans="2:2" x14ac:dyDescent="0.2">
      <c r="B40" s="37"/>
    </row>
    <row r="41" spans="2:2" x14ac:dyDescent="0.2">
      <c r="B41" s="37"/>
    </row>
    <row r="42" spans="2:2" x14ac:dyDescent="0.2">
      <c r="B42" s="37"/>
    </row>
    <row r="43" spans="2:2" x14ac:dyDescent="0.2">
      <c r="B43" s="37"/>
    </row>
    <row r="44" spans="2:2" x14ac:dyDescent="0.2">
      <c r="B44" s="37"/>
    </row>
    <row r="45" spans="2:2" x14ac:dyDescent="0.2">
      <c r="B45" s="37"/>
    </row>
    <row r="46" spans="2:2" x14ac:dyDescent="0.2">
      <c r="B46" s="37"/>
    </row>
    <row r="47" spans="2:2" x14ac:dyDescent="0.2">
      <c r="B47" s="37"/>
    </row>
    <row r="48" spans="2:2" x14ac:dyDescent="0.2">
      <c r="B48" s="37"/>
    </row>
    <row r="49" spans="2:2" x14ac:dyDescent="0.2">
      <c r="B49" s="37"/>
    </row>
    <row r="50" spans="2:2" x14ac:dyDescent="0.2">
      <c r="B50" s="37"/>
    </row>
    <row r="51" spans="2:2" x14ac:dyDescent="0.2">
      <c r="B51" s="37"/>
    </row>
    <row r="52" spans="2:2" x14ac:dyDescent="0.2">
      <c r="B52" s="37"/>
    </row>
    <row r="53" spans="2:2" x14ac:dyDescent="0.2">
      <c r="B53" s="37"/>
    </row>
    <row r="54" spans="2:2" x14ac:dyDescent="0.2">
      <c r="B54" s="37"/>
    </row>
    <row r="55" spans="2:2" x14ac:dyDescent="0.2">
      <c r="B55" s="37"/>
    </row>
    <row r="56" spans="2:2" x14ac:dyDescent="0.2">
      <c r="B56" s="37"/>
    </row>
    <row r="57" spans="2:2" x14ac:dyDescent="0.2">
      <c r="B57" s="37"/>
    </row>
    <row r="58" spans="2:2" x14ac:dyDescent="0.2">
      <c r="B58" s="37"/>
    </row>
    <row r="59" spans="2:2" x14ac:dyDescent="0.2">
      <c r="B59" s="37"/>
    </row>
    <row r="60" spans="2:2" x14ac:dyDescent="0.2">
      <c r="B60" s="37"/>
    </row>
    <row r="61" spans="2:2" x14ac:dyDescent="0.2">
      <c r="B61" s="37"/>
    </row>
    <row r="62" spans="2:2" x14ac:dyDescent="0.2">
      <c r="B62" s="37"/>
    </row>
    <row r="63" spans="2:2" x14ac:dyDescent="0.2">
      <c r="B63" s="37"/>
    </row>
    <row r="64" spans="2:2" x14ac:dyDescent="0.2">
      <c r="B64" s="37"/>
    </row>
    <row r="65" spans="2:2" x14ac:dyDescent="0.2">
      <c r="B65" s="37"/>
    </row>
    <row r="66" spans="2:2" x14ac:dyDescent="0.2">
      <c r="B66" s="37"/>
    </row>
    <row r="67" spans="2:2" x14ac:dyDescent="0.2">
      <c r="B67" s="37"/>
    </row>
    <row r="68" spans="2:2" x14ac:dyDescent="0.2">
      <c r="B68" s="37"/>
    </row>
    <row r="69" spans="2:2" x14ac:dyDescent="0.2">
      <c r="B69" s="37"/>
    </row>
    <row r="70" spans="2:2" x14ac:dyDescent="0.2">
      <c r="B70" s="37"/>
    </row>
    <row r="71" spans="2:2" x14ac:dyDescent="0.2">
      <c r="B71" s="37"/>
    </row>
    <row r="72" spans="2:2" x14ac:dyDescent="0.2">
      <c r="B72" s="37"/>
    </row>
    <row r="73" spans="2:2" x14ac:dyDescent="0.2">
      <c r="B73" s="37"/>
    </row>
    <row r="74" spans="2:2" x14ac:dyDescent="0.2">
      <c r="B74" s="37"/>
    </row>
    <row r="75" spans="2:2" x14ac:dyDescent="0.2">
      <c r="B75" s="37"/>
    </row>
    <row r="76" spans="2:2" x14ac:dyDescent="0.2">
      <c r="B76" s="37"/>
    </row>
    <row r="77" spans="2:2" x14ac:dyDescent="0.2">
      <c r="B77" s="37"/>
    </row>
    <row r="78" spans="2:2" x14ac:dyDescent="0.2">
      <c r="B78" s="37"/>
    </row>
    <row r="79" spans="2:2" x14ac:dyDescent="0.2">
      <c r="B79" s="37"/>
    </row>
    <row r="80" spans="2:2" x14ac:dyDescent="0.2">
      <c r="B80" s="37"/>
    </row>
    <row r="81" spans="2:2" x14ac:dyDescent="0.2">
      <c r="B81" s="37"/>
    </row>
    <row r="82" spans="2:2" x14ac:dyDescent="0.2">
      <c r="B82" s="37"/>
    </row>
    <row r="83" spans="2:2" x14ac:dyDescent="0.2">
      <c r="B83" s="37"/>
    </row>
    <row r="84" spans="2:2" x14ac:dyDescent="0.2">
      <c r="B84" s="37"/>
    </row>
    <row r="85" spans="2:2" x14ac:dyDescent="0.2">
      <c r="B85" s="37"/>
    </row>
    <row r="86" spans="2:2" x14ac:dyDescent="0.2">
      <c r="B86" s="37"/>
    </row>
    <row r="87" spans="2:2" x14ac:dyDescent="0.2">
      <c r="B87" s="37"/>
    </row>
    <row r="88" spans="2:2" x14ac:dyDescent="0.2">
      <c r="B88" s="37"/>
    </row>
    <row r="89" spans="2:2" x14ac:dyDescent="0.2">
      <c r="B89" s="37"/>
    </row>
    <row r="90" spans="2:2" x14ac:dyDescent="0.2">
      <c r="B90" s="37"/>
    </row>
    <row r="91" spans="2:2" x14ac:dyDescent="0.2">
      <c r="B91" s="37"/>
    </row>
    <row r="92" spans="2:2" x14ac:dyDescent="0.2">
      <c r="B92" s="37"/>
    </row>
    <row r="93" spans="2:2" x14ac:dyDescent="0.2">
      <c r="B93" s="37"/>
    </row>
    <row r="94" spans="2:2" x14ac:dyDescent="0.2">
      <c r="B94" s="37"/>
    </row>
    <row r="95" spans="2:2" x14ac:dyDescent="0.2">
      <c r="B95" s="37"/>
    </row>
    <row r="96" spans="2:2" x14ac:dyDescent="0.2">
      <c r="B96" s="37"/>
    </row>
    <row r="97" spans="2:2" x14ac:dyDescent="0.2">
      <c r="B97" s="37"/>
    </row>
    <row r="98" spans="2:2" x14ac:dyDescent="0.2">
      <c r="B98" s="37"/>
    </row>
    <row r="99" spans="2:2" x14ac:dyDescent="0.2">
      <c r="B99" s="37"/>
    </row>
    <row r="100" spans="2:2" x14ac:dyDescent="0.2">
      <c r="B100" s="37"/>
    </row>
    <row r="101" spans="2:2" x14ac:dyDescent="0.2">
      <c r="B101" s="37"/>
    </row>
    <row r="102" spans="2:2" x14ac:dyDescent="0.2">
      <c r="B102" s="37"/>
    </row>
    <row r="103" spans="2:2" x14ac:dyDescent="0.2">
      <c r="B103" s="37"/>
    </row>
    <row r="104" spans="2:2" x14ac:dyDescent="0.2">
      <c r="B104" s="37"/>
    </row>
    <row r="105" spans="2:2" x14ac:dyDescent="0.2">
      <c r="B105" s="37"/>
    </row>
    <row r="106" spans="2:2" x14ac:dyDescent="0.2">
      <c r="B106" s="37"/>
    </row>
    <row r="107" spans="2:2" x14ac:dyDescent="0.2">
      <c r="B107" s="37"/>
    </row>
    <row r="108" spans="2:2" x14ac:dyDescent="0.2">
      <c r="B108" s="37"/>
    </row>
    <row r="109" spans="2:2" x14ac:dyDescent="0.2">
      <c r="B109" s="37"/>
    </row>
    <row r="110" spans="2:2" x14ac:dyDescent="0.2">
      <c r="B110" s="37"/>
    </row>
    <row r="111" spans="2:2" x14ac:dyDescent="0.2">
      <c r="B111" s="37"/>
    </row>
    <row r="112" spans="2:2" x14ac:dyDescent="0.2">
      <c r="B112" s="37"/>
    </row>
    <row r="113" spans="2:2" x14ac:dyDescent="0.2">
      <c r="B113" s="37"/>
    </row>
    <row r="114" spans="2:2" x14ac:dyDescent="0.2">
      <c r="B114" s="37"/>
    </row>
    <row r="115" spans="2:2" x14ac:dyDescent="0.2">
      <c r="B115" s="37"/>
    </row>
    <row r="116" spans="2:2" x14ac:dyDescent="0.2">
      <c r="B116" s="37"/>
    </row>
    <row r="117" spans="2:2" x14ac:dyDescent="0.2">
      <c r="B117" s="37"/>
    </row>
    <row r="118" spans="2:2" x14ac:dyDescent="0.2">
      <c r="B118" s="37"/>
    </row>
    <row r="119" spans="2:2" x14ac:dyDescent="0.2">
      <c r="B119" s="37"/>
    </row>
    <row r="120" spans="2:2" x14ac:dyDescent="0.2">
      <c r="B120" s="37"/>
    </row>
    <row r="121" spans="2:2" x14ac:dyDescent="0.2">
      <c r="B121" s="37"/>
    </row>
    <row r="122" spans="2:2" x14ac:dyDescent="0.2">
      <c r="B122" s="37"/>
    </row>
    <row r="123" spans="2:2" x14ac:dyDescent="0.2">
      <c r="B123" s="37"/>
    </row>
    <row r="124" spans="2:2" x14ac:dyDescent="0.2">
      <c r="B124" s="37"/>
    </row>
    <row r="125" spans="2:2" x14ac:dyDescent="0.2">
      <c r="B125" s="37"/>
    </row>
    <row r="126" spans="2:2" x14ac:dyDescent="0.2">
      <c r="B126" s="37"/>
    </row>
    <row r="127" spans="2:2" x14ac:dyDescent="0.2">
      <c r="B127" s="37"/>
    </row>
    <row r="128" spans="2:2" x14ac:dyDescent="0.2">
      <c r="B128" s="37"/>
    </row>
    <row r="129" spans="2:2" x14ac:dyDescent="0.2">
      <c r="B129" s="37"/>
    </row>
    <row r="130" spans="2:2" x14ac:dyDescent="0.2">
      <c r="B130" s="37"/>
    </row>
    <row r="131" spans="2:2" x14ac:dyDescent="0.2">
      <c r="B131" s="37"/>
    </row>
    <row r="132" spans="2:2" x14ac:dyDescent="0.2">
      <c r="B132" s="37"/>
    </row>
    <row r="133" spans="2:2" x14ac:dyDescent="0.2">
      <c r="B133" s="37"/>
    </row>
    <row r="134" spans="2:2" x14ac:dyDescent="0.2">
      <c r="B134" s="37"/>
    </row>
    <row r="135" spans="2:2" x14ac:dyDescent="0.2">
      <c r="B135" s="37"/>
    </row>
    <row r="136" spans="2:2" x14ac:dyDescent="0.2">
      <c r="B136" s="37"/>
    </row>
    <row r="137" spans="2:2" x14ac:dyDescent="0.2">
      <c r="B137" s="37"/>
    </row>
    <row r="138" spans="2:2" x14ac:dyDescent="0.2">
      <c r="B138" s="37"/>
    </row>
    <row r="139" spans="2:2" x14ac:dyDescent="0.2">
      <c r="B139" s="37"/>
    </row>
    <row r="140" spans="2:2" x14ac:dyDescent="0.2">
      <c r="B140" s="37"/>
    </row>
    <row r="141" spans="2:2" x14ac:dyDescent="0.2">
      <c r="B141" s="37"/>
    </row>
    <row r="142" spans="2:2" x14ac:dyDescent="0.2">
      <c r="B142" s="37"/>
    </row>
    <row r="143" spans="2:2" x14ac:dyDescent="0.2">
      <c r="B143" s="37"/>
    </row>
    <row r="144" spans="2:2" x14ac:dyDescent="0.2">
      <c r="B144" s="37"/>
    </row>
    <row r="145" spans="2:2" x14ac:dyDescent="0.2">
      <c r="B145" s="37"/>
    </row>
    <row r="146" spans="2:2" x14ac:dyDescent="0.2">
      <c r="B146" s="37"/>
    </row>
    <row r="147" spans="2:2" x14ac:dyDescent="0.2">
      <c r="B147" s="37"/>
    </row>
    <row r="148" spans="2:2" x14ac:dyDescent="0.2">
      <c r="B148" s="37"/>
    </row>
    <row r="149" spans="2:2" x14ac:dyDescent="0.2">
      <c r="B149" s="37"/>
    </row>
    <row r="150" spans="2:2" x14ac:dyDescent="0.2">
      <c r="B150" s="37"/>
    </row>
    <row r="151" spans="2:2" x14ac:dyDescent="0.2">
      <c r="B151" s="37"/>
    </row>
    <row r="152" spans="2:2" x14ac:dyDescent="0.2">
      <c r="B152" s="37"/>
    </row>
    <row r="153" spans="2:2" x14ac:dyDescent="0.2">
      <c r="B153" s="37"/>
    </row>
    <row r="154" spans="2:2" x14ac:dyDescent="0.2">
      <c r="B154" s="37"/>
    </row>
    <row r="155" spans="2:2" x14ac:dyDescent="0.2">
      <c r="B155" s="37"/>
    </row>
    <row r="156" spans="2:2" x14ac:dyDescent="0.2">
      <c r="B156" s="37"/>
    </row>
    <row r="157" spans="2:2" x14ac:dyDescent="0.2">
      <c r="B157" s="37"/>
    </row>
    <row r="158" spans="2:2" x14ac:dyDescent="0.2">
      <c r="B158" s="37"/>
    </row>
    <row r="159" spans="2:2" x14ac:dyDescent="0.2">
      <c r="B159" s="37"/>
    </row>
    <row r="160" spans="2:2" x14ac:dyDescent="0.2">
      <c r="B160" s="37"/>
    </row>
    <row r="161" spans="2:2" x14ac:dyDescent="0.2">
      <c r="B161" s="37"/>
    </row>
    <row r="162" spans="2:2" x14ac:dyDescent="0.2">
      <c r="B162" s="37"/>
    </row>
    <row r="163" spans="2:2" x14ac:dyDescent="0.2">
      <c r="B163" s="37"/>
    </row>
    <row r="164" spans="2:2" x14ac:dyDescent="0.2">
      <c r="B164" s="37"/>
    </row>
    <row r="165" spans="2:2" x14ac:dyDescent="0.2">
      <c r="B165" s="37"/>
    </row>
    <row r="166" spans="2:2" x14ac:dyDescent="0.2">
      <c r="B166" s="37"/>
    </row>
    <row r="167" spans="2:2" x14ac:dyDescent="0.2">
      <c r="B167" s="37"/>
    </row>
    <row r="168" spans="2:2" x14ac:dyDescent="0.2">
      <c r="B168" s="37"/>
    </row>
    <row r="169" spans="2:2" x14ac:dyDescent="0.2">
      <c r="B169" s="37"/>
    </row>
    <row r="170" spans="2:2" x14ac:dyDescent="0.2">
      <c r="B170" s="37"/>
    </row>
    <row r="171" spans="2:2" x14ac:dyDescent="0.2">
      <c r="B171" s="37"/>
    </row>
    <row r="172" spans="2:2" x14ac:dyDescent="0.2">
      <c r="B172" s="37"/>
    </row>
    <row r="173" spans="2:2" x14ac:dyDescent="0.2">
      <c r="B173" s="37"/>
    </row>
    <row r="174" spans="2:2" x14ac:dyDescent="0.2">
      <c r="B174" s="37"/>
    </row>
    <row r="175" spans="2:2" x14ac:dyDescent="0.2">
      <c r="B175" s="37"/>
    </row>
    <row r="176" spans="2:2" x14ac:dyDescent="0.2">
      <c r="B176" s="37"/>
    </row>
    <row r="177" spans="2:2" x14ac:dyDescent="0.2">
      <c r="B177" s="37"/>
    </row>
    <row r="178" spans="2:2" x14ac:dyDescent="0.2">
      <c r="B178" s="37"/>
    </row>
    <row r="179" spans="2:2" x14ac:dyDescent="0.2">
      <c r="B179" s="37"/>
    </row>
    <row r="180" spans="2:2" x14ac:dyDescent="0.2">
      <c r="B180" s="37"/>
    </row>
    <row r="181" spans="2:2" x14ac:dyDescent="0.2">
      <c r="B181" s="37"/>
    </row>
    <row r="182" spans="2:2" x14ac:dyDescent="0.2">
      <c r="B182" s="37"/>
    </row>
    <row r="183" spans="2:2" x14ac:dyDescent="0.2">
      <c r="B183" s="37"/>
    </row>
    <row r="184" spans="2:2" x14ac:dyDescent="0.2">
      <c r="B184" s="37"/>
    </row>
    <row r="185" spans="2:2" x14ac:dyDescent="0.2">
      <c r="B185" s="37"/>
    </row>
    <row r="186" spans="2:2" x14ac:dyDescent="0.2">
      <c r="B186" s="37"/>
    </row>
    <row r="187" spans="2:2" x14ac:dyDescent="0.2">
      <c r="B187" s="37"/>
    </row>
    <row r="188" spans="2:2" x14ac:dyDescent="0.2">
      <c r="B188" s="37"/>
    </row>
    <row r="189" spans="2:2" x14ac:dyDescent="0.2">
      <c r="B189" s="37"/>
    </row>
    <row r="190" spans="2:2" x14ac:dyDescent="0.2">
      <c r="B190" s="37"/>
    </row>
    <row r="191" spans="2:2" x14ac:dyDescent="0.2">
      <c r="B191" s="37"/>
    </row>
    <row r="192" spans="2:2" x14ac:dyDescent="0.2">
      <c r="B192" s="37"/>
    </row>
    <row r="193" spans="2:2" x14ac:dyDescent="0.2">
      <c r="B193" s="37"/>
    </row>
    <row r="194" spans="2:2" x14ac:dyDescent="0.2">
      <c r="B194" s="37"/>
    </row>
    <row r="195" spans="2:2" x14ac:dyDescent="0.2">
      <c r="B195" s="37"/>
    </row>
    <row r="196" spans="2:2" x14ac:dyDescent="0.2">
      <c r="B196" s="37"/>
    </row>
    <row r="197" spans="2:2" x14ac:dyDescent="0.2">
      <c r="B197" s="37"/>
    </row>
    <row r="198" spans="2:2" x14ac:dyDescent="0.2">
      <c r="B198" s="37"/>
    </row>
    <row r="199" spans="2:2" x14ac:dyDescent="0.2">
      <c r="B199" s="37"/>
    </row>
    <row r="200" spans="2:2" x14ac:dyDescent="0.2">
      <c r="B200" s="37"/>
    </row>
    <row r="201" spans="2:2" x14ac:dyDescent="0.2">
      <c r="B201" s="37"/>
    </row>
    <row r="202" spans="2:2" x14ac:dyDescent="0.2">
      <c r="B202" s="37"/>
    </row>
    <row r="203" spans="2:2" x14ac:dyDescent="0.2">
      <c r="B203" s="37"/>
    </row>
    <row r="204" spans="2:2" x14ac:dyDescent="0.2">
      <c r="B204" s="37"/>
    </row>
    <row r="205" spans="2:2" x14ac:dyDescent="0.2">
      <c r="B205" s="37"/>
    </row>
    <row r="206" spans="2:2" x14ac:dyDescent="0.2">
      <c r="B206" s="37"/>
    </row>
    <row r="207" spans="2:2" x14ac:dyDescent="0.2">
      <c r="B207" s="37"/>
    </row>
    <row r="208" spans="2:2" x14ac:dyDescent="0.2">
      <c r="B208" s="37"/>
    </row>
    <row r="209" spans="2:2" x14ac:dyDescent="0.2">
      <c r="B209" s="37"/>
    </row>
    <row r="210" spans="2:2" x14ac:dyDescent="0.2">
      <c r="B210" s="37"/>
    </row>
    <row r="211" spans="2:2" x14ac:dyDescent="0.2">
      <c r="B211" s="37"/>
    </row>
    <row r="212" spans="2:2" x14ac:dyDescent="0.2">
      <c r="B212" s="37"/>
    </row>
    <row r="213" spans="2:2" x14ac:dyDescent="0.2">
      <c r="B213" s="37"/>
    </row>
    <row r="214" spans="2:2" x14ac:dyDescent="0.2">
      <c r="B214" s="37"/>
    </row>
    <row r="215" spans="2:2" x14ac:dyDescent="0.2">
      <c r="B215" s="37"/>
    </row>
    <row r="216" spans="2:2" x14ac:dyDescent="0.2">
      <c r="B216" s="37"/>
    </row>
  </sheetData>
  <mergeCells count="3">
    <mergeCell ref="H1:J1"/>
    <mergeCell ref="A4:A5"/>
    <mergeCell ref="D4:E4"/>
  </mergeCells>
  <hyperlinks>
    <hyperlink ref="H1:I1" location="Index!A1" display="Regresar al Índice" xr:uid="{00000000-0004-0000-2200-000000000000}"/>
  </hyperlinks>
  <pageMargins left="0.7" right="0.7" top="0.75" bottom="0.75" header="0.3" footer="0.3"/>
  <pageSetup orientation="portrait" horizontalDpi="4294967295" verticalDpi="4294967295"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codeName="Hoja200"/>
  <dimension ref="A1:Q83"/>
  <sheetViews>
    <sheetView workbookViewId="0">
      <selection activeCell="A2" sqref="A2"/>
    </sheetView>
  </sheetViews>
  <sheetFormatPr baseColWidth="10" defaultColWidth="11.42578125" defaultRowHeight="12.75" x14ac:dyDescent="0.2"/>
  <cols>
    <col min="1" max="1" width="5.5703125" style="236" customWidth="1"/>
    <col min="2" max="2" width="8.140625" style="236" customWidth="1"/>
    <col min="3" max="16384" width="11.42578125" style="236"/>
  </cols>
  <sheetData>
    <row r="1" spans="1:9" ht="15" x14ac:dyDescent="0.25">
      <c r="A1" s="333" t="s">
        <v>1766</v>
      </c>
      <c r="H1" s="233" t="s">
        <v>38</v>
      </c>
      <c r="I1" s="233"/>
    </row>
    <row r="2" spans="1:9" x14ac:dyDescent="0.2">
      <c r="A2" s="47" t="s">
        <v>387</v>
      </c>
    </row>
    <row r="4" spans="1:9" x14ac:dyDescent="0.2">
      <c r="G4" s="48" t="s">
        <v>1325</v>
      </c>
    </row>
    <row r="6" spans="1:9" x14ac:dyDescent="0.2">
      <c r="A6" s="49" t="s">
        <v>1326</v>
      </c>
    </row>
    <row r="7" spans="1:9" x14ac:dyDescent="0.2">
      <c r="A7" s="49" t="s">
        <v>1323</v>
      </c>
    </row>
    <row r="8" spans="1:9" x14ac:dyDescent="0.2">
      <c r="A8" s="50" t="s">
        <v>1324</v>
      </c>
    </row>
    <row r="11" spans="1:9" x14ac:dyDescent="0.2">
      <c r="A11" s="51" t="s">
        <v>671</v>
      </c>
      <c r="B11" s="51" t="s">
        <v>390</v>
      </c>
      <c r="C11" s="51" t="s">
        <v>1</v>
      </c>
      <c r="D11" s="51" t="s">
        <v>0</v>
      </c>
    </row>
    <row r="12" spans="1:9" ht="15" customHeight="1" x14ac:dyDescent="0.2">
      <c r="A12" s="229">
        <v>2017</v>
      </c>
      <c r="B12" s="237" t="s">
        <v>140</v>
      </c>
      <c r="C12" s="238">
        <v>78</v>
      </c>
      <c r="D12" s="238">
        <v>13</v>
      </c>
    </row>
    <row r="13" spans="1:9" ht="15" customHeight="1" x14ac:dyDescent="0.2">
      <c r="A13" s="229"/>
      <c r="B13" s="237" t="s">
        <v>141</v>
      </c>
      <c r="C13" s="238">
        <v>71</v>
      </c>
      <c r="D13" s="238">
        <v>13</v>
      </c>
    </row>
    <row r="14" spans="1:9" ht="15" customHeight="1" x14ac:dyDescent="0.2">
      <c r="A14" s="229"/>
      <c r="B14" s="237" t="s">
        <v>142</v>
      </c>
      <c r="C14" s="238">
        <v>73</v>
      </c>
      <c r="D14" s="238">
        <v>10</v>
      </c>
    </row>
    <row r="15" spans="1:9" ht="15" customHeight="1" x14ac:dyDescent="0.2">
      <c r="A15" s="229"/>
      <c r="B15" s="237" t="s">
        <v>143</v>
      </c>
      <c r="C15" s="238">
        <v>67</v>
      </c>
      <c r="D15" s="238">
        <v>10</v>
      </c>
    </row>
    <row r="16" spans="1:9" ht="15" customHeight="1" x14ac:dyDescent="0.2">
      <c r="A16" s="229"/>
      <c r="B16" s="237" t="s">
        <v>144</v>
      </c>
      <c r="C16" s="238">
        <v>73</v>
      </c>
      <c r="D16" s="238">
        <v>11</v>
      </c>
    </row>
    <row r="17" spans="1:17" ht="15" customHeight="1" x14ac:dyDescent="0.2">
      <c r="A17" s="229"/>
      <c r="B17" s="237" t="s">
        <v>145</v>
      </c>
      <c r="C17" s="238">
        <v>79</v>
      </c>
      <c r="D17" s="238">
        <v>13</v>
      </c>
    </row>
    <row r="18" spans="1:17" ht="15" customHeight="1" x14ac:dyDescent="0.2">
      <c r="A18" s="229"/>
      <c r="B18" s="237" t="s">
        <v>146</v>
      </c>
      <c r="C18" s="238">
        <v>74</v>
      </c>
      <c r="D18" s="238">
        <v>15</v>
      </c>
    </row>
    <row r="19" spans="1:17" ht="15" customHeight="1" x14ac:dyDescent="0.2">
      <c r="A19" s="229"/>
      <c r="B19" s="237" t="s">
        <v>147</v>
      </c>
      <c r="C19" s="238">
        <v>75</v>
      </c>
      <c r="D19" s="238">
        <v>16</v>
      </c>
    </row>
    <row r="20" spans="1:17" ht="15" customHeight="1" x14ac:dyDescent="0.2">
      <c r="A20" s="229"/>
      <c r="B20" s="237" t="s">
        <v>148</v>
      </c>
      <c r="C20" s="238">
        <v>68</v>
      </c>
      <c r="D20" s="238">
        <v>12</v>
      </c>
    </row>
    <row r="21" spans="1:17" ht="15" customHeight="1" x14ac:dyDescent="0.2">
      <c r="A21" s="229"/>
      <c r="B21" s="237" t="s">
        <v>149</v>
      </c>
      <c r="C21" s="238">
        <v>69</v>
      </c>
      <c r="D21" s="238">
        <v>13</v>
      </c>
    </row>
    <row r="22" spans="1:17" ht="15" customHeight="1" x14ac:dyDescent="0.2">
      <c r="A22" s="229"/>
      <c r="B22" s="237" t="s">
        <v>150</v>
      </c>
      <c r="C22" s="238">
        <v>77</v>
      </c>
      <c r="D22" s="238">
        <v>12</v>
      </c>
    </row>
    <row r="23" spans="1:17" ht="15" customHeight="1" x14ac:dyDescent="0.2">
      <c r="A23" s="229"/>
      <c r="B23" s="237" t="s">
        <v>151</v>
      </c>
      <c r="C23" s="238">
        <v>109</v>
      </c>
      <c r="D23" s="238">
        <v>20</v>
      </c>
      <c r="I23" s="51" t="s">
        <v>1</v>
      </c>
      <c r="J23" s="51" t="s">
        <v>0</v>
      </c>
    </row>
    <row r="24" spans="1:17" x14ac:dyDescent="0.2">
      <c r="A24" s="230">
        <v>2018</v>
      </c>
      <c r="B24" s="237" t="s">
        <v>140</v>
      </c>
      <c r="C24" s="238">
        <v>66</v>
      </c>
      <c r="D24" s="238">
        <v>14</v>
      </c>
      <c r="G24" s="230" t="s">
        <v>672</v>
      </c>
      <c r="H24" s="237" t="s">
        <v>140</v>
      </c>
      <c r="I24" s="240">
        <f t="shared" ref="I24:J39" si="0">C24/C12-1</f>
        <v>-0.15384615384615385</v>
      </c>
      <c r="J24" s="240">
        <f t="shared" si="0"/>
        <v>7.6923076923076872E-2</v>
      </c>
    </row>
    <row r="25" spans="1:17" ht="15" customHeight="1" x14ac:dyDescent="0.2">
      <c r="A25" s="230"/>
      <c r="B25" s="237" t="s">
        <v>141</v>
      </c>
      <c r="C25" s="238">
        <v>50</v>
      </c>
      <c r="D25" s="238">
        <v>11</v>
      </c>
      <c r="G25" s="230"/>
      <c r="H25" s="237" t="s">
        <v>141</v>
      </c>
      <c r="I25" s="240">
        <f t="shared" si="0"/>
        <v>-0.29577464788732399</v>
      </c>
      <c r="J25" s="240">
        <f t="shared" si="0"/>
        <v>-0.15384615384615385</v>
      </c>
    </row>
    <row r="26" spans="1:17" ht="15" customHeight="1" x14ac:dyDescent="0.2">
      <c r="A26" s="230"/>
      <c r="B26" s="237" t="s">
        <v>142</v>
      </c>
      <c r="C26" s="238">
        <v>59</v>
      </c>
      <c r="D26" s="238">
        <v>13</v>
      </c>
      <c r="G26" s="230"/>
      <c r="H26" s="237" t="s">
        <v>142</v>
      </c>
      <c r="I26" s="240">
        <f t="shared" si="0"/>
        <v>-0.19178082191780821</v>
      </c>
      <c r="J26" s="240">
        <f t="shared" si="0"/>
        <v>0.30000000000000004</v>
      </c>
      <c r="L26" s="333"/>
      <c r="M26" s="333"/>
      <c r="N26" s="333"/>
      <c r="O26" s="333"/>
      <c r="P26" s="333"/>
      <c r="Q26" s="333"/>
    </row>
    <row r="27" spans="1:17" ht="15" customHeight="1" x14ac:dyDescent="0.2">
      <c r="A27" s="230"/>
      <c r="B27" s="237" t="s">
        <v>143</v>
      </c>
      <c r="C27" s="238">
        <v>57</v>
      </c>
      <c r="D27" s="238">
        <v>14</v>
      </c>
      <c r="G27" s="230"/>
      <c r="H27" s="237" t="s">
        <v>143</v>
      </c>
      <c r="I27" s="240">
        <f t="shared" si="0"/>
        <v>-0.14925373134328357</v>
      </c>
      <c r="J27" s="240">
        <f t="shared" si="0"/>
        <v>0.39999999999999991</v>
      </c>
      <c r="L27" s="333"/>
      <c r="M27" s="333"/>
      <c r="N27" s="333"/>
      <c r="O27" s="333"/>
      <c r="P27" s="333"/>
      <c r="Q27" s="333"/>
    </row>
    <row r="28" spans="1:17" ht="15" customHeight="1" x14ac:dyDescent="0.2">
      <c r="A28" s="230"/>
      <c r="B28" s="237" t="s">
        <v>144</v>
      </c>
      <c r="C28" s="238">
        <v>64</v>
      </c>
      <c r="D28" s="238">
        <v>15</v>
      </c>
      <c r="G28" s="230"/>
      <c r="H28" s="237" t="s">
        <v>144</v>
      </c>
      <c r="I28" s="240">
        <f t="shared" si="0"/>
        <v>-0.12328767123287676</v>
      </c>
      <c r="J28" s="240">
        <f t="shared" si="0"/>
        <v>0.36363636363636354</v>
      </c>
      <c r="L28" s="333"/>
      <c r="M28" s="333"/>
      <c r="N28" s="333"/>
      <c r="O28" s="333"/>
      <c r="P28" s="333"/>
      <c r="Q28" s="333"/>
    </row>
    <row r="29" spans="1:17" ht="15" customHeight="1" x14ac:dyDescent="0.2">
      <c r="A29" s="230"/>
      <c r="B29" s="237" t="s">
        <v>145</v>
      </c>
      <c r="C29" s="238">
        <v>63</v>
      </c>
      <c r="D29" s="238">
        <v>13</v>
      </c>
      <c r="G29" s="230"/>
      <c r="H29" s="237" t="s">
        <v>145</v>
      </c>
      <c r="I29" s="240">
        <f t="shared" si="0"/>
        <v>-0.20253164556962022</v>
      </c>
      <c r="J29" s="240">
        <f t="shared" si="0"/>
        <v>0</v>
      </c>
      <c r="L29" s="333"/>
      <c r="M29" s="333"/>
      <c r="N29" s="333"/>
      <c r="O29" s="333"/>
      <c r="P29" s="333"/>
      <c r="Q29" s="333"/>
    </row>
    <row r="30" spans="1:17" ht="15" customHeight="1" x14ac:dyDescent="0.2">
      <c r="A30" s="230"/>
      <c r="B30" s="237" t="s">
        <v>146</v>
      </c>
      <c r="C30" s="238">
        <v>59</v>
      </c>
      <c r="D30" s="238">
        <v>9</v>
      </c>
      <c r="G30" s="230"/>
      <c r="H30" s="237" t="s">
        <v>146</v>
      </c>
      <c r="I30" s="240">
        <f t="shared" si="0"/>
        <v>-0.20270270270270274</v>
      </c>
      <c r="J30" s="240">
        <f t="shared" si="0"/>
        <v>-0.4</v>
      </c>
      <c r="L30" s="333"/>
      <c r="M30" s="333"/>
      <c r="N30" s="333"/>
      <c r="O30" s="333"/>
      <c r="P30" s="333"/>
      <c r="Q30" s="333"/>
    </row>
    <row r="31" spans="1:17" ht="15" customHeight="1" x14ac:dyDescent="0.2">
      <c r="A31" s="230"/>
      <c r="B31" s="237" t="s">
        <v>147</v>
      </c>
      <c r="C31" s="238">
        <v>53</v>
      </c>
      <c r="D31" s="238">
        <v>9</v>
      </c>
      <c r="G31" s="230"/>
      <c r="H31" s="237" t="s">
        <v>147</v>
      </c>
      <c r="I31" s="240">
        <f t="shared" si="0"/>
        <v>-0.29333333333333333</v>
      </c>
      <c r="J31" s="240">
        <f t="shared" si="0"/>
        <v>-0.4375</v>
      </c>
    </row>
    <row r="32" spans="1:17" ht="15" customHeight="1" x14ac:dyDescent="0.2">
      <c r="A32" s="230"/>
      <c r="B32" s="237" t="s">
        <v>148</v>
      </c>
      <c r="C32" s="238">
        <v>52</v>
      </c>
      <c r="D32" s="238">
        <v>8</v>
      </c>
      <c r="G32" s="230"/>
      <c r="H32" s="237" t="s">
        <v>148</v>
      </c>
      <c r="I32" s="240">
        <f t="shared" si="0"/>
        <v>-0.23529411764705888</v>
      </c>
      <c r="J32" s="240">
        <f t="shared" si="0"/>
        <v>-0.33333333333333337</v>
      </c>
    </row>
    <row r="33" spans="1:13" ht="15" customHeight="1" x14ac:dyDescent="0.2">
      <c r="A33" s="230"/>
      <c r="B33" s="237" t="s">
        <v>149</v>
      </c>
      <c r="C33" s="238">
        <v>62</v>
      </c>
      <c r="D33" s="238">
        <v>9</v>
      </c>
      <c r="G33" s="230"/>
      <c r="H33" s="237" t="s">
        <v>149</v>
      </c>
      <c r="I33" s="240">
        <f t="shared" si="0"/>
        <v>-0.10144927536231885</v>
      </c>
      <c r="J33" s="240">
        <f t="shared" si="0"/>
        <v>-0.30769230769230771</v>
      </c>
    </row>
    <row r="34" spans="1:13" ht="15" customHeight="1" x14ac:dyDescent="0.2">
      <c r="A34" s="230"/>
      <c r="B34" s="237" t="s">
        <v>150</v>
      </c>
      <c r="C34" s="238">
        <v>64</v>
      </c>
      <c r="D34" s="238">
        <v>10</v>
      </c>
      <c r="G34" s="230"/>
      <c r="H34" s="237" t="s">
        <v>150</v>
      </c>
      <c r="I34" s="240">
        <f t="shared" si="0"/>
        <v>-0.16883116883116878</v>
      </c>
      <c r="J34" s="240">
        <f t="shared" si="0"/>
        <v>-0.16666666666666663</v>
      </c>
    </row>
    <row r="35" spans="1:13" x14ac:dyDescent="0.2">
      <c r="A35" s="230"/>
      <c r="B35" s="237" t="s">
        <v>151</v>
      </c>
      <c r="C35" s="238">
        <v>99</v>
      </c>
      <c r="D35" s="238">
        <v>18</v>
      </c>
      <c r="G35" s="230"/>
      <c r="H35" s="237" t="s">
        <v>151</v>
      </c>
      <c r="I35" s="240">
        <f t="shared" si="0"/>
        <v>-9.1743119266055051E-2</v>
      </c>
      <c r="J35" s="240">
        <f t="shared" si="0"/>
        <v>-9.9999999999999978E-2</v>
      </c>
    </row>
    <row r="36" spans="1:13" x14ac:dyDescent="0.2">
      <c r="A36" s="230">
        <v>2019</v>
      </c>
      <c r="B36" s="237" t="s">
        <v>140</v>
      </c>
      <c r="C36" s="238">
        <v>63</v>
      </c>
      <c r="D36" s="238">
        <v>12</v>
      </c>
      <c r="G36" s="230" t="s">
        <v>676</v>
      </c>
      <c r="H36" s="237" t="s">
        <v>140</v>
      </c>
      <c r="I36" s="240">
        <f t="shared" si="0"/>
        <v>-4.5454545454545414E-2</v>
      </c>
      <c r="J36" s="240">
        <f t="shared" si="0"/>
        <v>-0.1428571428571429</v>
      </c>
    </row>
    <row r="37" spans="1:13" x14ac:dyDescent="0.2">
      <c r="A37" s="230"/>
      <c r="B37" s="237" t="s">
        <v>141</v>
      </c>
      <c r="C37" s="238">
        <v>59</v>
      </c>
      <c r="D37" s="238">
        <v>10</v>
      </c>
      <c r="G37" s="230"/>
      <c r="H37" s="237" t="s">
        <v>141</v>
      </c>
      <c r="I37" s="240">
        <f t="shared" si="0"/>
        <v>0.17999999999999994</v>
      </c>
      <c r="J37" s="240">
        <f t="shared" si="0"/>
        <v>-9.0909090909090939E-2</v>
      </c>
    </row>
    <row r="38" spans="1:13" x14ac:dyDescent="0.2">
      <c r="A38" s="230"/>
      <c r="B38" s="237" t="s">
        <v>142</v>
      </c>
      <c r="C38" s="238">
        <v>68</v>
      </c>
      <c r="D38" s="238">
        <v>8</v>
      </c>
      <c r="G38" s="230"/>
      <c r="H38" s="237" t="s">
        <v>142</v>
      </c>
      <c r="I38" s="240">
        <f t="shared" si="0"/>
        <v>0.15254237288135597</v>
      </c>
      <c r="J38" s="240">
        <f t="shared" si="0"/>
        <v>-0.38461538461538458</v>
      </c>
    </row>
    <row r="39" spans="1:13" x14ac:dyDescent="0.2">
      <c r="A39" s="230"/>
      <c r="B39" s="237" t="s">
        <v>143</v>
      </c>
      <c r="C39" s="238">
        <v>59</v>
      </c>
      <c r="D39" s="238">
        <v>8</v>
      </c>
      <c r="G39" s="230"/>
      <c r="H39" s="237" t="s">
        <v>143</v>
      </c>
      <c r="I39" s="240">
        <f t="shared" si="0"/>
        <v>3.5087719298245723E-2</v>
      </c>
      <c r="J39" s="240">
        <f t="shared" si="0"/>
        <v>-0.4285714285714286</v>
      </c>
      <c r="K39" s="241"/>
      <c r="L39" s="240"/>
      <c r="M39" s="240"/>
    </row>
    <row r="40" spans="1:13" x14ac:dyDescent="0.2">
      <c r="A40" s="230"/>
      <c r="B40" s="237" t="s">
        <v>144</v>
      </c>
      <c r="C40" s="238">
        <v>67</v>
      </c>
      <c r="D40" s="238">
        <v>11</v>
      </c>
      <c r="G40" s="230"/>
      <c r="H40" s="237" t="s">
        <v>144</v>
      </c>
      <c r="I40" s="240">
        <f t="shared" ref="I40:J55" si="1">C40/C28-1</f>
        <v>4.6875E-2</v>
      </c>
      <c r="J40" s="240">
        <f t="shared" si="1"/>
        <v>-0.26666666666666672</v>
      </c>
      <c r="L40" s="241"/>
      <c r="M40" s="241"/>
    </row>
    <row r="41" spans="1:13" x14ac:dyDescent="0.2">
      <c r="A41" s="230"/>
      <c r="B41" s="237" t="s">
        <v>145</v>
      </c>
      <c r="C41" s="238">
        <v>60</v>
      </c>
      <c r="D41" s="238">
        <v>9</v>
      </c>
      <c r="G41" s="230"/>
      <c r="H41" s="237" t="s">
        <v>145</v>
      </c>
      <c r="I41" s="240">
        <f t="shared" si="1"/>
        <v>-4.7619047619047672E-2</v>
      </c>
      <c r="J41" s="240">
        <f t="shared" si="1"/>
        <v>-0.30769230769230771</v>
      </c>
    </row>
    <row r="42" spans="1:13" x14ac:dyDescent="0.2">
      <c r="A42" s="230"/>
      <c r="B42" s="237" t="s">
        <v>146</v>
      </c>
      <c r="C42" s="238">
        <v>61</v>
      </c>
      <c r="D42" s="238">
        <v>8</v>
      </c>
      <c r="G42" s="230"/>
      <c r="H42" s="237" t="s">
        <v>146</v>
      </c>
      <c r="I42" s="240">
        <f t="shared" si="1"/>
        <v>3.3898305084745672E-2</v>
      </c>
      <c r="J42" s="240">
        <f t="shared" si="1"/>
        <v>-0.11111111111111116</v>
      </c>
    </row>
    <row r="43" spans="1:13" x14ac:dyDescent="0.2">
      <c r="A43" s="230"/>
      <c r="B43" s="237" t="s">
        <v>147</v>
      </c>
      <c r="C43" s="238">
        <v>61</v>
      </c>
      <c r="D43" s="238">
        <v>9</v>
      </c>
      <c r="G43" s="230"/>
      <c r="H43" s="237" t="s">
        <v>147</v>
      </c>
      <c r="I43" s="240">
        <f t="shared" si="1"/>
        <v>0.15094339622641506</v>
      </c>
      <c r="J43" s="240">
        <f t="shared" si="1"/>
        <v>0</v>
      </c>
    </row>
    <row r="44" spans="1:13" x14ac:dyDescent="0.2">
      <c r="A44" s="230"/>
      <c r="B44" s="237" t="s">
        <v>148</v>
      </c>
      <c r="C44" s="238">
        <v>54</v>
      </c>
      <c r="D44" s="238">
        <v>8</v>
      </c>
      <c r="G44" s="230"/>
      <c r="H44" s="237" t="s">
        <v>148</v>
      </c>
      <c r="I44" s="240">
        <f t="shared" si="1"/>
        <v>3.8461538461538547E-2</v>
      </c>
      <c r="J44" s="240">
        <f t="shared" si="1"/>
        <v>0</v>
      </c>
    </row>
    <row r="45" spans="1:13" x14ac:dyDescent="0.2">
      <c r="A45" s="230"/>
      <c r="B45" s="237" t="s">
        <v>149</v>
      </c>
      <c r="C45" s="238">
        <v>61</v>
      </c>
      <c r="D45" s="238">
        <v>9</v>
      </c>
      <c r="G45" s="230"/>
      <c r="H45" s="237" t="s">
        <v>149</v>
      </c>
      <c r="I45" s="240">
        <f t="shared" si="1"/>
        <v>-1.6129032258064502E-2</v>
      </c>
      <c r="J45" s="240">
        <f t="shared" si="1"/>
        <v>0</v>
      </c>
    </row>
    <row r="46" spans="1:13" x14ac:dyDescent="0.2">
      <c r="A46" s="230"/>
      <c r="B46" s="237" t="s">
        <v>150</v>
      </c>
      <c r="C46" s="238">
        <v>57</v>
      </c>
      <c r="D46" s="238">
        <v>7</v>
      </c>
      <c r="G46" s="230"/>
      <c r="H46" s="237" t="s">
        <v>150</v>
      </c>
      <c r="I46" s="240">
        <f t="shared" si="1"/>
        <v>-0.109375</v>
      </c>
      <c r="J46" s="240">
        <f t="shared" si="1"/>
        <v>-0.30000000000000004</v>
      </c>
    </row>
    <row r="47" spans="1:13" x14ac:dyDescent="0.2">
      <c r="A47" s="230"/>
      <c r="B47" s="237" t="s">
        <v>151</v>
      </c>
      <c r="C47" s="238">
        <v>79</v>
      </c>
      <c r="D47" s="238">
        <v>9</v>
      </c>
      <c r="G47" s="230"/>
      <c r="H47" s="237" t="s">
        <v>151</v>
      </c>
      <c r="I47" s="240">
        <f t="shared" si="1"/>
        <v>-0.20202020202020199</v>
      </c>
      <c r="J47" s="240">
        <f t="shared" si="1"/>
        <v>-0.5</v>
      </c>
    </row>
    <row r="48" spans="1:13" x14ac:dyDescent="0.2">
      <c r="A48" s="230">
        <v>2020</v>
      </c>
      <c r="B48" s="237" t="s">
        <v>140</v>
      </c>
      <c r="C48" s="238">
        <v>66</v>
      </c>
      <c r="D48" s="238">
        <v>8</v>
      </c>
      <c r="G48" s="230" t="s">
        <v>674</v>
      </c>
      <c r="H48" s="237" t="s">
        <v>140</v>
      </c>
      <c r="I48" s="240">
        <f t="shared" si="1"/>
        <v>4.7619047619047672E-2</v>
      </c>
      <c r="J48" s="240">
        <f t="shared" si="1"/>
        <v>-0.33333333333333337</v>
      </c>
    </row>
    <row r="49" spans="1:10" x14ac:dyDescent="0.2">
      <c r="A49" s="230"/>
      <c r="B49" s="237" t="s">
        <v>141</v>
      </c>
      <c r="C49" s="238">
        <v>52</v>
      </c>
      <c r="D49" s="238">
        <v>7</v>
      </c>
      <c r="G49" s="230"/>
      <c r="H49" s="237" t="s">
        <v>141</v>
      </c>
      <c r="I49" s="240">
        <f t="shared" si="1"/>
        <v>-0.11864406779661019</v>
      </c>
      <c r="J49" s="240">
        <f t="shared" si="1"/>
        <v>-0.30000000000000004</v>
      </c>
    </row>
    <row r="50" spans="1:10" x14ac:dyDescent="0.2">
      <c r="A50" s="230"/>
      <c r="B50" s="237" t="s">
        <v>142</v>
      </c>
      <c r="C50" s="238">
        <v>51</v>
      </c>
      <c r="D50" s="238">
        <v>6</v>
      </c>
      <c r="G50" s="230"/>
      <c r="H50" s="237" t="s">
        <v>142</v>
      </c>
      <c r="I50" s="240">
        <f t="shared" si="1"/>
        <v>-0.25</v>
      </c>
      <c r="J50" s="240">
        <f t="shared" si="1"/>
        <v>-0.25</v>
      </c>
    </row>
    <row r="51" spans="1:10" x14ac:dyDescent="0.2">
      <c r="A51" s="230"/>
      <c r="B51" s="237" t="s">
        <v>143</v>
      </c>
      <c r="C51" s="238">
        <v>37</v>
      </c>
      <c r="D51" s="238">
        <v>5</v>
      </c>
      <c r="G51" s="230"/>
      <c r="H51" s="237" t="s">
        <v>143</v>
      </c>
      <c r="I51" s="240">
        <f t="shared" si="1"/>
        <v>-0.3728813559322034</v>
      </c>
      <c r="J51" s="240">
        <f t="shared" si="1"/>
        <v>-0.375</v>
      </c>
    </row>
    <row r="52" spans="1:10" x14ac:dyDescent="0.2">
      <c r="A52" s="230"/>
      <c r="B52" s="237" t="s">
        <v>144</v>
      </c>
      <c r="C52" s="238">
        <v>43</v>
      </c>
      <c r="D52" s="238">
        <v>6</v>
      </c>
      <c r="G52" s="230"/>
      <c r="H52" s="237" t="s">
        <v>144</v>
      </c>
      <c r="I52" s="240">
        <f t="shared" si="1"/>
        <v>-0.35820895522388063</v>
      </c>
      <c r="J52" s="240">
        <f t="shared" si="1"/>
        <v>-0.45454545454545459</v>
      </c>
    </row>
    <row r="53" spans="1:10" x14ac:dyDescent="0.2">
      <c r="A53" s="230"/>
      <c r="B53" s="237" t="s">
        <v>145</v>
      </c>
      <c r="C53" s="238">
        <v>47</v>
      </c>
      <c r="D53" s="238">
        <v>7</v>
      </c>
      <c r="G53" s="230"/>
      <c r="H53" s="237" t="s">
        <v>145</v>
      </c>
      <c r="I53" s="240">
        <f t="shared" si="1"/>
        <v>-0.21666666666666667</v>
      </c>
      <c r="J53" s="240">
        <f t="shared" si="1"/>
        <v>-0.22222222222222221</v>
      </c>
    </row>
    <row r="54" spans="1:10" x14ac:dyDescent="0.2">
      <c r="A54" s="230"/>
      <c r="B54" s="237" t="s">
        <v>146</v>
      </c>
      <c r="C54" s="238">
        <v>44</v>
      </c>
      <c r="D54" s="238">
        <v>7</v>
      </c>
      <c r="G54" s="230"/>
      <c r="H54" s="237" t="s">
        <v>146</v>
      </c>
      <c r="I54" s="240">
        <f t="shared" si="1"/>
        <v>-0.27868852459016391</v>
      </c>
      <c r="J54" s="240">
        <f t="shared" si="1"/>
        <v>-0.125</v>
      </c>
    </row>
    <row r="55" spans="1:10" x14ac:dyDescent="0.2">
      <c r="A55" s="230"/>
      <c r="B55" s="237" t="s">
        <v>147</v>
      </c>
      <c r="C55" s="238">
        <v>47</v>
      </c>
      <c r="D55" s="238">
        <v>9</v>
      </c>
      <c r="G55" s="230"/>
      <c r="H55" s="237" t="s">
        <v>147</v>
      </c>
      <c r="I55" s="240">
        <f t="shared" si="1"/>
        <v>-0.22950819672131151</v>
      </c>
      <c r="J55" s="240">
        <f t="shared" si="1"/>
        <v>0</v>
      </c>
    </row>
    <row r="56" spans="1:10" x14ac:dyDescent="0.2">
      <c r="A56" s="230"/>
      <c r="B56" s="237" t="s">
        <v>148</v>
      </c>
      <c r="C56" s="238">
        <v>44</v>
      </c>
      <c r="D56" s="238">
        <v>8</v>
      </c>
      <c r="G56" s="230"/>
      <c r="H56" s="237" t="s">
        <v>148</v>
      </c>
      <c r="I56" s="240">
        <f t="shared" ref="I56:J71" si="2">C56/C44-1</f>
        <v>-0.18518518518518523</v>
      </c>
      <c r="J56" s="240">
        <f t="shared" si="2"/>
        <v>0</v>
      </c>
    </row>
    <row r="57" spans="1:10" x14ac:dyDescent="0.2">
      <c r="A57" s="230"/>
      <c r="B57" s="237" t="s">
        <v>149</v>
      </c>
      <c r="C57" s="238">
        <v>44</v>
      </c>
      <c r="D57" s="238">
        <v>9</v>
      </c>
      <c r="G57" s="230"/>
      <c r="H57" s="237" t="s">
        <v>149</v>
      </c>
      <c r="I57" s="240">
        <f t="shared" si="2"/>
        <v>-0.27868852459016391</v>
      </c>
      <c r="J57" s="240">
        <f t="shared" si="2"/>
        <v>0</v>
      </c>
    </row>
    <row r="58" spans="1:10" x14ac:dyDescent="0.2">
      <c r="A58" s="230"/>
      <c r="B58" s="237" t="s">
        <v>150</v>
      </c>
      <c r="C58" s="238">
        <v>43</v>
      </c>
      <c r="D58" s="238">
        <v>7</v>
      </c>
      <c r="G58" s="230"/>
      <c r="H58" s="237" t="s">
        <v>150</v>
      </c>
      <c r="I58" s="240">
        <f t="shared" si="2"/>
        <v>-0.24561403508771928</v>
      </c>
      <c r="J58" s="240">
        <f t="shared" si="2"/>
        <v>0</v>
      </c>
    </row>
    <row r="59" spans="1:10" x14ac:dyDescent="0.2">
      <c r="A59" s="230"/>
      <c r="B59" s="237" t="s">
        <v>151</v>
      </c>
      <c r="C59" s="238">
        <v>64</v>
      </c>
      <c r="D59" s="238">
        <v>7</v>
      </c>
      <c r="G59" s="230"/>
      <c r="H59" s="237" t="s">
        <v>151</v>
      </c>
      <c r="I59" s="240">
        <f t="shared" si="2"/>
        <v>-0.189873417721519</v>
      </c>
      <c r="J59" s="240">
        <f t="shared" si="2"/>
        <v>-0.22222222222222221</v>
      </c>
    </row>
    <row r="60" spans="1:10" x14ac:dyDescent="0.2">
      <c r="A60" s="230">
        <v>2021</v>
      </c>
      <c r="B60" s="237" t="s">
        <v>140</v>
      </c>
      <c r="C60" s="242">
        <v>38</v>
      </c>
      <c r="D60" s="242">
        <v>5</v>
      </c>
      <c r="G60" s="230" t="s">
        <v>675</v>
      </c>
      <c r="H60" s="237" t="s">
        <v>140</v>
      </c>
      <c r="I60" s="240">
        <f t="shared" si="2"/>
        <v>-0.4242424242424242</v>
      </c>
      <c r="J60" s="240">
        <f t="shared" si="2"/>
        <v>-0.375</v>
      </c>
    </row>
    <row r="61" spans="1:10" x14ac:dyDescent="0.2">
      <c r="A61" s="230"/>
      <c r="B61" s="237" t="s">
        <v>141</v>
      </c>
      <c r="C61" s="242">
        <v>36</v>
      </c>
      <c r="D61" s="242">
        <v>4</v>
      </c>
      <c r="G61" s="230"/>
      <c r="H61" s="237" t="s">
        <v>141</v>
      </c>
      <c r="I61" s="240">
        <f t="shared" si="2"/>
        <v>-0.30769230769230771</v>
      </c>
      <c r="J61" s="240">
        <f t="shared" si="2"/>
        <v>-0.4285714285714286</v>
      </c>
    </row>
    <row r="62" spans="1:10" x14ac:dyDescent="0.2">
      <c r="A62" s="230"/>
      <c r="B62" s="237" t="s">
        <v>142</v>
      </c>
      <c r="C62" s="242">
        <v>40</v>
      </c>
      <c r="D62" s="242">
        <v>5</v>
      </c>
      <c r="G62" s="230"/>
      <c r="H62" s="237" t="s">
        <v>142</v>
      </c>
      <c r="I62" s="240">
        <f t="shared" si="2"/>
        <v>-0.21568627450980393</v>
      </c>
      <c r="J62" s="240">
        <f t="shared" si="2"/>
        <v>-0.16666666666666663</v>
      </c>
    </row>
    <row r="63" spans="1:10" x14ac:dyDescent="0.2">
      <c r="A63" s="230"/>
      <c r="B63" s="237" t="s">
        <v>143</v>
      </c>
      <c r="C63" s="242">
        <v>44</v>
      </c>
      <c r="D63" s="242">
        <v>8</v>
      </c>
      <c r="G63" s="230"/>
      <c r="H63" s="237" t="s">
        <v>143</v>
      </c>
      <c r="I63" s="240">
        <f t="shared" si="2"/>
        <v>0.18918918918918926</v>
      </c>
      <c r="J63" s="240">
        <f t="shared" si="2"/>
        <v>0.60000000000000009</v>
      </c>
    </row>
    <row r="64" spans="1:10" x14ac:dyDescent="0.2">
      <c r="A64" s="230"/>
      <c r="B64" s="237" t="s">
        <v>144</v>
      </c>
      <c r="C64" s="242">
        <v>45</v>
      </c>
      <c r="D64" s="242">
        <v>5</v>
      </c>
      <c r="G64" s="230"/>
      <c r="H64" s="237" t="s">
        <v>144</v>
      </c>
      <c r="I64" s="240">
        <f t="shared" si="2"/>
        <v>4.6511627906976827E-2</v>
      </c>
      <c r="J64" s="240">
        <f t="shared" si="2"/>
        <v>-0.16666666666666663</v>
      </c>
    </row>
    <row r="65" spans="1:10" x14ac:dyDescent="0.2">
      <c r="A65" s="230"/>
      <c r="B65" s="237" t="s">
        <v>145</v>
      </c>
      <c r="C65" s="242">
        <v>47</v>
      </c>
      <c r="D65" s="242">
        <v>8</v>
      </c>
      <c r="G65" s="230"/>
      <c r="H65" s="237" t="s">
        <v>145</v>
      </c>
      <c r="I65" s="240">
        <f t="shared" si="2"/>
        <v>0</v>
      </c>
      <c r="J65" s="240">
        <f t="shared" si="2"/>
        <v>0.14285714285714279</v>
      </c>
    </row>
    <row r="66" spans="1:10" x14ac:dyDescent="0.2">
      <c r="A66" s="230"/>
      <c r="B66" s="237" t="s">
        <v>146</v>
      </c>
      <c r="C66" s="242">
        <v>49</v>
      </c>
      <c r="D66" s="242">
        <v>8</v>
      </c>
      <c r="G66" s="230"/>
      <c r="H66" s="237" t="s">
        <v>146</v>
      </c>
      <c r="I66" s="240">
        <f t="shared" si="2"/>
        <v>0.11363636363636354</v>
      </c>
      <c r="J66" s="240">
        <f t="shared" si="2"/>
        <v>0.14285714285714279</v>
      </c>
    </row>
    <row r="67" spans="1:10" x14ac:dyDescent="0.2">
      <c r="A67" s="230"/>
      <c r="B67" s="237" t="s">
        <v>147</v>
      </c>
      <c r="C67" s="242">
        <v>41</v>
      </c>
      <c r="D67" s="242">
        <v>6</v>
      </c>
      <c r="G67" s="230"/>
      <c r="H67" s="237" t="s">
        <v>147</v>
      </c>
      <c r="I67" s="240">
        <f t="shared" si="2"/>
        <v>-0.12765957446808507</v>
      </c>
      <c r="J67" s="240">
        <f t="shared" si="2"/>
        <v>-0.33333333333333337</v>
      </c>
    </row>
    <row r="68" spans="1:10" x14ac:dyDescent="0.2">
      <c r="A68" s="230"/>
      <c r="B68" s="237" t="s">
        <v>148</v>
      </c>
      <c r="C68" s="242">
        <v>43</v>
      </c>
      <c r="D68" s="242">
        <v>7</v>
      </c>
      <c r="G68" s="230"/>
      <c r="H68" s="237" t="s">
        <v>148</v>
      </c>
      <c r="I68" s="240">
        <f t="shared" si="2"/>
        <v>-2.2727272727272707E-2</v>
      </c>
      <c r="J68" s="240">
        <f t="shared" si="2"/>
        <v>-0.125</v>
      </c>
    </row>
    <row r="69" spans="1:10" x14ac:dyDescent="0.2">
      <c r="A69" s="230"/>
      <c r="B69" s="237" t="s">
        <v>149</v>
      </c>
      <c r="C69" s="242">
        <v>41</v>
      </c>
      <c r="D69" s="242">
        <v>6</v>
      </c>
      <c r="G69" s="230"/>
      <c r="H69" s="237" t="s">
        <v>149</v>
      </c>
      <c r="I69" s="240">
        <f t="shared" si="2"/>
        <v>-6.8181818181818232E-2</v>
      </c>
      <c r="J69" s="240">
        <f t="shared" si="2"/>
        <v>-0.33333333333333337</v>
      </c>
    </row>
    <row r="70" spans="1:10" x14ac:dyDescent="0.2">
      <c r="A70" s="230"/>
      <c r="B70" s="237" t="s">
        <v>150</v>
      </c>
      <c r="C70" s="242">
        <v>48</v>
      </c>
      <c r="D70" s="242">
        <v>8</v>
      </c>
      <c r="G70" s="230"/>
      <c r="H70" s="237" t="s">
        <v>150</v>
      </c>
      <c r="I70" s="240">
        <f t="shared" si="2"/>
        <v>0.11627906976744184</v>
      </c>
      <c r="J70" s="240">
        <f t="shared" si="2"/>
        <v>0.14285714285714279</v>
      </c>
    </row>
    <row r="71" spans="1:10" x14ac:dyDescent="0.2">
      <c r="A71" s="230"/>
      <c r="B71" s="237" t="s">
        <v>151</v>
      </c>
      <c r="C71" s="242">
        <v>66</v>
      </c>
      <c r="D71" s="242">
        <v>9</v>
      </c>
      <c r="G71" s="230"/>
      <c r="H71" s="237" t="s">
        <v>151</v>
      </c>
      <c r="I71" s="240">
        <f t="shared" si="2"/>
        <v>3.125E-2</v>
      </c>
      <c r="J71" s="240">
        <f t="shared" si="2"/>
        <v>0.28571428571428581</v>
      </c>
    </row>
    <row r="72" spans="1:10" x14ac:dyDescent="0.2">
      <c r="A72" s="230">
        <v>2022</v>
      </c>
      <c r="B72" s="237" t="s">
        <v>140</v>
      </c>
      <c r="C72" s="242">
        <v>48</v>
      </c>
      <c r="D72" s="242">
        <v>12</v>
      </c>
      <c r="G72" s="230" t="s">
        <v>1149</v>
      </c>
      <c r="H72" s="237" t="s">
        <v>140</v>
      </c>
      <c r="I72" s="240">
        <f t="shared" ref="I72:J80" si="3">C72/C60-1</f>
        <v>0.26315789473684204</v>
      </c>
      <c r="J72" s="240">
        <f t="shared" si="3"/>
        <v>1.4</v>
      </c>
    </row>
    <row r="73" spans="1:10" x14ac:dyDescent="0.2">
      <c r="A73" s="230"/>
      <c r="B73" s="237" t="s">
        <v>141</v>
      </c>
      <c r="C73" s="242">
        <v>44</v>
      </c>
      <c r="D73" s="242">
        <v>8</v>
      </c>
      <c r="G73" s="230"/>
      <c r="H73" s="237" t="s">
        <v>141</v>
      </c>
      <c r="I73" s="240">
        <f t="shared" si="3"/>
        <v>0.22222222222222232</v>
      </c>
      <c r="J73" s="240">
        <f>D73/D61-1</f>
        <v>1</v>
      </c>
    </row>
    <row r="74" spans="1:10" x14ac:dyDescent="0.2">
      <c r="A74" s="230"/>
      <c r="B74" s="237" t="s">
        <v>142</v>
      </c>
      <c r="C74" s="242">
        <v>48</v>
      </c>
      <c r="D74" s="242">
        <v>10</v>
      </c>
      <c r="G74" s="230"/>
      <c r="H74" s="237" t="s">
        <v>142</v>
      </c>
      <c r="I74" s="240">
        <f t="shared" si="3"/>
        <v>0.19999999999999996</v>
      </c>
      <c r="J74" s="240">
        <f t="shared" si="3"/>
        <v>1</v>
      </c>
    </row>
    <row r="75" spans="1:10" x14ac:dyDescent="0.2">
      <c r="A75" s="230"/>
      <c r="B75" s="237" t="s">
        <v>143</v>
      </c>
      <c r="C75" s="236">
        <v>50</v>
      </c>
      <c r="D75" s="236">
        <v>11</v>
      </c>
      <c r="G75" s="230"/>
      <c r="H75" s="237" t="s">
        <v>143</v>
      </c>
      <c r="I75" s="240">
        <f t="shared" si="3"/>
        <v>0.13636363636363646</v>
      </c>
      <c r="J75" s="240">
        <f t="shared" si="3"/>
        <v>0.375</v>
      </c>
    </row>
    <row r="76" spans="1:10" x14ac:dyDescent="0.2">
      <c r="A76" s="230"/>
      <c r="B76" s="237" t="s">
        <v>144</v>
      </c>
      <c r="C76" s="242">
        <v>52</v>
      </c>
      <c r="D76" s="236">
        <v>11</v>
      </c>
      <c r="G76" s="230"/>
      <c r="H76" s="237" t="s">
        <v>144</v>
      </c>
      <c r="I76" s="240">
        <f t="shared" si="3"/>
        <v>0.15555555555555545</v>
      </c>
      <c r="J76" s="240">
        <f t="shared" si="3"/>
        <v>1.2000000000000002</v>
      </c>
    </row>
    <row r="77" spans="1:10" x14ac:dyDescent="0.2">
      <c r="A77" s="230"/>
      <c r="B77" s="237" t="s">
        <v>145</v>
      </c>
      <c r="C77" s="242">
        <v>49</v>
      </c>
      <c r="D77" s="242">
        <v>9</v>
      </c>
      <c r="G77" s="230"/>
      <c r="H77" s="237" t="s">
        <v>145</v>
      </c>
      <c r="I77" s="240">
        <f t="shared" si="3"/>
        <v>4.2553191489361764E-2</v>
      </c>
      <c r="J77" s="240">
        <f t="shared" si="3"/>
        <v>0.125</v>
      </c>
    </row>
    <row r="78" spans="1:10" x14ac:dyDescent="0.2">
      <c r="A78" s="230"/>
      <c r="B78" s="237" t="s">
        <v>146</v>
      </c>
      <c r="C78" s="242">
        <v>51</v>
      </c>
      <c r="D78" s="242">
        <v>12</v>
      </c>
      <c r="G78" s="230"/>
      <c r="H78" s="237" t="s">
        <v>146</v>
      </c>
      <c r="I78" s="240">
        <f t="shared" si="3"/>
        <v>4.081632653061229E-2</v>
      </c>
      <c r="J78" s="240">
        <f t="shared" si="3"/>
        <v>0.5</v>
      </c>
    </row>
    <row r="79" spans="1:10" x14ac:dyDescent="0.2">
      <c r="A79" s="230"/>
      <c r="B79" s="237" t="s">
        <v>147</v>
      </c>
      <c r="C79" s="242">
        <v>52</v>
      </c>
      <c r="D79" s="242">
        <v>13</v>
      </c>
      <c r="G79" s="230"/>
      <c r="H79" s="237" t="s">
        <v>147</v>
      </c>
      <c r="I79" s="240">
        <f t="shared" si="3"/>
        <v>0.26829268292682928</v>
      </c>
      <c r="J79" s="240">
        <f t="shared" si="3"/>
        <v>1.1666666666666665</v>
      </c>
    </row>
    <row r="80" spans="1:10" x14ac:dyDescent="0.2">
      <c r="A80" s="230"/>
      <c r="B80" s="237" t="s">
        <v>148</v>
      </c>
      <c r="C80" s="242">
        <v>47</v>
      </c>
      <c r="D80" s="242">
        <v>11</v>
      </c>
      <c r="G80" s="230"/>
      <c r="H80" s="237" t="s">
        <v>148</v>
      </c>
      <c r="I80" s="240">
        <f t="shared" si="3"/>
        <v>9.3023255813953432E-2</v>
      </c>
      <c r="J80" s="240">
        <f t="shared" si="3"/>
        <v>0.5714285714285714</v>
      </c>
    </row>
    <row r="81" spans="1:10" x14ac:dyDescent="0.2">
      <c r="A81" s="230"/>
      <c r="B81" s="237" t="s">
        <v>149</v>
      </c>
      <c r="C81" s="242">
        <v>52</v>
      </c>
      <c r="D81" s="242">
        <v>16</v>
      </c>
      <c r="G81" s="230"/>
      <c r="H81" s="237" t="s">
        <v>149</v>
      </c>
      <c r="I81" s="240">
        <f t="shared" ref="I81" si="4">C81/C69-1</f>
        <v>0.26829268292682928</v>
      </c>
      <c r="J81" s="240">
        <f t="shared" ref="J81" si="5">D81/D69-1</f>
        <v>1.6666666666666665</v>
      </c>
    </row>
    <row r="82" spans="1:10" x14ac:dyDescent="0.2">
      <c r="A82" s="230"/>
      <c r="B82" s="237" t="s">
        <v>150</v>
      </c>
      <c r="C82" s="242"/>
      <c r="D82" s="242"/>
      <c r="G82" s="230"/>
      <c r="H82" s="237" t="s">
        <v>150</v>
      </c>
      <c r="I82" s="240"/>
      <c r="J82" s="240"/>
    </row>
    <row r="83" spans="1:10" x14ac:dyDescent="0.2">
      <c r="A83" s="230"/>
      <c r="B83" s="237" t="s">
        <v>151</v>
      </c>
      <c r="C83" s="242"/>
      <c r="D83" s="242"/>
      <c r="G83" s="230"/>
      <c r="H83" s="237" t="s">
        <v>151</v>
      </c>
      <c r="I83" s="240"/>
      <c r="J83" s="240"/>
    </row>
  </sheetData>
  <mergeCells count="12">
    <mergeCell ref="A72:A83"/>
    <mergeCell ref="G72:G83"/>
    <mergeCell ref="A60:A71"/>
    <mergeCell ref="G60:G71"/>
    <mergeCell ref="A12:A23"/>
    <mergeCell ref="A24:A35"/>
    <mergeCell ref="G24:G35"/>
    <mergeCell ref="H1:I1"/>
    <mergeCell ref="A48:A59"/>
    <mergeCell ref="G48:G59"/>
    <mergeCell ref="A36:A47"/>
    <mergeCell ref="G36:G47"/>
  </mergeCells>
  <hyperlinks>
    <hyperlink ref="H1:I1" location="Index!A1" display="Regresar al Índice" xr:uid="{00000000-0004-0000-D000-000000000000}"/>
  </hyperlinks>
  <pageMargins left="0.7" right="0.7" top="0.75" bottom="0.75" header="0.3" footer="0.3"/>
  <pageSetup orientation="portrait" horizontalDpi="4294967295" verticalDpi="4294967295" r:id="rId1"/>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sheetPr codeName="Hoja201"/>
  <dimension ref="A1:Q81"/>
  <sheetViews>
    <sheetView zoomScaleNormal="100" workbookViewId="0">
      <selection activeCell="A2" sqref="A2"/>
    </sheetView>
  </sheetViews>
  <sheetFormatPr baseColWidth="10" defaultColWidth="11.42578125" defaultRowHeight="12.75" x14ac:dyDescent="0.2"/>
  <cols>
    <col min="1" max="1" width="5.5703125" style="236" customWidth="1"/>
    <col min="2" max="2" width="8.140625" style="236" customWidth="1"/>
    <col min="3" max="16384" width="11.42578125" style="236"/>
  </cols>
  <sheetData>
    <row r="1" spans="1:9" ht="15" x14ac:dyDescent="0.25">
      <c r="A1" s="333" t="s">
        <v>1767</v>
      </c>
      <c r="H1" s="233" t="s">
        <v>38</v>
      </c>
      <c r="I1" s="233"/>
    </row>
    <row r="2" spans="1:9" x14ac:dyDescent="0.2">
      <c r="A2" s="47" t="s">
        <v>387</v>
      </c>
      <c r="I2" s="48" t="s">
        <v>1327</v>
      </c>
    </row>
    <row r="4" spans="1:9" x14ac:dyDescent="0.2">
      <c r="A4" s="49" t="s">
        <v>1328</v>
      </c>
    </row>
    <row r="5" spans="1:9" x14ac:dyDescent="0.2">
      <c r="A5" s="49" t="s">
        <v>1323</v>
      </c>
    </row>
    <row r="6" spans="1:9" x14ac:dyDescent="0.2">
      <c r="A6" s="50" t="s">
        <v>1324</v>
      </c>
    </row>
    <row r="8" spans="1:9" ht="15" customHeight="1" x14ac:dyDescent="0.2"/>
    <row r="9" spans="1:9" ht="15" customHeight="1" x14ac:dyDescent="0.2">
      <c r="A9" s="51" t="s">
        <v>671</v>
      </c>
      <c r="B9" s="51" t="s">
        <v>390</v>
      </c>
      <c r="C9" s="51" t="s">
        <v>1</v>
      </c>
      <c r="D9" s="51" t="s">
        <v>0</v>
      </c>
    </row>
    <row r="10" spans="1:9" ht="15" customHeight="1" x14ac:dyDescent="0.2">
      <c r="A10" s="229">
        <v>2017</v>
      </c>
      <c r="B10" s="237" t="s">
        <v>140</v>
      </c>
      <c r="C10" s="238">
        <v>211</v>
      </c>
      <c r="D10" s="238">
        <v>36</v>
      </c>
    </row>
    <row r="11" spans="1:9" ht="15" customHeight="1" x14ac:dyDescent="0.2">
      <c r="A11" s="229"/>
      <c r="B11" s="237" t="s">
        <v>141</v>
      </c>
      <c r="C11" s="238">
        <v>179</v>
      </c>
      <c r="D11" s="238">
        <v>24</v>
      </c>
    </row>
    <row r="12" spans="1:9" ht="15" customHeight="1" x14ac:dyDescent="0.2">
      <c r="A12" s="229"/>
      <c r="B12" s="237" t="s">
        <v>142</v>
      </c>
      <c r="C12" s="238">
        <v>191</v>
      </c>
      <c r="D12" s="238">
        <v>23</v>
      </c>
    </row>
    <row r="13" spans="1:9" ht="15" customHeight="1" x14ac:dyDescent="0.2">
      <c r="A13" s="229"/>
      <c r="B13" s="237" t="s">
        <v>143</v>
      </c>
      <c r="C13" s="238">
        <v>179</v>
      </c>
      <c r="D13" s="238">
        <v>19</v>
      </c>
    </row>
    <row r="14" spans="1:9" ht="15" customHeight="1" x14ac:dyDescent="0.2">
      <c r="A14" s="229"/>
      <c r="B14" s="237" t="s">
        <v>144</v>
      </c>
      <c r="C14" s="238">
        <v>215</v>
      </c>
      <c r="D14" s="238">
        <v>25</v>
      </c>
    </row>
    <row r="15" spans="1:9" ht="15" customHeight="1" x14ac:dyDescent="0.2">
      <c r="A15" s="229"/>
      <c r="B15" s="237" t="s">
        <v>145</v>
      </c>
      <c r="C15" s="238">
        <v>223</v>
      </c>
      <c r="D15" s="238">
        <v>24</v>
      </c>
    </row>
    <row r="16" spans="1:9" ht="15" customHeight="1" x14ac:dyDescent="0.2">
      <c r="A16" s="229"/>
      <c r="B16" s="237" t="s">
        <v>146</v>
      </c>
      <c r="C16" s="238">
        <v>232</v>
      </c>
      <c r="D16" s="238">
        <v>25</v>
      </c>
    </row>
    <row r="17" spans="1:17" ht="15" customHeight="1" x14ac:dyDescent="0.2">
      <c r="A17" s="229"/>
      <c r="B17" s="237" t="s">
        <v>147</v>
      </c>
      <c r="C17" s="238">
        <v>231</v>
      </c>
      <c r="D17" s="238">
        <v>25</v>
      </c>
    </row>
    <row r="18" spans="1:17" ht="15" customHeight="1" x14ac:dyDescent="0.2">
      <c r="A18" s="229"/>
      <c r="B18" s="237" t="s">
        <v>148</v>
      </c>
      <c r="C18" s="238">
        <v>223</v>
      </c>
      <c r="D18" s="238">
        <v>24</v>
      </c>
    </row>
    <row r="19" spans="1:17" ht="15" customHeight="1" x14ac:dyDescent="0.2">
      <c r="A19" s="229"/>
      <c r="B19" s="237" t="s">
        <v>149</v>
      </c>
      <c r="C19" s="238">
        <v>219</v>
      </c>
      <c r="D19" s="238">
        <v>23</v>
      </c>
      <c r="I19" s="51" t="s">
        <v>1</v>
      </c>
      <c r="J19" s="51" t="s">
        <v>0</v>
      </c>
    </row>
    <row r="20" spans="1:17" x14ac:dyDescent="0.2">
      <c r="A20" s="229"/>
      <c r="B20" s="237" t="s">
        <v>150</v>
      </c>
      <c r="C20" s="238">
        <v>250</v>
      </c>
      <c r="D20" s="238">
        <v>24</v>
      </c>
      <c r="G20" s="230" t="s">
        <v>672</v>
      </c>
      <c r="H20" s="237" t="s">
        <v>140</v>
      </c>
      <c r="I20" s="240">
        <f t="shared" ref="I20:J35" si="0">C22/C10-1</f>
        <v>0.10426540284360186</v>
      </c>
      <c r="J20" s="240">
        <f t="shared" si="0"/>
        <v>-0.30555555555555558</v>
      </c>
      <c r="L20" s="333"/>
      <c r="M20" s="333"/>
      <c r="N20" s="333"/>
      <c r="O20" s="333"/>
      <c r="P20" s="333"/>
      <c r="Q20" s="333"/>
    </row>
    <row r="21" spans="1:17" ht="15" customHeight="1" x14ac:dyDescent="0.2">
      <c r="A21" s="229"/>
      <c r="B21" s="237" t="s">
        <v>151</v>
      </c>
      <c r="C21" s="238">
        <v>332</v>
      </c>
      <c r="D21" s="238">
        <v>24</v>
      </c>
      <c r="G21" s="230"/>
      <c r="H21" s="237" t="s">
        <v>141</v>
      </c>
      <c r="I21" s="240">
        <f t="shared" si="0"/>
        <v>0.15642458100558665</v>
      </c>
      <c r="J21" s="240">
        <f t="shared" si="0"/>
        <v>-8.333333333333337E-2</v>
      </c>
      <c r="L21" s="333"/>
      <c r="M21" s="333"/>
      <c r="N21" s="333"/>
      <c r="O21" s="333"/>
      <c r="P21" s="333"/>
      <c r="Q21" s="333"/>
    </row>
    <row r="22" spans="1:17" ht="15" customHeight="1" x14ac:dyDescent="0.2">
      <c r="A22" s="230">
        <v>2018</v>
      </c>
      <c r="B22" s="237" t="s">
        <v>140</v>
      </c>
      <c r="C22" s="238">
        <v>233</v>
      </c>
      <c r="D22" s="238">
        <v>25</v>
      </c>
      <c r="G22" s="230"/>
      <c r="H22" s="237" t="s">
        <v>142</v>
      </c>
      <c r="I22" s="240">
        <f t="shared" si="0"/>
        <v>8.3769633507853491E-2</v>
      </c>
      <c r="J22" s="240">
        <f t="shared" si="0"/>
        <v>-8.6956521739130488E-2</v>
      </c>
      <c r="L22" s="333"/>
      <c r="M22" s="333"/>
      <c r="N22" s="333"/>
      <c r="O22" s="333"/>
      <c r="P22" s="333"/>
      <c r="Q22" s="333"/>
    </row>
    <row r="23" spans="1:17" ht="15" customHeight="1" x14ac:dyDescent="0.2">
      <c r="A23" s="230"/>
      <c r="B23" s="237" t="s">
        <v>141</v>
      </c>
      <c r="C23" s="238">
        <v>207</v>
      </c>
      <c r="D23" s="238">
        <v>22</v>
      </c>
      <c r="G23" s="230"/>
      <c r="H23" s="237" t="s">
        <v>143</v>
      </c>
      <c r="I23" s="240">
        <f t="shared" si="0"/>
        <v>0.1899441340782122</v>
      </c>
      <c r="J23" s="240">
        <f t="shared" si="0"/>
        <v>0.15789473684210531</v>
      </c>
      <c r="L23" s="333"/>
      <c r="M23" s="333"/>
      <c r="N23" s="333"/>
      <c r="O23" s="333"/>
      <c r="P23" s="333"/>
      <c r="Q23" s="333"/>
    </row>
    <row r="24" spans="1:17" ht="15" customHeight="1" x14ac:dyDescent="0.2">
      <c r="A24" s="230"/>
      <c r="B24" s="237" t="s">
        <v>142</v>
      </c>
      <c r="C24" s="238">
        <v>207</v>
      </c>
      <c r="D24" s="238">
        <v>21</v>
      </c>
      <c r="G24" s="230"/>
      <c r="H24" s="237" t="s">
        <v>144</v>
      </c>
      <c r="I24" s="240">
        <f t="shared" si="0"/>
        <v>-9.7674418604651203E-2</v>
      </c>
      <c r="J24" s="240">
        <f t="shared" si="0"/>
        <v>0.19999999999999996</v>
      </c>
      <c r="L24" s="333"/>
      <c r="M24" s="333"/>
      <c r="N24" s="333"/>
      <c r="O24" s="333"/>
      <c r="P24" s="333"/>
      <c r="Q24" s="333"/>
    </row>
    <row r="25" spans="1:17" ht="15" customHeight="1" x14ac:dyDescent="0.2">
      <c r="A25" s="230"/>
      <c r="B25" s="237" t="s">
        <v>143</v>
      </c>
      <c r="C25" s="238">
        <v>213</v>
      </c>
      <c r="D25" s="238">
        <v>22</v>
      </c>
      <c r="G25" s="230"/>
      <c r="H25" s="237" t="s">
        <v>145</v>
      </c>
      <c r="I25" s="240">
        <f t="shared" si="0"/>
        <v>-8.9686098654708557E-2</v>
      </c>
      <c r="J25" s="240">
        <f t="shared" si="0"/>
        <v>-4.166666666666663E-2</v>
      </c>
      <c r="L25" s="333"/>
      <c r="M25" s="333"/>
      <c r="N25" s="333"/>
      <c r="O25" s="333"/>
      <c r="P25" s="333"/>
      <c r="Q25" s="333"/>
    </row>
    <row r="26" spans="1:17" ht="15" customHeight="1" x14ac:dyDescent="0.2">
      <c r="A26" s="230"/>
      <c r="B26" s="237" t="s">
        <v>144</v>
      </c>
      <c r="C26" s="238">
        <v>194</v>
      </c>
      <c r="D26" s="238">
        <v>30</v>
      </c>
      <c r="G26" s="230"/>
      <c r="H26" s="237" t="s">
        <v>146</v>
      </c>
      <c r="I26" s="240">
        <f t="shared" si="0"/>
        <v>-0.14224137931034486</v>
      </c>
      <c r="J26" s="240">
        <f t="shared" si="0"/>
        <v>-0.19999999999999996</v>
      </c>
      <c r="L26" s="333"/>
      <c r="M26" s="333"/>
      <c r="N26" s="333"/>
      <c r="O26" s="333"/>
      <c r="P26" s="333"/>
      <c r="Q26" s="333"/>
    </row>
    <row r="27" spans="1:17" ht="15" customHeight="1" x14ac:dyDescent="0.2">
      <c r="A27" s="230"/>
      <c r="B27" s="237" t="s">
        <v>145</v>
      </c>
      <c r="C27" s="238">
        <v>203</v>
      </c>
      <c r="D27" s="238">
        <v>23</v>
      </c>
      <c r="G27" s="230"/>
      <c r="H27" s="237" t="s">
        <v>147</v>
      </c>
      <c r="I27" s="240">
        <f t="shared" si="0"/>
        <v>3.8961038961038863E-2</v>
      </c>
      <c r="J27" s="240">
        <f t="shared" si="0"/>
        <v>0.8</v>
      </c>
      <c r="L27" s="333"/>
      <c r="M27" s="333"/>
      <c r="N27" s="333"/>
      <c r="O27" s="333"/>
      <c r="P27" s="333"/>
      <c r="Q27" s="333"/>
    </row>
    <row r="28" spans="1:17" ht="15" customHeight="1" x14ac:dyDescent="0.2">
      <c r="A28" s="230"/>
      <c r="B28" s="237" t="s">
        <v>146</v>
      </c>
      <c r="C28" s="238">
        <v>199</v>
      </c>
      <c r="D28" s="238">
        <v>20</v>
      </c>
      <c r="G28" s="230"/>
      <c r="H28" s="237" t="s">
        <v>148</v>
      </c>
      <c r="I28" s="240">
        <f t="shared" si="0"/>
        <v>-0.16143497757847536</v>
      </c>
      <c r="J28" s="240">
        <f t="shared" si="0"/>
        <v>-4.166666666666663E-2</v>
      </c>
    </row>
    <row r="29" spans="1:17" ht="15" customHeight="1" x14ac:dyDescent="0.2">
      <c r="A29" s="230"/>
      <c r="B29" s="237" t="s">
        <v>147</v>
      </c>
      <c r="C29" s="238">
        <v>240</v>
      </c>
      <c r="D29" s="238">
        <v>45</v>
      </c>
      <c r="G29" s="230"/>
      <c r="H29" s="237" t="s">
        <v>149</v>
      </c>
      <c r="I29" s="240">
        <f t="shared" si="0"/>
        <v>-1.3698630136986356E-2</v>
      </c>
      <c r="J29" s="240">
        <f t="shared" si="0"/>
        <v>0.13043478260869557</v>
      </c>
    </row>
    <row r="30" spans="1:17" ht="15" customHeight="1" x14ac:dyDescent="0.2">
      <c r="A30" s="230"/>
      <c r="B30" s="237" t="s">
        <v>148</v>
      </c>
      <c r="C30" s="238">
        <v>187</v>
      </c>
      <c r="D30" s="238">
        <v>23</v>
      </c>
      <c r="G30" s="230"/>
      <c r="H30" s="237" t="s">
        <v>150</v>
      </c>
      <c r="I30" s="240">
        <f t="shared" si="0"/>
        <v>-0.14400000000000002</v>
      </c>
      <c r="J30" s="240">
        <f t="shared" si="0"/>
        <v>0.125</v>
      </c>
    </row>
    <row r="31" spans="1:17" x14ac:dyDescent="0.2">
      <c r="A31" s="230"/>
      <c r="B31" s="237" t="s">
        <v>149</v>
      </c>
      <c r="C31" s="238">
        <v>216</v>
      </c>
      <c r="D31" s="238">
        <v>26</v>
      </c>
      <c r="G31" s="230"/>
      <c r="H31" s="237" t="s">
        <v>151</v>
      </c>
      <c r="I31" s="240">
        <f t="shared" si="0"/>
        <v>-0.18674698795180722</v>
      </c>
      <c r="J31" s="240">
        <f t="shared" si="0"/>
        <v>0.25</v>
      </c>
    </row>
    <row r="32" spans="1:17" x14ac:dyDescent="0.2">
      <c r="A32" s="230"/>
      <c r="B32" s="237" t="s">
        <v>150</v>
      </c>
      <c r="C32" s="238">
        <v>214</v>
      </c>
      <c r="D32" s="238">
        <v>27</v>
      </c>
      <c r="G32" s="230" t="s">
        <v>673</v>
      </c>
      <c r="H32" s="237" t="s">
        <v>140</v>
      </c>
      <c r="I32" s="240">
        <f t="shared" si="0"/>
        <v>-0.11587982832618027</v>
      </c>
      <c r="J32" s="240">
        <f t="shared" si="0"/>
        <v>0.32000000000000006</v>
      </c>
    </row>
    <row r="33" spans="1:14" x14ac:dyDescent="0.2">
      <c r="A33" s="230"/>
      <c r="B33" s="237" t="s">
        <v>151</v>
      </c>
      <c r="C33" s="238">
        <v>270</v>
      </c>
      <c r="D33" s="238">
        <v>30</v>
      </c>
      <c r="G33" s="230"/>
      <c r="H33" s="237" t="s">
        <v>141</v>
      </c>
      <c r="I33" s="240">
        <f t="shared" si="0"/>
        <v>-4.8309178743961345E-2</v>
      </c>
      <c r="J33" s="240">
        <f t="shared" si="0"/>
        <v>0.22727272727272729</v>
      </c>
    </row>
    <row r="34" spans="1:14" x14ac:dyDescent="0.2">
      <c r="A34" s="230">
        <v>2019</v>
      </c>
      <c r="B34" s="237" t="s">
        <v>140</v>
      </c>
      <c r="C34" s="238">
        <v>206</v>
      </c>
      <c r="D34" s="238">
        <v>33</v>
      </c>
      <c r="G34" s="230"/>
      <c r="H34" s="237" t="s">
        <v>142</v>
      </c>
      <c r="I34" s="240">
        <f t="shared" si="0"/>
        <v>-0.12560386473429952</v>
      </c>
      <c r="J34" s="240">
        <f t="shared" si="0"/>
        <v>-4.7619047619047672E-2</v>
      </c>
    </row>
    <row r="35" spans="1:14" x14ac:dyDescent="0.2">
      <c r="A35" s="230"/>
      <c r="B35" s="237" t="s">
        <v>141</v>
      </c>
      <c r="C35" s="238">
        <v>197</v>
      </c>
      <c r="D35" s="238">
        <v>27</v>
      </c>
      <c r="E35" s="241"/>
      <c r="G35" s="230"/>
      <c r="H35" s="237" t="s">
        <v>143</v>
      </c>
      <c r="I35" s="240">
        <f t="shared" si="0"/>
        <v>-0.15492957746478875</v>
      </c>
      <c r="J35" s="240">
        <f t="shared" si="0"/>
        <v>0</v>
      </c>
      <c r="M35" s="240"/>
      <c r="N35" s="240"/>
    </row>
    <row r="36" spans="1:14" x14ac:dyDescent="0.2">
      <c r="A36" s="230"/>
      <c r="B36" s="237" t="s">
        <v>142</v>
      </c>
      <c r="C36" s="238">
        <v>181</v>
      </c>
      <c r="D36" s="238">
        <v>20</v>
      </c>
      <c r="G36" s="230"/>
      <c r="H36" s="237" t="s">
        <v>144</v>
      </c>
      <c r="I36" s="240">
        <f t="shared" ref="I36:J51" si="1">C38/C26-1</f>
        <v>0.19587628865979378</v>
      </c>
      <c r="J36" s="240">
        <f t="shared" si="1"/>
        <v>-9.9999999999999978E-2</v>
      </c>
      <c r="L36" s="241"/>
      <c r="M36" s="241"/>
    </row>
    <row r="37" spans="1:14" x14ac:dyDescent="0.2">
      <c r="A37" s="230"/>
      <c r="B37" s="237" t="s">
        <v>143</v>
      </c>
      <c r="C37" s="238">
        <v>180</v>
      </c>
      <c r="D37" s="238">
        <v>22</v>
      </c>
      <c r="G37" s="230"/>
      <c r="H37" s="237" t="s">
        <v>145</v>
      </c>
      <c r="I37" s="240">
        <f t="shared" si="1"/>
        <v>9.8522167487684831E-2</v>
      </c>
      <c r="J37" s="240">
        <f t="shared" si="1"/>
        <v>4.3478260869565188E-2</v>
      </c>
    </row>
    <row r="38" spans="1:14" x14ac:dyDescent="0.2">
      <c r="A38" s="230"/>
      <c r="B38" s="237" t="s">
        <v>144</v>
      </c>
      <c r="C38" s="238">
        <v>232</v>
      </c>
      <c r="D38" s="238">
        <v>27</v>
      </c>
      <c r="G38" s="230"/>
      <c r="H38" s="237" t="s">
        <v>146</v>
      </c>
      <c r="I38" s="240">
        <f t="shared" si="1"/>
        <v>0.32160804020100509</v>
      </c>
      <c r="J38" s="240">
        <f t="shared" si="1"/>
        <v>0.5</v>
      </c>
    </row>
    <row r="39" spans="1:14" x14ac:dyDescent="0.2">
      <c r="A39" s="230"/>
      <c r="B39" s="237" t="s">
        <v>145</v>
      </c>
      <c r="C39" s="238">
        <v>223</v>
      </c>
      <c r="D39" s="238">
        <v>24</v>
      </c>
      <c r="G39" s="230"/>
      <c r="H39" s="237" t="s">
        <v>147</v>
      </c>
      <c r="I39" s="240">
        <f t="shared" si="1"/>
        <v>-4.1666666666666519E-3</v>
      </c>
      <c r="J39" s="240">
        <f t="shared" si="1"/>
        <v>-0.33333333333333337</v>
      </c>
    </row>
    <row r="40" spans="1:14" x14ac:dyDescent="0.2">
      <c r="A40" s="230"/>
      <c r="B40" s="237" t="s">
        <v>146</v>
      </c>
      <c r="C40" s="238">
        <v>263</v>
      </c>
      <c r="D40" s="238">
        <v>30</v>
      </c>
      <c r="G40" s="230"/>
      <c r="H40" s="237" t="s">
        <v>148</v>
      </c>
      <c r="I40" s="240">
        <f t="shared" si="1"/>
        <v>0.21390374331550799</v>
      </c>
      <c r="J40" s="240">
        <f t="shared" si="1"/>
        <v>0.21739130434782616</v>
      </c>
    </row>
    <row r="41" spans="1:14" x14ac:dyDescent="0.2">
      <c r="A41" s="230"/>
      <c r="B41" s="237" t="s">
        <v>147</v>
      </c>
      <c r="C41" s="238">
        <v>239</v>
      </c>
      <c r="D41" s="238">
        <v>30</v>
      </c>
      <c r="G41" s="230"/>
      <c r="H41" s="237" t="s">
        <v>149</v>
      </c>
      <c r="I41" s="240">
        <f t="shared" si="1"/>
        <v>0.31481481481481488</v>
      </c>
      <c r="J41" s="240">
        <f t="shared" si="1"/>
        <v>0.19230769230769229</v>
      </c>
    </row>
    <row r="42" spans="1:14" x14ac:dyDescent="0.2">
      <c r="A42" s="230"/>
      <c r="B42" s="237" t="s">
        <v>148</v>
      </c>
      <c r="C42" s="238">
        <v>227</v>
      </c>
      <c r="D42" s="238">
        <v>28</v>
      </c>
      <c r="G42" s="230"/>
      <c r="H42" s="237" t="s">
        <v>150</v>
      </c>
      <c r="I42" s="240">
        <f t="shared" si="1"/>
        <v>0.19626168224299056</v>
      </c>
      <c r="J42" s="240">
        <f t="shared" si="1"/>
        <v>3.7037037037036979E-2</v>
      </c>
    </row>
    <row r="43" spans="1:14" x14ac:dyDescent="0.2">
      <c r="A43" s="230"/>
      <c r="B43" s="237" t="s">
        <v>149</v>
      </c>
      <c r="C43" s="238">
        <v>284</v>
      </c>
      <c r="D43" s="238">
        <v>31</v>
      </c>
      <c r="G43" s="230"/>
      <c r="H43" s="237" t="s">
        <v>151</v>
      </c>
      <c r="I43" s="240">
        <f t="shared" si="1"/>
        <v>5.9259259259259345E-2</v>
      </c>
      <c r="J43" s="240">
        <f t="shared" si="1"/>
        <v>-9.9999999999999978E-2</v>
      </c>
    </row>
    <row r="44" spans="1:14" x14ac:dyDescent="0.2">
      <c r="A44" s="230"/>
      <c r="B44" s="237" t="s">
        <v>150</v>
      </c>
      <c r="C44" s="238">
        <v>256</v>
      </c>
      <c r="D44" s="238">
        <v>28</v>
      </c>
      <c r="G44" s="230" t="s">
        <v>677</v>
      </c>
      <c r="H44" s="237" t="s">
        <v>140</v>
      </c>
      <c r="I44" s="240">
        <f t="shared" si="1"/>
        <v>0.32038834951456319</v>
      </c>
      <c r="J44" s="240">
        <f t="shared" si="1"/>
        <v>-0.12121212121212122</v>
      </c>
    </row>
    <row r="45" spans="1:14" x14ac:dyDescent="0.2">
      <c r="A45" s="230"/>
      <c r="B45" s="237" t="s">
        <v>151</v>
      </c>
      <c r="C45" s="238">
        <v>286</v>
      </c>
      <c r="D45" s="238">
        <v>27</v>
      </c>
      <c r="G45" s="230"/>
      <c r="H45" s="237" t="s">
        <v>141</v>
      </c>
      <c r="I45" s="240">
        <f t="shared" si="1"/>
        <v>0.1675126903553299</v>
      </c>
      <c r="J45" s="240">
        <f t="shared" si="1"/>
        <v>-0.14814814814814814</v>
      </c>
    </row>
    <row r="46" spans="1:14" x14ac:dyDescent="0.2">
      <c r="A46" s="230">
        <v>2020</v>
      </c>
      <c r="B46" s="237" t="s">
        <v>140</v>
      </c>
      <c r="C46" s="238">
        <v>272</v>
      </c>
      <c r="D46" s="238">
        <v>29</v>
      </c>
      <c r="G46" s="230"/>
      <c r="H46" s="237" t="s">
        <v>142</v>
      </c>
      <c r="I46" s="240">
        <f t="shared" si="1"/>
        <v>7.7348066298342566E-2</v>
      </c>
      <c r="J46" s="240">
        <f t="shared" si="1"/>
        <v>-0.25</v>
      </c>
    </row>
    <row r="47" spans="1:14" x14ac:dyDescent="0.2">
      <c r="A47" s="230"/>
      <c r="B47" s="237" t="s">
        <v>141</v>
      </c>
      <c r="C47" s="238">
        <v>230</v>
      </c>
      <c r="D47" s="238">
        <v>23</v>
      </c>
      <c r="G47" s="230"/>
      <c r="H47" s="237" t="s">
        <v>143</v>
      </c>
      <c r="I47" s="240">
        <f t="shared" si="1"/>
        <v>-0.18888888888888888</v>
      </c>
      <c r="J47" s="240">
        <f t="shared" si="1"/>
        <v>-0.63636363636363635</v>
      </c>
    </row>
    <row r="48" spans="1:14" x14ac:dyDescent="0.2">
      <c r="A48" s="230"/>
      <c r="B48" s="237" t="s">
        <v>142</v>
      </c>
      <c r="C48" s="238">
        <v>195</v>
      </c>
      <c r="D48" s="238">
        <v>15</v>
      </c>
      <c r="G48" s="230"/>
      <c r="H48" s="237" t="s">
        <v>144</v>
      </c>
      <c r="I48" s="240">
        <f t="shared" si="1"/>
        <v>-0.125</v>
      </c>
      <c r="J48" s="240">
        <f t="shared" si="1"/>
        <v>-0.44444444444444442</v>
      </c>
    </row>
    <row r="49" spans="1:10" x14ac:dyDescent="0.2">
      <c r="A49" s="230"/>
      <c r="B49" s="237" t="s">
        <v>143</v>
      </c>
      <c r="C49" s="238">
        <v>146</v>
      </c>
      <c r="D49" s="238">
        <v>8</v>
      </c>
      <c r="G49" s="230"/>
      <c r="H49" s="237" t="s">
        <v>145</v>
      </c>
      <c r="I49" s="240">
        <f t="shared" si="1"/>
        <v>-7.1748878923766801E-2</v>
      </c>
      <c r="J49" s="240">
        <f t="shared" si="1"/>
        <v>-0.20833333333333337</v>
      </c>
    </row>
    <row r="50" spans="1:10" x14ac:dyDescent="0.2">
      <c r="A50" s="230"/>
      <c r="B50" s="237" t="s">
        <v>144</v>
      </c>
      <c r="C50" s="238">
        <v>203</v>
      </c>
      <c r="D50" s="238">
        <v>15</v>
      </c>
      <c r="G50" s="230"/>
      <c r="H50" s="237" t="s">
        <v>146</v>
      </c>
      <c r="I50" s="240">
        <f t="shared" si="1"/>
        <v>-9.5057034220532355E-2</v>
      </c>
      <c r="J50" s="240">
        <f t="shared" si="1"/>
        <v>-0.16666666666666663</v>
      </c>
    </row>
    <row r="51" spans="1:10" x14ac:dyDescent="0.2">
      <c r="A51" s="230"/>
      <c r="B51" s="237" t="s">
        <v>145</v>
      </c>
      <c r="C51" s="238">
        <v>207</v>
      </c>
      <c r="D51" s="238">
        <v>19</v>
      </c>
      <c r="G51" s="230"/>
      <c r="H51" s="237" t="s">
        <v>147</v>
      </c>
      <c r="I51" s="240">
        <f t="shared" si="1"/>
        <v>-0.14644351464435146</v>
      </c>
      <c r="J51" s="240">
        <f t="shared" si="1"/>
        <v>-0.19999999999999996</v>
      </c>
    </row>
    <row r="52" spans="1:10" x14ac:dyDescent="0.2">
      <c r="A52" s="230"/>
      <c r="B52" s="237" t="s">
        <v>146</v>
      </c>
      <c r="C52" s="238">
        <v>238</v>
      </c>
      <c r="D52" s="238">
        <v>25</v>
      </c>
      <c r="G52" s="230"/>
      <c r="H52" s="237" t="s">
        <v>148</v>
      </c>
      <c r="I52" s="240">
        <f t="shared" ref="I52:J67" si="2">C54/C42-1</f>
        <v>-6.607929515418498E-2</v>
      </c>
      <c r="J52" s="240">
        <f t="shared" si="2"/>
        <v>-0.1428571428571429</v>
      </c>
    </row>
    <row r="53" spans="1:10" x14ac:dyDescent="0.2">
      <c r="A53" s="230"/>
      <c r="B53" s="237" t="s">
        <v>147</v>
      </c>
      <c r="C53" s="238">
        <v>204</v>
      </c>
      <c r="D53" s="238">
        <v>24</v>
      </c>
      <c r="G53" s="230"/>
      <c r="H53" s="237" t="s">
        <v>149</v>
      </c>
      <c r="I53" s="240">
        <f t="shared" si="2"/>
        <v>-0.18309859154929575</v>
      </c>
      <c r="J53" s="240">
        <f t="shared" si="2"/>
        <v>-6.4516129032258118E-2</v>
      </c>
    </row>
    <row r="54" spans="1:10" x14ac:dyDescent="0.2">
      <c r="A54" s="230"/>
      <c r="B54" s="237" t="s">
        <v>148</v>
      </c>
      <c r="C54" s="238">
        <v>212</v>
      </c>
      <c r="D54" s="238">
        <v>24</v>
      </c>
      <c r="G54" s="230"/>
      <c r="H54" s="237" t="s">
        <v>150</v>
      </c>
      <c r="I54" s="240">
        <f t="shared" si="2"/>
        <v>-0.18359375</v>
      </c>
      <c r="J54" s="240">
        <f t="shared" si="2"/>
        <v>-0.3571428571428571</v>
      </c>
    </row>
    <row r="55" spans="1:10" x14ac:dyDescent="0.2">
      <c r="A55" s="230"/>
      <c r="B55" s="237" t="s">
        <v>149</v>
      </c>
      <c r="C55" s="238">
        <v>232</v>
      </c>
      <c r="D55" s="238">
        <v>29</v>
      </c>
      <c r="G55" s="230"/>
      <c r="H55" s="237" t="s">
        <v>151</v>
      </c>
      <c r="I55" s="240">
        <f t="shared" si="2"/>
        <v>9.4405594405594373E-2</v>
      </c>
      <c r="J55" s="240">
        <f t="shared" si="2"/>
        <v>0.11111111111111116</v>
      </c>
    </row>
    <row r="56" spans="1:10" x14ac:dyDescent="0.2">
      <c r="A56" s="230"/>
      <c r="B56" s="237" t="s">
        <v>150</v>
      </c>
      <c r="C56" s="238">
        <v>209</v>
      </c>
      <c r="D56" s="238">
        <v>18</v>
      </c>
      <c r="G56" s="230" t="s">
        <v>675</v>
      </c>
      <c r="H56" s="237" t="s">
        <v>140</v>
      </c>
      <c r="I56" s="240">
        <f t="shared" si="2"/>
        <v>-0.22426470588235292</v>
      </c>
      <c r="J56" s="240">
        <f t="shared" si="2"/>
        <v>-0.2068965517241379</v>
      </c>
    </row>
    <row r="57" spans="1:10" x14ac:dyDescent="0.2">
      <c r="A57" s="230"/>
      <c r="B57" s="237" t="s">
        <v>151</v>
      </c>
      <c r="C57" s="238">
        <v>313</v>
      </c>
      <c r="D57" s="238">
        <v>30</v>
      </c>
      <c r="G57" s="230"/>
      <c r="H57" s="237" t="s">
        <v>141</v>
      </c>
      <c r="I57" s="240">
        <f t="shared" si="2"/>
        <v>-0.18260869565217386</v>
      </c>
      <c r="J57" s="240">
        <f t="shared" si="2"/>
        <v>-0.17391304347826086</v>
      </c>
    </row>
    <row r="58" spans="1:10" x14ac:dyDescent="0.2">
      <c r="A58" s="230">
        <v>2021</v>
      </c>
      <c r="B58" s="237" t="s">
        <v>140</v>
      </c>
      <c r="C58" s="242">
        <v>211</v>
      </c>
      <c r="D58" s="242">
        <v>23</v>
      </c>
      <c r="G58" s="230"/>
      <c r="H58" s="237" t="s">
        <v>142</v>
      </c>
      <c r="I58" s="240">
        <f t="shared" si="2"/>
        <v>0.18974358974358974</v>
      </c>
      <c r="J58" s="240">
        <f t="shared" si="2"/>
        <v>0.26666666666666661</v>
      </c>
    </row>
    <row r="59" spans="1:10" x14ac:dyDescent="0.2">
      <c r="A59" s="230"/>
      <c r="B59" s="237" t="s">
        <v>141</v>
      </c>
      <c r="C59" s="242">
        <v>188</v>
      </c>
      <c r="D59" s="242">
        <v>19</v>
      </c>
      <c r="G59" s="230"/>
      <c r="H59" s="237" t="s">
        <v>143</v>
      </c>
      <c r="I59" s="240">
        <f t="shared" si="2"/>
        <v>0.50684931506849318</v>
      </c>
      <c r="J59" s="240">
        <f t="shared" si="2"/>
        <v>1.875</v>
      </c>
    </row>
    <row r="60" spans="1:10" x14ac:dyDescent="0.2">
      <c r="A60" s="230"/>
      <c r="B60" s="237" t="s">
        <v>142</v>
      </c>
      <c r="C60" s="242">
        <v>232</v>
      </c>
      <c r="D60" s="242">
        <v>19</v>
      </c>
      <c r="G60" s="230"/>
      <c r="H60" s="237" t="s">
        <v>144</v>
      </c>
      <c r="I60" s="240">
        <f t="shared" si="2"/>
        <v>0.14778325123152714</v>
      </c>
      <c r="J60" s="240">
        <f t="shared" si="2"/>
        <v>0.66666666666666674</v>
      </c>
    </row>
    <row r="61" spans="1:10" x14ac:dyDescent="0.2">
      <c r="A61" s="230"/>
      <c r="B61" s="237" t="s">
        <v>143</v>
      </c>
      <c r="C61" s="242">
        <v>220</v>
      </c>
      <c r="D61" s="242">
        <v>23</v>
      </c>
      <c r="G61" s="230"/>
      <c r="H61" s="237" t="s">
        <v>145</v>
      </c>
      <c r="I61" s="240">
        <f t="shared" si="2"/>
        <v>0.14009661835748788</v>
      </c>
      <c r="J61" s="240">
        <f t="shared" si="2"/>
        <v>0.31578947368421062</v>
      </c>
    </row>
    <row r="62" spans="1:10" x14ac:dyDescent="0.2">
      <c r="A62" s="230"/>
      <c r="B62" s="237" t="s">
        <v>144</v>
      </c>
      <c r="C62" s="242">
        <v>233</v>
      </c>
      <c r="D62" s="242">
        <v>25</v>
      </c>
      <c r="G62" s="230"/>
      <c r="H62" s="237" t="s">
        <v>146</v>
      </c>
      <c r="I62" s="240">
        <f t="shared" si="2"/>
        <v>0.1386554621848739</v>
      </c>
      <c r="J62" s="240">
        <f t="shared" si="2"/>
        <v>8.0000000000000071E-2</v>
      </c>
    </row>
    <row r="63" spans="1:10" x14ac:dyDescent="0.2">
      <c r="A63" s="230"/>
      <c r="B63" s="237" t="s">
        <v>145</v>
      </c>
      <c r="C63" s="242">
        <v>236</v>
      </c>
      <c r="D63" s="242">
        <v>25</v>
      </c>
      <c r="G63" s="230"/>
      <c r="H63" s="237" t="s">
        <v>147</v>
      </c>
      <c r="I63" s="240">
        <f t="shared" si="2"/>
        <v>0.12254901960784315</v>
      </c>
      <c r="J63" s="240">
        <f t="shared" si="2"/>
        <v>0.20833333333333326</v>
      </c>
    </row>
    <row r="64" spans="1:10" x14ac:dyDescent="0.2">
      <c r="A64" s="230"/>
      <c r="B64" s="237" t="s">
        <v>146</v>
      </c>
      <c r="C64" s="242">
        <v>271</v>
      </c>
      <c r="D64" s="242">
        <v>27</v>
      </c>
      <c r="G64" s="230"/>
      <c r="H64" s="237" t="s">
        <v>148</v>
      </c>
      <c r="I64" s="240">
        <f t="shared" si="2"/>
        <v>0.14622641509433953</v>
      </c>
      <c r="J64" s="240">
        <f t="shared" si="2"/>
        <v>8.3333333333333259E-2</v>
      </c>
    </row>
    <row r="65" spans="1:10" x14ac:dyDescent="0.2">
      <c r="A65" s="230"/>
      <c r="B65" s="237" t="s">
        <v>147</v>
      </c>
      <c r="C65" s="242">
        <v>229</v>
      </c>
      <c r="D65" s="242">
        <v>29</v>
      </c>
      <c r="G65" s="230"/>
      <c r="H65" s="237" t="s">
        <v>149</v>
      </c>
      <c r="I65" s="240">
        <f t="shared" si="2"/>
        <v>0.13362068965517238</v>
      </c>
      <c r="J65" s="240">
        <f t="shared" si="2"/>
        <v>-3.4482758620689613E-2</v>
      </c>
    </row>
    <row r="66" spans="1:10" x14ac:dyDescent="0.2">
      <c r="A66" s="230"/>
      <c r="B66" s="237" t="s">
        <v>148</v>
      </c>
      <c r="C66" s="242">
        <v>243</v>
      </c>
      <c r="D66" s="242">
        <v>26</v>
      </c>
      <c r="G66" s="230"/>
      <c r="H66" s="237" t="s">
        <v>150</v>
      </c>
      <c r="I66" s="240">
        <f t="shared" si="2"/>
        <v>0.32535885167464107</v>
      </c>
      <c r="J66" s="240">
        <f t="shared" si="2"/>
        <v>0.66666666666666674</v>
      </c>
    </row>
    <row r="67" spans="1:10" x14ac:dyDescent="0.2">
      <c r="A67" s="230"/>
      <c r="B67" s="237" t="s">
        <v>149</v>
      </c>
      <c r="C67" s="242">
        <v>263</v>
      </c>
      <c r="D67" s="242">
        <v>28</v>
      </c>
      <c r="G67" s="230"/>
      <c r="H67" s="237" t="s">
        <v>151</v>
      </c>
      <c r="I67" s="240">
        <f t="shared" si="2"/>
        <v>6.7092651757188593E-2</v>
      </c>
      <c r="J67" s="240">
        <f t="shared" si="2"/>
        <v>6.6666666666666652E-2</v>
      </c>
    </row>
    <row r="68" spans="1:10" x14ac:dyDescent="0.2">
      <c r="A68" s="230"/>
      <c r="B68" s="237" t="s">
        <v>150</v>
      </c>
      <c r="C68" s="242">
        <v>277</v>
      </c>
      <c r="D68" s="242">
        <v>30</v>
      </c>
      <c r="G68" s="230" t="s">
        <v>1149</v>
      </c>
      <c r="H68" s="237" t="s">
        <v>140</v>
      </c>
      <c r="I68" s="240">
        <f t="shared" ref="I68:J76" si="3">C70/C58-1</f>
        <v>0.16587677725118488</v>
      </c>
      <c r="J68" s="240">
        <f t="shared" si="3"/>
        <v>0.21739130434782616</v>
      </c>
    </row>
    <row r="69" spans="1:10" x14ac:dyDescent="0.2">
      <c r="A69" s="230"/>
      <c r="B69" s="237" t="s">
        <v>151</v>
      </c>
      <c r="C69" s="242">
        <v>334</v>
      </c>
      <c r="D69" s="242">
        <v>32</v>
      </c>
      <c r="G69" s="230"/>
      <c r="H69" s="237" t="s">
        <v>141</v>
      </c>
      <c r="I69" s="240">
        <f t="shared" si="3"/>
        <v>0.2978723404255319</v>
      </c>
      <c r="J69" s="240">
        <f t="shared" si="3"/>
        <v>0.31578947368421062</v>
      </c>
    </row>
    <row r="70" spans="1:10" x14ac:dyDescent="0.2">
      <c r="A70" s="230">
        <v>2022</v>
      </c>
      <c r="B70" s="237" t="s">
        <v>140</v>
      </c>
      <c r="C70" s="242">
        <v>246</v>
      </c>
      <c r="D70" s="242">
        <v>28</v>
      </c>
      <c r="G70" s="230"/>
      <c r="H70" s="237" t="s">
        <v>142</v>
      </c>
      <c r="I70" s="240">
        <f t="shared" si="3"/>
        <v>6.8965517241379226E-2</v>
      </c>
      <c r="J70" s="240">
        <f t="shared" si="3"/>
        <v>0.10526315789473695</v>
      </c>
    </row>
    <row r="71" spans="1:10" x14ac:dyDescent="0.2">
      <c r="A71" s="230"/>
      <c r="B71" s="237" t="s">
        <v>141</v>
      </c>
      <c r="C71" s="242">
        <v>244</v>
      </c>
      <c r="D71" s="242">
        <v>25</v>
      </c>
      <c r="G71" s="230"/>
      <c r="H71" s="237" t="s">
        <v>143</v>
      </c>
      <c r="I71" s="240">
        <f t="shared" si="3"/>
        <v>5.9090909090909083E-2</v>
      </c>
      <c r="J71" s="240">
        <f t="shared" si="3"/>
        <v>-8.6956521739130488E-2</v>
      </c>
    </row>
    <row r="72" spans="1:10" x14ac:dyDescent="0.2">
      <c r="A72" s="230"/>
      <c r="B72" s="237" t="s">
        <v>142</v>
      </c>
      <c r="C72" s="242">
        <v>248</v>
      </c>
      <c r="D72" s="242">
        <v>21</v>
      </c>
      <c r="G72" s="230"/>
      <c r="H72" s="237" t="s">
        <v>144</v>
      </c>
      <c r="I72" s="240">
        <f t="shared" si="3"/>
        <v>9.8712446351931327E-2</v>
      </c>
      <c r="J72" s="240">
        <f t="shared" si="3"/>
        <v>0.39999999999999991</v>
      </c>
    </row>
    <row r="73" spans="1:10" x14ac:dyDescent="0.2">
      <c r="A73" s="230"/>
      <c r="B73" s="237" t="s">
        <v>143</v>
      </c>
      <c r="C73" s="242">
        <v>233</v>
      </c>
      <c r="D73" s="242">
        <v>21</v>
      </c>
      <c r="G73" s="230"/>
      <c r="H73" s="237" t="s">
        <v>145</v>
      </c>
      <c r="I73" s="240">
        <f t="shared" si="3"/>
        <v>0.16949152542372881</v>
      </c>
      <c r="J73" s="240">
        <f t="shared" si="3"/>
        <v>0.43999999999999995</v>
      </c>
    </row>
    <row r="74" spans="1:10" x14ac:dyDescent="0.2">
      <c r="A74" s="230"/>
      <c r="B74" s="237" t="s">
        <v>144</v>
      </c>
      <c r="C74" s="242">
        <v>256</v>
      </c>
      <c r="D74" s="242">
        <v>35</v>
      </c>
      <c r="G74" s="230"/>
      <c r="H74" s="237" t="s">
        <v>146</v>
      </c>
      <c r="I74" s="240">
        <f t="shared" si="3"/>
        <v>-2.9520295202952074E-2</v>
      </c>
      <c r="J74" s="240">
        <f t="shared" si="3"/>
        <v>0.22222222222222232</v>
      </c>
    </row>
    <row r="75" spans="1:10" x14ac:dyDescent="0.2">
      <c r="A75" s="230"/>
      <c r="B75" s="237" t="s">
        <v>145</v>
      </c>
      <c r="C75" s="242">
        <v>276</v>
      </c>
      <c r="D75" s="242">
        <v>36</v>
      </c>
      <c r="G75" s="230"/>
      <c r="H75" s="237" t="s">
        <v>147</v>
      </c>
      <c r="I75" s="240">
        <f t="shared" si="3"/>
        <v>0.12227074235807867</v>
      </c>
      <c r="J75" s="240">
        <f t="shared" si="3"/>
        <v>6.8965517241379226E-2</v>
      </c>
    </row>
    <row r="76" spans="1:10" x14ac:dyDescent="0.2">
      <c r="A76" s="230"/>
      <c r="B76" s="237" t="s">
        <v>146</v>
      </c>
      <c r="C76" s="242">
        <v>263</v>
      </c>
      <c r="D76" s="242">
        <v>33</v>
      </c>
      <c r="G76" s="230"/>
      <c r="H76" s="237" t="s">
        <v>148</v>
      </c>
      <c r="I76" s="240">
        <f t="shared" si="3"/>
        <v>8.6419753086419693E-2</v>
      </c>
      <c r="J76" s="240">
        <f t="shared" si="3"/>
        <v>0.11538461538461542</v>
      </c>
    </row>
    <row r="77" spans="1:10" x14ac:dyDescent="0.2">
      <c r="A77" s="230"/>
      <c r="B77" s="237" t="s">
        <v>147</v>
      </c>
      <c r="C77" s="242">
        <v>257</v>
      </c>
      <c r="D77" s="242">
        <v>31</v>
      </c>
      <c r="G77" s="230"/>
      <c r="H77" s="237" t="s">
        <v>149</v>
      </c>
      <c r="I77" s="240">
        <f t="shared" ref="I77" si="4">C79/C67-1</f>
        <v>3.8022813688212143E-3</v>
      </c>
      <c r="J77" s="240">
        <f t="shared" ref="J77" si="5">D79/D67-1</f>
        <v>-7.1428571428571397E-2</v>
      </c>
    </row>
    <row r="78" spans="1:10" x14ac:dyDescent="0.2">
      <c r="A78" s="230"/>
      <c r="B78" s="237" t="s">
        <v>148</v>
      </c>
      <c r="C78" s="242">
        <v>264</v>
      </c>
      <c r="D78" s="242">
        <v>29</v>
      </c>
      <c r="G78" s="230"/>
      <c r="H78" s="237" t="s">
        <v>150</v>
      </c>
      <c r="I78" s="240"/>
      <c r="J78" s="240"/>
    </row>
    <row r="79" spans="1:10" x14ac:dyDescent="0.2">
      <c r="A79" s="230"/>
      <c r="B79" s="237" t="s">
        <v>149</v>
      </c>
      <c r="C79" s="242">
        <v>264</v>
      </c>
      <c r="D79" s="242">
        <v>26</v>
      </c>
      <c r="G79" s="230"/>
      <c r="H79" s="237" t="s">
        <v>151</v>
      </c>
      <c r="I79" s="240"/>
      <c r="J79" s="240"/>
    </row>
    <row r="80" spans="1:10" x14ac:dyDescent="0.2">
      <c r="A80" s="230"/>
      <c r="B80" s="237" t="s">
        <v>150</v>
      </c>
      <c r="C80" s="242"/>
      <c r="D80" s="242"/>
    </row>
    <row r="81" spans="1:4" x14ac:dyDescent="0.2">
      <c r="A81" s="230"/>
      <c r="B81" s="237" t="s">
        <v>151</v>
      </c>
      <c r="C81" s="242"/>
      <c r="D81" s="242"/>
    </row>
  </sheetData>
  <mergeCells count="12">
    <mergeCell ref="H1:I1"/>
    <mergeCell ref="A10:A21"/>
    <mergeCell ref="G20:G31"/>
    <mergeCell ref="A22:A33"/>
    <mergeCell ref="G32:G43"/>
    <mergeCell ref="A34:A45"/>
    <mergeCell ref="G44:G55"/>
    <mergeCell ref="A46:A57"/>
    <mergeCell ref="G56:G67"/>
    <mergeCell ref="A58:A69"/>
    <mergeCell ref="G68:G79"/>
    <mergeCell ref="A70:A81"/>
  </mergeCells>
  <hyperlinks>
    <hyperlink ref="H1:I1" location="Index!A1" display="Regresar al Índice" xr:uid="{00000000-0004-0000-D100-000000000000}"/>
  </hyperlinks>
  <pageMargins left="0.7" right="0.7" top="0.75" bottom="0.75" header="0.3" footer="0.3"/>
  <drawing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sheetPr codeName="Hoja202"/>
  <dimension ref="A1:Q81"/>
  <sheetViews>
    <sheetView zoomScaleNormal="100" workbookViewId="0">
      <selection activeCell="A2" sqref="A2"/>
    </sheetView>
  </sheetViews>
  <sheetFormatPr baseColWidth="10" defaultColWidth="11.42578125" defaultRowHeight="12.75" x14ac:dyDescent="0.2"/>
  <cols>
    <col min="1" max="1" width="5.5703125" style="236" customWidth="1"/>
    <col min="2" max="2" width="8.140625" style="236" customWidth="1"/>
    <col min="3" max="16384" width="11.42578125" style="236"/>
  </cols>
  <sheetData>
    <row r="1" spans="1:9" ht="15" x14ac:dyDescent="0.25">
      <c r="A1" s="333" t="s">
        <v>1768</v>
      </c>
      <c r="H1" s="233" t="s">
        <v>38</v>
      </c>
      <c r="I1" s="233"/>
    </row>
    <row r="2" spans="1:9" x14ac:dyDescent="0.2">
      <c r="A2" s="47" t="s">
        <v>387</v>
      </c>
      <c r="I2" s="48" t="s">
        <v>1329</v>
      </c>
    </row>
    <row r="4" spans="1:9" x14ac:dyDescent="0.2">
      <c r="A4" s="49" t="s">
        <v>1330</v>
      </c>
    </row>
    <row r="5" spans="1:9" x14ac:dyDescent="0.2">
      <c r="A5" s="49" t="s">
        <v>1323</v>
      </c>
    </row>
    <row r="6" spans="1:9" x14ac:dyDescent="0.2">
      <c r="A6" s="50" t="s">
        <v>1324</v>
      </c>
    </row>
    <row r="8" spans="1:9" ht="15" customHeight="1" x14ac:dyDescent="0.2"/>
    <row r="9" spans="1:9" ht="15" customHeight="1" x14ac:dyDescent="0.2">
      <c r="A9" s="51" t="s">
        <v>671</v>
      </c>
      <c r="B9" s="51" t="s">
        <v>390</v>
      </c>
      <c r="C9" s="51" t="s">
        <v>1</v>
      </c>
      <c r="D9" s="51" t="s">
        <v>0</v>
      </c>
    </row>
    <row r="10" spans="1:9" ht="15" customHeight="1" x14ac:dyDescent="0.2">
      <c r="A10" s="229">
        <v>2017</v>
      </c>
      <c r="B10" s="237" t="s">
        <v>140</v>
      </c>
      <c r="C10" s="238">
        <v>27388</v>
      </c>
      <c r="D10" s="238">
        <v>4590</v>
      </c>
      <c r="F10" s="239"/>
    </row>
    <row r="11" spans="1:9" ht="15" customHeight="1" x14ac:dyDescent="0.2">
      <c r="A11" s="229"/>
      <c r="B11" s="237" t="s">
        <v>141</v>
      </c>
      <c r="C11" s="238">
        <v>26231</v>
      </c>
      <c r="D11" s="238">
        <v>4298</v>
      </c>
      <c r="F11" s="239"/>
    </row>
    <row r="12" spans="1:9" ht="15" customHeight="1" x14ac:dyDescent="0.2">
      <c r="A12" s="229"/>
      <c r="B12" s="237" t="s">
        <v>142</v>
      </c>
      <c r="C12" s="238">
        <v>27591</v>
      </c>
      <c r="D12" s="238">
        <v>4440</v>
      </c>
      <c r="F12" s="239"/>
    </row>
    <row r="13" spans="1:9" ht="15" customHeight="1" x14ac:dyDescent="0.2">
      <c r="A13" s="229"/>
      <c r="B13" s="237" t="s">
        <v>143</v>
      </c>
      <c r="C13" s="238">
        <v>26128</v>
      </c>
      <c r="D13" s="238">
        <v>4125</v>
      </c>
      <c r="F13" s="239"/>
    </row>
    <row r="14" spans="1:9" ht="15" customHeight="1" x14ac:dyDescent="0.2">
      <c r="A14" s="229"/>
      <c r="B14" s="237" t="s">
        <v>144</v>
      </c>
      <c r="C14" s="238">
        <v>30130</v>
      </c>
      <c r="D14" s="238">
        <v>5032</v>
      </c>
      <c r="F14" s="239"/>
    </row>
    <row r="15" spans="1:9" ht="15" customHeight="1" x14ac:dyDescent="0.2">
      <c r="A15" s="229"/>
      <c r="B15" s="237" t="s">
        <v>145</v>
      </c>
      <c r="C15" s="238">
        <v>29131</v>
      </c>
      <c r="D15" s="238">
        <v>4885</v>
      </c>
      <c r="F15" s="239"/>
    </row>
    <row r="16" spans="1:9" ht="15" customHeight="1" x14ac:dyDescent="0.2">
      <c r="A16" s="229"/>
      <c r="B16" s="237" t="s">
        <v>146</v>
      </c>
      <c r="C16" s="238">
        <v>29709</v>
      </c>
      <c r="D16" s="238">
        <v>5194</v>
      </c>
      <c r="F16" s="239"/>
    </row>
    <row r="17" spans="1:17" ht="15" customHeight="1" x14ac:dyDescent="0.2">
      <c r="A17" s="229"/>
      <c r="B17" s="237" t="s">
        <v>147</v>
      </c>
      <c r="C17" s="238">
        <v>29735</v>
      </c>
      <c r="D17" s="238">
        <v>5231</v>
      </c>
      <c r="F17" s="239"/>
    </row>
    <row r="18" spans="1:17" ht="15" customHeight="1" x14ac:dyDescent="0.2">
      <c r="A18" s="229"/>
      <c r="B18" s="237" t="s">
        <v>148</v>
      </c>
      <c r="C18" s="238">
        <v>28499</v>
      </c>
      <c r="D18" s="238">
        <v>5140</v>
      </c>
      <c r="F18" s="239"/>
    </row>
    <row r="19" spans="1:17" ht="15" customHeight="1" x14ac:dyDescent="0.2">
      <c r="A19" s="229"/>
      <c r="B19" s="237" t="s">
        <v>149</v>
      </c>
      <c r="C19" s="238">
        <v>29078</v>
      </c>
      <c r="D19" s="238">
        <v>5098</v>
      </c>
      <c r="F19" s="239"/>
      <c r="I19" s="51" t="s">
        <v>1</v>
      </c>
      <c r="J19" s="51" t="s">
        <v>0</v>
      </c>
      <c r="L19" s="333"/>
      <c r="M19" s="333"/>
      <c r="N19" s="333"/>
      <c r="O19" s="333"/>
      <c r="P19" s="333"/>
      <c r="Q19" s="333"/>
    </row>
    <row r="20" spans="1:17" x14ac:dyDescent="0.2">
      <c r="A20" s="229"/>
      <c r="B20" s="237" t="s">
        <v>150</v>
      </c>
      <c r="C20" s="238">
        <v>29046</v>
      </c>
      <c r="D20" s="238">
        <v>5405</v>
      </c>
      <c r="F20" s="239"/>
      <c r="G20" s="230" t="s">
        <v>672</v>
      </c>
      <c r="H20" s="237" t="s">
        <v>140</v>
      </c>
      <c r="I20" s="240">
        <f t="shared" ref="I20:J35" si="0">C22/C10-1</f>
        <v>2.5266540090550516E-2</v>
      </c>
      <c r="J20" s="240">
        <f t="shared" si="0"/>
        <v>9.4771241830065467E-2</v>
      </c>
      <c r="L20" s="333"/>
      <c r="M20" s="333"/>
      <c r="N20" s="333"/>
      <c r="O20" s="333"/>
      <c r="P20" s="333"/>
      <c r="Q20" s="333"/>
    </row>
    <row r="21" spans="1:17" ht="15" customHeight="1" x14ac:dyDescent="0.2">
      <c r="A21" s="229"/>
      <c r="B21" s="237" t="s">
        <v>151</v>
      </c>
      <c r="C21" s="238">
        <v>36354</v>
      </c>
      <c r="D21" s="238">
        <v>6573</v>
      </c>
      <c r="F21" s="239"/>
      <c r="G21" s="230"/>
      <c r="H21" s="237" t="s">
        <v>141</v>
      </c>
      <c r="I21" s="240">
        <f t="shared" si="0"/>
        <v>-6.9269185315085191E-2</v>
      </c>
      <c r="J21" s="240">
        <f t="shared" si="0"/>
        <v>-5.4909260120986514E-2</v>
      </c>
      <c r="L21" s="333"/>
      <c r="M21" s="333"/>
      <c r="N21" s="333"/>
      <c r="O21" s="333"/>
      <c r="P21" s="333"/>
      <c r="Q21" s="333"/>
    </row>
    <row r="22" spans="1:17" ht="15" customHeight="1" x14ac:dyDescent="0.2">
      <c r="A22" s="230">
        <v>2018</v>
      </c>
      <c r="B22" s="237" t="s">
        <v>140</v>
      </c>
      <c r="C22" s="238">
        <v>28080</v>
      </c>
      <c r="D22" s="238">
        <v>5025</v>
      </c>
      <c r="F22" s="239"/>
      <c r="G22" s="230"/>
      <c r="H22" s="237" t="s">
        <v>142</v>
      </c>
      <c r="I22" s="240">
        <f t="shared" si="0"/>
        <v>-7.8938784386212935E-2</v>
      </c>
      <c r="J22" s="240">
        <f t="shared" si="0"/>
        <v>-2.7027027027026751E-3</v>
      </c>
      <c r="L22" s="333"/>
      <c r="M22" s="333"/>
      <c r="N22" s="333"/>
      <c r="O22" s="333"/>
      <c r="P22" s="333"/>
      <c r="Q22" s="333"/>
    </row>
    <row r="23" spans="1:17" ht="15" customHeight="1" x14ac:dyDescent="0.2">
      <c r="A23" s="230"/>
      <c r="B23" s="237" t="s">
        <v>141</v>
      </c>
      <c r="C23" s="238">
        <v>24414</v>
      </c>
      <c r="D23" s="238">
        <v>4062</v>
      </c>
      <c r="F23" s="239"/>
      <c r="G23" s="230"/>
      <c r="H23" s="237" t="s">
        <v>143</v>
      </c>
      <c r="I23" s="240">
        <f t="shared" si="0"/>
        <v>6.0356705450091752E-2</v>
      </c>
      <c r="J23" s="240">
        <f t="shared" si="0"/>
        <v>0.17503030303030309</v>
      </c>
      <c r="L23" s="333"/>
      <c r="M23" s="333"/>
      <c r="N23" s="333"/>
      <c r="O23" s="333"/>
      <c r="P23" s="333"/>
      <c r="Q23" s="333"/>
    </row>
    <row r="24" spans="1:17" ht="15" customHeight="1" x14ac:dyDescent="0.2">
      <c r="A24" s="230"/>
      <c r="B24" s="237" t="s">
        <v>142</v>
      </c>
      <c r="C24" s="238">
        <v>25413</v>
      </c>
      <c r="D24" s="238">
        <v>4428</v>
      </c>
      <c r="F24" s="239"/>
      <c r="G24" s="230"/>
      <c r="H24" s="237" t="s">
        <v>144</v>
      </c>
      <c r="I24" s="240">
        <f t="shared" si="0"/>
        <v>-3.1828742117490871E-2</v>
      </c>
      <c r="J24" s="240">
        <f t="shared" si="0"/>
        <v>3.1399046104928496E-2</v>
      </c>
      <c r="L24" s="333"/>
      <c r="M24" s="333"/>
      <c r="N24" s="333"/>
      <c r="O24" s="333"/>
      <c r="P24" s="333"/>
      <c r="Q24" s="333"/>
    </row>
    <row r="25" spans="1:17" ht="15" customHeight="1" x14ac:dyDescent="0.2">
      <c r="A25" s="230"/>
      <c r="B25" s="237" t="s">
        <v>143</v>
      </c>
      <c r="C25" s="238">
        <v>27705</v>
      </c>
      <c r="D25" s="238">
        <v>4847</v>
      </c>
      <c r="F25" s="239"/>
      <c r="G25" s="230"/>
      <c r="H25" s="237" t="s">
        <v>145</v>
      </c>
      <c r="I25" s="240">
        <f t="shared" si="0"/>
        <v>1.8536953760599495E-3</v>
      </c>
      <c r="J25" s="240">
        <f t="shared" si="0"/>
        <v>5.3224155578300847E-2</v>
      </c>
      <c r="L25" s="333"/>
      <c r="M25" s="333"/>
      <c r="N25" s="333"/>
      <c r="O25" s="333"/>
      <c r="P25" s="333"/>
      <c r="Q25" s="333"/>
    </row>
    <row r="26" spans="1:17" ht="15" customHeight="1" x14ac:dyDescent="0.2">
      <c r="A26" s="230"/>
      <c r="B26" s="237" t="s">
        <v>144</v>
      </c>
      <c r="C26" s="238">
        <v>29171</v>
      </c>
      <c r="D26" s="238">
        <v>5190</v>
      </c>
      <c r="F26" s="239"/>
      <c r="G26" s="230"/>
      <c r="H26" s="237" t="s">
        <v>146</v>
      </c>
      <c r="I26" s="240">
        <f t="shared" si="0"/>
        <v>-3.3659833720423027E-4</v>
      </c>
      <c r="J26" s="240">
        <f t="shared" si="0"/>
        <v>5.0827878321139774E-2</v>
      </c>
    </row>
    <row r="27" spans="1:17" ht="15" customHeight="1" x14ac:dyDescent="0.2">
      <c r="A27" s="230"/>
      <c r="B27" s="237" t="s">
        <v>145</v>
      </c>
      <c r="C27" s="238">
        <v>29185</v>
      </c>
      <c r="D27" s="238">
        <v>5145</v>
      </c>
      <c r="F27" s="239"/>
      <c r="G27" s="230"/>
      <c r="H27" s="237" t="s">
        <v>147</v>
      </c>
      <c r="I27" s="240">
        <f t="shared" si="0"/>
        <v>-2.5088279804943658E-2</v>
      </c>
      <c r="J27" s="240">
        <f t="shared" si="0"/>
        <v>6.5761804626266462E-2</v>
      </c>
    </row>
    <row r="28" spans="1:17" ht="15" customHeight="1" x14ac:dyDescent="0.2">
      <c r="A28" s="230"/>
      <c r="B28" s="237" t="s">
        <v>146</v>
      </c>
      <c r="C28" s="238">
        <v>29699</v>
      </c>
      <c r="D28" s="238">
        <v>5458</v>
      </c>
      <c r="F28" s="239"/>
      <c r="G28" s="230"/>
      <c r="H28" s="237" t="s">
        <v>148</v>
      </c>
      <c r="I28" s="240">
        <f t="shared" si="0"/>
        <v>-1.0316151443910293E-2</v>
      </c>
      <c r="J28" s="240">
        <f t="shared" si="0"/>
        <v>-2.9182879377431803E-3</v>
      </c>
    </row>
    <row r="29" spans="1:17" ht="15" customHeight="1" x14ac:dyDescent="0.2">
      <c r="A29" s="230"/>
      <c r="B29" s="237" t="s">
        <v>147</v>
      </c>
      <c r="C29" s="238">
        <v>28989</v>
      </c>
      <c r="D29" s="238">
        <v>5575</v>
      </c>
      <c r="F29" s="239"/>
      <c r="G29" s="230"/>
      <c r="H29" s="237" t="s">
        <v>149</v>
      </c>
      <c r="I29" s="240">
        <f t="shared" si="0"/>
        <v>4.4466607056881546E-2</v>
      </c>
      <c r="J29" s="240">
        <f t="shared" si="0"/>
        <v>0.11710474695959205</v>
      </c>
    </row>
    <row r="30" spans="1:17" ht="15" customHeight="1" x14ac:dyDescent="0.2">
      <c r="A30" s="230"/>
      <c r="B30" s="237" t="s">
        <v>148</v>
      </c>
      <c r="C30" s="238">
        <v>28205</v>
      </c>
      <c r="D30" s="238">
        <v>5125</v>
      </c>
      <c r="F30" s="239"/>
      <c r="G30" s="230"/>
      <c r="H30" s="237" t="s">
        <v>150</v>
      </c>
      <c r="I30" s="240">
        <f t="shared" si="0"/>
        <v>3.8559526268677313E-2</v>
      </c>
      <c r="J30" s="240">
        <f t="shared" si="0"/>
        <v>7.6780758556891815E-2</v>
      </c>
    </row>
    <row r="31" spans="1:17" x14ac:dyDescent="0.2">
      <c r="A31" s="230"/>
      <c r="B31" s="237" t="s">
        <v>149</v>
      </c>
      <c r="C31" s="238">
        <v>30371</v>
      </c>
      <c r="D31" s="238">
        <v>5695</v>
      </c>
      <c r="F31" s="239"/>
      <c r="G31" s="230"/>
      <c r="H31" s="237" t="s">
        <v>151</v>
      </c>
      <c r="I31" s="240">
        <f t="shared" si="0"/>
        <v>4.5634593167189319E-2</v>
      </c>
      <c r="J31" s="240">
        <f t="shared" si="0"/>
        <v>4.9596835539327477E-2</v>
      </c>
    </row>
    <row r="32" spans="1:17" x14ac:dyDescent="0.2">
      <c r="A32" s="230"/>
      <c r="B32" s="237" t="s">
        <v>150</v>
      </c>
      <c r="C32" s="238">
        <v>30166</v>
      </c>
      <c r="D32" s="238">
        <v>5820</v>
      </c>
      <c r="F32" s="239"/>
      <c r="G32" s="230" t="s">
        <v>673</v>
      </c>
      <c r="H32" s="237" t="s">
        <v>140</v>
      </c>
      <c r="I32" s="240">
        <f t="shared" si="0"/>
        <v>9.8326210826210847E-2</v>
      </c>
      <c r="J32" s="240">
        <f t="shared" si="0"/>
        <v>0.14766169154228859</v>
      </c>
    </row>
    <row r="33" spans="1:13" x14ac:dyDescent="0.2">
      <c r="A33" s="230"/>
      <c r="B33" s="237" t="s">
        <v>151</v>
      </c>
      <c r="C33" s="238">
        <v>38013</v>
      </c>
      <c r="D33" s="238">
        <v>6899</v>
      </c>
      <c r="F33" s="239"/>
      <c r="G33" s="230"/>
      <c r="H33" s="237" t="s">
        <v>141</v>
      </c>
      <c r="I33" s="240">
        <f t="shared" si="0"/>
        <v>0.22347833210453016</v>
      </c>
      <c r="J33" s="240">
        <f t="shared" si="0"/>
        <v>0.34785819793205319</v>
      </c>
    </row>
    <row r="34" spans="1:13" x14ac:dyDescent="0.2">
      <c r="A34" s="230">
        <v>2019</v>
      </c>
      <c r="B34" s="237" t="s">
        <v>140</v>
      </c>
      <c r="C34" s="238">
        <v>30841</v>
      </c>
      <c r="D34" s="238">
        <v>5767</v>
      </c>
      <c r="G34" s="230"/>
      <c r="H34" s="237" t="s">
        <v>142</v>
      </c>
      <c r="I34" s="240">
        <f t="shared" si="0"/>
        <v>0.14366662731672775</v>
      </c>
      <c r="J34" s="240">
        <f t="shared" si="0"/>
        <v>0.10930442637759707</v>
      </c>
      <c r="L34" s="240"/>
      <c r="M34" s="240"/>
    </row>
    <row r="35" spans="1:13" x14ac:dyDescent="0.2">
      <c r="A35" s="230"/>
      <c r="B35" s="237" t="s">
        <v>141</v>
      </c>
      <c r="C35" s="238">
        <v>29870</v>
      </c>
      <c r="D35" s="238">
        <v>5475</v>
      </c>
      <c r="E35" s="241"/>
      <c r="G35" s="230"/>
      <c r="H35" s="237" t="s">
        <v>143</v>
      </c>
      <c r="I35" s="240">
        <f t="shared" si="0"/>
        <v>3.5878000360945572E-2</v>
      </c>
      <c r="J35" s="240">
        <f t="shared" si="0"/>
        <v>7.6335877862594437E-3</v>
      </c>
    </row>
    <row r="36" spans="1:13" x14ac:dyDescent="0.2">
      <c r="A36" s="230"/>
      <c r="B36" s="237" t="s">
        <v>142</v>
      </c>
      <c r="C36" s="238">
        <v>29064</v>
      </c>
      <c r="D36" s="238">
        <v>4912</v>
      </c>
      <c r="G36" s="230"/>
      <c r="H36" s="237" t="s">
        <v>144</v>
      </c>
      <c r="I36" s="240">
        <f t="shared" ref="I36:J51" si="1">C38/C26-1</f>
        <v>0.11141201878578033</v>
      </c>
      <c r="J36" s="240">
        <f t="shared" si="1"/>
        <v>0.12312138728323707</v>
      </c>
    </row>
    <row r="37" spans="1:13" x14ac:dyDescent="0.2">
      <c r="A37" s="230"/>
      <c r="B37" s="237" t="s">
        <v>143</v>
      </c>
      <c r="C37" s="238">
        <v>28699</v>
      </c>
      <c r="D37" s="238">
        <v>4884</v>
      </c>
      <c r="G37" s="230"/>
      <c r="H37" s="237" t="s">
        <v>145</v>
      </c>
      <c r="I37" s="240">
        <f t="shared" si="1"/>
        <v>3.6594140825766619E-2</v>
      </c>
      <c r="J37" s="240">
        <f t="shared" si="1"/>
        <v>3.2069970845481022E-2</v>
      </c>
    </row>
    <row r="38" spans="1:13" x14ac:dyDescent="0.2">
      <c r="A38" s="230"/>
      <c r="B38" s="237" t="s">
        <v>144</v>
      </c>
      <c r="C38" s="238">
        <v>32421</v>
      </c>
      <c r="D38" s="238">
        <v>5829</v>
      </c>
      <c r="G38" s="230"/>
      <c r="H38" s="237" t="s">
        <v>146</v>
      </c>
      <c r="I38" s="240">
        <f t="shared" si="1"/>
        <v>7.3739856560826933E-2</v>
      </c>
      <c r="J38" s="240">
        <f t="shared" si="1"/>
        <v>4.7086844998167843E-2</v>
      </c>
    </row>
    <row r="39" spans="1:13" x14ac:dyDescent="0.2">
      <c r="A39" s="230"/>
      <c r="B39" s="237" t="s">
        <v>145</v>
      </c>
      <c r="C39" s="238">
        <v>30253</v>
      </c>
      <c r="D39" s="238">
        <v>5310</v>
      </c>
      <c r="G39" s="230"/>
      <c r="H39" s="237" t="s">
        <v>147</v>
      </c>
      <c r="I39" s="240">
        <f t="shared" si="1"/>
        <v>8.1168719169339987E-2</v>
      </c>
      <c r="J39" s="240">
        <f t="shared" si="1"/>
        <v>4.8251121076233083E-2</v>
      </c>
      <c r="L39" s="241"/>
      <c r="M39" s="241"/>
    </row>
    <row r="40" spans="1:13" x14ac:dyDescent="0.2">
      <c r="A40" s="230"/>
      <c r="B40" s="237" t="s">
        <v>146</v>
      </c>
      <c r="C40" s="238">
        <v>31889</v>
      </c>
      <c r="D40" s="238">
        <v>5715</v>
      </c>
      <c r="G40" s="230"/>
      <c r="H40" s="237" t="s">
        <v>148</v>
      </c>
      <c r="I40" s="240">
        <f t="shared" si="1"/>
        <v>5.0310228682857616E-2</v>
      </c>
      <c r="J40" s="240">
        <f t="shared" si="1"/>
        <v>5.2487804878048827E-2</v>
      </c>
    </row>
    <row r="41" spans="1:13" x14ac:dyDescent="0.2">
      <c r="A41" s="230"/>
      <c r="B41" s="237" t="s">
        <v>147</v>
      </c>
      <c r="C41" s="238">
        <v>31342</v>
      </c>
      <c r="D41" s="238">
        <v>5844</v>
      </c>
      <c r="G41" s="230"/>
      <c r="H41" s="237" t="s">
        <v>149</v>
      </c>
      <c r="I41" s="240">
        <f t="shared" si="1"/>
        <v>1.8932534325507788E-2</v>
      </c>
      <c r="J41" s="240">
        <f t="shared" si="1"/>
        <v>1.668129938542573E-2</v>
      </c>
    </row>
    <row r="42" spans="1:13" x14ac:dyDescent="0.2">
      <c r="A42" s="230"/>
      <c r="B42" s="237" t="s">
        <v>148</v>
      </c>
      <c r="C42" s="238">
        <v>29624</v>
      </c>
      <c r="D42" s="238">
        <v>5394</v>
      </c>
      <c r="G42" s="230"/>
      <c r="H42" s="237" t="s">
        <v>150</v>
      </c>
      <c r="I42" s="240">
        <f t="shared" si="1"/>
        <v>3.8254989060531708E-2</v>
      </c>
      <c r="J42" s="240">
        <f t="shared" si="1"/>
        <v>2.1649484536082397E-2</v>
      </c>
    </row>
    <row r="43" spans="1:13" x14ac:dyDescent="0.2">
      <c r="A43" s="230"/>
      <c r="B43" s="237" t="s">
        <v>149</v>
      </c>
      <c r="C43" s="238">
        <v>30946</v>
      </c>
      <c r="D43" s="238">
        <v>5790</v>
      </c>
      <c r="G43" s="230"/>
      <c r="H43" s="237" t="s">
        <v>151</v>
      </c>
      <c r="I43" s="240">
        <f t="shared" si="1"/>
        <v>-5.1824375871412087E-3</v>
      </c>
      <c r="J43" s="240">
        <f t="shared" si="1"/>
        <v>-3.0584142629366595E-2</v>
      </c>
    </row>
    <row r="44" spans="1:13" x14ac:dyDescent="0.2">
      <c r="A44" s="230"/>
      <c r="B44" s="237" t="s">
        <v>150</v>
      </c>
      <c r="C44" s="238">
        <v>31320</v>
      </c>
      <c r="D44" s="238">
        <v>5946</v>
      </c>
      <c r="G44" s="230" t="s">
        <v>677</v>
      </c>
      <c r="H44" s="237" t="s">
        <v>140</v>
      </c>
      <c r="I44" s="240">
        <f t="shared" si="1"/>
        <v>-3.1516487792224601E-2</v>
      </c>
      <c r="J44" s="240">
        <f t="shared" si="1"/>
        <v>-2.6703658748049253E-2</v>
      </c>
    </row>
    <row r="45" spans="1:13" x14ac:dyDescent="0.2">
      <c r="A45" s="230"/>
      <c r="B45" s="237" t="s">
        <v>151</v>
      </c>
      <c r="C45" s="238">
        <v>37816</v>
      </c>
      <c r="D45" s="238">
        <v>6688</v>
      </c>
      <c r="G45" s="230"/>
      <c r="H45" s="237" t="s">
        <v>141</v>
      </c>
      <c r="I45" s="240">
        <f t="shared" si="1"/>
        <v>-0.10800133913625709</v>
      </c>
      <c r="J45" s="240">
        <f t="shared" si="1"/>
        <v>-0.10374429223744297</v>
      </c>
    </row>
    <row r="46" spans="1:13" x14ac:dyDescent="0.2">
      <c r="A46" s="230">
        <v>2020</v>
      </c>
      <c r="B46" s="237" t="s">
        <v>140</v>
      </c>
      <c r="C46" s="238">
        <v>29869</v>
      </c>
      <c r="D46" s="238">
        <v>5613</v>
      </c>
      <c r="G46" s="230"/>
      <c r="H46" s="237" t="s">
        <v>142</v>
      </c>
      <c r="I46" s="240">
        <f t="shared" si="1"/>
        <v>-5.9799064134324231E-2</v>
      </c>
      <c r="J46" s="240">
        <f t="shared" si="1"/>
        <v>2.5855048859934948E-2</v>
      </c>
    </row>
    <row r="47" spans="1:13" x14ac:dyDescent="0.2">
      <c r="A47" s="230"/>
      <c r="B47" s="237" t="s">
        <v>141</v>
      </c>
      <c r="C47" s="238">
        <v>26644</v>
      </c>
      <c r="D47" s="238">
        <v>4907</v>
      </c>
      <c r="G47" s="230"/>
      <c r="H47" s="237" t="s">
        <v>143</v>
      </c>
      <c r="I47" s="240">
        <f t="shared" si="1"/>
        <v>-9.5194954528032283E-2</v>
      </c>
      <c r="J47" s="240">
        <f t="shared" si="1"/>
        <v>-5.0573300573300561E-2</v>
      </c>
    </row>
    <row r="48" spans="1:13" x14ac:dyDescent="0.2">
      <c r="A48" s="230"/>
      <c r="B48" s="237" t="s">
        <v>142</v>
      </c>
      <c r="C48" s="238">
        <v>27326</v>
      </c>
      <c r="D48" s="238">
        <v>5039</v>
      </c>
      <c r="G48" s="230"/>
      <c r="H48" s="237" t="s">
        <v>144</v>
      </c>
      <c r="I48" s="240">
        <f t="shared" si="1"/>
        <v>-6.4927053453008865E-2</v>
      </c>
      <c r="J48" s="240">
        <f t="shared" si="1"/>
        <v>-7.1195745410876699E-2</v>
      </c>
    </row>
    <row r="49" spans="1:10" x14ac:dyDescent="0.2">
      <c r="A49" s="230"/>
      <c r="B49" s="237" t="s">
        <v>143</v>
      </c>
      <c r="C49" s="238">
        <v>25967</v>
      </c>
      <c r="D49" s="238">
        <v>4637</v>
      </c>
      <c r="G49" s="230"/>
      <c r="H49" s="237" t="s">
        <v>145</v>
      </c>
      <c r="I49" s="240">
        <f t="shared" si="1"/>
        <v>-2.6575876772551466E-2</v>
      </c>
      <c r="J49" s="240">
        <f t="shared" si="1"/>
        <v>-1.3747645951035836E-2</v>
      </c>
    </row>
    <row r="50" spans="1:10" x14ac:dyDescent="0.2">
      <c r="A50" s="230"/>
      <c r="B50" s="237" t="s">
        <v>144</v>
      </c>
      <c r="C50" s="238">
        <v>30316</v>
      </c>
      <c r="D50" s="238">
        <v>5414</v>
      </c>
      <c r="G50" s="230"/>
      <c r="H50" s="237" t="s">
        <v>146</v>
      </c>
      <c r="I50" s="240">
        <f t="shared" si="1"/>
        <v>-4.0045156637084856E-2</v>
      </c>
      <c r="J50" s="240">
        <f t="shared" si="1"/>
        <v>-4.8993875765529271E-2</v>
      </c>
    </row>
    <row r="51" spans="1:10" x14ac:dyDescent="0.2">
      <c r="A51" s="230"/>
      <c r="B51" s="237" t="s">
        <v>145</v>
      </c>
      <c r="C51" s="238">
        <v>29449</v>
      </c>
      <c r="D51" s="238">
        <v>5237</v>
      </c>
      <c r="G51" s="230"/>
      <c r="H51" s="237" t="s">
        <v>147</v>
      </c>
      <c r="I51" s="240">
        <f t="shared" si="1"/>
        <v>-4.5370429455682482E-2</v>
      </c>
      <c r="J51" s="240">
        <f t="shared" si="1"/>
        <v>-0.11601642710472282</v>
      </c>
    </row>
    <row r="52" spans="1:10" x14ac:dyDescent="0.2">
      <c r="A52" s="230"/>
      <c r="B52" s="237" t="s">
        <v>146</v>
      </c>
      <c r="C52" s="238">
        <v>30612</v>
      </c>
      <c r="D52" s="238">
        <v>5435</v>
      </c>
      <c r="G52" s="230"/>
      <c r="H52" s="237" t="s">
        <v>148</v>
      </c>
      <c r="I52" s="240">
        <f t="shared" ref="I52:J67" si="2">C54/C42-1</f>
        <v>3.9461247637051056E-2</v>
      </c>
      <c r="J52" s="240">
        <f t="shared" si="2"/>
        <v>-4.5235446792732614E-2</v>
      </c>
    </row>
    <row r="53" spans="1:10" x14ac:dyDescent="0.2">
      <c r="A53" s="230"/>
      <c r="B53" s="237" t="s">
        <v>147</v>
      </c>
      <c r="C53" s="238">
        <v>29920</v>
      </c>
      <c r="D53" s="238">
        <v>5166</v>
      </c>
      <c r="G53" s="230"/>
      <c r="H53" s="237" t="s">
        <v>149</v>
      </c>
      <c r="I53" s="240">
        <f t="shared" si="2"/>
        <v>5.1218251147159499E-2</v>
      </c>
      <c r="J53" s="240">
        <f t="shared" si="2"/>
        <v>-6.7357512953367893E-2</v>
      </c>
    </row>
    <row r="54" spans="1:10" x14ac:dyDescent="0.2">
      <c r="A54" s="230"/>
      <c r="B54" s="237" t="s">
        <v>148</v>
      </c>
      <c r="C54" s="238">
        <v>30793</v>
      </c>
      <c r="D54" s="238">
        <v>5150</v>
      </c>
      <c r="G54" s="230"/>
      <c r="H54" s="237" t="s">
        <v>150</v>
      </c>
      <c r="I54" s="240">
        <f t="shared" si="2"/>
        <v>-5.0702426564495529E-2</v>
      </c>
      <c r="J54" s="240">
        <f t="shared" si="2"/>
        <v>-0.17743020517995289</v>
      </c>
    </row>
    <row r="55" spans="1:10" x14ac:dyDescent="0.2">
      <c r="A55" s="230"/>
      <c r="B55" s="237" t="s">
        <v>149</v>
      </c>
      <c r="C55" s="238">
        <v>32531</v>
      </c>
      <c r="D55" s="238">
        <v>5400</v>
      </c>
      <c r="G55" s="230"/>
      <c r="H55" s="237" t="s">
        <v>151</v>
      </c>
      <c r="I55" s="240">
        <f t="shared" si="2"/>
        <v>1.2719483816374E-2</v>
      </c>
      <c r="J55" s="240">
        <f t="shared" si="2"/>
        <v>-9.2254784688995173E-2</v>
      </c>
    </row>
    <row r="56" spans="1:10" x14ac:dyDescent="0.2">
      <c r="A56" s="230"/>
      <c r="B56" s="237" t="s">
        <v>150</v>
      </c>
      <c r="C56" s="238">
        <v>29732</v>
      </c>
      <c r="D56" s="238">
        <v>4891</v>
      </c>
      <c r="G56" s="230" t="s">
        <v>675</v>
      </c>
      <c r="H56" s="237" t="s">
        <v>140</v>
      </c>
      <c r="I56" s="240">
        <f t="shared" si="2"/>
        <v>-2.1359938397669809E-2</v>
      </c>
      <c r="J56" s="240">
        <f t="shared" si="2"/>
        <v>-0.122394441475147</v>
      </c>
    </row>
    <row r="57" spans="1:10" x14ac:dyDescent="0.2">
      <c r="A57" s="230"/>
      <c r="B57" s="237" t="s">
        <v>151</v>
      </c>
      <c r="C57" s="238">
        <v>38297</v>
      </c>
      <c r="D57" s="238">
        <v>6071</v>
      </c>
      <c r="G57" s="230"/>
      <c r="H57" s="237" t="s">
        <v>141</v>
      </c>
      <c r="I57" s="240">
        <f t="shared" si="2"/>
        <v>3.715658309563219E-3</v>
      </c>
      <c r="J57" s="240">
        <f t="shared" si="2"/>
        <v>-0.13287140819237819</v>
      </c>
    </row>
    <row r="58" spans="1:10" x14ac:dyDescent="0.2">
      <c r="A58" s="230">
        <v>2021</v>
      </c>
      <c r="B58" s="237" t="s">
        <v>140</v>
      </c>
      <c r="C58" s="242">
        <v>29231</v>
      </c>
      <c r="D58" s="242">
        <v>4926</v>
      </c>
      <c r="G58" s="230"/>
      <c r="H58" s="237" t="s">
        <v>142</v>
      </c>
      <c r="I58" s="240">
        <f t="shared" si="2"/>
        <v>7.5093317719388208E-2</v>
      </c>
      <c r="J58" s="240">
        <f t="shared" si="2"/>
        <v>-5.2589799563405482E-2</v>
      </c>
    </row>
    <row r="59" spans="1:10" x14ac:dyDescent="0.2">
      <c r="A59" s="230"/>
      <c r="B59" s="237" t="s">
        <v>141</v>
      </c>
      <c r="C59" s="242">
        <v>26743</v>
      </c>
      <c r="D59" s="242">
        <v>4255</v>
      </c>
      <c r="G59" s="230"/>
      <c r="H59" s="237" t="s">
        <v>143</v>
      </c>
      <c r="I59" s="240">
        <f t="shared" si="2"/>
        <v>9.1693303038471896E-2</v>
      </c>
      <c r="J59" s="240">
        <f t="shared" si="2"/>
        <v>5.9521242182445588E-2</v>
      </c>
    </row>
    <row r="60" spans="1:10" x14ac:dyDescent="0.2">
      <c r="A60" s="230"/>
      <c r="B60" s="237" t="s">
        <v>142</v>
      </c>
      <c r="C60" s="242">
        <v>29378</v>
      </c>
      <c r="D60" s="242">
        <v>4774</v>
      </c>
      <c r="G60" s="230"/>
      <c r="H60" s="237" t="s">
        <v>144</v>
      </c>
      <c r="I60" s="240">
        <f t="shared" si="2"/>
        <v>-4.4794827813695703E-2</v>
      </c>
      <c r="J60" s="240">
        <f t="shared" si="2"/>
        <v>-0.14037680088659032</v>
      </c>
    </row>
    <row r="61" spans="1:10" x14ac:dyDescent="0.2">
      <c r="A61" s="230"/>
      <c r="B61" s="237" t="s">
        <v>143</v>
      </c>
      <c r="C61" s="242">
        <v>28348</v>
      </c>
      <c r="D61" s="242">
        <v>4913</v>
      </c>
      <c r="G61" s="230"/>
      <c r="H61" s="237" t="s">
        <v>145</v>
      </c>
      <c r="I61" s="240">
        <f t="shared" si="2"/>
        <v>-6.4042921661176977E-2</v>
      </c>
      <c r="J61" s="240">
        <f t="shared" si="2"/>
        <v>-0.13996562917700972</v>
      </c>
    </row>
    <row r="62" spans="1:10" x14ac:dyDescent="0.2">
      <c r="A62" s="230"/>
      <c r="B62" s="237" t="s">
        <v>144</v>
      </c>
      <c r="C62" s="242">
        <v>28958</v>
      </c>
      <c r="D62" s="242">
        <v>4654</v>
      </c>
      <c r="G62" s="230"/>
      <c r="H62" s="237" t="s">
        <v>146</v>
      </c>
      <c r="I62" s="240">
        <f t="shared" si="2"/>
        <v>-6.12831569319221E-2</v>
      </c>
      <c r="J62" s="240">
        <f t="shared" si="2"/>
        <v>-0.11793928242870289</v>
      </c>
    </row>
    <row r="63" spans="1:10" x14ac:dyDescent="0.2">
      <c r="A63" s="230"/>
      <c r="B63" s="237" t="s">
        <v>145</v>
      </c>
      <c r="C63" s="242">
        <v>27563</v>
      </c>
      <c r="D63" s="242">
        <v>4504</v>
      </c>
      <c r="G63" s="230"/>
      <c r="H63" s="237" t="s">
        <v>147</v>
      </c>
      <c r="I63" s="240">
        <f t="shared" si="2"/>
        <v>-0.11069518716577542</v>
      </c>
      <c r="J63" s="240">
        <f t="shared" si="2"/>
        <v>-0.11227255129694158</v>
      </c>
    </row>
    <row r="64" spans="1:10" x14ac:dyDescent="0.2">
      <c r="A64" s="230"/>
      <c r="B64" s="237" t="s">
        <v>146</v>
      </c>
      <c r="C64" s="242">
        <v>28736</v>
      </c>
      <c r="D64" s="242">
        <v>4794</v>
      </c>
      <c r="G64" s="230"/>
      <c r="H64" s="237" t="s">
        <v>148</v>
      </c>
      <c r="I64" s="240">
        <f t="shared" si="2"/>
        <v>-9.8009287825155056E-2</v>
      </c>
      <c r="J64" s="240">
        <f t="shared" si="2"/>
        <v>-8.640776699029129E-2</v>
      </c>
    </row>
    <row r="65" spans="1:10" x14ac:dyDescent="0.2">
      <c r="A65" s="230"/>
      <c r="B65" s="237" t="s">
        <v>147</v>
      </c>
      <c r="C65" s="242">
        <v>26608</v>
      </c>
      <c r="D65" s="242">
        <v>4586</v>
      </c>
      <c r="G65" s="230"/>
      <c r="H65" s="237" t="s">
        <v>149</v>
      </c>
      <c r="I65" s="240">
        <f t="shared" si="2"/>
        <v>-0.12440441425102211</v>
      </c>
      <c r="J65" s="240">
        <f t="shared" si="2"/>
        <v>-9.5370370370370328E-2</v>
      </c>
    </row>
    <row r="66" spans="1:10" x14ac:dyDescent="0.2">
      <c r="A66" s="230"/>
      <c r="B66" s="237" t="s">
        <v>148</v>
      </c>
      <c r="C66" s="242">
        <v>27775</v>
      </c>
      <c r="D66" s="242">
        <v>4705</v>
      </c>
      <c r="G66" s="230"/>
      <c r="H66" s="237" t="s">
        <v>150</v>
      </c>
      <c r="I66" s="240">
        <f t="shared" si="2"/>
        <v>-3.4003766985066575E-2</v>
      </c>
      <c r="J66" s="240">
        <f t="shared" si="2"/>
        <v>-7.1560008178286338E-3</v>
      </c>
    </row>
    <row r="67" spans="1:10" x14ac:dyDescent="0.2">
      <c r="A67" s="230"/>
      <c r="B67" s="237" t="s">
        <v>149</v>
      </c>
      <c r="C67" s="242">
        <v>28484</v>
      </c>
      <c r="D67" s="242">
        <v>4885</v>
      </c>
      <c r="G67" s="230"/>
      <c r="H67" s="237" t="s">
        <v>151</v>
      </c>
      <c r="I67" s="240">
        <f t="shared" si="2"/>
        <v>-6.6715408517638464E-2</v>
      </c>
      <c r="J67" s="240">
        <f t="shared" si="2"/>
        <v>-4.216768242464175E-2</v>
      </c>
    </row>
    <row r="68" spans="1:10" x14ac:dyDescent="0.2">
      <c r="A68" s="230"/>
      <c r="B68" s="237" t="s">
        <v>150</v>
      </c>
      <c r="C68" s="242">
        <v>28721</v>
      </c>
      <c r="D68" s="242">
        <v>4856</v>
      </c>
      <c r="G68" s="230" t="s">
        <v>1149</v>
      </c>
      <c r="H68" s="237" t="s">
        <v>140</v>
      </c>
      <c r="I68" s="240">
        <f t="shared" ref="I68:J76" si="3">C70/C58-1</f>
        <v>-5.3504840751257277E-2</v>
      </c>
      <c r="J68" s="240">
        <f t="shared" si="3"/>
        <v>1.9691433211530551E-2</v>
      </c>
    </row>
    <row r="69" spans="1:10" x14ac:dyDescent="0.2">
      <c r="A69" s="230"/>
      <c r="B69" s="237" t="s">
        <v>151</v>
      </c>
      <c r="C69" s="242">
        <v>35742</v>
      </c>
      <c r="D69" s="242">
        <v>5815</v>
      </c>
      <c r="G69" s="230"/>
      <c r="H69" s="237" t="s">
        <v>141</v>
      </c>
      <c r="I69" s="240">
        <f t="shared" si="3"/>
        <v>-1.480761320719437E-2</v>
      </c>
      <c r="J69" s="240">
        <f t="shared" si="3"/>
        <v>8.5546415981198498E-2</v>
      </c>
    </row>
    <row r="70" spans="1:10" x14ac:dyDescent="0.2">
      <c r="A70" s="230">
        <v>2022</v>
      </c>
      <c r="B70" s="237" t="s">
        <v>140</v>
      </c>
      <c r="C70" s="242">
        <v>27667</v>
      </c>
      <c r="D70" s="242">
        <v>5023</v>
      </c>
      <c r="G70" s="230"/>
      <c r="H70" s="237" t="s">
        <v>142</v>
      </c>
      <c r="I70" s="240">
        <f t="shared" si="3"/>
        <v>-5.3849819592892589E-2</v>
      </c>
      <c r="J70" s="240">
        <f t="shared" si="3"/>
        <v>-5.3833263510682849E-2</v>
      </c>
    </row>
    <row r="71" spans="1:10" x14ac:dyDescent="0.2">
      <c r="A71" s="230"/>
      <c r="B71" s="237" t="s">
        <v>141</v>
      </c>
      <c r="C71" s="242">
        <v>26347</v>
      </c>
      <c r="D71" s="242">
        <v>4619</v>
      </c>
      <c r="G71" s="230"/>
      <c r="H71" s="237" t="s">
        <v>143</v>
      </c>
      <c r="I71" s="240">
        <f t="shared" si="3"/>
        <v>-6.5471990969380611E-2</v>
      </c>
      <c r="J71" s="240">
        <f t="shared" si="3"/>
        <v>-9.3425605536332168E-2</v>
      </c>
    </row>
    <row r="72" spans="1:10" x14ac:dyDescent="0.2">
      <c r="A72" s="230"/>
      <c r="B72" s="237" t="s">
        <v>142</v>
      </c>
      <c r="C72" s="242">
        <v>27796</v>
      </c>
      <c r="D72" s="242">
        <v>4517</v>
      </c>
      <c r="G72" s="230"/>
      <c r="H72" s="237" t="s">
        <v>144</v>
      </c>
      <c r="I72" s="240">
        <f t="shared" si="3"/>
        <v>1.3364182609296282E-2</v>
      </c>
      <c r="J72" s="240">
        <f t="shared" si="3"/>
        <v>8.6592178770949824E-2</v>
      </c>
    </row>
    <row r="73" spans="1:10" x14ac:dyDescent="0.2">
      <c r="A73" s="230"/>
      <c r="B73" s="237" t="s">
        <v>143</v>
      </c>
      <c r="C73" s="242">
        <v>26492</v>
      </c>
      <c r="D73" s="242">
        <v>4454</v>
      </c>
      <c r="G73" s="230"/>
      <c r="H73" s="237" t="s">
        <v>145</v>
      </c>
      <c r="I73" s="240">
        <f t="shared" si="3"/>
        <v>2.9786307731378914E-2</v>
      </c>
      <c r="J73" s="240">
        <f t="shared" si="3"/>
        <v>9.2362344582593181E-2</v>
      </c>
    </row>
    <row r="74" spans="1:10" x14ac:dyDescent="0.2">
      <c r="A74" s="230"/>
      <c r="B74" s="237" t="s">
        <v>144</v>
      </c>
      <c r="C74" s="242">
        <v>29345</v>
      </c>
      <c r="D74" s="242">
        <v>5057</v>
      </c>
      <c r="G74" s="230"/>
      <c r="H74" s="237" t="s">
        <v>146</v>
      </c>
      <c r="I74" s="240">
        <f t="shared" si="3"/>
        <v>1.0405066815144748E-2</v>
      </c>
      <c r="J74" s="240">
        <f t="shared" si="3"/>
        <v>3.0246141009595329E-2</v>
      </c>
    </row>
    <row r="75" spans="1:10" x14ac:dyDescent="0.2">
      <c r="A75" s="230"/>
      <c r="B75" s="237" t="s">
        <v>145</v>
      </c>
      <c r="C75" s="242">
        <v>28384</v>
      </c>
      <c r="D75" s="242">
        <v>4920</v>
      </c>
      <c r="G75" s="230"/>
      <c r="H75" s="237" t="s">
        <v>147</v>
      </c>
      <c r="I75" s="240">
        <f t="shared" si="3"/>
        <v>9.5084185207456429E-2</v>
      </c>
      <c r="J75" s="240">
        <f t="shared" si="3"/>
        <v>0.10488443087658084</v>
      </c>
    </row>
    <row r="76" spans="1:10" x14ac:dyDescent="0.2">
      <c r="A76" s="230"/>
      <c r="B76" s="237" t="s">
        <v>146</v>
      </c>
      <c r="C76" s="242">
        <v>29035</v>
      </c>
      <c r="D76" s="242">
        <v>4939</v>
      </c>
      <c r="G76" s="230"/>
      <c r="H76" s="237" t="s">
        <v>148</v>
      </c>
      <c r="I76" s="240">
        <f t="shared" si="3"/>
        <v>3.2835283528352743E-2</v>
      </c>
      <c r="J76" s="240">
        <f t="shared" si="3"/>
        <v>2.8267800212539829E-2</v>
      </c>
    </row>
    <row r="77" spans="1:10" x14ac:dyDescent="0.2">
      <c r="A77" s="230"/>
      <c r="B77" s="237" t="s">
        <v>147</v>
      </c>
      <c r="C77" s="242">
        <v>29138</v>
      </c>
      <c r="D77" s="242">
        <v>5067</v>
      </c>
      <c r="G77" s="230"/>
      <c r="H77" s="237" t="s">
        <v>149</v>
      </c>
      <c r="I77" s="240">
        <f t="shared" ref="I77" si="4">C79/C67-1</f>
        <v>1.6360061789074676E-2</v>
      </c>
      <c r="J77" s="240">
        <f t="shared" ref="J77" si="5">D79/D67-1</f>
        <v>-2.7840327533265152E-2</v>
      </c>
    </row>
    <row r="78" spans="1:10" x14ac:dyDescent="0.2">
      <c r="A78" s="230"/>
      <c r="B78" s="237" t="s">
        <v>148</v>
      </c>
      <c r="C78" s="242">
        <v>28687</v>
      </c>
      <c r="D78" s="242">
        <v>4838</v>
      </c>
      <c r="G78" s="230"/>
      <c r="H78" s="237" t="s">
        <v>150</v>
      </c>
      <c r="I78" s="240"/>
      <c r="J78" s="240"/>
    </row>
    <row r="79" spans="1:10" x14ac:dyDescent="0.2">
      <c r="A79" s="230"/>
      <c r="B79" s="237" t="s">
        <v>149</v>
      </c>
      <c r="C79" s="242">
        <v>28950</v>
      </c>
      <c r="D79" s="242">
        <v>4749</v>
      </c>
      <c r="G79" s="230"/>
      <c r="H79" s="237" t="s">
        <v>151</v>
      </c>
      <c r="I79" s="240"/>
      <c r="J79" s="240"/>
    </row>
    <row r="80" spans="1:10" x14ac:dyDescent="0.2">
      <c r="A80" s="230"/>
      <c r="B80" s="237" t="s">
        <v>150</v>
      </c>
      <c r="C80" s="242"/>
      <c r="D80" s="242"/>
    </row>
    <row r="81" spans="1:4" x14ac:dyDescent="0.2">
      <c r="A81" s="230"/>
      <c r="B81" s="237" t="s">
        <v>151</v>
      </c>
      <c r="C81" s="242"/>
      <c r="D81" s="242"/>
    </row>
  </sheetData>
  <mergeCells count="12">
    <mergeCell ref="H1:I1"/>
    <mergeCell ref="G68:G79"/>
    <mergeCell ref="A70:A81"/>
    <mergeCell ref="A10:A21"/>
    <mergeCell ref="G20:G31"/>
    <mergeCell ref="A22:A33"/>
    <mergeCell ref="G32:G43"/>
    <mergeCell ref="A34:A45"/>
    <mergeCell ref="G44:G55"/>
    <mergeCell ref="A46:A57"/>
    <mergeCell ref="G56:G67"/>
    <mergeCell ref="A58:A69"/>
  </mergeCells>
  <hyperlinks>
    <hyperlink ref="H1:I1" location="Index!A1" display="Regresar al Índice" xr:uid="{00000000-0004-0000-D200-000000000000}"/>
  </hyperlinks>
  <pageMargins left="0.7" right="0.7" top="0.75" bottom="0.75" header="0.3" footer="0.3"/>
  <drawing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codeName="Hoja176"/>
  <dimension ref="A1:I888"/>
  <sheetViews>
    <sheetView workbookViewId="0">
      <selection activeCell="A2" sqref="A2"/>
    </sheetView>
  </sheetViews>
  <sheetFormatPr baseColWidth="10" defaultColWidth="11.42578125" defaultRowHeight="12.75" x14ac:dyDescent="0.2"/>
  <cols>
    <col min="1" max="1" width="40.7109375" style="46" customWidth="1"/>
    <col min="2" max="2" width="32.7109375" style="45" customWidth="1"/>
    <col min="3" max="3" width="50.7109375" style="46" customWidth="1"/>
    <col min="4" max="4" width="15.7109375" style="46" customWidth="1"/>
    <col min="5" max="5" width="11.7109375" style="46" customWidth="1"/>
    <col min="6" max="6" width="15.7109375" style="46" customWidth="1"/>
    <col min="7" max="7" width="11.7109375" style="46" customWidth="1"/>
    <col min="8" max="8" width="5.7109375" style="46" customWidth="1"/>
    <col min="9" max="9" width="11.7109375" style="46" customWidth="1"/>
    <col min="10" max="16384" width="11.42578125" style="46"/>
  </cols>
  <sheetData>
    <row r="1" spans="1:9" ht="15" x14ac:dyDescent="0.25">
      <c r="A1" s="333" t="s">
        <v>1769</v>
      </c>
      <c r="B1" s="45" t="s">
        <v>54</v>
      </c>
      <c r="C1" s="46" t="s">
        <v>54</v>
      </c>
      <c r="D1" s="46" t="s">
        <v>54</v>
      </c>
      <c r="E1" s="46" t="s">
        <v>54</v>
      </c>
      <c r="F1" s="46" t="s">
        <v>54</v>
      </c>
      <c r="G1" s="46" t="s">
        <v>54</v>
      </c>
      <c r="H1" s="233" t="s">
        <v>38</v>
      </c>
      <c r="I1" s="233"/>
    </row>
    <row r="2" spans="1:9" x14ac:dyDescent="0.2">
      <c r="A2" s="46" t="s">
        <v>152</v>
      </c>
      <c r="B2" s="45" t="s">
        <v>54</v>
      </c>
      <c r="C2" s="46" t="s">
        <v>54</v>
      </c>
      <c r="D2" s="46" t="s">
        <v>54</v>
      </c>
      <c r="E2" s="46" t="s">
        <v>54</v>
      </c>
      <c r="F2" s="46" t="s">
        <v>54</v>
      </c>
      <c r="G2" s="46" t="s">
        <v>54</v>
      </c>
      <c r="H2" s="46" t="s">
        <v>54</v>
      </c>
    </row>
    <row r="5" spans="1:9" x14ac:dyDescent="0.2">
      <c r="B5" s="15"/>
    </row>
    <row r="6" spans="1:9" x14ac:dyDescent="0.2">
      <c r="A6" s="43" t="s">
        <v>622</v>
      </c>
      <c r="B6" s="15" t="s">
        <v>623</v>
      </c>
      <c r="C6" s="43" t="s">
        <v>295</v>
      </c>
      <c r="D6" s="43" t="s">
        <v>1604</v>
      </c>
      <c r="E6" s="43" t="s">
        <v>1216</v>
      </c>
      <c r="F6" s="43" t="s">
        <v>1605</v>
      </c>
      <c r="G6" s="43" t="s">
        <v>1216</v>
      </c>
      <c r="H6" s="43" t="s">
        <v>1217</v>
      </c>
      <c r="I6" s="43" t="s">
        <v>1287</v>
      </c>
    </row>
    <row r="7" spans="1:9" x14ac:dyDescent="0.2">
      <c r="A7" s="43" t="s">
        <v>626</v>
      </c>
      <c r="B7" s="43" t="s">
        <v>153</v>
      </c>
      <c r="C7" s="43" t="s">
        <v>385</v>
      </c>
      <c r="D7" s="43">
        <v>109198</v>
      </c>
      <c r="E7" s="43">
        <v>0.237045816672528</v>
      </c>
      <c r="F7" s="43">
        <v>107813</v>
      </c>
      <c r="G7" s="43">
        <v>0.23541241334134</v>
      </c>
      <c r="H7" s="43">
        <v>1385</v>
      </c>
      <c r="I7" s="43">
        <v>1.2846317234470801</v>
      </c>
    </row>
    <row r="8" spans="1:9" x14ac:dyDescent="0.2">
      <c r="A8" s="43" t="s">
        <v>507</v>
      </c>
      <c r="B8" s="43" t="s">
        <v>57</v>
      </c>
      <c r="C8" s="43" t="s">
        <v>385</v>
      </c>
      <c r="D8" s="43">
        <v>158856</v>
      </c>
      <c r="E8" s="43">
        <v>0.23099439439876099</v>
      </c>
      <c r="F8" s="43">
        <v>157601</v>
      </c>
      <c r="G8" s="43">
        <v>0.230165174594366</v>
      </c>
      <c r="H8" s="43">
        <v>1255</v>
      </c>
      <c r="I8" s="43">
        <v>0.79631474419579196</v>
      </c>
    </row>
    <row r="9" spans="1:9" x14ac:dyDescent="0.2">
      <c r="A9" s="43" t="s">
        <v>626</v>
      </c>
      <c r="B9" s="43" t="s">
        <v>153</v>
      </c>
      <c r="C9" s="43" t="s">
        <v>381</v>
      </c>
      <c r="D9" s="43">
        <v>135208</v>
      </c>
      <c r="E9" s="43">
        <v>0.29350803843164802</v>
      </c>
      <c r="F9" s="43">
        <v>134368</v>
      </c>
      <c r="G9" s="43">
        <v>0.29339592772531298</v>
      </c>
      <c r="H9" s="43">
        <v>840</v>
      </c>
      <c r="I9" s="43">
        <v>0.62514884496309697</v>
      </c>
    </row>
    <row r="10" spans="1:9" x14ac:dyDescent="0.2">
      <c r="A10" s="43" t="s">
        <v>626</v>
      </c>
      <c r="B10" s="43" t="s">
        <v>153</v>
      </c>
      <c r="C10" s="43" t="s">
        <v>379</v>
      </c>
      <c r="D10" s="43">
        <v>45066</v>
      </c>
      <c r="E10" s="43">
        <v>9.7828776847232901E-2</v>
      </c>
      <c r="F10" s="43">
        <v>44233</v>
      </c>
      <c r="G10" s="43">
        <v>9.6583874665647704E-2</v>
      </c>
      <c r="H10" s="43">
        <v>833</v>
      </c>
      <c r="I10" s="43">
        <v>1.8832093685709801</v>
      </c>
    </row>
    <row r="11" spans="1:9" x14ac:dyDescent="0.2">
      <c r="A11" s="43" t="s">
        <v>535</v>
      </c>
      <c r="B11" s="43" t="s">
        <v>155</v>
      </c>
      <c r="C11" s="43" t="s">
        <v>385</v>
      </c>
      <c r="D11" s="43">
        <v>34491</v>
      </c>
      <c r="E11" s="43">
        <v>0.44140570009854202</v>
      </c>
      <c r="F11" s="43">
        <v>33672</v>
      </c>
      <c r="G11" s="43">
        <v>0.43180302641703</v>
      </c>
      <c r="H11" s="43">
        <v>819</v>
      </c>
      <c r="I11" s="43">
        <v>2.4322879543834599</v>
      </c>
    </row>
    <row r="12" spans="1:9" x14ac:dyDescent="0.2">
      <c r="A12" s="43" t="s">
        <v>551</v>
      </c>
      <c r="B12" s="43" t="s">
        <v>171</v>
      </c>
      <c r="C12" s="43" t="s">
        <v>380</v>
      </c>
      <c r="D12" s="43">
        <v>8707</v>
      </c>
      <c r="E12" s="43">
        <v>0.56590406863382303</v>
      </c>
      <c r="F12" s="43">
        <v>8059</v>
      </c>
      <c r="G12" s="43">
        <v>0.55579310344827604</v>
      </c>
      <c r="H12" s="43">
        <v>648</v>
      </c>
      <c r="I12" s="43">
        <v>8.0406998386896706</v>
      </c>
    </row>
    <row r="13" spans="1:9" x14ac:dyDescent="0.2">
      <c r="A13" s="43" t="s">
        <v>507</v>
      </c>
      <c r="B13" s="43" t="s">
        <v>57</v>
      </c>
      <c r="C13" s="43" t="s">
        <v>383</v>
      </c>
      <c r="D13" s="43">
        <v>156450</v>
      </c>
      <c r="E13" s="43">
        <v>0.22749580125199001</v>
      </c>
      <c r="F13" s="43">
        <v>155960</v>
      </c>
      <c r="G13" s="43">
        <v>0.22776860952492201</v>
      </c>
      <c r="H13" s="43">
        <v>490</v>
      </c>
      <c r="I13" s="43">
        <v>0.31418312387792002</v>
      </c>
    </row>
    <row r="14" spans="1:9" x14ac:dyDescent="0.2">
      <c r="A14" s="43" t="s">
        <v>507</v>
      </c>
      <c r="B14" s="43" t="s">
        <v>57</v>
      </c>
      <c r="C14" s="43" t="s">
        <v>379</v>
      </c>
      <c r="D14" s="43">
        <v>43422</v>
      </c>
      <c r="E14" s="43">
        <v>6.3140445394464201E-2</v>
      </c>
      <c r="F14" s="43">
        <v>42932</v>
      </c>
      <c r="G14" s="43">
        <v>6.2699166094665096E-2</v>
      </c>
      <c r="H14" s="43">
        <v>490</v>
      </c>
      <c r="I14" s="43">
        <v>1.1413397931612901</v>
      </c>
    </row>
    <row r="15" spans="1:9" x14ac:dyDescent="0.2">
      <c r="A15" s="43" t="s">
        <v>507</v>
      </c>
      <c r="B15" s="43" t="s">
        <v>57</v>
      </c>
      <c r="C15" s="43" t="s">
        <v>378</v>
      </c>
      <c r="D15" s="43">
        <v>178557</v>
      </c>
      <c r="E15" s="43">
        <v>0.25964185224769298</v>
      </c>
      <c r="F15" s="43">
        <v>178096</v>
      </c>
      <c r="G15" s="43">
        <v>0.26009668044338602</v>
      </c>
      <c r="H15" s="43">
        <v>461</v>
      </c>
      <c r="I15" s="43">
        <v>0.25884916000358199</v>
      </c>
    </row>
    <row r="16" spans="1:9" x14ac:dyDescent="0.2">
      <c r="A16" s="43" t="s">
        <v>507</v>
      </c>
      <c r="B16" s="43" t="s">
        <v>57</v>
      </c>
      <c r="C16" s="43" t="s">
        <v>382</v>
      </c>
      <c r="D16" s="43">
        <v>33656</v>
      </c>
      <c r="E16" s="43">
        <v>4.89395889225758E-2</v>
      </c>
      <c r="F16" s="43">
        <v>33259</v>
      </c>
      <c r="G16" s="43">
        <v>4.8572430008908603E-2</v>
      </c>
      <c r="H16" s="43">
        <v>397</v>
      </c>
      <c r="I16" s="43">
        <v>1.1936618659611</v>
      </c>
    </row>
    <row r="17" spans="1:9" x14ac:dyDescent="0.2">
      <c r="A17" s="43" t="s">
        <v>626</v>
      </c>
      <c r="B17" s="43" t="s">
        <v>153</v>
      </c>
      <c r="C17" s="43" t="s">
        <v>378</v>
      </c>
      <c r="D17" s="43">
        <v>42799</v>
      </c>
      <c r="E17" s="43">
        <v>9.2907598195640206E-2</v>
      </c>
      <c r="F17" s="43">
        <v>42410</v>
      </c>
      <c r="G17" s="43">
        <v>9.2603308040831903E-2</v>
      </c>
      <c r="H17" s="43">
        <v>389</v>
      </c>
      <c r="I17" s="43">
        <v>0.91723650082526897</v>
      </c>
    </row>
    <row r="18" spans="1:9" x14ac:dyDescent="0.2">
      <c r="A18" s="43" t="s">
        <v>566</v>
      </c>
      <c r="B18" s="43" t="s">
        <v>156</v>
      </c>
      <c r="C18" s="43" t="s">
        <v>383</v>
      </c>
      <c r="D18" s="43">
        <v>33669</v>
      </c>
      <c r="E18" s="43">
        <v>0.25729220000152803</v>
      </c>
      <c r="F18" s="43">
        <v>33295</v>
      </c>
      <c r="G18" s="43">
        <v>0.25523971605108597</v>
      </c>
      <c r="H18" s="43">
        <v>374</v>
      </c>
      <c r="I18" s="43">
        <v>1.1232917855533899</v>
      </c>
    </row>
    <row r="19" spans="1:9" x14ac:dyDescent="0.2">
      <c r="A19" s="43" t="s">
        <v>498</v>
      </c>
      <c r="B19" s="43" t="s">
        <v>179</v>
      </c>
      <c r="C19" s="43" t="s">
        <v>379</v>
      </c>
      <c r="D19" s="43">
        <v>2208</v>
      </c>
      <c r="E19" s="43">
        <v>0.269071411162564</v>
      </c>
      <c r="F19" s="43">
        <v>1868</v>
      </c>
      <c r="G19" s="43">
        <v>0.23869154101712201</v>
      </c>
      <c r="H19" s="43">
        <v>340</v>
      </c>
      <c r="I19" s="43">
        <v>18.201284796573901</v>
      </c>
    </row>
    <row r="20" spans="1:9" x14ac:dyDescent="0.2">
      <c r="A20" s="43" t="s">
        <v>507</v>
      </c>
      <c r="B20" s="43" t="s">
        <v>57</v>
      </c>
      <c r="C20" s="43" t="s">
        <v>381</v>
      </c>
      <c r="D20" s="43">
        <v>110060</v>
      </c>
      <c r="E20" s="43">
        <v>0.160039551842723</v>
      </c>
      <c r="F20" s="43">
        <v>109722</v>
      </c>
      <c r="G20" s="43">
        <v>0.160241262979569</v>
      </c>
      <c r="H20" s="43">
        <v>338</v>
      </c>
      <c r="I20" s="43">
        <v>0.30805125681267997</v>
      </c>
    </row>
    <row r="21" spans="1:9" x14ac:dyDescent="0.2">
      <c r="A21" s="43" t="s">
        <v>566</v>
      </c>
      <c r="B21" s="43" t="s">
        <v>156</v>
      </c>
      <c r="C21" s="43" t="s">
        <v>385</v>
      </c>
      <c r="D21" s="43">
        <v>17958</v>
      </c>
      <c r="E21" s="43">
        <v>0.13723167684301399</v>
      </c>
      <c r="F21" s="43">
        <v>17643</v>
      </c>
      <c r="G21" s="43">
        <v>0.13525136838231899</v>
      </c>
      <c r="H21" s="43">
        <v>315</v>
      </c>
      <c r="I21" s="43">
        <v>1.7854106444482201</v>
      </c>
    </row>
    <row r="22" spans="1:9" x14ac:dyDescent="0.2">
      <c r="A22" s="43" t="s">
        <v>483</v>
      </c>
      <c r="B22" s="43" t="s">
        <v>266</v>
      </c>
      <c r="C22" s="43" t="s">
        <v>380</v>
      </c>
      <c r="D22" s="43">
        <v>3963</v>
      </c>
      <c r="E22" s="43">
        <v>0.34611353711790399</v>
      </c>
      <c r="F22" s="43">
        <v>3654</v>
      </c>
      <c r="G22" s="43">
        <v>0.33245382585751998</v>
      </c>
      <c r="H22" s="43">
        <v>309</v>
      </c>
      <c r="I22" s="43">
        <v>8.45648604269293</v>
      </c>
    </row>
    <row r="23" spans="1:9" x14ac:dyDescent="0.2">
      <c r="A23" s="43" t="s">
        <v>535</v>
      </c>
      <c r="B23" s="43" t="s">
        <v>155</v>
      </c>
      <c r="C23" s="43" t="s">
        <v>383</v>
      </c>
      <c r="D23" s="43">
        <v>15791</v>
      </c>
      <c r="E23" s="43">
        <v>0.202088585725438</v>
      </c>
      <c r="F23" s="43">
        <v>15502</v>
      </c>
      <c r="G23" s="43">
        <v>0.198794562708387</v>
      </c>
      <c r="H23" s="43">
        <v>289</v>
      </c>
      <c r="I23" s="43">
        <v>1.8642755773448501</v>
      </c>
    </row>
    <row r="24" spans="1:9" x14ac:dyDescent="0.2">
      <c r="A24" s="43" t="s">
        <v>579</v>
      </c>
      <c r="B24" s="43" t="s">
        <v>254</v>
      </c>
      <c r="C24" s="43" t="s">
        <v>380</v>
      </c>
      <c r="D24" s="43">
        <v>1651</v>
      </c>
      <c r="E24" s="43">
        <v>0.206375</v>
      </c>
      <c r="F24" s="43">
        <v>1375</v>
      </c>
      <c r="G24" s="43">
        <v>0.175831202046036</v>
      </c>
      <c r="H24" s="43">
        <v>276</v>
      </c>
      <c r="I24" s="43">
        <v>20.072727272727299</v>
      </c>
    </row>
    <row r="25" spans="1:9" x14ac:dyDescent="0.2">
      <c r="A25" s="43" t="s">
        <v>575</v>
      </c>
      <c r="B25" s="43" t="s">
        <v>187</v>
      </c>
      <c r="C25" s="43" t="s">
        <v>380</v>
      </c>
      <c r="D25" s="43">
        <v>1866</v>
      </c>
      <c r="E25" s="43">
        <v>0.50610252237591502</v>
      </c>
      <c r="F25" s="43">
        <v>1611</v>
      </c>
      <c r="G25" s="43">
        <v>0.47174231332357203</v>
      </c>
      <c r="H25" s="43">
        <v>255</v>
      </c>
      <c r="I25" s="43">
        <v>15.828677839851</v>
      </c>
    </row>
    <row r="26" spans="1:9" x14ac:dyDescent="0.2">
      <c r="A26" s="43" t="s">
        <v>556</v>
      </c>
      <c r="B26" s="43" t="s">
        <v>199</v>
      </c>
      <c r="C26" s="43" t="s">
        <v>378</v>
      </c>
      <c r="D26" s="43">
        <v>282</v>
      </c>
      <c r="E26" s="43">
        <v>0.23979591836734701</v>
      </c>
      <c r="F26" s="43">
        <v>42</v>
      </c>
      <c r="G26" s="43">
        <v>4.5307443365695803E-2</v>
      </c>
      <c r="H26" s="43">
        <v>240</v>
      </c>
      <c r="I26" s="43">
        <v>571.42857142857099</v>
      </c>
    </row>
    <row r="27" spans="1:9" x14ac:dyDescent="0.2">
      <c r="A27" s="43" t="s">
        <v>491</v>
      </c>
      <c r="B27" s="43" t="s">
        <v>157</v>
      </c>
      <c r="C27" s="43" t="s">
        <v>383</v>
      </c>
      <c r="D27" s="43">
        <v>6743</v>
      </c>
      <c r="E27" s="43">
        <v>0.17458057166528601</v>
      </c>
      <c r="F27" s="43">
        <v>6507</v>
      </c>
      <c r="G27" s="43">
        <v>0.16862318277229299</v>
      </c>
      <c r="H27" s="43">
        <v>236</v>
      </c>
      <c r="I27" s="43">
        <v>3.6268633779007202</v>
      </c>
    </row>
    <row r="28" spans="1:9" x14ac:dyDescent="0.2">
      <c r="A28" s="43" t="s">
        <v>492</v>
      </c>
      <c r="B28" s="43" t="s">
        <v>176</v>
      </c>
      <c r="C28" s="43" t="s">
        <v>380</v>
      </c>
      <c r="D28" s="43">
        <v>1340</v>
      </c>
      <c r="E28" s="43">
        <v>0.39892825245608798</v>
      </c>
      <c r="F28" s="43">
        <v>1109</v>
      </c>
      <c r="G28" s="43">
        <v>0.35567671584348898</v>
      </c>
      <c r="H28" s="43">
        <v>231</v>
      </c>
      <c r="I28" s="43">
        <v>20.829576194770102</v>
      </c>
    </row>
    <row r="29" spans="1:9" x14ac:dyDescent="0.2">
      <c r="A29" s="43" t="s">
        <v>566</v>
      </c>
      <c r="B29" s="43" t="s">
        <v>156</v>
      </c>
      <c r="C29" s="43" t="s">
        <v>382</v>
      </c>
      <c r="D29" s="43">
        <v>14717</v>
      </c>
      <c r="E29" s="43">
        <v>0.11246456109247401</v>
      </c>
      <c r="F29" s="43">
        <v>14498</v>
      </c>
      <c r="G29" s="43">
        <v>0.111141775140671</v>
      </c>
      <c r="H29" s="43">
        <v>219</v>
      </c>
      <c r="I29" s="43">
        <v>1.51055317974893</v>
      </c>
    </row>
    <row r="30" spans="1:9" x14ac:dyDescent="0.2">
      <c r="A30" s="43" t="s">
        <v>554</v>
      </c>
      <c r="B30" s="43" t="s">
        <v>166</v>
      </c>
      <c r="C30" s="43" t="s">
        <v>380</v>
      </c>
      <c r="D30" s="43">
        <v>1937</v>
      </c>
      <c r="E30" s="43">
        <v>0.64181577203446005</v>
      </c>
      <c r="F30" s="43">
        <v>1727</v>
      </c>
      <c r="G30" s="43">
        <v>0.61003179088661297</v>
      </c>
      <c r="H30" s="43">
        <v>210</v>
      </c>
      <c r="I30" s="43">
        <v>12.159814707585401</v>
      </c>
    </row>
    <row r="31" spans="1:9" x14ac:dyDescent="0.2">
      <c r="A31" s="43" t="s">
        <v>551</v>
      </c>
      <c r="B31" s="43" t="s">
        <v>171</v>
      </c>
      <c r="C31" s="43" t="s">
        <v>381</v>
      </c>
      <c r="D31" s="43">
        <v>2618</v>
      </c>
      <c r="E31" s="43">
        <v>0.17015468607825299</v>
      </c>
      <c r="F31" s="43">
        <v>2414</v>
      </c>
      <c r="G31" s="43">
        <v>0.16648275862069001</v>
      </c>
      <c r="H31" s="43">
        <v>204</v>
      </c>
      <c r="I31" s="43">
        <v>8.4507042253521192</v>
      </c>
    </row>
    <row r="32" spans="1:9" x14ac:dyDescent="0.2">
      <c r="A32" s="43" t="s">
        <v>538</v>
      </c>
      <c r="B32" s="43" t="s">
        <v>167</v>
      </c>
      <c r="C32" s="43" t="s">
        <v>379</v>
      </c>
      <c r="D32" s="43">
        <v>3240</v>
      </c>
      <c r="E32" s="43">
        <v>4.8522606442723902E-2</v>
      </c>
      <c r="F32" s="43">
        <v>3039</v>
      </c>
      <c r="G32" s="43">
        <v>4.5774276633881103E-2</v>
      </c>
      <c r="H32" s="43">
        <v>201</v>
      </c>
      <c r="I32" s="43">
        <v>6.6140177690029702</v>
      </c>
    </row>
    <row r="33" spans="1:9" x14ac:dyDescent="0.2">
      <c r="A33" s="43" t="s">
        <v>572</v>
      </c>
      <c r="B33" s="43" t="s">
        <v>168</v>
      </c>
      <c r="C33" s="43" t="s">
        <v>380</v>
      </c>
      <c r="D33" s="43">
        <v>1667</v>
      </c>
      <c r="E33" s="43">
        <v>0.66045958795562598</v>
      </c>
      <c r="F33" s="43">
        <v>1467</v>
      </c>
      <c r="G33" s="43">
        <v>0.630425440481306</v>
      </c>
      <c r="H33" s="43">
        <v>200</v>
      </c>
      <c r="I33" s="43">
        <v>13.633265167007499</v>
      </c>
    </row>
    <row r="34" spans="1:9" x14ac:dyDescent="0.2">
      <c r="A34" s="43" t="s">
        <v>518</v>
      </c>
      <c r="B34" s="43" t="s">
        <v>163</v>
      </c>
      <c r="C34" s="43" t="s">
        <v>380</v>
      </c>
      <c r="D34" s="43">
        <v>5539</v>
      </c>
      <c r="E34" s="43">
        <v>0.71655886157826698</v>
      </c>
      <c r="F34" s="43">
        <v>5340</v>
      </c>
      <c r="G34" s="43">
        <v>0.70822281167108803</v>
      </c>
      <c r="H34" s="43">
        <v>199</v>
      </c>
      <c r="I34" s="43">
        <v>3.7265917602996401</v>
      </c>
    </row>
    <row r="35" spans="1:9" x14ac:dyDescent="0.2">
      <c r="A35" s="43" t="s">
        <v>574</v>
      </c>
      <c r="B35" s="43" t="s">
        <v>183</v>
      </c>
      <c r="C35" s="43" t="s">
        <v>380</v>
      </c>
      <c r="D35" s="43">
        <v>3802</v>
      </c>
      <c r="E35" s="43">
        <v>0.57966153377039198</v>
      </c>
      <c r="F35" s="43">
        <v>3652</v>
      </c>
      <c r="G35" s="43">
        <v>0.57107114933541803</v>
      </c>
      <c r="H35" s="43">
        <v>150</v>
      </c>
      <c r="I35" s="43">
        <v>4.1073384446878496</v>
      </c>
    </row>
    <row r="36" spans="1:9" x14ac:dyDescent="0.2">
      <c r="A36" s="43" t="s">
        <v>562</v>
      </c>
      <c r="B36" s="43" t="s">
        <v>262</v>
      </c>
      <c r="C36" s="43" t="s">
        <v>379</v>
      </c>
      <c r="D36" s="43">
        <v>928</v>
      </c>
      <c r="E36" s="43">
        <v>9.6848257148820699E-2</v>
      </c>
      <c r="F36" s="43">
        <v>780</v>
      </c>
      <c r="G36" s="43">
        <v>8.3005214430137295E-2</v>
      </c>
      <c r="H36" s="43">
        <v>148</v>
      </c>
      <c r="I36" s="43">
        <v>18.974358974358999</v>
      </c>
    </row>
    <row r="37" spans="1:9" x14ac:dyDescent="0.2">
      <c r="A37" s="43" t="s">
        <v>571</v>
      </c>
      <c r="B37" s="43" t="s">
        <v>197</v>
      </c>
      <c r="C37" s="43" t="s">
        <v>381</v>
      </c>
      <c r="D37" s="43">
        <v>5840</v>
      </c>
      <c r="E37" s="43">
        <v>0.45596502186133703</v>
      </c>
      <c r="F37" s="43">
        <v>5701</v>
      </c>
      <c r="G37" s="43">
        <v>0.45575185866176399</v>
      </c>
      <c r="H37" s="43">
        <v>139</v>
      </c>
      <c r="I37" s="43">
        <v>2.4381687423259</v>
      </c>
    </row>
    <row r="38" spans="1:9" x14ac:dyDescent="0.2">
      <c r="A38" s="43" t="s">
        <v>579</v>
      </c>
      <c r="B38" s="43" t="s">
        <v>254</v>
      </c>
      <c r="C38" s="43" t="s">
        <v>381</v>
      </c>
      <c r="D38" s="43">
        <v>3376</v>
      </c>
      <c r="E38" s="43">
        <v>0.42199999999999999</v>
      </c>
      <c r="F38" s="43">
        <v>3239</v>
      </c>
      <c r="G38" s="43">
        <v>0.41419437340153498</v>
      </c>
      <c r="H38" s="43">
        <v>137</v>
      </c>
      <c r="I38" s="43">
        <v>4.2297005248533397</v>
      </c>
    </row>
    <row r="39" spans="1:9" x14ac:dyDescent="0.2">
      <c r="A39" s="43" t="s">
        <v>565</v>
      </c>
      <c r="B39" s="43" t="s">
        <v>154</v>
      </c>
      <c r="C39" s="43" t="s">
        <v>385</v>
      </c>
      <c r="D39" s="43">
        <v>8491</v>
      </c>
      <c r="E39" s="43">
        <v>7.5628156368850896E-2</v>
      </c>
      <c r="F39" s="43">
        <v>8370</v>
      </c>
      <c r="G39" s="43">
        <v>7.4241617881852004E-2</v>
      </c>
      <c r="H39" s="43">
        <v>121</v>
      </c>
      <c r="I39" s="43">
        <v>1.4456391875746799</v>
      </c>
    </row>
    <row r="40" spans="1:9" x14ac:dyDescent="0.2">
      <c r="A40" s="43" t="s">
        <v>635</v>
      </c>
      <c r="B40" s="43" t="s">
        <v>238</v>
      </c>
      <c r="C40" s="43" t="s">
        <v>379</v>
      </c>
      <c r="D40" s="43">
        <v>604</v>
      </c>
      <c r="E40" s="43">
        <v>8.8304093567251496E-2</v>
      </c>
      <c r="F40" s="43">
        <v>486</v>
      </c>
      <c r="G40" s="43">
        <v>7.3325286662643305E-2</v>
      </c>
      <c r="H40" s="43">
        <v>118</v>
      </c>
      <c r="I40" s="43">
        <v>24.279835390946499</v>
      </c>
    </row>
    <row r="41" spans="1:9" x14ac:dyDescent="0.2">
      <c r="A41" s="43" t="s">
        <v>538</v>
      </c>
      <c r="B41" s="43" t="s">
        <v>167</v>
      </c>
      <c r="C41" s="43" t="s">
        <v>385</v>
      </c>
      <c r="D41" s="43">
        <v>2731</v>
      </c>
      <c r="E41" s="43">
        <v>4.0899764875024301E-2</v>
      </c>
      <c r="F41" s="43">
        <v>2613</v>
      </c>
      <c r="G41" s="43">
        <v>3.9357744272567101E-2</v>
      </c>
      <c r="H41" s="43">
        <v>118</v>
      </c>
      <c r="I41" s="43">
        <v>4.5158821278224304</v>
      </c>
    </row>
    <row r="42" spans="1:9" x14ac:dyDescent="0.2">
      <c r="A42" s="43" t="s">
        <v>626</v>
      </c>
      <c r="B42" s="43" t="s">
        <v>153</v>
      </c>
      <c r="C42" s="43" t="s">
        <v>382</v>
      </c>
      <c r="D42" s="43">
        <v>13074</v>
      </c>
      <c r="E42" s="43">
        <v>2.8380895320213099E-2</v>
      </c>
      <c r="F42" s="43">
        <v>12965</v>
      </c>
      <c r="G42" s="43">
        <v>2.8309405535236601E-2</v>
      </c>
      <c r="H42" s="43">
        <v>109</v>
      </c>
      <c r="I42" s="43">
        <v>0.84072502892402801</v>
      </c>
    </row>
    <row r="43" spans="1:9" x14ac:dyDescent="0.2">
      <c r="A43" s="43" t="s">
        <v>573</v>
      </c>
      <c r="B43" s="43" t="s">
        <v>213</v>
      </c>
      <c r="C43" s="43" t="s">
        <v>380</v>
      </c>
      <c r="D43" s="43">
        <v>729</v>
      </c>
      <c r="E43" s="43">
        <v>0.90222772277227703</v>
      </c>
      <c r="F43" s="43">
        <v>625</v>
      </c>
      <c r="G43" s="43">
        <v>0.88276836158192096</v>
      </c>
      <c r="H43" s="43">
        <v>104</v>
      </c>
      <c r="I43" s="43">
        <v>16.64</v>
      </c>
    </row>
    <row r="44" spans="1:9" x14ac:dyDescent="0.2">
      <c r="A44" s="43" t="s">
        <v>491</v>
      </c>
      <c r="B44" s="43" t="s">
        <v>157</v>
      </c>
      <c r="C44" s="43" t="s">
        <v>382</v>
      </c>
      <c r="D44" s="43">
        <v>2054</v>
      </c>
      <c r="E44" s="43">
        <v>5.31793703396852E-2</v>
      </c>
      <c r="F44" s="43">
        <v>1951</v>
      </c>
      <c r="G44" s="43">
        <v>5.0558449299022999E-2</v>
      </c>
      <c r="H44" s="43">
        <v>103</v>
      </c>
      <c r="I44" s="43">
        <v>5.2793439261916904</v>
      </c>
    </row>
    <row r="45" spans="1:9" x14ac:dyDescent="0.2">
      <c r="A45" s="43" t="s">
        <v>561</v>
      </c>
      <c r="B45" s="43" t="s">
        <v>270</v>
      </c>
      <c r="C45" s="43" t="s">
        <v>379</v>
      </c>
      <c r="D45" s="43">
        <v>4246</v>
      </c>
      <c r="E45" s="43">
        <v>0.110688216892596</v>
      </c>
      <c r="F45" s="43">
        <v>4144</v>
      </c>
      <c r="G45" s="43">
        <v>0.108286080117066</v>
      </c>
      <c r="H45" s="43">
        <v>102</v>
      </c>
      <c r="I45" s="43">
        <v>2.4613899613899601</v>
      </c>
    </row>
    <row r="46" spans="1:9" x14ac:dyDescent="0.2">
      <c r="A46" s="43" t="s">
        <v>483</v>
      </c>
      <c r="B46" s="43" t="s">
        <v>266</v>
      </c>
      <c r="C46" s="43" t="s">
        <v>381</v>
      </c>
      <c r="D46" s="43">
        <v>1123</v>
      </c>
      <c r="E46" s="43">
        <v>9.8078602620087302E-2</v>
      </c>
      <c r="F46" s="43">
        <v>1025</v>
      </c>
      <c r="G46" s="43">
        <v>9.3258120280229298E-2</v>
      </c>
      <c r="H46" s="43">
        <v>98</v>
      </c>
      <c r="I46" s="43">
        <v>9.5609756097561096</v>
      </c>
    </row>
    <row r="47" spans="1:9" x14ac:dyDescent="0.2">
      <c r="A47" s="43" t="s">
        <v>541</v>
      </c>
      <c r="B47" s="43" t="s">
        <v>193</v>
      </c>
      <c r="C47" s="43" t="s">
        <v>380</v>
      </c>
      <c r="D47" s="43">
        <v>7786</v>
      </c>
      <c r="E47" s="43">
        <v>0.47339940414665299</v>
      </c>
      <c r="F47" s="43">
        <v>7688</v>
      </c>
      <c r="G47" s="43">
        <v>0.47154072620215898</v>
      </c>
      <c r="H47" s="43">
        <v>98</v>
      </c>
      <c r="I47" s="43">
        <v>1.27471383975026</v>
      </c>
    </row>
    <row r="48" spans="1:9" x14ac:dyDescent="0.2">
      <c r="A48" s="43" t="s">
        <v>489</v>
      </c>
      <c r="B48" s="43" t="s">
        <v>198</v>
      </c>
      <c r="C48" s="43" t="s">
        <v>380</v>
      </c>
      <c r="D48" s="43">
        <v>1791</v>
      </c>
      <c r="E48" s="43">
        <v>0.59541223404255295</v>
      </c>
      <c r="F48" s="43">
        <v>1699</v>
      </c>
      <c r="G48" s="43">
        <v>0.58727964051157999</v>
      </c>
      <c r="H48" s="43">
        <v>92</v>
      </c>
      <c r="I48" s="43">
        <v>5.4149499705709303</v>
      </c>
    </row>
    <row r="49" spans="1:9" x14ac:dyDescent="0.2">
      <c r="A49" s="43" t="s">
        <v>557</v>
      </c>
      <c r="B49" s="43" t="s">
        <v>235</v>
      </c>
      <c r="C49" s="43" t="s">
        <v>380</v>
      </c>
      <c r="D49" s="43">
        <v>533</v>
      </c>
      <c r="E49" s="43">
        <v>0.93345008756567405</v>
      </c>
      <c r="F49" s="43">
        <v>443</v>
      </c>
      <c r="G49" s="43">
        <v>0.917184265010352</v>
      </c>
      <c r="H49" s="43">
        <v>90</v>
      </c>
      <c r="I49" s="43">
        <v>20.316027088036101</v>
      </c>
    </row>
    <row r="50" spans="1:9" x14ac:dyDescent="0.2">
      <c r="A50" s="43" t="s">
        <v>571</v>
      </c>
      <c r="B50" s="43" t="s">
        <v>197</v>
      </c>
      <c r="C50" s="43" t="s">
        <v>379</v>
      </c>
      <c r="D50" s="43">
        <v>1833</v>
      </c>
      <c r="E50" s="43">
        <v>0.14311367895065599</v>
      </c>
      <c r="F50" s="43">
        <v>1745</v>
      </c>
      <c r="G50" s="43">
        <v>0.13949956031657201</v>
      </c>
      <c r="H50" s="43">
        <v>88</v>
      </c>
      <c r="I50" s="43">
        <v>5.0429799426933997</v>
      </c>
    </row>
    <row r="51" spans="1:9" x14ac:dyDescent="0.2">
      <c r="A51" s="43" t="s">
        <v>521</v>
      </c>
      <c r="B51" s="43" t="s">
        <v>162</v>
      </c>
      <c r="C51" s="43" t="s">
        <v>385</v>
      </c>
      <c r="D51" s="43">
        <v>1832</v>
      </c>
      <c r="E51" s="43">
        <v>4.98557666140532E-2</v>
      </c>
      <c r="F51" s="43">
        <v>1747</v>
      </c>
      <c r="G51" s="43">
        <v>4.6439299290252298E-2</v>
      </c>
      <c r="H51" s="43">
        <v>85</v>
      </c>
      <c r="I51" s="43">
        <v>4.8654836863194104</v>
      </c>
    </row>
    <row r="52" spans="1:9" x14ac:dyDescent="0.2">
      <c r="A52" s="43" t="s">
        <v>538</v>
      </c>
      <c r="B52" s="43" t="s">
        <v>167</v>
      </c>
      <c r="C52" s="43" t="s">
        <v>382</v>
      </c>
      <c r="D52" s="43">
        <v>5634</v>
      </c>
      <c r="E52" s="43">
        <v>8.4375421203180895E-2</v>
      </c>
      <c r="F52" s="43">
        <v>5550</v>
      </c>
      <c r="G52" s="43">
        <v>8.3595668087541999E-2</v>
      </c>
      <c r="H52" s="43">
        <v>84</v>
      </c>
      <c r="I52" s="43">
        <v>1.51351351351352</v>
      </c>
    </row>
    <row r="53" spans="1:9" x14ac:dyDescent="0.2">
      <c r="A53" s="43" t="s">
        <v>565</v>
      </c>
      <c r="B53" s="43" t="s">
        <v>154</v>
      </c>
      <c r="C53" s="43" t="s">
        <v>380</v>
      </c>
      <c r="D53" s="43">
        <v>1535</v>
      </c>
      <c r="E53" s="43">
        <v>1.36720315659152E-2</v>
      </c>
      <c r="F53" s="43">
        <v>1452</v>
      </c>
      <c r="G53" s="43">
        <v>1.2879191059074001E-2</v>
      </c>
      <c r="H53" s="43">
        <v>83</v>
      </c>
      <c r="I53" s="43">
        <v>5.7162534435261803</v>
      </c>
    </row>
    <row r="54" spans="1:9" x14ac:dyDescent="0.2">
      <c r="A54" s="43" t="s">
        <v>491</v>
      </c>
      <c r="B54" s="43" t="s">
        <v>157</v>
      </c>
      <c r="C54" s="43" t="s">
        <v>381</v>
      </c>
      <c r="D54" s="43">
        <v>3393</v>
      </c>
      <c r="E54" s="43">
        <v>8.7846934548467301E-2</v>
      </c>
      <c r="F54" s="43">
        <v>3319</v>
      </c>
      <c r="G54" s="43">
        <v>8.6008966285729099E-2</v>
      </c>
      <c r="H54" s="43">
        <v>74</v>
      </c>
      <c r="I54" s="43">
        <v>2.2295872250677902</v>
      </c>
    </row>
    <row r="55" spans="1:9" x14ac:dyDescent="0.2">
      <c r="A55" s="43" t="s">
        <v>547</v>
      </c>
      <c r="B55" s="43" t="s">
        <v>249</v>
      </c>
      <c r="C55" s="43" t="s">
        <v>380</v>
      </c>
      <c r="D55" s="43">
        <v>1452</v>
      </c>
      <c r="E55" s="43">
        <v>0.53977695167286199</v>
      </c>
      <c r="F55" s="43">
        <v>1382</v>
      </c>
      <c r="G55" s="43">
        <v>0.52768232149675498</v>
      </c>
      <c r="H55" s="43">
        <v>70</v>
      </c>
      <c r="I55" s="43">
        <v>5.0651230101302502</v>
      </c>
    </row>
    <row r="56" spans="1:9" x14ac:dyDescent="0.2">
      <c r="A56" s="43" t="s">
        <v>531</v>
      </c>
      <c r="B56" s="43" t="s">
        <v>158</v>
      </c>
      <c r="C56" s="43" t="s">
        <v>379</v>
      </c>
      <c r="D56" s="43">
        <v>2446</v>
      </c>
      <c r="E56" s="43">
        <v>0.107848324514991</v>
      </c>
      <c r="F56" s="43">
        <v>2384</v>
      </c>
      <c r="G56" s="43">
        <v>0.10559886605244501</v>
      </c>
      <c r="H56" s="43">
        <v>62</v>
      </c>
      <c r="I56" s="43">
        <v>2.6006711409396002</v>
      </c>
    </row>
    <row r="57" spans="1:9" x14ac:dyDescent="0.2">
      <c r="A57" s="43" t="s">
        <v>565</v>
      </c>
      <c r="B57" s="43" t="s">
        <v>154</v>
      </c>
      <c r="C57" s="43" t="s">
        <v>378</v>
      </c>
      <c r="D57" s="43">
        <v>8300</v>
      </c>
      <c r="E57" s="43">
        <v>7.3926945926447094E-2</v>
      </c>
      <c r="F57" s="43">
        <v>8240</v>
      </c>
      <c r="G57" s="43">
        <v>7.3088522263615396E-2</v>
      </c>
      <c r="H57" s="43">
        <v>60</v>
      </c>
      <c r="I57" s="43">
        <v>0.72815533980583602</v>
      </c>
    </row>
    <row r="58" spans="1:9" x14ac:dyDescent="0.2">
      <c r="A58" s="43" t="s">
        <v>553</v>
      </c>
      <c r="B58" s="43" t="s">
        <v>164</v>
      </c>
      <c r="C58" s="43" t="s">
        <v>380</v>
      </c>
      <c r="D58" s="43">
        <v>3019</v>
      </c>
      <c r="E58" s="43">
        <v>0.44234432234432203</v>
      </c>
      <c r="F58" s="43">
        <v>2964</v>
      </c>
      <c r="G58" s="43">
        <v>0.44166294143942803</v>
      </c>
      <c r="H58" s="43">
        <v>55</v>
      </c>
      <c r="I58" s="43">
        <v>1.85560053981106</v>
      </c>
    </row>
    <row r="59" spans="1:9" x14ac:dyDescent="0.2">
      <c r="A59" s="43" t="s">
        <v>635</v>
      </c>
      <c r="B59" s="43" t="s">
        <v>238</v>
      </c>
      <c r="C59" s="43" t="s">
        <v>381</v>
      </c>
      <c r="D59" s="43">
        <v>2597</v>
      </c>
      <c r="E59" s="43">
        <v>0.379678362573099</v>
      </c>
      <c r="F59" s="43">
        <v>2545</v>
      </c>
      <c r="G59" s="43">
        <v>0.38397706698853401</v>
      </c>
      <c r="H59" s="43">
        <v>52</v>
      </c>
      <c r="I59" s="43">
        <v>2.0432220039292801</v>
      </c>
    </row>
    <row r="60" spans="1:9" x14ac:dyDescent="0.2">
      <c r="A60" s="43" t="s">
        <v>538</v>
      </c>
      <c r="B60" s="43" t="s">
        <v>167</v>
      </c>
      <c r="C60" s="43" t="s">
        <v>378</v>
      </c>
      <c r="D60" s="43">
        <v>346</v>
      </c>
      <c r="E60" s="43">
        <v>5.1817351324637204E-3</v>
      </c>
      <c r="F60" s="43">
        <v>294</v>
      </c>
      <c r="G60" s="43">
        <v>4.42831106625898E-3</v>
      </c>
      <c r="H60" s="43">
        <v>52</v>
      </c>
      <c r="I60" s="43">
        <v>17.687074829932001</v>
      </c>
    </row>
    <row r="61" spans="1:9" x14ac:dyDescent="0.2">
      <c r="A61" s="43" t="s">
        <v>565</v>
      </c>
      <c r="B61" s="43" t="s">
        <v>154</v>
      </c>
      <c r="C61" s="43" t="s">
        <v>379</v>
      </c>
      <c r="D61" s="43">
        <v>9151</v>
      </c>
      <c r="E61" s="43">
        <v>8.15066845991467E-2</v>
      </c>
      <c r="F61" s="43">
        <v>9100</v>
      </c>
      <c r="G61" s="43">
        <v>8.0716693276565596E-2</v>
      </c>
      <c r="H61" s="43">
        <v>51</v>
      </c>
      <c r="I61" s="43">
        <v>0.560439560439563</v>
      </c>
    </row>
    <row r="62" spans="1:9" x14ac:dyDescent="0.2">
      <c r="A62" s="43" t="s">
        <v>541</v>
      </c>
      <c r="B62" s="43" t="s">
        <v>193</v>
      </c>
      <c r="C62" s="43" t="s">
        <v>383</v>
      </c>
      <c r="D62" s="43">
        <v>2160</v>
      </c>
      <c r="E62" s="43">
        <v>0.13133094181309701</v>
      </c>
      <c r="F62" s="43">
        <v>2110</v>
      </c>
      <c r="G62" s="43">
        <v>0.12941609421000999</v>
      </c>
      <c r="H62" s="43">
        <v>50</v>
      </c>
      <c r="I62" s="43">
        <v>2.3696682464454901</v>
      </c>
    </row>
    <row r="63" spans="1:9" x14ac:dyDescent="0.2">
      <c r="A63" s="43" t="s">
        <v>626</v>
      </c>
      <c r="B63" s="43" t="s">
        <v>153</v>
      </c>
      <c r="C63" s="43" t="s">
        <v>386</v>
      </c>
      <c r="D63" s="43">
        <v>2358</v>
      </c>
      <c r="E63" s="43">
        <v>5.1187204501348098E-3</v>
      </c>
      <c r="F63" s="43">
        <v>2309</v>
      </c>
      <c r="G63" s="43">
        <v>5.0417599213930901E-3</v>
      </c>
      <c r="H63" s="43">
        <v>49</v>
      </c>
      <c r="I63" s="43">
        <v>2.1221307925508799</v>
      </c>
    </row>
    <row r="64" spans="1:9" x14ac:dyDescent="0.2">
      <c r="A64" s="43" t="s">
        <v>483</v>
      </c>
      <c r="B64" s="43" t="s">
        <v>266</v>
      </c>
      <c r="C64" s="43" t="s">
        <v>378</v>
      </c>
      <c r="D64" s="43">
        <v>1626</v>
      </c>
      <c r="E64" s="43">
        <v>0.14200873362445399</v>
      </c>
      <c r="F64" s="43">
        <v>1577</v>
      </c>
      <c r="G64" s="43">
        <v>0.143481029933582</v>
      </c>
      <c r="H64" s="43">
        <v>49</v>
      </c>
      <c r="I64" s="43">
        <v>3.1071655041217601</v>
      </c>
    </row>
    <row r="65" spans="1:9" x14ac:dyDescent="0.2">
      <c r="A65" s="43" t="s">
        <v>561</v>
      </c>
      <c r="B65" s="43" t="s">
        <v>270</v>
      </c>
      <c r="C65" s="43" t="s">
        <v>383</v>
      </c>
      <c r="D65" s="43">
        <v>8012</v>
      </c>
      <c r="E65" s="43">
        <v>0.208863399374348</v>
      </c>
      <c r="F65" s="43">
        <v>7964</v>
      </c>
      <c r="G65" s="43">
        <v>0.20810577752227699</v>
      </c>
      <c r="H65" s="43">
        <v>48</v>
      </c>
      <c r="I65" s="43">
        <v>0.60271220492213995</v>
      </c>
    </row>
    <row r="66" spans="1:9" x14ac:dyDescent="0.2">
      <c r="A66" s="43" t="s">
        <v>498</v>
      </c>
      <c r="B66" s="43" t="s">
        <v>179</v>
      </c>
      <c r="C66" s="43" t="s">
        <v>385</v>
      </c>
      <c r="D66" s="43">
        <v>1990</v>
      </c>
      <c r="E66" s="43">
        <v>0.24250548379234699</v>
      </c>
      <c r="F66" s="43">
        <v>1943</v>
      </c>
      <c r="G66" s="43">
        <v>0.24827498083312</v>
      </c>
      <c r="H66" s="43">
        <v>47</v>
      </c>
      <c r="I66" s="43">
        <v>2.41893978383942</v>
      </c>
    </row>
    <row r="67" spans="1:9" x14ac:dyDescent="0.2">
      <c r="A67" s="43" t="s">
        <v>551</v>
      </c>
      <c r="B67" s="43" t="s">
        <v>171</v>
      </c>
      <c r="C67" s="43" t="s">
        <v>385</v>
      </c>
      <c r="D67" s="43">
        <v>655</v>
      </c>
      <c r="E67" s="43">
        <v>4.25711685948265E-2</v>
      </c>
      <c r="F67" s="43">
        <v>608</v>
      </c>
      <c r="G67" s="43">
        <v>4.1931034482758603E-2</v>
      </c>
      <c r="H67" s="43">
        <v>47</v>
      </c>
      <c r="I67" s="43">
        <v>7.7302631578947301</v>
      </c>
    </row>
    <row r="68" spans="1:9" x14ac:dyDescent="0.2">
      <c r="A68" s="43" t="s">
        <v>578</v>
      </c>
      <c r="B68" s="43" t="s">
        <v>159</v>
      </c>
      <c r="C68" s="43" t="s">
        <v>381</v>
      </c>
      <c r="D68" s="43">
        <v>7109</v>
      </c>
      <c r="E68" s="43">
        <v>0.54828011722967795</v>
      </c>
      <c r="F68" s="43">
        <v>7063</v>
      </c>
      <c r="G68" s="43">
        <v>0.54718004338394799</v>
      </c>
      <c r="H68" s="43">
        <v>46</v>
      </c>
      <c r="I68" s="43">
        <v>0.65128132521592397</v>
      </c>
    </row>
    <row r="69" spans="1:9" x14ac:dyDescent="0.2">
      <c r="A69" s="43" t="s">
        <v>521</v>
      </c>
      <c r="B69" s="43" t="s">
        <v>162</v>
      </c>
      <c r="C69" s="43" t="s">
        <v>379</v>
      </c>
      <c r="D69" s="43">
        <v>2674</v>
      </c>
      <c r="E69" s="43">
        <v>7.2769825287106099E-2</v>
      </c>
      <c r="F69" s="43">
        <v>2629</v>
      </c>
      <c r="G69" s="43">
        <v>6.9884898588479197E-2</v>
      </c>
      <c r="H69" s="43">
        <v>45</v>
      </c>
      <c r="I69" s="43">
        <v>1.71167744389502</v>
      </c>
    </row>
    <row r="70" spans="1:9" x14ac:dyDescent="0.2">
      <c r="A70" s="43" t="s">
        <v>489</v>
      </c>
      <c r="B70" s="43" t="s">
        <v>198</v>
      </c>
      <c r="C70" s="43" t="s">
        <v>381</v>
      </c>
      <c r="D70" s="43">
        <v>597</v>
      </c>
      <c r="E70" s="43">
        <v>0.19847074468085099</v>
      </c>
      <c r="F70" s="43">
        <v>553</v>
      </c>
      <c r="G70" s="43">
        <v>0.19115105426892501</v>
      </c>
      <c r="H70" s="43">
        <v>44</v>
      </c>
      <c r="I70" s="43">
        <v>7.9566003616636598</v>
      </c>
    </row>
    <row r="71" spans="1:9" x14ac:dyDescent="0.2">
      <c r="A71" s="43" t="s">
        <v>486</v>
      </c>
      <c r="B71" s="43" t="s">
        <v>276</v>
      </c>
      <c r="C71" s="43" t="s">
        <v>379</v>
      </c>
      <c r="D71" s="43">
        <v>478</v>
      </c>
      <c r="E71" s="43">
        <v>9.48789202064311E-2</v>
      </c>
      <c r="F71" s="43">
        <v>435</v>
      </c>
      <c r="G71" s="43">
        <v>8.7384491763760494E-2</v>
      </c>
      <c r="H71" s="43">
        <v>43</v>
      </c>
      <c r="I71" s="43">
        <v>9.8850574712643606</v>
      </c>
    </row>
    <row r="72" spans="1:9" x14ac:dyDescent="0.2">
      <c r="A72" s="43" t="s">
        <v>534</v>
      </c>
      <c r="B72" s="43" t="s">
        <v>173</v>
      </c>
      <c r="C72" s="43" t="s">
        <v>383</v>
      </c>
      <c r="D72" s="43">
        <v>675</v>
      </c>
      <c r="E72" s="43">
        <v>0.144076840981857</v>
      </c>
      <c r="F72" s="43">
        <v>632</v>
      </c>
      <c r="G72" s="43">
        <v>0.13498504912430601</v>
      </c>
      <c r="H72" s="43">
        <v>43</v>
      </c>
      <c r="I72" s="43">
        <v>6.8037974683544196</v>
      </c>
    </row>
    <row r="73" spans="1:9" x14ac:dyDescent="0.2">
      <c r="A73" s="43" t="s">
        <v>483</v>
      </c>
      <c r="B73" s="43" t="s">
        <v>266</v>
      </c>
      <c r="C73" s="43" t="s">
        <v>383</v>
      </c>
      <c r="D73" s="43">
        <v>2318</v>
      </c>
      <c r="E73" s="43">
        <v>0.202445414847162</v>
      </c>
      <c r="F73" s="43">
        <v>2278</v>
      </c>
      <c r="G73" s="43">
        <v>0.207260485852061</v>
      </c>
      <c r="H73" s="43">
        <v>40</v>
      </c>
      <c r="I73" s="43">
        <v>1.75592625109746</v>
      </c>
    </row>
    <row r="74" spans="1:9" x14ac:dyDescent="0.2">
      <c r="A74" s="43" t="s">
        <v>548</v>
      </c>
      <c r="B74" s="43" t="s">
        <v>194</v>
      </c>
      <c r="C74" s="43" t="s">
        <v>379</v>
      </c>
      <c r="D74" s="43">
        <v>136</v>
      </c>
      <c r="E74" s="43">
        <v>0.44444444444444398</v>
      </c>
      <c r="F74" s="43">
        <v>96</v>
      </c>
      <c r="G74" s="43">
        <v>0.36923076923076897</v>
      </c>
      <c r="H74" s="43">
        <v>40</v>
      </c>
      <c r="I74" s="43">
        <v>41.6666666666667</v>
      </c>
    </row>
    <row r="75" spans="1:9" x14ac:dyDescent="0.2">
      <c r="A75" s="43" t="s">
        <v>645</v>
      </c>
      <c r="B75" s="43" t="s">
        <v>161</v>
      </c>
      <c r="C75" s="43" t="s">
        <v>381</v>
      </c>
      <c r="D75" s="43">
        <v>2405</v>
      </c>
      <c r="E75" s="43">
        <v>0.91029523088569297</v>
      </c>
      <c r="F75" s="43">
        <v>2368</v>
      </c>
      <c r="G75" s="43">
        <v>0.91006917755572603</v>
      </c>
      <c r="H75" s="43">
        <v>37</v>
      </c>
      <c r="I75" s="43">
        <v>1.5625</v>
      </c>
    </row>
    <row r="76" spans="1:9" x14ac:dyDescent="0.2">
      <c r="A76" s="43" t="s">
        <v>531</v>
      </c>
      <c r="B76" s="43" t="s">
        <v>158</v>
      </c>
      <c r="C76" s="43" t="s">
        <v>383</v>
      </c>
      <c r="D76" s="43">
        <v>4252</v>
      </c>
      <c r="E76" s="43">
        <v>0.18747795414462101</v>
      </c>
      <c r="F76" s="43">
        <v>4215</v>
      </c>
      <c r="G76" s="43">
        <v>0.18670269312544299</v>
      </c>
      <c r="H76" s="43">
        <v>37</v>
      </c>
      <c r="I76" s="43">
        <v>0.87781731909846195</v>
      </c>
    </row>
    <row r="77" spans="1:9" x14ac:dyDescent="0.2">
      <c r="A77" s="43" t="s">
        <v>531</v>
      </c>
      <c r="B77" s="43" t="s">
        <v>158</v>
      </c>
      <c r="C77" s="43" t="s">
        <v>385</v>
      </c>
      <c r="D77" s="43">
        <v>2543</v>
      </c>
      <c r="E77" s="43">
        <v>0.112125220458554</v>
      </c>
      <c r="F77" s="43">
        <v>2507</v>
      </c>
      <c r="G77" s="43">
        <v>0.111047129695252</v>
      </c>
      <c r="H77" s="43">
        <v>36</v>
      </c>
      <c r="I77" s="43">
        <v>1.43597925807739</v>
      </c>
    </row>
    <row r="78" spans="1:9" x14ac:dyDescent="0.2">
      <c r="A78" s="43" t="s">
        <v>551</v>
      </c>
      <c r="B78" s="43" t="s">
        <v>171</v>
      </c>
      <c r="C78" s="43" t="s">
        <v>383</v>
      </c>
      <c r="D78" s="43">
        <v>1573</v>
      </c>
      <c r="E78" s="43">
        <v>0.10223579877811</v>
      </c>
      <c r="F78" s="43">
        <v>1537</v>
      </c>
      <c r="G78" s="43">
        <v>0.106</v>
      </c>
      <c r="H78" s="43">
        <v>36</v>
      </c>
      <c r="I78" s="43">
        <v>2.3422251138581802</v>
      </c>
    </row>
    <row r="79" spans="1:9" x14ac:dyDescent="0.2">
      <c r="A79" s="43" t="s">
        <v>521</v>
      </c>
      <c r="B79" s="43" t="s">
        <v>162</v>
      </c>
      <c r="C79" s="43" t="s">
        <v>383</v>
      </c>
      <c r="D79" s="43">
        <v>4074</v>
      </c>
      <c r="E79" s="43">
        <v>0.11086921025417699</v>
      </c>
      <c r="F79" s="43">
        <v>4039</v>
      </c>
      <c r="G79" s="43">
        <v>0.107365958691087</v>
      </c>
      <c r="H79" s="43">
        <v>35</v>
      </c>
      <c r="I79" s="43">
        <v>0.86655112651645705</v>
      </c>
    </row>
    <row r="80" spans="1:9" x14ac:dyDescent="0.2">
      <c r="A80" s="43" t="s">
        <v>562</v>
      </c>
      <c r="B80" s="43" t="s">
        <v>262</v>
      </c>
      <c r="C80" s="43" t="s">
        <v>381</v>
      </c>
      <c r="D80" s="43">
        <v>3055</v>
      </c>
      <c r="E80" s="43">
        <v>0.31882696723022302</v>
      </c>
      <c r="F80" s="43">
        <v>3020</v>
      </c>
      <c r="G80" s="43">
        <v>0.32137916356283902</v>
      </c>
      <c r="H80" s="43">
        <v>35</v>
      </c>
      <c r="I80" s="43">
        <v>1.15894039735098</v>
      </c>
    </row>
    <row r="81" spans="1:9" x14ac:dyDescent="0.2">
      <c r="A81" s="43" t="s">
        <v>650</v>
      </c>
      <c r="B81" s="43" t="s">
        <v>221</v>
      </c>
      <c r="C81" s="43" t="s">
        <v>379</v>
      </c>
      <c r="D81" s="43">
        <v>101</v>
      </c>
      <c r="E81" s="43">
        <v>0.68243243243243201</v>
      </c>
      <c r="F81" s="43">
        <v>69</v>
      </c>
      <c r="G81" s="43">
        <v>0.6</v>
      </c>
      <c r="H81" s="43">
        <v>32</v>
      </c>
      <c r="I81" s="43">
        <v>46.376811594202898</v>
      </c>
    </row>
    <row r="82" spans="1:9" x14ac:dyDescent="0.2">
      <c r="A82" s="43" t="s">
        <v>571</v>
      </c>
      <c r="B82" s="43" t="s">
        <v>197</v>
      </c>
      <c r="C82" s="43" t="s">
        <v>380</v>
      </c>
      <c r="D82" s="43">
        <v>1311</v>
      </c>
      <c r="E82" s="43">
        <v>0.10235790131168</v>
      </c>
      <c r="F82" s="43">
        <v>1279</v>
      </c>
      <c r="G82" s="43">
        <v>0.102246382604525</v>
      </c>
      <c r="H82" s="43">
        <v>32</v>
      </c>
      <c r="I82" s="43">
        <v>2.50195465207192</v>
      </c>
    </row>
    <row r="83" spans="1:9" x14ac:dyDescent="0.2">
      <c r="A83" s="43" t="s">
        <v>486</v>
      </c>
      <c r="B83" s="43" t="s">
        <v>276</v>
      </c>
      <c r="C83" s="43" t="s">
        <v>383</v>
      </c>
      <c r="D83" s="43">
        <v>1518</v>
      </c>
      <c r="E83" s="43">
        <v>0.30131004366812197</v>
      </c>
      <c r="F83" s="43">
        <v>1486</v>
      </c>
      <c r="G83" s="43">
        <v>0.29851345922056999</v>
      </c>
      <c r="H83" s="43">
        <v>32</v>
      </c>
      <c r="I83" s="43">
        <v>2.15343203230147</v>
      </c>
    </row>
    <row r="84" spans="1:9" x14ac:dyDescent="0.2">
      <c r="A84" s="43" t="s">
        <v>553</v>
      </c>
      <c r="B84" s="43" t="s">
        <v>164</v>
      </c>
      <c r="C84" s="43" t="s">
        <v>381</v>
      </c>
      <c r="D84" s="43">
        <v>962</v>
      </c>
      <c r="E84" s="43">
        <v>0.140952380952381</v>
      </c>
      <c r="F84" s="43">
        <v>930</v>
      </c>
      <c r="G84" s="43">
        <v>0.13857845328564999</v>
      </c>
      <c r="H84" s="43">
        <v>32</v>
      </c>
      <c r="I84" s="43">
        <v>3.4408602150537599</v>
      </c>
    </row>
    <row r="85" spans="1:9" x14ac:dyDescent="0.2">
      <c r="A85" s="43" t="s">
        <v>570</v>
      </c>
      <c r="B85" s="43" t="s">
        <v>185</v>
      </c>
      <c r="C85" s="43" t="s">
        <v>379</v>
      </c>
      <c r="D85" s="43">
        <v>653</v>
      </c>
      <c r="E85" s="43">
        <v>0.123557237464522</v>
      </c>
      <c r="F85" s="43">
        <v>623</v>
      </c>
      <c r="G85" s="43">
        <v>0.118711890243902</v>
      </c>
      <c r="H85" s="43">
        <v>30</v>
      </c>
      <c r="I85" s="43">
        <v>4.81540930979134</v>
      </c>
    </row>
    <row r="86" spans="1:9" x14ac:dyDescent="0.2">
      <c r="A86" s="43" t="s">
        <v>510</v>
      </c>
      <c r="B86" s="43" t="s">
        <v>186</v>
      </c>
      <c r="C86" s="43" t="s">
        <v>385</v>
      </c>
      <c r="D86" s="43">
        <v>1235</v>
      </c>
      <c r="E86" s="43">
        <v>0.899490167516387</v>
      </c>
      <c r="F86" s="43">
        <v>1205</v>
      </c>
      <c r="G86" s="43">
        <v>0.89791356184798798</v>
      </c>
      <c r="H86" s="43">
        <v>30</v>
      </c>
      <c r="I86" s="43">
        <v>2.48962655601659</v>
      </c>
    </row>
    <row r="87" spans="1:9" x14ac:dyDescent="0.2">
      <c r="A87" s="43" t="s">
        <v>511</v>
      </c>
      <c r="B87" s="43" t="s">
        <v>170</v>
      </c>
      <c r="C87" s="43" t="s">
        <v>385</v>
      </c>
      <c r="D87" s="43">
        <v>1432</v>
      </c>
      <c r="E87" s="43">
        <v>0.61196581196581201</v>
      </c>
      <c r="F87" s="43">
        <v>1402</v>
      </c>
      <c r="G87" s="43">
        <v>0.60824295010845997</v>
      </c>
      <c r="H87" s="43">
        <v>30</v>
      </c>
      <c r="I87" s="43">
        <v>2.13980028530671</v>
      </c>
    </row>
    <row r="88" spans="1:9" x14ac:dyDescent="0.2">
      <c r="A88" s="43" t="s">
        <v>512</v>
      </c>
      <c r="B88" s="43" t="s">
        <v>257</v>
      </c>
      <c r="C88" s="43" t="s">
        <v>383</v>
      </c>
      <c r="D88" s="43">
        <v>1004</v>
      </c>
      <c r="E88" s="43">
        <v>0.18274481252275199</v>
      </c>
      <c r="F88" s="43">
        <v>975</v>
      </c>
      <c r="G88" s="43">
        <v>0.175865800865801</v>
      </c>
      <c r="H88" s="43">
        <v>29</v>
      </c>
      <c r="I88" s="43">
        <v>2.9743589743589798</v>
      </c>
    </row>
    <row r="89" spans="1:9" x14ac:dyDescent="0.2">
      <c r="A89" s="43" t="s">
        <v>521</v>
      </c>
      <c r="B89" s="43" t="s">
        <v>162</v>
      </c>
      <c r="C89" s="43" t="s">
        <v>378</v>
      </c>
      <c r="D89" s="43">
        <v>2962</v>
      </c>
      <c r="E89" s="43">
        <v>8.0607413051760696E-2</v>
      </c>
      <c r="F89" s="43">
        <v>2933</v>
      </c>
      <c r="G89" s="43">
        <v>7.7965921475850006E-2</v>
      </c>
      <c r="H89" s="43">
        <v>29</v>
      </c>
      <c r="I89" s="43">
        <v>0.98874872144560899</v>
      </c>
    </row>
    <row r="90" spans="1:9" x14ac:dyDescent="0.2">
      <c r="A90" s="43" t="s">
        <v>630</v>
      </c>
      <c r="B90" s="43" t="s">
        <v>259</v>
      </c>
      <c r="C90" s="43" t="s">
        <v>379</v>
      </c>
      <c r="D90" s="43">
        <v>226</v>
      </c>
      <c r="E90" s="43">
        <v>0.109815354713314</v>
      </c>
      <c r="F90" s="43">
        <v>198</v>
      </c>
      <c r="G90" s="43">
        <v>9.8263027295285396E-2</v>
      </c>
      <c r="H90" s="43">
        <v>28</v>
      </c>
      <c r="I90" s="43">
        <v>14.141414141414099</v>
      </c>
    </row>
    <row r="91" spans="1:9" x14ac:dyDescent="0.2">
      <c r="A91" s="43" t="s">
        <v>632</v>
      </c>
      <c r="B91" s="43" t="s">
        <v>261</v>
      </c>
      <c r="C91" s="43" t="s">
        <v>379</v>
      </c>
      <c r="D91" s="43">
        <v>215</v>
      </c>
      <c r="E91" s="43">
        <v>0.16757599376461399</v>
      </c>
      <c r="F91" s="43">
        <v>188</v>
      </c>
      <c r="G91" s="43">
        <v>0.15272136474410999</v>
      </c>
      <c r="H91" s="43">
        <v>27</v>
      </c>
      <c r="I91" s="43">
        <v>14.3617021276596</v>
      </c>
    </row>
    <row r="92" spans="1:9" x14ac:dyDescent="0.2">
      <c r="A92" s="43" t="s">
        <v>574</v>
      </c>
      <c r="B92" s="43" t="s">
        <v>183</v>
      </c>
      <c r="C92" s="43" t="s">
        <v>382</v>
      </c>
      <c r="D92" s="43">
        <v>216</v>
      </c>
      <c r="E92" s="43">
        <v>3.29318493672816E-2</v>
      </c>
      <c r="F92" s="43">
        <v>189</v>
      </c>
      <c r="G92" s="43">
        <v>2.95543393275997E-2</v>
      </c>
      <c r="H92" s="43">
        <v>27</v>
      </c>
      <c r="I92" s="43">
        <v>14.285714285714301</v>
      </c>
    </row>
    <row r="93" spans="1:9" x14ac:dyDescent="0.2">
      <c r="A93" s="43" t="s">
        <v>535</v>
      </c>
      <c r="B93" s="43" t="s">
        <v>155</v>
      </c>
      <c r="C93" s="43" t="s">
        <v>381</v>
      </c>
      <c r="D93" s="43">
        <v>2297</v>
      </c>
      <c r="E93" s="43">
        <v>2.9396332177273801E-2</v>
      </c>
      <c r="F93" s="43">
        <v>2270</v>
      </c>
      <c r="G93" s="43">
        <v>2.91100282123621E-2</v>
      </c>
      <c r="H93" s="43">
        <v>27</v>
      </c>
      <c r="I93" s="43">
        <v>1.1894273127753401</v>
      </c>
    </row>
    <row r="94" spans="1:9" x14ac:dyDescent="0.2">
      <c r="A94" s="43" t="s">
        <v>545</v>
      </c>
      <c r="B94" s="43" t="s">
        <v>191</v>
      </c>
      <c r="C94" s="43" t="s">
        <v>379</v>
      </c>
      <c r="D94" s="43">
        <v>411</v>
      </c>
      <c r="E94" s="43">
        <v>0.29890909090909101</v>
      </c>
      <c r="F94" s="43">
        <v>384</v>
      </c>
      <c r="G94" s="43">
        <v>0.28571428571428598</v>
      </c>
      <c r="H94" s="43">
        <v>27</v>
      </c>
      <c r="I94" s="43">
        <v>7.03125</v>
      </c>
    </row>
    <row r="95" spans="1:9" x14ac:dyDescent="0.2">
      <c r="A95" s="43" t="s">
        <v>571</v>
      </c>
      <c r="B95" s="43" t="s">
        <v>197</v>
      </c>
      <c r="C95" s="43" t="s">
        <v>385</v>
      </c>
      <c r="D95" s="43">
        <v>1890</v>
      </c>
      <c r="E95" s="43">
        <v>0.14756402248594599</v>
      </c>
      <c r="F95" s="43">
        <v>1864</v>
      </c>
      <c r="G95" s="43">
        <v>0.14901271084818901</v>
      </c>
      <c r="H95" s="43">
        <v>26</v>
      </c>
      <c r="I95" s="43">
        <v>1.39484978540771</v>
      </c>
    </row>
    <row r="96" spans="1:9" x14ac:dyDescent="0.2">
      <c r="A96" s="43" t="s">
        <v>503</v>
      </c>
      <c r="B96" s="43" t="s">
        <v>180</v>
      </c>
      <c r="C96" s="43" t="s">
        <v>385</v>
      </c>
      <c r="D96" s="43">
        <v>621</v>
      </c>
      <c r="E96" s="43">
        <v>0.172260748959778</v>
      </c>
      <c r="F96" s="43">
        <v>595</v>
      </c>
      <c r="G96" s="43">
        <v>0.16694725028058399</v>
      </c>
      <c r="H96" s="43">
        <v>26</v>
      </c>
      <c r="I96" s="43">
        <v>4.3697478991596697</v>
      </c>
    </row>
    <row r="97" spans="1:9" x14ac:dyDescent="0.2">
      <c r="A97" s="43" t="s">
        <v>535</v>
      </c>
      <c r="B97" s="43" t="s">
        <v>155</v>
      </c>
      <c r="C97" s="43" t="s">
        <v>378</v>
      </c>
      <c r="D97" s="43">
        <v>10162</v>
      </c>
      <c r="E97" s="43">
        <v>0.13005029498713799</v>
      </c>
      <c r="F97" s="43">
        <v>10136</v>
      </c>
      <c r="G97" s="43">
        <v>0.129982046678636</v>
      </c>
      <c r="H97" s="43">
        <v>26</v>
      </c>
      <c r="I97" s="43">
        <v>0.256511444356744</v>
      </c>
    </row>
    <row r="98" spans="1:9" x14ac:dyDescent="0.2">
      <c r="A98" s="43" t="s">
        <v>561</v>
      </c>
      <c r="B98" s="43" t="s">
        <v>270</v>
      </c>
      <c r="C98" s="43" t="s">
        <v>381</v>
      </c>
      <c r="D98" s="43">
        <v>11334</v>
      </c>
      <c r="E98" s="43">
        <v>0.295464025026069</v>
      </c>
      <c r="F98" s="43">
        <v>11308</v>
      </c>
      <c r="G98" s="43">
        <v>0.295487208968094</v>
      </c>
      <c r="H98" s="43">
        <v>26</v>
      </c>
      <c r="I98" s="43">
        <v>0.229925716307045</v>
      </c>
    </row>
    <row r="99" spans="1:9" x14ac:dyDescent="0.2">
      <c r="A99" s="43" t="s">
        <v>559</v>
      </c>
      <c r="B99" s="43" t="s">
        <v>189</v>
      </c>
      <c r="C99" s="43" t="s">
        <v>381</v>
      </c>
      <c r="D99" s="43">
        <v>342</v>
      </c>
      <c r="E99" s="43">
        <v>0.26146788990825698</v>
      </c>
      <c r="F99" s="43">
        <v>319</v>
      </c>
      <c r="G99" s="43">
        <v>0.24921874999999999</v>
      </c>
      <c r="H99" s="43">
        <v>23</v>
      </c>
      <c r="I99" s="43">
        <v>7.2100313479623903</v>
      </c>
    </row>
    <row r="100" spans="1:9" x14ac:dyDescent="0.2">
      <c r="A100" s="43" t="s">
        <v>634</v>
      </c>
      <c r="B100" s="43" t="s">
        <v>273</v>
      </c>
      <c r="C100" s="43" t="s">
        <v>379</v>
      </c>
      <c r="D100" s="43">
        <v>247</v>
      </c>
      <c r="E100" s="43">
        <v>0.185993975903614</v>
      </c>
      <c r="F100" s="43">
        <v>225</v>
      </c>
      <c r="G100" s="43">
        <v>0.17455391776571</v>
      </c>
      <c r="H100" s="43">
        <v>22</v>
      </c>
      <c r="I100" s="43">
        <v>9.7777777777777803</v>
      </c>
    </row>
    <row r="101" spans="1:9" x14ac:dyDescent="0.2">
      <c r="A101" s="43" t="s">
        <v>637</v>
      </c>
      <c r="B101" s="43" t="s">
        <v>204</v>
      </c>
      <c r="C101" s="43" t="s">
        <v>381</v>
      </c>
      <c r="D101" s="43">
        <v>696</v>
      </c>
      <c r="E101" s="43">
        <v>0.55414012738853502</v>
      </c>
      <c r="F101" s="43">
        <v>674</v>
      </c>
      <c r="G101" s="43">
        <v>0.54796747967479698</v>
      </c>
      <c r="H101" s="43">
        <v>22</v>
      </c>
      <c r="I101" s="43">
        <v>3.2640949554895999</v>
      </c>
    </row>
    <row r="102" spans="1:9" x14ac:dyDescent="0.2">
      <c r="A102" s="43" t="s">
        <v>507</v>
      </c>
      <c r="B102" s="43" t="s">
        <v>57</v>
      </c>
      <c r="C102" s="43" t="s">
        <v>386</v>
      </c>
      <c r="D102" s="43">
        <v>4005</v>
      </c>
      <c r="E102" s="43">
        <v>5.8237180186271704E-3</v>
      </c>
      <c r="F102" s="43">
        <v>3983</v>
      </c>
      <c r="G102" s="43">
        <v>5.8168913294291196E-3</v>
      </c>
      <c r="H102" s="43">
        <v>22</v>
      </c>
      <c r="I102" s="43">
        <v>0.55234747677630502</v>
      </c>
    </row>
    <row r="103" spans="1:9" x14ac:dyDescent="0.2">
      <c r="A103" s="43" t="s">
        <v>523</v>
      </c>
      <c r="B103" s="43" t="s">
        <v>255</v>
      </c>
      <c r="C103" s="43" t="s">
        <v>385</v>
      </c>
      <c r="D103" s="43">
        <v>520</v>
      </c>
      <c r="E103" s="43">
        <v>0.40435458786936201</v>
      </c>
      <c r="F103" s="43">
        <v>498</v>
      </c>
      <c r="G103" s="43">
        <v>0.39555202541699802</v>
      </c>
      <c r="H103" s="43">
        <v>22</v>
      </c>
      <c r="I103" s="43">
        <v>4.4176706827309298</v>
      </c>
    </row>
    <row r="104" spans="1:9" x14ac:dyDescent="0.2">
      <c r="A104" s="43" t="s">
        <v>531</v>
      </c>
      <c r="B104" s="43" t="s">
        <v>158</v>
      </c>
      <c r="C104" s="43" t="s">
        <v>378</v>
      </c>
      <c r="D104" s="43">
        <v>2218</v>
      </c>
      <c r="E104" s="43">
        <v>9.7795414462081107E-2</v>
      </c>
      <c r="F104" s="43">
        <v>2196</v>
      </c>
      <c r="G104" s="43">
        <v>9.7271438695960305E-2</v>
      </c>
      <c r="H104" s="43">
        <v>22</v>
      </c>
      <c r="I104" s="43">
        <v>1.00182149362478</v>
      </c>
    </row>
    <row r="105" spans="1:9" x14ac:dyDescent="0.2">
      <c r="A105" s="43" t="s">
        <v>635</v>
      </c>
      <c r="B105" s="43" t="s">
        <v>238</v>
      </c>
      <c r="C105" s="43" t="s">
        <v>383</v>
      </c>
      <c r="D105" s="43">
        <v>1875</v>
      </c>
      <c r="E105" s="43">
        <v>0.27412280701754399</v>
      </c>
      <c r="F105" s="43">
        <v>1854</v>
      </c>
      <c r="G105" s="43">
        <v>0.27972238986119502</v>
      </c>
      <c r="H105" s="43">
        <v>21</v>
      </c>
      <c r="I105" s="43">
        <v>1.13268608414239</v>
      </c>
    </row>
    <row r="106" spans="1:9" x14ac:dyDescent="0.2">
      <c r="A106" s="43" t="s">
        <v>633</v>
      </c>
      <c r="B106" s="43" t="s">
        <v>268</v>
      </c>
      <c r="C106" s="43" t="s">
        <v>380</v>
      </c>
      <c r="D106" s="43">
        <v>1426</v>
      </c>
      <c r="E106" s="43">
        <v>0.62</v>
      </c>
      <c r="F106" s="43">
        <v>1406</v>
      </c>
      <c r="G106" s="43">
        <v>0.59400084495141503</v>
      </c>
      <c r="H106" s="43">
        <v>20</v>
      </c>
      <c r="I106" s="43">
        <v>1.42247510668563</v>
      </c>
    </row>
    <row r="107" spans="1:9" x14ac:dyDescent="0.2">
      <c r="A107" s="43" t="s">
        <v>633</v>
      </c>
      <c r="B107" s="43" t="s">
        <v>268</v>
      </c>
      <c r="C107" s="43" t="s">
        <v>381</v>
      </c>
      <c r="D107" s="43">
        <v>601</v>
      </c>
      <c r="E107" s="43">
        <v>0.26130434782608702</v>
      </c>
      <c r="F107" s="43">
        <v>581</v>
      </c>
      <c r="G107" s="43">
        <v>0.245458386142797</v>
      </c>
      <c r="H107" s="43">
        <v>20</v>
      </c>
      <c r="I107" s="43">
        <v>3.4423407917383702</v>
      </c>
    </row>
    <row r="108" spans="1:9" x14ac:dyDescent="0.2">
      <c r="A108" s="43" t="s">
        <v>632</v>
      </c>
      <c r="B108" s="43" t="s">
        <v>261</v>
      </c>
      <c r="C108" s="43" t="s">
        <v>380</v>
      </c>
      <c r="D108" s="43">
        <v>229</v>
      </c>
      <c r="E108" s="43">
        <v>0.178487918939984</v>
      </c>
      <c r="F108" s="43">
        <v>209</v>
      </c>
      <c r="G108" s="43">
        <v>0.16978066612510201</v>
      </c>
      <c r="H108" s="43">
        <v>20</v>
      </c>
      <c r="I108" s="43">
        <v>9.5693779904306293</v>
      </c>
    </row>
    <row r="109" spans="1:9" x14ac:dyDescent="0.2">
      <c r="A109" s="43" t="s">
        <v>484</v>
      </c>
      <c r="B109" s="43" t="s">
        <v>272</v>
      </c>
      <c r="C109" s="43" t="s">
        <v>380</v>
      </c>
      <c r="D109" s="43">
        <v>729</v>
      </c>
      <c r="E109" s="43">
        <v>0.19497191762503299</v>
      </c>
      <c r="F109" s="43">
        <v>709</v>
      </c>
      <c r="G109" s="43">
        <v>0.18982597054886199</v>
      </c>
      <c r="H109" s="43">
        <v>20</v>
      </c>
      <c r="I109" s="43">
        <v>2.8208744710860301</v>
      </c>
    </row>
    <row r="110" spans="1:9" x14ac:dyDescent="0.2">
      <c r="A110" s="43" t="s">
        <v>556</v>
      </c>
      <c r="B110" s="43" t="s">
        <v>199</v>
      </c>
      <c r="C110" s="43" t="s">
        <v>379</v>
      </c>
      <c r="D110" s="43">
        <v>23</v>
      </c>
      <c r="E110" s="43">
        <v>1.9557823129251702E-2</v>
      </c>
      <c r="F110" s="43">
        <v>3</v>
      </c>
      <c r="G110" s="43">
        <v>3.2362459546925598E-3</v>
      </c>
      <c r="H110" s="43">
        <v>20</v>
      </c>
      <c r="I110" s="43">
        <v>666.66666666666697</v>
      </c>
    </row>
    <row r="111" spans="1:9" x14ac:dyDescent="0.2">
      <c r="A111" s="43" t="s">
        <v>532</v>
      </c>
      <c r="B111" s="43" t="s">
        <v>256</v>
      </c>
      <c r="C111" s="43" t="s">
        <v>383</v>
      </c>
      <c r="D111" s="43">
        <v>383</v>
      </c>
      <c r="E111" s="43">
        <v>0.62684124386252005</v>
      </c>
      <c r="F111" s="43">
        <v>364</v>
      </c>
      <c r="G111" s="43">
        <v>0.612794612794613</v>
      </c>
      <c r="H111" s="43">
        <v>19</v>
      </c>
      <c r="I111" s="43">
        <v>5.2197802197802199</v>
      </c>
    </row>
    <row r="112" spans="1:9" x14ac:dyDescent="0.2">
      <c r="A112" s="43" t="s">
        <v>484</v>
      </c>
      <c r="B112" s="43" t="s">
        <v>272</v>
      </c>
      <c r="C112" s="43" t="s">
        <v>383</v>
      </c>
      <c r="D112" s="43">
        <v>265</v>
      </c>
      <c r="E112" s="43">
        <v>7.0874565391815997E-2</v>
      </c>
      <c r="F112" s="43">
        <v>247</v>
      </c>
      <c r="G112" s="43">
        <v>6.6131191432396194E-2</v>
      </c>
      <c r="H112" s="43">
        <v>18</v>
      </c>
      <c r="I112" s="43">
        <v>7.2874493927125501</v>
      </c>
    </row>
    <row r="113" spans="1:9" x14ac:dyDescent="0.2">
      <c r="A113" s="43" t="s">
        <v>490</v>
      </c>
      <c r="B113" s="43" t="s">
        <v>181</v>
      </c>
      <c r="C113" s="43" t="s">
        <v>383</v>
      </c>
      <c r="D113" s="43">
        <v>742</v>
      </c>
      <c r="E113" s="43">
        <v>0.32759381898454698</v>
      </c>
      <c r="F113" s="43">
        <v>724</v>
      </c>
      <c r="G113" s="43">
        <v>0.31464580617123</v>
      </c>
      <c r="H113" s="43">
        <v>18</v>
      </c>
      <c r="I113" s="43">
        <v>2.4861878453038799</v>
      </c>
    </row>
    <row r="114" spans="1:9" x14ac:dyDescent="0.2">
      <c r="A114" s="43" t="s">
        <v>492</v>
      </c>
      <c r="B114" s="43" t="s">
        <v>176</v>
      </c>
      <c r="C114" s="43" t="s">
        <v>379</v>
      </c>
      <c r="D114" s="43">
        <v>107</v>
      </c>
      <c r="E114" s="43">
        <v>3.1854718666269703E-2</v>
      </c>
      <c r="F114" s="43">
        <v>90</v>
      </c>
      <c r="G114" s="43">
        <v>2.8864656831302099E-2</v>
      </c>
      <c r="H114" s="43">
        <v>17</v>
      </c>
      <c r="I114" s="43">
        <v>18.8888888888889</v>
      </c>
    </row>
    <row r="115" spans="1:9" x14ac:dyDescent="0.2">
      <c r="A115" s="43" t="s">
        <v>540</v>
      </c>
      <c r="B115" s="43" t="s">
        <v>242</v>
      </c>
      <c r="C115" s="43" t="s">
        <v>379</v>
      </c>
      <c r="D115" s="43">
        <v>18</v>
      </c>
      <c r="E115" s="43">
        <v>0.2</v>
      </c>
      <c r="F115" s="43">
        <v>1</v>
      </c>
      <c r="G115" s="43">
        <v>1.3698630136986301E-2</v>
      </c>
      <c r="H115" s="43">
        <v>17</v>
      </c>
      <c r="I115" s="43">
        <v>1700</v>
      </c>
    </row>
    <row r="116" spans="1:9" x14ac:dyDescent="0.2">
      <c r="A116" s="43" t="s">
        <v>628</v>
      </c>
      <c r="B116" s="43" t="s">
        <v>165</v>
      </c>
      <c r="C116" s="43" t="s">
        <v>383</v>
      </c>
      <c r="D116" s="43">
        <v>7710</v>
      </c>
      <c r="E116" s="43">
        <v>0.23824238304183901</v>
      </c>
      <c r="F116" s="43">
        <v>7694</v>
      </c>
      <c r="G116" s="43">
        <v>0.23620790225033</v>
      </c>
      <c r="H116" s="43">
        <v>16</v>
      </c>
      <c r="I116" s="43">
        <v>0.20795425006498999</v>
      </c>
    </row>
    <row r="117" spans="1:9" x14ac:dyDescent="0.2">
      <c r="A117" s="43" t="s">
        <v>546</v>
      </c>
      <c r="B117" s="43" t="s">
        <v>192</v>
      </c>
      <c r="C117" s="43" t="s">
        <v>380</v>
      </c>
      <c r="D117" s="43">
        <v>1415</v>
      </c>
      <c r="E117" s="43">
        <v>0.35660282258064502</v>
      </c>
      <c r="F117" s="43">
        <v>1399</v>
      </c>
      <c r="G117" s="43">
        <v>0.352570564516129</v>
      </c>
      <c r="H117" s="43">
        <v>16</v>
      </c>
      <c r="I117" s="43">
        <v>1.1436740528949301</v>
      </c>
    </row>
    <row r="118" spans="1:9" x14ac:dyDescent="0.2">
      <c r="A118" s="43" t="s">
        <v>550</v>
      </c>
      <c r="B118" s="43" t="s">
        <v>175</v>
      </c>
      <c r="C118" s="43" t="s">
        <v>383</v>
      </c>
      <c r="D118" s="43">
        <v>593</v>
      </c>
      <c r="E118" s="43">
        <v>0.107563939778705</v>
      </c>
      <c r="F118" s="43">
        <v>577</v>
      </c>
      <c r="G118" s="43">
        <v>0.104170427875068</v>
      </c>
      <c r="H118" s="43">
        <v>16</v>
      </c>
      <c r="I118" s="43">
        <v>2.77296360485269</v>
      </c>
    </row>
    <row r="119" spans="1:9" x14ac:dyDescent="0.2">
      <c r="A119" s="43" t="s">
        <v>553</v>
      </c>
      <c r="B119" s="43" t="s">
        <v>164</v>
      </c>
      <c r="C119" s="43" t="s">
        <v>379</v>
      </c>
      <c r="D119" s="43">
        <v>277</v>
      </c>
      <c r="E119" s="43">
        <v>4.0586080586080597E-2</v>
      </c>
      <c r="F119" s="43">
        <v>261</v>
      </c>
      <c r="G119" s="43">
        <v>3.8891372373714803E-2</v>
      </c>
      <c r="H119" s="43">
        <v>16</v>
      </c>
      <c r="I119" s="43">
        <v>6.1302681992337202</v>
      </c>
    </row>
    <row r="120" spans="1:9" x14ac:dyDescent="0.2">
      <c r="A120" s="43" t="s">
        <v>570</v>
      </c>
      <c r="B120" s="43" t="s">
        <v>185</v>
      </c>
      <c r="C120" s="43" t="s">
        <v>381</v>
      </c>
      <c r="D120" s="43">
        <v>3057</v>
      </c>
      <c r="E120" s="43">
        <v>0.57842951750236504</v>
      </c>
      <c r="F120" s="43">
        <v>3042</v>
      </c>
      <c r="G120" s="43">
        <v>0.57964939024390205</v>
      </c>
      <c r="H120" s="43">
        <v>15</v>
      </c>
      <c r="I120" s="43">
        <v>0.49309664694279198</v>
      </c>
    </row>
    <row r="121" spans="1:9" x14ac:dyDescent="0.2">
      <c r="A121" s="43" t="s">
        <v>636</v>
      </c>
      <c r="B121" s="43" t="s">
        <v>160</v>
      </c>
      <c r="C121" s="43" t="s">
        <v>380</v>
      </c>
      <c r="D121" s="43">
        <v>2330</v>
      </c>
      <c r="E121" s="43">
        <v>0.39795046968403103</v>
      </c>
      <c r="F121" s="43">
        <v>2315</v>
      </c>
      <c r="G121" s="43">
        <v>0.39783467949819601</v>
      </c>
      <c r="H121" s="43">
        <v>15</v>
      </c>
      <c r="I121" s="43">
        <v>0.64794816414686096</v>
      </c>
    </row>
    <row r="122" spans="1:9" x14ac:dyDescent="0.2">
      <c r="A122" s="43" t="s">
        <v>635</v>
      </c>
      <c r="B122" s="43" t="s">
        <v>238</v>
      </c>
      <c r="C122" s="43" t="s">
        <v>380</v>
      </c>
      <c r="D122" s="43">
        <v>518</v>
      </c>
      <c r="E122" s="43">
        <v>7.5730994152046802E-2</v>
      </c>
      <c r="F122" s="43">
        <v>503</v>
      </c>
      <c r="G122" s="43">
        <v>7.5890162945081496E-2</v>
      </c>
      <c r="H122" s="43">
        <v>15</v>
      </c>
      <c r="I122" s="43">
        <v>2.9821073558648199</v>
      </c>
    </row>
    <row r="123" spans="1:9" x14ac:dyDescent="0.2">
      <c r="A123" s="43" t="s">
        <v>505</v>
      </c>
      <c r="B123" s="43" t="s">
        <v>209</v>
      </c>
      <c r="C123" s="43" t="s">
        <v>379</v>
      </c>
      <c r="D123" s="43">
        <v>149</v>
      </c>
      <c r="E123" s="43">
        <v>6.0104881000403398E-2</v>
      </c>
      <c r="F123" s="43">
        <v>134</v>
      </c>
      <c r="G123" s="43">
        <v>5.4449410808614401E-2</v>
      </c>
      <c r="H123" s="43">
        <v>15</v>
      </c>
      <c r="I123" s="43">
        <v>11.194029850746301</v>
      </c>
    </row>
    <row r="124" spans="1:9" x14ac:dyDescent="0.2">
      <c r="A124" s="43" t="s">
        <v>512</v>
      </c>
      <c r="B124" s="43" t="s">
        <v>257</v>
      </c>
      <c r="C124" s="43" t="s">
        <v>379</v>
      </c>
      <c r="D124" s="43">
        <v>593</v>
      </c>
      <c r="E124" s="43">
        <v>0.10793593010557</v>
      </c>
      <c r="F124" s="43">
        <v>578</v>
      </c>
      <c r="G124" s="43">
        <v>0.10425685425685401</v>
      </c>
      <c r="H124" s="43">
        <v>15</v>
      </c>
      <c r="I124" s="43">
        <v>2.5951557093425701</v>
      </c>
    </row>
    <row r="125" spans="1:9" x14ac:dyDescent="0.2">
      <c r="A125" s="43" t="s">
        <v>515</v>
      </c>
      <c r="B125" s="43" t="s">
        <v>190</v>
      </c>
      <c r="C125" s="43" t="s">
        <v>383</v>
      </c>
      <c r="D125" s="43">
        <v>388</v>
      </c>
      <c r="E125" s="43">
        <v>0.298461538461538</v>
      </c>
      <c r="F125" s="43">
        <v>373</v>
      </c>
      <c r="G125" s="43">
        <v>0.28648233486943198</v>
      </c>
      <c r="H125" s="43">
        <v>15</v>
      </c>
      <c r="I125" s="43">
        <v>4.02144772117963</v>
      </c>
    </row>
    <row r="126" spans="1:9" x14ac:dyDescent="0.2">
      <c r="A126" s="43" t="s">
        <v>568</v>
      </c>
      <c r="B126" s="43" t="s">
        <v>269</v>
      </c>
      <c r="C126" s="43" t="s">
        <v>381</v>
      </c>
      <c r="D126" s="43">
        <v>1308</v>
      </c>
      <c r="E126" s="43">
        <v>0.39636363636363597</v>
      </c>
      <c r="F126" s="43">
        <v>1293</v>
      </c>
      <c r="G126" s="43">
        <v>0.389575173244953</v>
      </c>
      <c r="H126" s="43">
        <v>15</v>
      </c>
      <c r="I126" s="43">
        <v>1.1600928074246</v>
      </c>
    </row>
    <row r="127" spans="1:9" x14ac:dyDescent="0.2">
      <c r="A127" s="43" t="s">
        <v>486</v>
      </c>
      <c r="B127" s="43" t="s">
        <v>276</v>
      </c>
      <c r="C127" s="43" t="s">
        <v>381</v>
      </c>
      <c r="D127" s="43">
        <v>1498</v>
      </c>
      <c r="E127" s="43">
        <v>0.29734021437078201</v>
      </c>
      <c r="F127" s="43">
        <v>1484</v>
      </c>
      <c r="G127" s="43">
        <v>0.29811169144234601</v>
      </c>
      <c r="H127" s="43">
        <v>14</v>
      </c>
      <c r="I127" s="43">
        <v>0.94339622641510501</v>
      </c>
    </row>
    <row r="128" spans="1:9" x14ac:dyDescent="0.2">
      <c r="A128" s="43" t="s">
        <v>578</v>
      </c>
      <c r="B128" s="43" t="s">
        <v>159</v>
      </c>
      <c r="C128" s="43" t="s">
        <v>380</v>
      </c>
      <c r="D128" s="43">
        <v>1340</v>
      </c>
      <c r="E128" s="43">
        <v>0.103347215795157</v>
      </c>
      <c r="F128" s="43">
        <v>1326</v>
      </c>
      <c r="G128" s="43">
        <v>0.102726991013325</v>
      </c>
      <c r="H128" s="43">
        <v>14</v>
      </c>
      <c r="I128" s="43">
        <v>1.05580693815988</v>
      </c>
    </row>
    <row r="129" spans="1:9" x14ac:dyDescent="0.2">
      <c r="A129" s="43" t="s">
        <v>564</v>
      </c>
      <c r="B129" s="43" t="s">
        <v>205</v>
      </c>
      <c r="C129" s="43" t="s">
        <v>380</v>
      </c>
      <c r="D129" s="43">
        <v>247</v>
      </c>
      <c r="E129" s="43">
        <v>0.43031358885017401</v>
      </c>
      <c r="F129" s="43">
        <v>233</v>
      </c>
      <c r="G129" s="43">
        <v>0.41756272401433697</v>
      </c>
      <c r="H129" s="43">
        <v>14</v>
      </c>
      <c r="I129" s="43">
        <v>6.0085836909871304</v>
      </c>
    </row>
    <row r="130" spans="1:9" x14ac:dyDescent="0.2">
      <c r="A130" s="43" t="s">
        <v>652</v>
      </c>
      <c r="B130" s="43" t="s">
        <v>267</v>
      </c>
      <c r="C130" s="43" t="s">
        <v>380</v>
      </c>
      <c r="D130" s="43">
        <v>996</v>
      </c>
      <c r="E130" s="43">
        <v>0.95677233429394803</v>
      </c>
      <c r="F130" s="43">
        <v>982</v>
      </c>
      <c r="G130" s="43">
        <v>0.95618305744887999</v>
      </c>
      <c r="H130" s="43">
        <v>14</v>
      </c>
      <c r="I130" s="43">
        <v>1.42566191446027</v>
      </c>
    </row>
    <row r="131" spans="1:9" x14ac:dyDescent="0.2">
      <c r="A131" s="43" t="s">
        <v>516</v>
      </c>
      <c r="B131" s="43" t="s">
        <v>263</v>
      </c>
      <c r="C131" s="43" t="s">
        <v>381</v>
      </c>
      <c r="D131" s="43">
        <v>915</v>
      </c>
      <c r="E131" s="43">
        <v>0.53383897316219397</v>
      </c>
      <c r="F131" s="43">
        <v>902</v>
      </c>
      <c r="G131" s="43">
        <v>0.52996474735605203</v>
      </c>
      <c r="H131" s="43">
        <v>13</v>
      </c>
      <c r="I131" s="43">
        <v>1.4412416851441201</v>
      </c>
    </row>
    <row r="132" spans="1:9" x14ac:dyDescent="0.2">
      <c r="A132" s="43" t="s">
        <v>533</v>
      </c>
      <c r="B132" s="43" t="s">
        <v>208</v>
      </c>
      <c r="C132" s="43" t="s">
        <v>385</v>
      </c>
      <c r="D132" s="43">
        <v>265</v>
      </c>
      <c r="E132" s="43">
        <v>0.46902654867256599</v>
      </c>
      <c r="F132" s="43">
        <v>252</v>
      </c>
      <c r="G132" s="43">
        <v>0.455696202531646</v>
      </c>
      <c r="H132" s="43">
        <v>13</v>
      </c>
      <c r="I132" s="43">
        <v>5.1587301587301599</v>
      </c>
    </row>
    <row r="133" spans="1:9" x14ac:dyDescent="0.2">
      <c r="A133" s="43" t="s">
        <v>578</v>
      </c>
      <c r="B133" s="43" t="s">
        <v>159</v>
      </c>
      <c r="C133" s="43" t="s">
        <v>386</v>
      </c>
      <c r="D133" s="43">
        <v>38</v>
      </c>
      <c r="E133" s="43">
        <v>2.93074194045966E-3</v>
      </c>
      <c r="F133" s="43">
        <v>25</v>
      </c>
      <c r="G133" s="43">
        <v>1.93678339014565E-3</v>
      </c>
      <c r="H133" s="43">
        <v>13</v>
      </c>
      <c r="I133" s="43">
        <v>52</v>
      </c>
    </row>
    <row r="134" spans="1:9" x14ac:dyDescent="0.2">
      <c r="A134" s="43" t="s">
        <v>483</v>
      </c>
      <c r="B134" s="43" t="s">
        <v>266</v>
      </c>
      <c r="C134" s="43" t="s">
        <v>385</v>
      </c>
      <c r="D134" s="43">
        <v>1260</v>
      </c>
      <c r="E134" s="43">
        <v>0.110043668122271</v>
      </c>
      <c r="F134" s="43">
        <v>1248</v>
      </c>
      <c r="G134" s="43">
        <v>0.113547447911928</v>
      </c>
      <c r="H134" s="43">
        <v>12</v>
      </c>
      <c r="I134" s="43">
        <v>0.96153846153845801</v>
      </c>
    </row>
    <row r="135" spans="1:9" x14ac:dyDescent="0.2">
      <c r="A135" s="43" t="s">
        <v>575</v>
      </c>
      <c r="B135" s="43" t="s">
        <v>187</v>
      </c>
      <c r="C135" s="43" t="s">
        <v>381</v>
      </c>
      <c r="D135" s="43">
        <v>1234</v>
      </c>
      <c r="E135" s="43">
        <v>0.33468944941687001</v>
      </c>
      <c r="F135" s="43">
        <v>1222</v>
      </c>
      <c r="G135" s="43">
        <v>0.35783308931185898</v>
      </c>
      <c r="H135" s="43">
        <v>12</v>
      </c>
      <c r="I135" s="43">
        <v>0.98199672667758098</v>
      </c>
    </row>
    <row r="136" spans="1:9" x14ac:dyDescent="0.2">
      <c r="A136" s="43" t="s">
        <v>527</v>
      </c>
      <c r="B136" s="43" t="s">
        <v>251</v>
      </c>
      <c r="C136" s="43" t="s">
        <v>380</v>
      </c>
      <c r="D136" s="43">
        <v>350</v>
      </c>
      <c r="E136" s="43">
        <v>0.35317860746720497</v>
      </c>
      <c r="F136" s="43">
        <v>338</v>
      </c>
      <c r="G136" s="43">
        <v>0.35062240663900401</v>
      </c>
      <c r="H136" s="43">
        <v>12</v>
      </c>
      <c r="I136" s="43">
        <v>3.5502958579881598</v>
      </c>
    </row>
    <row r="137" spans="1:9" x14ac:dyDescent="0.2">
      <c r="A137" s="43" t="s">
        <v>636</v>
      </c>
      <c r="B137" s="43" t="s">
        <v>160</v>
      </c>
      <c r="C137" s="43" t="s">
        <v>379</v>
      </c>
      <c r="D137" s="43">
        <v>217</v>
      </c>
      <c r="E137" s="43">
        <v>3.7062339880444099E-2</v>
      </c>
      <c r="F137" s="43">
        <v>206</v>
      </c>
      <c r="G137" s="43">
        <v>3.5401271696167698E-2</v>
      </c>
      <c r="H137" s="43">
        <v>11</v>
      </c>
      <c r="I137" s="43">
        <v>5.3398058252427196</v>
      </c>
    </row>
    <row r="138" spans="1:9" x14ac:dyDescent="0.2">
      <c r="A138" s="43" t="s">
        <v>579</v>
      </c>
      <c r="B138" s="43" t="s">
        <v>254</v>
      </c>
      <c r="C138" s="43" t="s">
        <v>385</v>
      </c>
      <c r="D138" s="43">
        <v>319</v>
      </c>
      <c r="E138" s="43">
        <v>3.9875000000000001E-2</v>
      </c>
      <c r="F138" s="43">
        <v>308</v>
      </c>
      <c r="G138" s="43">
        <v>3.9386189258311999E-2</v>
      </c>
      <c r="H138" s="43">
        <v>11</v>
      </c>
      <c r="I138" s="43">
        <v>3.5714285714285801</v>
      </c>
    </row>
    <row r="139" spans="1:9" x14ac:dyDescent="0.2">
      <c r="A139" s="43" t="s">
        <v>572</v>
      </c>
      <c r="B139" s="43" t="s">
        <v>168</v>
      </c>
      <c r="C139" s="43" t="s">
        <v>385</v>
      </c>
      <c r="D139" s="43">
        <v>241</v>
      </c>
      <c r="E139" s="43">
        <v>9.5483359746434196E-2</v>
      </c>
      <c r="F139" s="43">
        <v>230</v>
      </c>
      <c r="G139" s="43">
        <v>9.8839707778255306E-2</v>
      </c>
      <c r="H139" s="43">
        <v>11</v>
      </c>
      <c r="I139" s="43">
        <v>4.7826086956521703</v>
      </c>
    </row>
    <row r="140" spans="1:9" x14ac:dyDescent="0.2">
      <c r="A140" s="43" t="s">
        <v>541</v>
      </c>
      <c r="B140" s="43" t="s">
        <v>193</v>
      </c>
      <c r="C140" s="43" t="s">
        <v>378</v>
      </c>
      <c r="D140" s="43">
        <v>605</v>
      </c>
      <c r="E140" s="43">
        <v>3.6784823980057203E-2</v>
      </c>
      <c r="F140" s="43">
        <v>594</v>
      </c>
      <c r="G140" s="43">
        <v>3.6432777232581003E-2</v>
      </c>
      <c r="H140" s="43">
        <v>11</v>
      </c>
      <c r="I140" s="43">
        <v>1.8518518518518601</v>
      </c>
    </row>
    <row r="141" spans="1:9" x14ac:dyDescent="0.2">
      <c r="A141" s="43" t="s">
        <v>559</v>
      </c>
      <c r="B141" s="43" t="s">
        <v>189</v>
      </c>
      <c r="C141" s="43" t="s">
        <v>380</v>
      </c>
      <c r="D141" s="43">
        <v>174</v>
      </c>
      <c r="E141" s="43">
        <v>0.13302752293577999</v>
      </c>
      <c r="F141" s="43">
        <v>163</v>
      </c>
      <c r="G141" s="43">
        <v>0.12734375000000001</v>
      </c>
      <c r="H141" s="43">
        <v>11</v>
      </c>
      <c r="I141" s="43">
        <v>6.7484662576687198</v>
      </c>
    </row>
    <row r="142" spans="1:9" x14ac:dyDescent="0.2">
      <c r="A142" s="43" t="s">
        <v>634</v>
      </c>
      <c r="B142" s="43" t="s">
        <v>273</v>
      </c>
      <c r="C142" s="43" t="s">
        <v>385</v>
      </c>
      <c r="D142" s="43">
        <v>372</v>
      </c>
      <c r="E142" s="43">
        <v>0.280120481927711</v>
      </c>
      <c r="F142" s="43">
        <v>362</v>
      </c>
      <c r="G142" s="43">
        <v>0.28083785880527501</v>
      </c>
      <c r="H142" s="43">
        <v>10</v>
      </c>
      <c r="I142" s="43">
        <v>2.7624309392265198</v>
      </c>
    </row>
    <row r="143" spans="1:9" x14ac:dyDescent="0.2">
      <c r="A143" s="43" t="s">
        <v>633</v>
      </c>
      <c r="B143" s="43" t="s">
        <v>268</v>
      </c>
      <c r="C143" s="43" t="s">
        <v>379</v>
      </c>
      <c r="D143" s="43">
        <v>78</v>
      </c>
      <c r="E143" s="43">
        <v>3.39130434782609E-2</v>
      </c>
      <c r="F143" s="43">
        <v>68</v>
      </c>
      <c r="G143" s="43">
        <v>2.8728348119983101E-2</v>
      </c>
      <c r="H143" s="43">
        <v>10</v>
      </c>
      <c r="I143" s="43">
        <v>14.705882352941201</v>
      </c>
    </row>
    <row r="144" spans="1:9" x14ac:dyDescent="0.2">
      <c r="A144" s="43" t="s">
        <v>631</v>
      </c>
      <c r="B144" s="43" t="s">
        <v>260</v>
      </c>
      <c r="C144" s="43" t="s">
        <v>385</v>
      </c>
      <c r="D144" s="43">
        <v>295</v>
      </c>
      <c r="E144" s="43">
        <v>0.50427350427350404</v>
      </c>
      <c r="F144" s="43">
        <v>285</v>
      </c>
      <c r="G144" s="43">
        <v>0.48885077186963999</v>
      </c>
      <c r="H144" s="43">
        <v>10</v>
      </c>
      <c r="I144" s="43">
        <v>3.5087719298245701</v>
      </c>
    </row>
    <row r="145" spans="1:9" x14ac:dyDescent="0.2">
      <c r="A145" s="43" t="s">
        <v>576</v>
      </c>
      <c r="B145" s="43" t="s">
        <v>264</v>
      </c>
      <c r="C145" s="43" t="s">
        <v>380</v>
      </c>
      <c r="D145" s="43">
        <v>366</v>
      </c>
      <c r="E145" s="43">
        <v>0.64210526315789496</v>
      </c>
      <c r="F145" s="43">
        <v>356</v>
      </c>
      <c r="G145" s="43">
        <v>0.63232682060390799</v>
      </c>
      <c r="H145" s="43">
        <v>10</v>
      </c>
      <c r="I145" s="43">
        <v>2.80898876404494</v>
      </c>
    </row>
    <row r="146" spans="1:9" x14ac:dyDescent="0.2">
      <c r="A146" s="43" t="s">
        <v>572</v>
      </c>
      <c r="B146" s="43" t="s">
        <v>168</v>
      </c>
      <c r="C146" s="43" t="s">
        <v>383</v>
      </c>
      <c r="D146" s="43">
        <v>363</v>
      </c>
      <c r="E146" s="43">
        <v>0.143819334389857</v>
      </c>
      <c r="F146" s="43">
        <v>353</v>
      </c>
      <c r="G146" s="43">
        <v>0.151697464546627</v>
      </c>
      <c r="H146" s="43">
        <v>10</v>
      </c>
      <c r="I146" s="43">
        <v>2.8328611898017102</v>
      </c>
    </row>
    <row r="147" spans="1:9" x14ac:dyDescent="0.2">
      <c r="A147" s="43" t="s">
        <v>551</v>
      </c>
      <c r="B147" s="43" t="s">
        <v>171</v>
      </c>
      <c r="C147" s="43" t="s">
        <v>382</v>
      </c>
      <c r="D147" s="43">
        <v>342</v>
      </c>
      <c r="E147" s="43">
        <v>2.2227999480046799E-2</v>
      </c>
      <c r="F147" s="43">
        <v>332</v>
      </c>
      <c r="G147" s="43">
        <v>2.28965517241379E-2</v>
      </c>
      <c r="H147" s="43">
        <v>10</v>
      </c>
      <c r="I147" s="43">
        <v>3.01204819277108</v>
      </c>
    </row>
    <row r="148" spans="1:9" x14ac:dyDescent="0.2">
      <c r="A148" s="43" t="s">
        <v>644</v>
      </c>
      <c r="B148" s="43" t="s">
        <v>275</v>
      </c>
      <c r="C148" s="43" t="s">
        <v>379</v>
      </c>
      <c r="D148" s="43">
        <v>28</v>
      </c>
      <c r="E148" s="43">
        <v>1.2416851441241701E-2</v>
      </c>
      <c r="F148" s="43">
        <v>19</v>
      </c>
      <c r="G148" s="43">
        <v>7.1698113207547204E-3</v>
      </c>
      <c r="H148" s="43">
        <v>9</v>
      </c>
      <c r="I148" s="43">
        <v>47.368421052631597</v>
      </c>
    </row>
    <row r="149" spans="1:9" x14ac:dyDescent="0.2">
      <c r="A149" s="43" t="s">
        <v>644</v>
      </c>
      <c r="B149" s="43" t="s">
        <v>275</v>
      </c>
      <c r="C149" s="43" t="s">
        <v>381</v>
      </c>
      <c r="D149" s="43">
        <v>399</v>
      </c>
      <c r="E149" s="43">
        <v>0.17694013303769399</v>
      </c>
      <c r="F149" s="43">
        <v>390</v>
      </c>
      <c r="G149" s="43">
        <v>0.14716981132075499</v>
      </c>
      <c r="H149" s="43">
        <v>9</v>
      </c>
      <c r="I149" s="43">
        <v>2.3076923076922999</v>
      </c>
    </row>
    <row r="150" spans="1:9" x14ac:dyDescent="0.2">
      <c r="A150" s="43" t="s">
        <v>571</v>
      </c>
      <c r="B150" s="43" t="s">
        <v>197</v>
      </c>
      <c r="C150" s="43" t="s">
        <v>383</v>
      </c>
      <c r="D150" s="43">
        <v>1379</v>
      </c>
      <c r="E150" s="43">
        <v>0.107667083073079</v>
      </c>
      <c r="F150" s="43">
        <v>1370</v>
      </c>
      <c r="G150" s="43">
        <v>0.109521144775761</v>
      </c>
      <c r="H150" s="43">
        <v>9</v>
      </c>
      <c r="I150" s="43">
        <v>0.65693430656934604</v>
      </c>
    </row>
    <row r="151" spans="1:9" x14ac:dyDescent="0.2">
      <c r="A151" s="43" t="s">
        <v>534</v>
      </c>
      <c r="B151" s="43" t="s">
        <v>173</v>
      </c>
      <c r="C151" s="43" t="s">
        <v>382</v>
      </c>
      <c r="D151" s="43">
        <v>131</v>
      </c>
      <c r="E151" s="43">
        <v>2.7961579509071501E-2</v>
      </c>
      <c r="F151" s="43">
        <v>122</v>
      </c>
      <c r="G151" s="43">
        <v>2.6057240495514701E-2</v>
      </c>
      <c r="H151" s="43">
        <v>9</v>
      </c>
      <c r="I151" s="43">
        <v>7.3770491803278704</v>
      </c>
    </row>
    <row r="152" spans="1:9" x14ac:dyDescent="0.2">
      <c r="A152" s="43" t="s">
        <v>550</v>
      </c>
      <c r="B152" s="43" t="s">
        <v>175</v>
      </c>
      <c r="C152" s="43" t="s">
        <v>379</v>
      </c>
      <c r="D152" s="43">
        <v>179</v>
      </c>
      <c r="E152" s="43">
        <v>3.2468710321059302E-2</v>
      </c>
      <c r="F152" s="43">
        <v>170</v>
      </c>
      <c r="G152" s="43">
        <v>3.0691460552446301E-2</v>
      </c>
      <c r="H152" s="43">
        <v>9</v>
      </c>
      <c r="I152" s="43">
        <v>5.2941176470588296</v>
      </c>
    </row>
    <row r="153" spans="1:9" x14ac:dyDescent="0.2">
      <c r="A153" s="43" t="s">
        <v>556</v>
      </c>
      <c r="B153" s="43" t="s">
        <v>199</v>
      </c>
      <c r="C153" s="43" t="s">
        <v>383</v>
      </c>
      <c r="D153" s="43">
        <v>245</v>
      </c>
      <c r="E153" s="43">
        <v>0.20833333333333301</v>
      </c>
      <c r="F153" s="43">
        <v>236</v>
      </c>
      <c r="G153" s="43">
        <v>0.254584681769148</v>
      </c>
      <c r="H153" s="43">
        <v>9</v>
      </c>
      <c r="I153" s="43">
        <v>3.8135593220338899</v>
      </c>
    </row>
    <row r="154" spans="1:9" x14ac:dyDescent="0.2">
      <c r="A154" s="43" t="s">
        <v>628</v>
      </c>
      <c r="B154" s="43" t="s">
        <v>165</v>
      </c>
      <c r="C154" s="43" t="s">
        <v>386</v>
      </c>
      <c r="D154" s="43">
        <v>209</v>
      </c>
      <c r="E154" s="43">
        <v>6.4581917063222301E-3</v>
      </c>
      <c r="F154" s="43">
        <v>201</v>
      </c>
      <c r="G154" s="43">
        <v>6.1707549197187904E-3</v>
      </c>
      <c r="H154" s="43">
        <v>8</v>
      </c>
      <c r="I154" s="43">
        <v>3.9800995024875698</v>
      </c>
    </row>
    <row r="155" spans="1:9" x14ac:dyDescent="0.2">
      <c r="A155" s="43" t="s">
        <v>629</v>
      </c>
      <c r="B155" s="43" t="s">
        <v>247</v>
      </c>
      <c r="C155" s="43" t="s">
        <v>381</v>
      </c>
      <c r="D155" s="43">
        <v>338</v>
      </c>
      <c r="E155" s="43">
        <v>0.38192090395480199</v>
      </c>
      <c r="F155" s="43">
        <v>330</v>
      </c>
      <c r="G155" s="43">
        <v>0.379746835443038</v>
      </c>
      <c r="H155" s="43">
        <v>8</v>
      </c>
      <c r="I155" s="43">
        <v>2.4242424242424199</v>
      </c>
    </row>
    <row r="156" spans="1:9" x14ac:dyDescent="0.2">
      <c r="A156" s="43" t="s">
        <v>630</v>
      </c>
      <c r="B156" s="43" t="s">
        <v>259</v>
      </c>
      <c r="C156" s="43" t="s">
        <v>381</v>
      </c>
      <c r="D156" s="43">
        <v>1041</v>
      </c>
      <c r="E156" s="43">
        <v>0.50583090379008699</v>
      </c>
      <c r="F156" s="43">
        <v>1033</v>
      </c>
      <c r="G156" s="43">
        <v>0.51265508684863503</v>
      </c>
      <c r="H156" s="43">
        <v>8</v>
      </c>
      <c r="I156" s="43">
        <v>0.77444336882865905</v>
      </c>
    </row>
    <row r="157" spans="1:9" x14ac:dyDescent="0.2">
      <c r="A157" s="43" t="s">
        <v>493</v>
      </c>
      <c r="B157" s="43" t="s">
        <v>239</v>
      </c>
      <c r="C157" s="43" t="s">
        <v>383</v>
      </c>
      <c r="D157" s="43">
        <v>275</v>
      </c>
      <c r="E157" s="43">
        <v>0.45008183306055599</v>
      </c>
      <c r="F157" s="43">
        <v>267</v>
      </c>
      <c r="G157" s="43">
        <v>0.44425956738768702</v>
      </c>
      <c r="H157" s="43">
        <v>8</v>
      </c>
      <c r="I157" s="43">
        <v>2.9962546816479501</v>
      </c>
    </row>
    <row r="158" spans="1:9" x14ac:dyDescent="0.2">
      <c r="A158" s="43" t="s">
        <v>521</v>
      </c>
      <c r="B158" s="43" t="s">
        <v>162</v>
      </c>
      <c r="C158" s="43" t="s">
        <v>382</v>
      </c>
      <c r="D158" s="43">
        <v>1431</v>
      </c>
      <c r="E158" s="43">
        <v>3.8943014205627798E-2</v>
      </c>
      <c r="F158" s="43">
        <v>1423</v>
      </c>
      <c r="G158" s="43">
        <v>3.7826630160291301E-2</v>
      </c>
      <c r="H158" s="43">
        <v>8</v>
      </c>
      <c r="I158" s="43">
        <v>0.56219255094869203</v>
      </c>
    </row>
    <row r="159" spans="1:9" x14ac:dyDescent="0.2">
      <c r="A159" s="43" t="s">
        <v>547</v>
      </c>
      <c r="B159" s="43" t="s">
        <v>249</v>
      </c>
      <c r="C159" s="43" t="s">
        <v>382</v>
      </c>
      <c r="D159" s="43">
        <v>88</v>
      </c>
      <c r="E159" s="43">
        <v>3.27137546468401E-2</v>
      </c>
      <c r="F159" s="43">
        <v>80</v>
      </c>
      <c r="G159" s="43">
        <v>3.05460099274532E-2</v>
      </c>
      <c r="H159" s="43">
        <v>8</v>
      </c>
      <c r="I159" s="43">
        <v>10</v>
      </c>
    </row>
    <row r="160" spans="1:9" x14ac:dyDescent="0.2">
      <c r="A160" s="43" t="s">
        <v>578</v>
      </c>
      <c r="B160" s="43" t="s">
        <v>159</v>
      </c>
      <c r="C160" s="43" t="s">
        <v>385</v>
      </c>
      <c r="D160" s="43">
        <v>596</v>
      </c>
      <c r="E160" s="43">
        <v>4.5966373592472597E-2</v>
      </c>
      <c r="F160" s="43">
        <v>588</v>
      </c>
      <c r="G160" s="43">
        <v>4.5553145336225599E-2</v>
      </c>
      <c r="H160" s="43">
        <v>8</v>
      </c>
      <c r="I160" s="43">
        <v>1.3605442176870799</v>
      </c>
    </row>
    <row r="161" spans="1:9" x14ac:dyDescent="0.2">
      <c r="A161" s="43" t="s">
        <v>632</v>
      </c>
      <c r="B161" s="43" t="s">
        <v>261</v>
      </c>
      <c r="C161" s="43" t="s">
        <v>385</v>
      </c>
      <c r="D161" s="43">
        <v>257</v>
      </c>
      <c r="E161" s="43">
        <v>0.200311769290725</v>
      </c>
      <c r="F161" s="43">
        <v>250</v>
      </c>
      <c r="G161" s="43">
        <v>0.20308692120227501</v>
      </c>
      <c r="H161" s="43">
        <v>7</v>
      </c>
      <c r="I161" s="43">
        <v>2.8</v>
      </c>
    </row>
    <row r="162" spans="1:9" x14ac:dyDescent="0.2">
      <c r="A162" s="43" t="s">
        <v>635</v>
      </c>
      <c r="B162" s="43" t="s">
        <v>238</v>
      </c>
      <c r="C162" s="43" t="s">
        <v>385</v>
      </c>
      <c r="D162" s="43">
        <v>555</v>
      </c>
      <c r="E162" s="43">
        <v>8.1140350877192999E-2</v>
      </c>
      <c r="F162" s="43">
        <v>548</v>
      </c>
      <c r="G162" s="43">
        <v>8.2679541339770707E-2</v>
      </c>
      <c r="H162" s="43">
        <v>7</v>
      </c>
      <c r="I162" s="43">
        <v>1.2773722627737101</v>
      </c>
    </row>
    <row r="163" spans="1:9" x14ac:dyDescent="0.2">
      <c r="A163" s="43" t="s">
        <v>491</v>
      </c>
      <c r="B163" s="43" t="s">
        <v>157</v>
      </c>
      <c r="C163" s="43" t="s">
        <v>384</v>
      </c>
      <c r="D163" s="43">
        <v>182</v>
      </c>
      <c r="E163" s="43">
        <v>4.7120961060480504E-3</v>
      </c>
      <c r="F163" s="43">
        <v>175</v>
      </c>
      <c r="G163" s="43">
        <v>4.5349711057555298E-3</v>
      </c>
      <c r="H163" s="43">
        <v>7</v>
      </c>
      <c r="I163" s="43">
        <v>4</v>
      </c>
    </row>
    <row r="164" spans="1:9" x14ac:dyDescent="0.2">
      <c r="A164" s="43" t="s">
        <v>498</v>
      </c>
      <c r="B164" s="43" t="s">
        <v>179</v>
      </c>
      <c r="C164" s="43" t="s">
        <v>381</v>
      </c>
      <c r="D164" s="43">
        <v>1445</v>
      </c>
      <c r="E164" s="43">
        <v>0.17609066536680501</v>
      </c>
      <c r="F164" s="43">
        <v>1438</v>
      </c>
      <c r="G164" s="43">
        <v>0.18374648607206701</v>
      </c>
      <c r="H164" s="43">
        <v>7</v>
      </c>
      <c r="I164" s="43">
        <v>0.486787204450634</v>
      </c>
    </row>
    <row r="165" spans="1:9" x14ac:dyDescent="0.2">
      <c r="A165" s="43" t="s">
        <v>503</v>
      </c>
      <c r="B165" s="43" t="s">
        <v>180</v>
      </c>
      <c r="C165" s="43" t="s">
        <v>380</v>
      </c>
      <c r="D165" s="43">
        <v>731</v>
      </c>
      <c r="E165" s="43">
        <v>0.20277392510402201</v>
      </c>
      <c r="F165" s="43">
        <v>724</v>
      </c>
      <c r="G165" s="43">
        <v>0.20314253647586999</v>
      </c>
      <c r="H165" s="43">
        <v>7</v>
      </c>
      <c r="I165" s="43">
        <v>0.96685082872927097</v>
      </c>
    </row>
    <row r="166" spans="1:9" x14ac:dyDescent="0.2">
      <c r="A166" s="43" t="s">
        <v>503</v>
      </c>
      <c r="B166" s="43" t="s">
        <v>180</v>
      </c>
      <c r="C166" s="43" t="s">
        <v>383</v>
      </c>
      <c r="D166" s="43">
        <v>752</v>
      </c>
      <c r="E166" s="43">
        <v>0.20859916782246901</v>
      </c>
      <c r="F166" s="43">
        <v>745</v>
      </c>
      <c r="G166" s="43">
        <v>0.209034792368126</v>
      </c>
      <c r="H166" s="43">
        <v>7</v>
      </c>
      <c r="I166" s="43">
        <v>0.93959731543624703</v>
      </c>
    </row>
    <row r="167" spans="1:9" x14ac:dyDescent="0.2">
      <c r="A167" s="43" t="s">
        <v>503</v>
      </c>
      <c r="B167" s="43" t="s">
        <v>180</v>
      </c>
      <c r="C167" s="43" t="s">
        <v>379</v>
      </c>
      <c r="D167" s="43">
        <v>276</v>
      </c>
      <c r="E167" s="43">
        <v>7.6560332871012493E-2</v>
      </c>
      <c r="F167" s="43">
        <v>269</v>
      </c>
      <c r="G167" s="43">
        <v>7.54769921436588E-2</v>
      </c>
      <c r="H167" s="43">
        <v>7</v>
      </c>
      <c r="I167" s="43">
        <v>2.6022304832713701</v>
      </c>
    </row>
    <row r="168" spans="1:9" x14ac:dyDescent="0.2">
      <c r="A168" s="43" t="s">
        <v>514</v>
      </c>
      <c r="B168" s="43" t="s">
        <v>178</v>
      </c>
      <c r="C168" s="43" t="s">
        <v>383</v>
      </c>
      <c r="D168" s="43">
        <v>882</v>
      </c>
      <c r="E168" s="43">
        <v>0.322015334063527</v>
      </c>
      <c r="F168" s="43">
        <v>875</v>
      </c>
      <c r="G168" s="43">
        <v>0.321572951120911</v>
      </c>
      <c r="H168" s="43">
        <v>7</v>
      </c>
      <c r="I168" s="43">
        <v>0.80000000000000104</v>
      </c>
    </row>
    <row r="169" spans="1:9" x14ac:dyDescent="0.2">
      <c r="A169" s="43" t="s">
        <v>550</v>
      </c>
      <c r="B169" s="43" t="s">
        <v>175</v>
      </c>
      <c r="C169" s="43" t="s">
        <v>385</v>
      </c>
      <c r="D169" s="43">
        <v>295</v>
      </c>
      <c r="E169" s="43">
        <v>5.3509885724650798E-2</v>
      </c>
      <c r="F169" s="43">
        <v>288</v>
      </c>
      <c r="G169" s="43">
        <v>5.1994944935908997E-2</v>
      </c>
      <c r="H169" s="43">
        <v>7</v>
      </c>
      <c r="I169" s="43">
        <v>2.4305555555555598</v>
      </c>
    </row>
    <row r="170" spans="1:9" x14ac:dyDescent="0.2">
      <c r="A170" s="43" t="s">
        <v>634</v>
      </c>
      <c r="B170" s="43" t="s">
        <v>273</v>
      </c>
      <c r="C170" s="43" t="s">
        <v>381</v>
      </c>
      <c r="D170" s="43">
        <v>138</v>
      </c>
      <c r="E170" s="43">
        <v>0.10391566265060199</v>
      </c>
      <c r="F170" s="43">
        <v>132</v>
      </c>
      <c r="G170" s="43">
        <v>0.102404965089216</v>
      </c>
      <c r="H170" s="43">
        <v>6</v>
      </c>
      <c r="I170" s="43">
        <v>4.5454545454545396</v>
      </c>
    </row>
    <row r="171" spans="1:9" x14ac:dyDescent="0.2">
      <c r="A171" s="43" t="s">
        <v>641</v>
      </c>
      <c r="B171" s="43" t="s">
        <v>169</v>
      </c>
      <c r="C171" s="43" t="s">
        <v>383</v>
      </c>
      <c r="D171" s="43">
        <v>524</v>
      </c>
      <c r="E171" s="43">
        <v>0.15768883538970799</v>
      </c>
      <c r="F171" s="43">
        <v>518</v>
      </c>
      <c r="G171" s="43">
        <v>0.14481409001956899</v>
      </c>
      <c r="H171" s="43">
        <v>6</v>
      </c>
      <c r="I171" s="43">
        <v>1.15830115830116</v>
      </c>
    </row>
    <row r="172" spans="1:9" x14ac:dyDescent="0.2">
      <c r="A172" s="43" t="s">
        <v>636</v>
      </c>
      <c r="B172" s="43" t="s">
        <v>160</v>
      </c>
      <c r="C172" s="43" t="s">
        <v>382</v>
      </c>
      <c r="D172" s="43">
        <v>583</v>
      </c>
      <c r="E172" s="43">
        <v>9.95730145175064E-2</v>
      </c>
      <c r="F172" s="43">
        <v>577</v>
      </c>
      <c r="G172" s="43">
        <v>9.9157930915964906E-2</v>
      </c>
      <c r="H172" s="43">
        <v>6</v>
      </c>
      <c r="I172" s="43">
        <v>1.0398613518197499</v>
      </c>
    </row>
    <row r="173" spans="1:9" x14ac:dyDescent="0.2">
      <c r="A173" s="43" t="s">
        <v>637</v>
      </c>
      <c r="B173" s="43" t="s">
        <v>204</v>
      </c>
      <c r="C173" s="43" t="s">
        <v>379</v>
      </c>
      <c r="D173" s="43">
        <v>52</v>
      </c>
      <c r="E173" s="43">
        <v>4.1401273885350302E-2</v>
      </c>
      <c r="F173" s="43">
        <v>46</v>
      </c>
      <c r="G173" s="43">
        <v>3.7398373983739797E-2</v>
      </c>
      <c r="H173" s="43">
        <v>6</v>
      </c>
      <c r="I173" s="43">
        <v>13.0434782608696</v>
      </c>
    </row>
    <row r="174" spans="1:9" x14ac:dyDescent="0.2">
      <c r="A174" s="43" t="s">
        <v>484</v>
      </c>
      <c r="B174" s="43" t="s">
        <v>272</v>
      </c>
      <c r="C174" s="43" t="s">
        <v>385</v>
      </c>
      <c r="D174" s="43">
        <v>78</v>
      </c>
      <c r="E174" s="43">
        <v>2.0861192832308102E-2</v>
      </c>
      <c r="F174" s="43">
        <v>72</v>
      </c>
      <c r="G174" s="43">
        <v>1.92771084337349E-2</v>
      </c>
      <c r="H174" s="43">
        <v>6</v>
      </c>
      <c r="I174" s="43">
        <v>8.3333333333333304</v>
      </c>
    </row>
    <row r="175" spans="1:9" x14ac:dyDescent="0.2">
      <c r="A175" s="43" t="s">
        <v>498</v>
      </c>
      <c r="B175" s="43" t="s">
        <v>179</v>
      </c>
      <c r="C175" s="43" t="s">
        <v>380</v>
      </c>
      <c r="D175" s="43">
        <v>131</v>
      </c>
      <c r="E175" s="43">
        <v>1.5963928832561501E-2</v>
      </c>
      <c r="F175" s="43">
        <v>125</v>
      </c>
      <c r="G175" s="43">
        <v>1.5972399693329899E-2</v>
      </c>
      <c r="H175" s="43">
        <v>6</v>
      </c>
      <c r="I175" s="43">
        <v>4.8</v>
      </c>
    </row>
    <row r="176" spans="1:9" x14ac:dyDescent="0.2">
      <c r="A176" s="43" t="s">
        <v>512</v>
      </c>
      <c r="B176" s="43" t="s">
        <v>257</v>
      </c>
      <c r="C176" s="43" t="s">
        <v>382</v>
      </c>
      <c r="D176" s="43">
        <v>233</v>
      </c>
      <c r="E176" s="43">
        <v>4.2409901710957397E-2</v>
      </c>
      <c r="F176" s="43">
        <v>227</v>
      </c>
      <c r="G176" s="43">
        <v>4.0945165945165903E-2</v>
      </c>
      <c r="H176" s="43">
        <v>6</v>
      </c>
      <c r="I176" s="43">
        <v>2.6431718061674001</v>
      </c>
    </row>
    <row r="177" spans="1:9" x14ac:dyDescent="0.2">
      <c r="A177" s="43" t="s">
        <v>516</v>
      </c>
      <c r="B177" s="43" t="s">
        <v>263</v>
      </c>
      <c r="C177" s="43" t="s">
        <v>378</v>
      </c>
      <c r="D177" s="43">
        <v>249</v>
      </c>
      <c r="E177" s="43">
        <v>0.14527421236872801</v>
      </c>
      <c r="F177" s="43">
        <v>243</v>
      </c>
      <c r="G177" s="43">
        <v>0.142773207990599</v>
      </c>
      <c r="H177" s="43">
        <v>6</v>
      </c>
      <c r="I177" s="43">
        <v>2.4691358024691499</v>
      </c>
    </row>
    <row r="178" spans="1:9" x14ac:dyDescent="0.2">
      <c r="A178" s="43" t="s">
        <v>519</v>
      </c>
      <c r="B178" s="43" t="s">
        <v>177</v>
      </c>
      <c r="C178" s="43" t="s">
        <v>383</v>
      </c>
      <c r="D178" s="43">
        <v>173</v>
      </c>
      <c r="E178" s="43">
        <v>0.111325611325611</v>
      </c>
      <c r="F178" s="43">
        <v>167</v>
      </c>
      <c r="G178" s="43">
        <v>0.105429292929293</v>
      </c>
      <c r="H178" s="43">
        <v>6</v>
      </c>
      <c r="I178" s="43">
        <v>3.5928143712574898</v>
      </c>
    </row>
    <row r="179" spans="1:9" x14ac:dyDescent="0.2">
      <c r="A179" s="43" t="s">
        <v>527</v>
      </c>
      <c r="B179" s="43" t="s">
        <v>251</v>
      </c>
      <c r="C179" s="43" t="s">
        <v>383</v>
      </c>
      <c r="D179" s="43">
        <v>166</v>
      </c>
      <c r="E179" s="43">
        <v>0.16750756811301701</v>
      </c>
      <c r="F179" s="43">
        <v>160</v>
      </c>
      <c r="G179" s="43">
        <v>0.16597510373443999</v>
      </c>
      <c r="H179" s="43">
        <v>6</v>
      </c>
      <c r="I179" s="43">
        <v>3.7500000000000102</v>
      </c>
    </row>
    <row r="180" spans="1:9" x14ac:dyDescent="0.2">
      <c r="A180" s="43" t="s">
        <v>542</v>
      </c>
      <c r="B180" s="43" t="s">
        <v>232</v>
      </c>
      <c r="C180" s="43" t="s">
        <v>379</v>
      </c>
      <c r="D180" s="43">
        <v>34</v>
      </c>
      <c r="E180" s="43">
        <v>3.5527690700104503E-2</v>
      </c>
      <c r="F180" s="43">
        <v>28</v>
      </c>
      <c r="G180" s="43">
        <v>2.9411764705882401E-2</v>
      </c>
      <c r="H180" s="43">
        <v>6</v>
      </c>
      <c r="I180" s="43">
        <v>21.428571428571399</v>
      </c>
    </row>
    <row r="181" spans="1:9" x14ac:dyDescent="0.2">
      <c r="A181" s="43" t="s">
        <v>547</v>
      </c>
      <c r="B181" s="43" t="s">
        <v>249</v>
      </c>
      <c r="C181" s="43" t="s">
        <v>381</v>
      </c>
      <c r="D181" s="43">
        <v>654</v>
      </c>
      <c r="E181" s="43">
        <v>0.24312267657992601</v>
      </c>
      <c r="F181" s="43">
        <v>648</v>
      </c>
      <c r="G181" s="43">
        <v>0.247422680412371</v>
      </c>
      <c r="H181" s="43">
        <v>6</v>
      </c>
      <c r="I181" s="43">
        <v>0.92592592592593004</v>
      </c>
    </row>
    <row r="182" spans="1:9" x14ac:dyDescent="0.2">
      <c r="A182" s="43" t="s">
        <v>629</v>
      </c>
      <c r="B182" s="43" t="s">
        <v>247</v>
      </c>
      <c r="C182" s="43" t="s">
        <v>380</v>
      </c>
      <c r="D182" s="43">
        <v>236</v>
      </c>
      <c r="E182" s="43">
        <v>0.266666666666667</v>
      </c>
      <c r="F182" s="43">
        <v>231</v>
      </c>
      <c r="G182" s="43">
        <v>0.265822784810127</v>
      </c>
      <c r="H182" s="43">
        <v>5</v>
      </c>
      <c r="I182" s="43">
        <v>2.1645021645021698</v>
      </c>
    </row>
    <row r="183" spans="1:9" x14ac:dyDescent="0.2">
      <c r="A183" s="43" t="s">
        <v>640</v>
      </c>
      <c r="B183" s="43" t="s">
        <v>200</v>
      </c>
      <c r="C183" s="43" t="s">
        <v>378</v>
      </c>
      <c r="D183" s="43">
        <v>100</v>
      </c>
      <c r="E183" s="43">
        <v>0.25445292620865101</v>
      </c>
      <c r="F183" s="43">
        <v>95</v>
      </c>
      <c r="G183" s="43">
        <v>0.23749999999999999</v>
      </c>
      <c r="H183" s="43">
        <v>5</v>
      </c>
      <c r="I183" s="43">
        <v>5.2631578947368398</v>
      </c>
    </row>
    <row r="184" spans="1:9" x14ac:dyDescent="0.2">
      <c r="A184" s="43" t="s">
        <v>630</v>
      </c>
      <c r="B184" s="43" t="s">
        <v>259</v>
      </c>
      <c r="C184" s="43" t="s">
        <v>383</v>
      </c>
      <c r="D184" s="43">
        <v>251</v>
      </c>
      <c r="E184" s="43">
        <v>0.121963070942663</v>
      </c>
      <c r="F184" s="43">
        <v>246</v>
      </c>
      <c r="G184" s="43">
        <v>0.12208436724565799</v>
      </c>
      <c r="H184" s="43">
        <v>5</v>
      </c>
      <c r="I184" s="43">
        <v>2.03252032520325</v>
      </c>
    </row>
    <row r="185" spans="1:9" x14ac:dyDescent="0.2">
      <c r="A185" s="43" t="s">
        <v>577</v>
      </c>
      <c r="B185" s="43" t="s">
        <v>222</v>
      </c>
      <c r="C185" s="43" t="s">
        <v>385</v>
      </c>
      <c r="D185" s="43">
        <v>63</v>
      </c>
      <c r="E185" s="43">
        <v>0.41176470588235298</v>
      </c>
      <c r="F185" s="43">
        <v>58</v>
      </c>
      <c r="G185" s="43">
        <v>0.389261744966443</v>
      </c>
      <c r="H185" s="43">
        <v>5</v>
      </c>
      <c r="I185" s="43">
        <v>8.6206896551724199</v>
      </c>
    </row>
    <row r="186" spans="1:9" x14ac:dyDescent="0.2">
      <c r="A186" s="43" t="s">
        <v>636</v>
      </c>
      <c r="B186" s="43" t="s">
        <v>160</v>
      </c>
      <c r="C186" s="43" t="s">
        <v>378</v>
      </c>
      <c r="D186" s="43">
        <v>307</v>
      </c>
      <c r="E186" s="43">
        <v>5.2433817250213503E-2</v>
      </c>
      <c r="F186" s="43">
        <v>302</v>
      </c>
      <c r="G186" s="43">
        <v>5.1898951709915798E-2</v>
      </c>
      <c r="H186" s="43">
        <v>5</v>
      </c>
      <c r="I186" s="43">
        <v>1.6556291390728499</v>
      </c>
    </row>
    <row r="187" spans="1:9" x14ac:dyDescent="0.2">
      <c r="A187" s="43" t="s">
        <v>579</v>
      </c>
      <c r="B187" s="43" t="s">
        <v>254</v>
      </c>
      <c r="C187" s="43" t="s">
        <v>382</v>
      </c>
      <c r="D187" s="43">
        <v>378</v>
      </c>
      <c r="E187" s="43">
        <v>4.725E-2</v>
      </c>
      <c r="F187" s="43">
        <v>373</v>
      </c>
      <c r="G187" s="43">
        <v>4.7698209718670101E-2</v>
      </c>
      <c r="H187" s="43">
        <v>5</v>
      </c>
      <c r="I187" s="43">
        <v>1.34048257372654</v>
      </c>
    </row>
    <row r="188" spans="1:9" x14ac:dyDescent="0.2">
      <c r="A188" s="43" t="s">
        <v>505</v>
      </c>
      <c r="B188" s="43" t="s">
        <v>209</v>
      </c>
      <c r="C188" s="43" t="s">
        <v>381</v>
      </c>
      <c r="D188" s="43">
        <v>219</v>
      </c>
      <c r="E188" s="43">
        <v>8.8342073416700306E-2</v>
      </c>
      <c r="F188" s="43">
        <v>214</v>
      </c>
      <c r="G188" s="43">
        <v>8.6956521739130405E-2</v>
      </c>
      <c r="H188" s="43">
        <v>5</v>
      </c>
      <c r="I188" s="43">
        <v>2.33644859813085</v>
      </c>
    </row>
    <row r="189" spans="1:9" x14ac:dyDescent="0.2">
      <c r="A189" s="43" t="s">
        <v>508</v>
      </c>
      <c r="B189" s="43" t="s">
        <v>216</v>
      </c>
      <c r="C189" s="43" t="s">
        <v>386</v>
      </c>
      <c r="D189" s="43">
        <v>92</v>
      </c>
      <c r="E189" s="43">
        <v>0.50273224043715803</v>
      </c>
      <c r="F189" s="43">
        <v>87</v>
      </c>
      <c r="G189" s="43">
        <v>0.49152542372881403</v>
      </c>
      <c r="H189" s="43">
        <v>5</v>
      </c>
      <c r="I189" s="43">
        <v>5.7471264367816097</v>
      </c>
    </row>
    <row r="190" spans="1:9" x14ac:dyDescent="0.2">
      <c r="A190" s="43" t="s">
        <v>518</v>
      </c>
      <c r="B190" s="43" t="s">
        <v>163</v>
      </c>
      <c r="C190" s="43" t="s">
        <v>378</v>
      </c>
      <c r="D190" s="43">
        <v>144</v>
      </c>
      <c r="E190" s="43">
        <v>1.86287192755498E-2</v>
      </c>
      <c r="F190" s="43">
        <v>139</v>
      </c>
      <c r="G190" s="43">
        <v>1.8435013262599501E-2</v>
      </c>
      <c r="H190" s="43">
        <v>5</v>
      </c>
      <c r="I190" s="43">
        <v>3.5971223021582701</v>
      </c>
    </row>
    <row r="191" spans="1:9" x14ac:dyDescent="0.2">
      <c r="A191" s="43" t="s">
        <v>523</v>
      </c>
      <c r="B191" s="43" t="s">
        <v>255</v>
      </c>
      <c r="C191" s="43" t="s">
        <v>383</v>
      </c>
      <c r="D191" s="43">
        <v>361</v>
      </c>
      <c r="E191" s="43">
        <v>0.280715396578538</v>
      </c>
      <c r="F191" s="43">
        <v>356</v>
      </c>
      <c r="G191" s="43">
        <v>0.28276409849086598</v>
      </c>
      <c r="H191" s="43">
        <v>5</v>
      </c>
      <c r="I191" s="43">
        <v>1.40449438202248</v>
      </c>
    </row>
    <row r="192" spans="1:9" x14ac:dyDescent="0.2">
      <c r="A192" s="43" t="s">
        <v>527</v>
      </c>
      <c r="B192" s="43" t="s">
        <v>251</v>
      </c>
      <c r="C192" s="43" t="s">
        <v>385</v>
      </c>
      <c r="D192" s="43">
        <v>248</v>
      </c>
      <c r="E192" s="43">
        <v>0.25025227043390502</v>
      </c>
      <c r="F192" s="43">
        <v>243</v>
      </c>
      <c r="G192" s="43">
        <v>0.25207468879667999</v>
      </c>
      <c r="H192" s="43">
        <v>5</v>
      </c>
      <c r="I192" s="43">
        <v>2.0576131687242798</v>
      </c>
    </row>
    <row r="193" spans="1:9" x14ac:dyDescent="0.2">
      <c r="A193" s="43" t="s">
        <v>534</v>
      </c>
      <c r="B193" s="43" t="s">
        <v>173</v>
      </c>
      <c r="C193" s="43" t="s">
        <v>384</v>
      </c>
      <c r="D193" s="43">
        <v>187</v>
      </c>
      <c r="E193" s="43">
        <v>3.9914621131269999E-2</v>
      </c>
      <c r="F193" s="43">
        <v>182</v>
      </c>
      <c r="G193" s="43">
        <v>3.8872276804784299E-2</v>
      </c>
      <c r="H193" s="43">
        <v>5</v>
      </c>
      <c r="I193" s="43">
        <v>2.7472527472527402</v>
      </c>
    </row>
    <row r="194" spans="1:9" x14ac:dyDescent="0.2">
      <c r="A194" s="43" t="s">
        <v>542</v>
      </c>
      <c r="B194" s="43" t="s">
        <v>232</v>
      </c>
      <c r="C194" s="43" t="s">
        <v>383</v>
      </c>
      <c r="D194" s="43">
        <v>201</v>
      </c>
      <c r="E194" s="43">
        <v>0.21003134796238199</v>
      </c>
      <c r="F194" s="43">
        <v>196</v>
      </c>
      <c r="G194" s="43">
        <v>0.20588235294117599</v>
      </c>
      <c r="H194" s="43">
        <v>5</v>
      </c>
      <c r="I194" s="43">
        <v>2.5510204081632599</v>
      </c>
    </row>
    <row r="195" spans="1:9" x14ac:dyDescent="0.2">
      <c r="A195" s="43" t="s">
        <v>545</v>
      </c>
      <c r="B195" s="43" t="s">
        <v>191</v>
      </c>
      <c r="C195" s="43" t="s">
        <v>382</v>
      </c>
      <c r="D195" s="43">
        <v>156</v>
      </c>
      <c r="E195" s="43">
        <v>0.113454545454545</v>
      </c>
      <c r="F195" s="43">
        <v>151</v>
      </c>
      <c r="G195" s="43">
        <v>0.11235119047618999</v>
      </c>
      <c r="H195" s="43">
        <v>5</v>
      </c>
      <c r="I195" s="43">
        <v>3.3112582781456901</v>
      </c>
    </row>
    <row r="196" spans="1:9" x14ac:dyDescent="0.2">
      <c r="A196" s="43" t="s">
        <v>550</v>
      </c>
      <c r="B196" s="43" t="s">
        <v>175</v>
      </c>
      <c r="C196" s="43" t="s">
        <v>382</v>
      </c>
      <c r="D196" s="43">
        <v>248</v>
      </c>
      <c r="E196" s="43">
        <v>4.4984581897333599E-2</v>
      </c>
      <c r="F196" s="43">
        <v>243</v>
      </c>
      <c r="G196" s="43">
        <v>4.3870734789673203E-2</v>
      </c>
      <c r="H196" s="43">
        <v>5</v>
      </c>
      <c r="I196" s="43">
        <v>2.0576131687242798</v>
      </c>
    </row>
    <row r="197" spans="1:9" x14ac:dyDescent="0.2">
      <c r="A197" s="43" t="s">
        <v>553</v>
      </c>
      <c r="B197" s="43" t="s">
        <v>164</v>
      </c>
      <c r="C197" s="43" t="s">
        <v>384</v>
      </c>
      <c r="D197" s="43">
        <v>36</v>
      </c>
      <c r="E197" s="43">
        <v>5.2747252747252704E-3</v>
      </c>
      <c r="F197" s="43">
        <v>31</v>
      </c>
      <c r="G197" s="43">
        <v>4.61928177618835E-3</v>
      </c>
      <c r="H197" s="43">
        <v>5</v>
      </c>
      <c r="I197" s="43">
        <v>16.129032258064498</v>
      </c>
    </row>
    <row r="198" spans="1:9" x14ac:dyDescent="0.2">
      <c r="A198" s="43" t="s">
        <v>553</v>
      </c>
      <c r="B198" s="43" t="s">
        <v>164</v>
      </c>
      <c r="C198" s="43" t="s">
        <v>385</v>
      </c>
      <c r="D198" s="43">
        <v>734</v>
      </c>
      <c r="E198" s="43">
        <v>0.107545787545788</v>
      </c>
      <c r="F198" s="43">
        <v>729</v>
      </c>
      <c r="G198" s="43">
        <v>0.10862762628520301</v>
      </c>
      <c r="H198" s="43">
        <v>5</v>
      </c>
      <c r="I198" s="43">
        <v>0.68587105624142697</v>
      </c>
    </row>
    <row r="199" spans="1:9" x14ac:dyDescent="0.2">
      <c r="A199" s="43" t="s">
        <v>562</v>
      </c>
      <c r="B199" s="43" t="s">
        <v>262</v>
      </c>
      <c r="C199" s="43" t="s">
        <v>378</v>
      </c>
      <c r="D199" s="43">
        <v>501</v>
      </c>
      <c r="E199" s="43">
        <v>5.2285535378835298E-2</v>
      </c>
      <c r="F199" s="43">
        <v>496</v>
      </c>
      <c r="G199" s="43">
        <v>5.2782803022241101E-2</v>
      </c>
      <c r="H199" s="43">
        <v>5</v>
      </c>
      <c r="I199" s="43">
        <v>1.00806451612903</v>
      </c>
    </row>
    <row r="200" spans="1:9" x14ac:dyDescent="0.2">
      <c r="A200" s="43" t="s">
        <v>563</v>
      </c>
      <c r="B200" s="43" t="s">
        <v>172</v>
      </c>
      <c r="C200" s="43" t="s">
        <v>385</v>
      </c>
      <c r="D200" s="43">
        <v>88</v>
      </c>
      <c r="E200" s="43">
        <v>0.21890547263681601</v>
      </c>
      <c r="F200" s="43">
        <v>83</v>
      </c>
      <c r="G200" s="43">
        <v>0.20343137254902</v>
      </c>
      <c r="H200" s="43">
        <v>5</v>
      </c>
      <c r="I200" s="43">
        <v>6.0240963855421796</v>
      </c>
    </row>
    <row r="201" spans="1:9" x14ac:dyDescent="0.2">
      <c r="A201" s="43" t="s">
        <v>649</v>
      </c>
      <c r="B201" s="43" t="s">
        <v>214</v>
      </c>
      <c r="C201" s="43" t="s">
        <v>379</v>
      </c>
      <c r="D201" s="43">
        <v>14</v>
      </c>
      <c r="E201" s="43">
        <v>0.25925925925925902</v>
      </c>
      <c r="F201" s="43">
        <v>10</v>
      </c>
      <c r="G201" s="43">
        <v>0.19607843137254899</v>
      </c>
      <c r="H201" s="43">
        <v>4</v>
      </c>
      <c r="I201" s="43">
        <v>40</v>
      </c>
    </row>
    <row r="202" spans="1:9" x14ac:dyDescent="0.2">
      <c r="A202" s="43" t="s">
        <v>647</v>
      </c>
      <c r="B202" s="43" t="s">
        <v>253</v>
      </c>
      <c r="C202" s="43" t="s">
        <v>383</v>
      </c>
      <c r="D202" s="43">
        <v>264</v>
      </c>
      <c r="E202" s="43">
        <v>0.49811320754716998</v>
      </c>
      <c r="F202" s="43">
        <v>260</v>
      </c>
      <c r="G202" s="43">
        <v>0.49242424242424199</v>
      </c>
      <c r="H202" s="43">
        <v>4</v>
      </c>
      <c r="I202" s="43">
        <v>1.5384615384615301</v>
      </c>
    </row>
    <row r="203" spans="1:9" x14ac:dyDescent="0.2">
      <c r="A203" s="43" t="s">
        <v>636</v>
      </c>
      <c r="B203" s="43" t="s">
        <v>160</v>
      </c>
      <c r="C203" s="43" t="s">
        <v>385</v>
      </c>
      <c r="D203" s="43">
        <v>223</v>
      </c>
      <c r="E203" s="43">
        <v>3.8087105038428701E-2</v>
      </c>
      <c r="F203" s="43">
        <v>219</v>
      </c>
      <c r="G203" s="43">
        <v>3.7635332531362801E-2</v>
      </c>
      <c r="H203" s="43">
        <v>4</v>
      </c>
      <c r="I203" s="43">
        <v>1.8264840182648401</v>
      </c>
    </row>
    <row r="204" spans="1:9" x14ac:dyDescent="0.2">
      <c r="A204" s="43" t="s">
        <v>645</v>
      </c>
      <c r="B204" s="43" t="s">
        <v>161</v>
      </c>
      <c r="C204" s="43" t="s">
        <v>379</v>
      </c>
      <c r="D204" s="43">
        <v>24</v>
      </c>
      <c r="E204" s="43">
        <v>9.0840272520817597E-3</v>
      </c>
      <c r="F204" s="43">
        <v>20</v>
      </c>
      <c r="G204" s="43">
        <v>7.6863950807071497E-3</v>
      </c>
      <c r="H204" s="43">
        <v>4</v>
      </c>
      <c r="I204" s="43">
        <v>20</v>
      </c>
    </row>
    <row r="205" spans="1:9" x14ac:dyDescent="0.2">
      <c r="A205" s="43" t="s">
        <v>485</v>
      </c>
      <c r="B205" s="43" t="s">
        <v>215</v>
      </c>
      <c r="C205" s="43" t="s">
        <v>379</v>
      </c>
      <c r="D205" s="43">
        <v>40</v>
      </c>
      <c r="E205" s="43">
        <v>0.110803324099723</v>
      </c>
      <c r="F205" s="43">
        <v>36</v>
      </c>
      <c r="G205" s="43">
        <v>0.10027855153203299</v>
      </c>
      <c r="H205" s="43">
        <v>4</v>
      </c>
      <c r="I205" s="43">
        <v>11.1111111111111</v>
      </c>
    </row>
    <row r="206" spans="1:9" x14ac:dyDescent="0.2">
      <c r="A206" s="43" t="s">
        <v>492</v>
      </c>
      <c r="B206" s="43" t="s">
        <v>176</v>
      </c>
      <c r="C206" s="43" t="s">
        <v>383</v>
      </c>
      <c r="D206" s="43">
        <v>677</v>
      </c>
      <c r="E206" s="43">
        <v>0.20154807978565001</v>
      </c>
      <c r="F206" s="43">
        <v>673</v>
      </c>
      <c r="G206" s="43">
        <v>0.215843489416292</v>
      </c>
      <c r="H206" s="43">
        <v>4</v>
      </c>
      <c r="I206" s="43">
        <v>0.59435364041604499</v>
      </c>
    </row>
    <row r="207" spans="1:9" x14ac:dyDescent="0.2">
      <c r="A207" s="43" t="s">
        <v>492</v>
      </c>
      <c r="B207" s="43" t="s">
        <v>176</v>
      </c>
      <c r="C207" s="43" t="s">
        <v>382</v>
      </c>
      <c r="D207" s="43">
        <v>222</v>
      </c>
      <c r="E207" s="43">
        <v>6.6091098541232504E-2</v>
      </c>
      <c r="F207" s="43">
        <v>218</v>
      </c>
      <c r="G207" s="43">
        <v>6.9916613213598502E-2</v>
      </c>
      <c r="H207" s="43">
        <v>4</v>
      </c>
      <c r="I207" s="43">
        <v>1.8348623853210899</v>
      </c>
    </row>
    <row r="208" spans="1:9" x14ac:dyDescent="0.2">
      <c r="A208" s="43" t="s">
        <v>494</v>
      </c>
      <c r="B208" s="43" t="s">
        <v>245</v>
      </c>
      <c r="C208" s="43" t="s">
        <v>380</v>
      </c>
      <c r="D208" s="43">
        <v>40</v>
      </c>
      <c r="E208" s="43">
        <v>0.3125</v>
      </c>
      <c r="F208" s="43">
        <v>36</v>
      </c>
      <c r="G208" s="43">
        <v>0.28799999999999998</v>
      </c>
      <c r="H208" s="43">
        <v>4</v>
      </c>
      <c r="I208" s="43">
        <v>11.1111111111111</v>
      </c>
    </row>
    <row r="209" spans="1:9" x14ac:dyDescent="0.2">
      <c r="A209" s="43" t="s">
        <v>505</v>
      </c>
      <c r="B209" s="43" t="s">
        <v>209</v>
      </c>
      <c r="C209" s="43" t="s">
        <v>382</v>
      </c>
      <c r="D209" s="43">
        <v>35</v>
      </c>
      <c r="E209" s="43">
        <v>1.41185962081484E-2</v>
      </c>
      <c r="F209" s="43">
        <v>31</v>
      </c>
      <c r="G209" s="43">
        <v>1.2596505485575E-2</v>
      </c>
      <c r="H209" s="43">
        <v>4</v>
      </c>
      <c r="I209" s="43">
        <v>12.9032258064516</v>
      </c>
    </row>
    <row r="210" spans="1:9" x14ac:dyDescent="0.2">
      <c r="A210" s="43" t="s">
        <v>508</v>
      </c>
      <c r="B210" s="43" t="s">
        <v>216</v>
      </c>
      <c r="C210" s="43" t="s">
        <v>382</v>
      </c>
      <c r="D210" s="43">
        <v>50</v>
      </c>
      <c r="E210" s="43">
        <v>0.27322404371584702</v>
      </c>
      <c r="F210" s="43">
        <v>46</v>
      </c>
      <c r="G210" s="43">
        <v>0.25988700564971801</v>
      </c>
      <c r="H210" s="43">
        <v>4</v>
      </c>
      <c r="I210" s="43">
        <v>8.6956521739130395</v>
      </c>
    </row>
    <row r="211" spans="1:9" x14ac:dyDescent="0.2">
      <c r="A211" s="43" t="s">
        <v>511</v>
      </c>
      <c r="B211" s="43" t="s">
        <v>170</v>
      </c>
      <c r="C211" s="43" t="s">
        <v>383</v>
      </c>
      <c r="D211" s="43">
        <v>198</v>
      </c>
      <c r="E211" s="43">
        <v>8.4615384615384606E-2</v>
      </c>
      <c r="F211" s="43">
        <v>194</v>
      </c>
      <c r="G211" s="43">
        <v>8.4164859002169204E-2</v>
      </c>
      <c r="H211" s="43">
        <v>4</v>
      </c>
      <c r="I211" s="43">
        <v>2.0618556701030899</v>
      </c>
    </row>
    <row r="212" spans="1:9" x14ac:dyDescent="0.2">
      <c r="A212" s="43" t="s">
        <v>511</v>
      </c>
      <c r="B212" s="43" t="s">
        <v>170</v>
      </c>
      <c r="C212" s="43" t="s">
        <v>381</v>
      </c>
      <c r="D212" s="43">
        <v>60</v>
      </c>
      <c r="E212" s="43">
        <v>2.5641025641025599E-2</v>
      </c>
      <c r="F212" s="43">
        <v>56</v>
      </c>
      <c r="G212" s="43">
        <v>2.4295010845987002E-2</v>
      </c>
      <c r="H212" s="43">
        <v>4</v>
      </c>
      <c r="I212" s="43">
        <v>7.1428571428571397</v>
      </c>
    </row>
    <row r="213" spans="1:9" x14ac:dyDescent="0.2">
      <c r="A213" s="43" t="s">
        <v>513</v>
      </c>
      <c r="B213" s="43" t="s">
        <v>211</v>
      </c>
      <c r="C213" s="43" t="s">
        <v>383</v>
      </c>
      <c r="D213" s="43">
        <v>193</v>
      </c>
      <c r="E213" s="43">
        <v>0.31179321486268202</v>
      </c>
      <c r="F213" s="43">
        <v>189</v>
      </c>
      <c r="G213" s="43">
        <v>0.301435406698565</v>
      </c>
      <c r="H213" s="43">
        <v>4</v>
      </c>
      <c r="I213" s="43">
        <v>2.1164021164021198</v>
      </c>
    </row>
    <row r="214" spans="1:9" x14ac:dyDescent="0.2">
      <c r="A214" s="43" t="s">
        <v>514</v>
      </c>
      <c r="B214" s="43" t="s">
        <v>178</v>
      </c>
      <c r="C214" s="43" t="s">
        <v>380</v>
      </c>
      <c r="D214" s="43">
        <v>136</v>
      </c>
      <c r="E214" s="43">
        <v>4.9653158086893003E-2</v>
      </c>
      <c r="F214" s="43">
        <v>132</v>
      </c>
      <c r="G214" s="43">
        <v>4.8511576626240401E-2</v>
      </c>
      <c r="H214" s="43">
        <v>4</v>
      </c>
      <c r="I214" s="43">
        <v>3.0303030303030298</v>
      </c>
    </row>
    <row r="215" spans="1:9" x14ac:dyDescent="0.2">
      <c r="A215" s="43" t="s">
        <v>514</v>
      </c>
      <c r="B215" s="43" t="s">
        <v>178</v>
      </c>
      <c r="C215" s="43" t="s">
        <v>378</v>
      </c>
      <c r="D215" s="43">
        <v>526</v>
      </c>
      <c r="E215" s="43">
        <v>0.19204089083607201</v>
      </c>
      <c r="F215" s="43">
        <v>522</v>
      </c>
      <c r="G215" s="43">
        <v>0.19184123484013199</v>
      </c>
      <c r="H215" s="43">
        <v>4</v>
      </c>
      <c r="I215" s="43">
        <v>0.76628352490422103</v>
      </c>
    </row>
    <row r="216" spans="1:9" x14ac:dyDescent="0.2">
      <c r="A216" s="43" t="s">
        <v>516</v>
      </c>
      <c r="B216" s="43" t="s">
        <v>263</v>
      </c>
      <c r="C216" s="43" t="s">
        <v>383</v>
      </c>
      <c r="D216" s="43">
        <v>92</v>
      </c>
      <c r="E216" s="43">
        <v>5.3675612602100402E-2</v>
      </c>
      <c r="F216" s="43">
        <v>88</v>
      </c>
      <c r="G216" s="43">
        <v>5.1703877790834303E-2</v>
      </c>
      <c r="H216" s="43">
        <v>4</v>
      </c>
      <c r="I216" s="43">
        <v>4.5454545454545396</v>
      </c>
    </row>
    <row r="217" spans="1:9" x14ac:dyDescent="0.2">
      <c r="A217" s="43" t="s">
        <v>518</v>
      </c>
      <c r="B217" s="43" t="s">
        <v>163</v>
      </c>
      <c r="C217" s="43" t="s">
        <v>381</v>
      </c>
      <c r="D217" s="43">
        <v>121</v>
      </c>
      <c r="E217" s="43">
        <v>1.5653298835705001E-2</v>
      </c>
      <c r="F217" s="43">
        <v>117</v>
      </c>
      <c r="G217" s="43">
        <v>1.55172413793103E-2</v>
      </c>
      <c r="H217" s="43">
        <v>4</v>
      </c>
      <c r="I217" s="43">
        <v>3.4188034188034302</v>
      </c>
    </row>
    <row r="218" spans="1:9" x14ac:dyDescent="0.2">
      <c r="A218" s="43" t="s">
        <v>525</v>
      </c>
      <c r="B218" s="43" t="s">
        <v>225</v>
      </c>
      <c r="C218" s="43" t="s">
        <v>379</v>
      </c>
      <c r="D218" s="43">
        <v>7</v>
      </c>
      <c r="E218" s="43">
        <v>4.72972972972973E-2</v>
      </c>
      <c r="F218" s="43">
        <v>3</v>
      </c>
      <c r="G218" s="43">
        <v>0.02</v>
      </c>
      <c r="H218" s="43">
        <v>4</v>
      </c>
      <c r="I218" s="43">
        <v>133.333333333333</v>
      </c>
    </row>
    <row r="219" spans="1:9" x14ac:dyDescent="0.2">
      <c r="A219" s="43" t="s">
        <v>526</v>
      </c>
      <c r="B219" s="43" t="s">
        <v>243</v>
      </c>
      <c r="C219" s="43" t="s">
        <v>383</v>
      </c>
      <c r="D219" s="43">
        <v>213</v>
      </c>
      <c r="E219" s="43">
        <v>0.45610278372591001</v>
      </c>
      <c r="F219" s="43">
        <v>209</v>
      </c>
      <c r="G219" s="43">
        <v>0.45434782608695701</v>
      </c>
      <c r="H219" s="43">
        <v>4</v>
      </c>
      <c r="I219" s="43">
        <v>1.9138755980861299</v>
      </c>
    </row>
    <row r="220" spans="1:9" x14ac:dyDescent="0.2">
      <c r="A220" s="43" t="s">
        <v>527</v>
      </c>
      <c r="B220" s="43" t="s">
        <v>251</v>
      </c>
      <c r="C220" s="43" t="s">
        <v>379</v>
      </c>
      <c r="D220" s="43">
        <v>84</v>
      </c>
      <c r="E220" s="43">
        <v>8.4762865792129202E-2</v>
      </c>
      <c r="F220" s="43">
        <v>80</v>
      </c>
      <c r="G220" s="43">
        <v>8.29875518672199E-2</v>
      </c>
      <c r="H220" s="43">
        <v>4</v>
      </c>
      <c r="I220" s="43">
        <v>5</v>
      </c>
    </row>
    <row r="221" spans="1:9" x14ac:dyDescent="0.2">
      <c r="A221" s="43" t="s">
        <v>535</v>
      </c>
      <c r="B221" s="43" t="s">
        <v>155</v>
      </c>
      <c r="C221" s="43" t="s">
        <v>386</v>
      </c>
      <c r="D221" s="43">
        <v>936</v>
      </c>
      <c r="E221" s="43">
        <v>1.1978653425306201E-2</v>
      </c>
      <c r="F221" s="43">
        <v>932</v>
      </c>
      <c r="G221" s="43">
        <v>1.19517825083355E-2</v>
      </c>
      <c r="H221" s="43">
        <v>4</v>
      </c>
      <c r="I221" s="43">
        <v>0.42918454935623201</v>
      </c>
    </row>
    <row r="222" spans="1:9" x14ac:dyDescent="0.2">
      <c r="A222" s="43" t="s">
        <v>580</v>
      </c>
      <c r="B222" s="43" t="s">
        <v>252</v>
      </c>
      <c r="C222" s="43" t="s">
        <v>381</v>
      </c>
      <c r="D222" s="43">
        <v>126</v>
      </c>
      <c r="E222" s="43">
        <v>0.5</v>
      </c>
      <c r="F222" s="43">
        <v>122</v>
      </c>
      <c r="G222" s="43">
        <v>0.48799999999999999</v>
      </c>
      <c r="H222" s="43">
        <v>4</v>
      </c>
      <c r="I222" s="43">
        <v>3.2786885245901698</v>
      </c>
    </row>
    <row r="223" spans="1:9" x14ac:dyDescent="0.2">
      <c r="A223" s="43" t="s">
        <v>548</v>
      </c>
      <c r="B223" s="43" t="s">
        <v>194</v>
      </c>
      <c r="C223" s="43" t="s">
        <v>381</v>
      </c>
      <c r="D223" s="43">
        <v>12</v>
      </c>
      <c r="E223" s="43">
        <v>3.9215686274509803E-2</v>
      </c>
      <c r="F223" s="43">
        <v>8</v>
      </c>
      <c r="G223" s="43">
        <v>3.0769230769230799E-2</v>
      </c>
      <c r="H223" s="43">
        <v>4</v>
      </c>
      <c r="I223" s="43">
        <v>50</v>
      </c>
    </row>
    <row r="224" spans="1:9" x14ac:dyDescent="0.2">
      <c r="A224" s="43" t="s">
        <v>562</v>
      </c>
      <c r="B224" s="43" t="s">
        <v>262</v>
      </c>
      <c r="C224" s="43" t="s">
        <v>382</v>
      </c>
      <c r="D224" s="43">
        <v>523</v>
      </c>
      <c r="E224" s="43">
        <v>5.45815069922772E-2</v>
      </c>
      <c r="F224" s="43">
        <v>519</v>
      </c>
      <c r="G224" s="43">
        <v>5.5230392678514401E-2</v>
      </c>
      <c r="H224" s="43">
        <v>4</v>
      </c>
      <c r="I224" s="43">
        <v>0.77071290944124005</v>
      </c>
    </row>
    <row r="225" spans="1:9" x14ac:dyDescent="0.2">
      <c r="A225" s="43" t="s">
        <v>564</v>
      </c>
      <c r="B225" s="43" t="s">
        <v>205</v>
      </c>
      <c r="C225" s="43" t="s">
        <v>385</v>
      </c>
      <c r="D225" s="43">
        <v>40</v>
      </c>
      <c r="E225" s="43">
        <v>6.9686411149825794E-2</v>
      </c>
      <c r="F225" s="43">
        <v>36</v>
      </c>
      <c r="G225" s="43">
        <v>6.4516129032258104E-2</v>
      </c>
      <c r="H225" s="43">
        <v>4</v>
      </c>
      <c r="I225" s="43">
        <v>11.1111111111111</v>
      </c>
    </row>
    <row r="226" spans="1:9" x14ac:dyDescent="0.2">
      <c r="A226" s="43" t="s">
        <v>629</v>
      </c>
      <c r="B226" s="43" t="s">
        <v>247</v>
      </c>
      <c r="C226" s="43" t="s">
        <v>385</v>
      </c>
      <c r="D226" s="43">
        <v>135</v>
      </c>
      <c r="E226" s="43">
        <v>0.152542372881356</v>
      </c>
      <c r="F226" s="43">
        <v>132</v>
      </c>
      <c r="G226" s="43">
        <v>0.151898734177215</v>
      </c>
      <c r="H226" s="43">
        <v>3</v>
      </c>
      <c r="I226" s="43">
        <v>2.2727272727272698</v>
      </c>
    </row>
    <row r="227" spans="1:9" x14ac:dyDescent="0.2">
      <c r="A227" s="43" t="s">
        <v>630</v>
      </c>
      <c r="B227" s="43" t="s">
        <v>259</v>
      </c>
      <c r="C227" s="43" t="s">
        <v>380</v>
      </c>
      <c r="D227" s="43">
        <v>364</v>
      </c>
      <c r="E227" s="43">
        <v>0.17687074829932001</v>
      </c>
      <c r="F227" s="43">
        <v>361</v>
      </c>
      <c r="G227" s="43">
        <v>0.179156327543424</v>
      </c>
      <c r="H227" s="43">
        <v>3</v>
      </c>
      <c r="I227" s="43">
        <v>0.83102493074791495</v>
      </c>
    </row>
    <row r="228" spans="1:9" x14ac:dyDescent="0.2">
      <c r="A228" s="43" t="s">
        <v>648</v>
      </c>
      <c r="B228" s="43" t="s">
        <v>237</v>
      </c>
      <c r="C228" s="43" t="s">
        <v>385</v>
      </c>
      <c r="D228" s="43">
        <v>129</v>
      </c>
      <c r="E228" s="43">
        <v>0.23201438848920899</v>
      </c>
      <c r="F228" s="43">
        <v>126</v>
      </c>
      <c r="G228" s="43">
        <v>0.22621184919210099</v>
      </c>
      <c r="H228" s="43">
        <v>3</v>
      </c>
      <c r="I228" s="43">
        <v>2.3809523809523698</v>
      </c>
    </row>
    <row r="229" spans="1:9" x14ac:dyDescent="0.2">
      <c r="A229" s="43" t="s">
        <v>632</v>
      </c>
      <c r="B229" s="43" t="s">
        <v>261</v>
      </c>
      <c r="C229" s="43" t="s">
        <v>381</v>
      </c>
      <c r="D229" s="43">
        <v>161</v>
      </c>
      <c r="E229" s="43">
        <v>0.125487139516758</v>
      </c>
      <c r="F229" s="43">
        <v>158</v>
      </c>
      <c r="G229" s="43">
        <v>0.12835093419983801</v>
      </c>
      <c r="H229" s="43">
        <v>3</v>
      </c>
      <c r="I229" s="43">
        <v>1.8987341772152</v>
      </c>
    </row>
    <row r="230" spans="1:9" x14ac:dyDescent="0.2">
      <c r="A230" s="43" t="s">
        <v>647</v>
      </c>
      <c r="B230" s="43" t="s">
        <v>253</v>
      </c>
      <c r="C230" s="43" t="s">
        <v>385</v>
      </c>
      <c r="D230" s="43">
        <v>47</v>
      </c>
      <c r="E230" s="43">
        <v>8.8679245283018904E-2</v>
      </c>
      <c r="F230" s="43">
        <v>44</v>
      </c>
      <c r="G230" s="43">
        <v>8.3333333333333301E-2</v>
      </c>
      <c r="H230" s="43">
        <v>3</v>
      </c>
      <c r="I230" s="43">
        <v>6.8181818181818103</v>
      </c>
    </row>
    <row r="231" spans="1:9" x14ac:dyDescent="0.2">
      <c r="A231" s="43" t="s">
        <v>571</v>
      </c>
      <c r="B231" s="43" t="s">
        <v>197</v>
      </c>
      <c r="C231" s="43" t="s">
        <v>382</v>
      </c>
      <c r="D231" s="43">
        <v>323</v>
      </c>
      <c r="E231" s="43">
        <v>2.5218613366645801E-2</v>
      </c>
      <c r="F231" s="43">
        <v>320</v>
      </c>
      <c r="G231" s="43">
        <v>2.5581581261491699E-2</v>
      </c>
      <c r="H231" s="43">
        <v>3</v>
      </c>
      <c r="I231" s="43">
        <v>0.93749999999999101</v>
      </c>
    </row>
    <row r="232" spans="1:9" x14ac:dyDescent="0.2">
      <c r="A232" s="43" t="s">
        <v>486</v>
      </c>
      <c r="B232" s="43" t="s">
        <v>276</v>
      </c>
      <c r="C232" s="43" t="s">
        <v>378</v>
      </c>
      <c r="D232" s="43">
        <v>273</v>
      </c>
      <c r="E232" s="43">
        <v>5.4188169908693899E-2</v>
      </c>
      <c r="F232" s="43">
        <v>270</v>
      </c>
      <c r="G232" s="43">
        <v>5.4238650060265202E-2</v>
      </c>
      <c r="H232" s="43">
        <v>3</v>
      </c>
      <c r="I232" s="43">
        <v>1.1111111111111101</v>
      </c>
    </row>
    <row r="233" spans="1:9" x14ac:dyDescent="0.2">
      <c r="A233" s="43" t="s">
        <v>488</v>
      </c>
      <c r="B233" s="43" t="s">
        <v>184</v>
      </c>
      <c r="C233" s="43" t="s">
        <v>385</v>
      </c>
      <c r="D233" s="43">
        <v>159</v>
      </c>
      <c r="E233" s="43">
        <v>0.53535353535353503</v>
      </c>
      <c r="F233" s="43">
        <v>156</v>
      </c>
      <c r="G233" s="43">
        <v>0.52525252525252497</v>
      </c>
      <c r="H233" s="43">
        <v>3</v>
      </c>
      <c r="I233" s="43">
        <v>1.92307692307692</v>
      </c>
    </row>
    <row r="234" spans="1:9" x14ac:dyDescent="0.2">
      <c r="A234" s="43" t="s">
        <v>491</v>
      </c>
      <c r="B234" s="43" t="s">
        <v>157</v>
      </c>
      <c r="C234" s="43" t="s">
        <v>386</v>
      </c>
      <c r="D234" s="43">
        <v>315</v>
      </c>
      <c r="E234" s="43">
        <v>8.1555509527754793E-3</v>
      </c>
      <c r="F234" s="43">
        <v>312</v>
      </c>
      <c r="G234" s="43">
        <v>8.0852056285470007E-3</v>
      </c>
      <c r="H234" s="43">
        <v>3</v>
      </c>
      <c r="I234" s="43">
        <v>0.96153846153845801</v>
      </c>
    </row>
    <row r="235" spans="1:9" x14ac:dyDescent="0.2">
      <c r="A235" s="43" t="s">
        <v>493</v>
      </c>
      <c r="B235" s="43" t="s">
        <v>239</v>
      </c>
      <c r="C235" s="43" t="s">
        <v>379</v>
      </c>
      <c r="D235" s="43">
        <v>27</v>
      </c>
      <c r="E235" s="43">
        <v>4.4189852700491E-2</v>
      </c>
      <c r="F235" s="43">
        <v>24</v>
      </c>
      <c r="G235" s="43">
        <v>3.9933444259567401E-2</v>
      </c>
      <c r="H235" s="43">
        <v>3</v>
      </c>
      <c r="I235" s="43">
        <v>12.5</v>
      </c>
    </row>
    <row r="236" spans="1:9" x14ac:dyDescent="0.2">
      <c r="A236" s="43" t="s">
        <v>493</v>
      </c>
      <c r="B236" s="43" t="s">
        <v>239</v>
      </c>
      <c r="C236" s="43" t="s">
        <v>385</v>
      </c>
      <c r="D236" s="43">
        <v>167</v>
      </c>
      <c r="E236" s="43">
        <v>0.27332242225859199</v>
      </c>
      <c r="F236" s="43">
        <v>164</v>
      </c>
      <c r="G236" s="43">
        <v>0.27287853577371002</v>
      </c>
      <c r="H236" s="43">
        <v>3</v>
      </c>
      <c r="I236" s="43">
        <v>1.82926829268293</v>
      </c>
    </row>
    <row r="237" spans="1:9" x14ac:dyDescent="0.2">
      <c r="A237" s="43" t="s">
        <v>501</v>
      </c>
      <c r="B237" s="43" t="s">
        <v>202</v>
      </c>
      <c r="C237" s="43" t="s">
        <v>383</v>
      </c>
      <c r="D237" s="43">
        <v>203</v>
      </c>
      <c r="E237" s="43">
        <v>0.18989710009354499</v>
      </c>
      <c r="F237" s="43">
        <v>200</v>
      </c>
      <c r="G237" s="43">
        <v>0.18298261665141799</v>
      </c>
      <c r="H237" s="43">
        <v>3</v>
      </c>
      <c r="I237" s="43">
        <v>1.49999999999999</v>
      </c>
    </row>
    <row r="238" spans="1:9" x14ac:dyDescent="0.2">
      <c r="A238" s="43" t="s">
        <v>501</v>
      </c>
      <c r="B238" s="43" t="s">
        <v>202</v>
      </c>
      <c r="C238" s="43" t="s">
        <v>385</v>
      </c>
      <c r="D238" s="43">
        <v>49</v>
      </c>
      <c r="E238" s="43">
        <v>4.5837231057062701E-2</v>
      </c>
      <c r="F238" s="43">
        <v>46</v>
      </c>
      <c r="G238" s="43">
        <v>4.2086001829826199E-2</v>
      </c>
      <c r="H238" s="43">
        <v>3</v>
      </c>
      <c r="I238" s="43">
        <v>6.5217391304347903</v>
      </c>
    </row>
    <row r="239" spans="1:9" x14ac:dyDescent="0.2">
      <c r="A239" s="43" t="s">
        <v>505</v>
      </c>
      <c r="B239" s="43" t="s">
        <v>209</v>
      </c>
      <c r="C239" s="43" t="s">
        <v>385</v>
      </c>
      <c r="D239" s="43">
        <v>524</v>
      </c>
      <c r="E239" s="43">
        <v>0.21137555465913699</v>
      </c>
      <c r="F239" s="43">
        <v>521</v>
      </c>
      <c r="G239" s="43">
        <v>0.21170255993498599</v>
      </c>
      <c r="H239" s="43">
        <v>3</v>
      </c>
      <c r="I239" s="43">
        <v>0.575815738963525</v>
      </c>
    </row>
    <row r="240" spans="1:9" x14ac:dyDescent="0.2">
      <c r="A240" s="43" t="s">
        <v>506</v>
      </c>
      <c r="B240" s="43" t="s">
        <v>210</v>
      </c>
      <c r="C240" s="43" t="s">
        <v>385</v>
      </c>
      <c r="D240" s="43">
        <v>87</v>
      </c>
      <c r="E240" s="43">
        <v>0.497142857142857</v>
      </c>
      <c r="F240" s="43">
        <v>84</v>
      </c>
      <c r="G240" s="43">
        <v>0.47727272727272702</v>
      </c>
      <c r="H240" s="43">
        <v>3</v>
      </c>
      <c r="I240" s="43">
        <v>3.5714285714285801</v>
      </c>
    </row>
    <row r="241" spans="1:9" x14ac:dyDescent="0.2">
      <c r="A241" s="43" t="s">
        <v>514</v>
      </c>
      <c r="B241" s="43" t="s">
        <v>178</v>
      </c>
      <c r="C241" s="43" t="s">
        <v>382</v>
      </c>
      <c r="D241" s="43">
        <v>107</v>
      </c>
      <c r="E241" s="43">
        <v>3.9065352318364402E-2</v>
      </c>
      <c r="F241" s="43">
        <v>104</v>
      </c>
      <c r="G241" s="43">
        <v>3.82212421903712E-2</v>
      </c>
      <c r="H241" s="43">
        <v>3</v>
      </c>
      <c r="I241" s="43">
        <v>2.8846153846153699</v>
      </c>
    </row>
    <row r="242" spans="1:9" x14ac:dyDescent="0.2">
      <c r="A242" s="43" t="s">
        <v>515</v>
      </c>
      <c r="B242" s="43" t="s">
        <v>190</v>
      </c>
      <c r="C242" s="43" t="s">
        <v>381</v>
      </c>
      <c r="D242" s="43">
        <v>486</v>
      </c>
      <c r="E242" s="43">
        <v>0.37384615384615399</v>
      </c>
      <c r="F242" s="43">
        <v>483</v>
      </c>
      <c r="G242" s="43">
        <v>0.37096774193548399</v>
      </c>
      <c r="H242" s="43">
        <v>3</v>
      </c>
      <c r="I242" s="43">
        <v>0.62111801242234999</v>
      </c>
    </row>
    <row r="243" spans="1:9" x14ac:dyDescent="0.2">
      <c r="A243" s="43" t="s">
        <v>518</v>
      </c>
      <c r="B243" s="43" t="s">
        <v>163</v>
      </c>
      <c r="C243" s="43" t="s">
        <v>383</v>
      </c>
      <c r="D243" s="43">
        <v>658</v>
      </c>
      <c r="E243" s="43">
        <v>8.5122897800776198E-2</v>
      </c>
      <c r="F243" s="43">
        <v>655</v>
      </c>
      <c r="G243" s="43">
        <v>8.6870026525198901E-2</v>
      </c>
      <c r="H243" s="43">
        <v>3</v>
      </c>
      <c r="I243" s="43">
        <v>0.45801526717557101</v>
      </c>
    </row>
    <row r="244" spans="1:9" x14ac:dyDescent="0.2">
      <c r="A244" s="43" t="s">
        <v>523</v>
      </c>
      <c r="B244" s="43" t="s">
        <v>255</v>
      </c>
      <c r="C244" s="43" t="s">
        <v>379</v>
      </c>
      <c r="D244" s="43">
        <v>33</v>
      </c>
      <c r="E244" s="43">
        <v>2.5660964230171099E-2</v>
      </c>
      <c r="F244" s="43">
        <v>30</v>
      </c>
      <c r="G244" s="43">
        <v>2.3828435266084198E-2</v>
      </c>
      <c r="H244" s="43">
        <v>3</v>
      </c>
      <c r="I244" s="43">
        <v>10</v>
      </c>
    </row>
    <row r="245" spans="1:9" x14ac:dyDescent="0.2">
      <c r="A245" s="43" t="s">
        <v>526</v>
      </c>
      <c r="B245" s="43" t="s">
        <v>243</v>
      </c>
      <c r="C245" s="43" t="s">
        <v>378</v>
      </c>
      <c r="D245" s="43">
        <v>44</v>
      </c>
      <c r="E245" s="43">
        <v>9.4218415417558904E-2</v>
      </c>
      <c r="F245" s="43">
        <v>41</v>
      </c>
      <c r="G245" s="43">
        <v>8.9130434782608695E-2</v>
      </c>
      <c r="H245" s="43">
        <v>3</v>
      </c>
      <c r="I245" s="43">
        <v>7.3170731707317103</v>
      </c>
    </row>
    <row r="246" spans="1:9" x14ac:dyDescent="0.2">
      <c r="A246" s="43" t="s">
        <v>529</v>
      </c>
      <c r="B246" s="43" t="s">
        <v>227</v>
      </c>
      <c r="C246" s="43" t="s">
        <v>378</v>
      </c>
      <c r="D246" s="43">
        <v>172</v>
      </c>
      <c r="E246" s="43">
        <v>0.86</v>
      </c>
      <c r="F246" s="43">
        <v>169</v>
      </c>
      <c r="G246" s="43">
        <v>0.85786802030456899</v>
      </c>
      <c r="H246" s="43">
        <v>3</v>
      </c>
      <c r="I246" s="43">
        <v>1.7751479289940899</v>
      </c>
    </row>
    <row r="247" spans="1:9" x14ac:dyDescent="0.2">
      <c r="A247" s="43" t="s">
        <v>532</v>
      </c>
      <c r="B247" s="43" t="s">
        <v>256</v>
      </c>
      <c r="C247" s="43" t="s">
        <v>381</v>
      </c>
      <c r="D247" s="43">
        <v>48</v>
      </c>
      <c r="E247" s="43">
        <v>7.8559738134206206E-2</v>
      </c>
      <c r="F247" s="43">
        <v>45</v>
      </c>
      <c r="G247" s="43">
        <v>7.5757575757575801E-2</v>
      </c>
      <c r="H247" s="43">
        <v>3</v>
      </c>
      <c r="I247" s="43">
        <v>6.6666666666666696</v>
      </c>
    </row>
    <row r="248" spans="1:9" x14ac:dyDescent="0.2">
      <c r="A248" s="43" t="s">
        <v>534</v>
      </c>
      <c r="B248" s="43" t="s">
        <v>173</v>
      </c>
      <c r="C248" s="43" t="s">
        <v>385</v>
      </c>
      <c r="D248" s="43">
        <v>174</v>
      </c>
      <c r="E248" s="43">
        <v>3.7139807897545403E-2</v>
      </c>
      <c r="F248" s="43">
        <v>171</v>
      </c>
      <c r="G248" s="43">
        <v>3.6522853481418198E-2</v>
      </c>
      <c r="H248" s="43">
        <v>3</v>
      </c>
      <c r="I248" s="43">
        <v>1.7543859649122899</v>
      </c>
    </row>
    <row r="249" spans="1:9" x14ac:dyDescent="0.2">
      <c r="A249" s="43" t="s">
        <v>545</v>
      </c>
      <c r="B249" s="43" t="s">
        <v>191</v>
      </c>
      <c r="C249" s="43" t="s">
        <v>383</v>
      </c>
      <c r="D249" s="43">
        <v>286</v>
      </c>
      <c r="E249" s="43">
        <v>0.20799999999999999</v>
      </c>
      <c r="F249" s="43">
        <v>283</v>
      </c>
      <c r="G249" s="43">
        <v>0.210565476190476</v>
      </c>
      <c r="H249" s="43">
        <v>3</v>
      </c>
      <c r="I249" s="43">
        <v>1.0600706713781001</v>
      </c>
    </row>
    <row r="250" spans="1:9" x14ac:dyDescent="0.2">
      <c r="A250" s="43" t="s">
        <v>546</v>
      </c>
      <c r="B250" s="43" t="s">
        <v>192</v>
      </c>
      <c r="C250" s="43" t="s">
        <v>383</v>
      </c>
      <c r="D250" s="43">
        <v>396</v>
      </c>
      <c r="E250" s="43">
        <v>9.9798387096774202E-2</v>
      </c>
      <c r="F250" s="43">
        <v>393</v>
      </c>
      <c r="G250" s="43">
        <v>9.9042338709677394E-2</v>
      </c>
      <c r="H250" s="43">
        <v>3</v>
      </c>
      <c r="I250" s="43">
        <v>0.76335877862594403</v>
      </c>
    </row>
    <row r="251" spans="1:9" x14ac:dyDescent="0.2">
      <c r="A251" s="43" t="s">
        <v>548</v>
      </c>
      <c r="B251" s="43" t="s">
        <v>194</v>
      </c>
      <c r="C251" s="43" t="s">
        <v>385</v>
      </c>
      <c r="D251" s="43">
        <v>76</v>
      </c>
      <c r="E251" s="43">
        <v>0.24836601307189499</v>
      </c>
      <c r="F251" s="43">
        <v>73</v>
      </c>
      <c r="G251" s="43">
        <v>0.28076923076923099</v>
      </c>
      <c r="H251" s="43">
        <v>3</v>
      </c>
      <c r="I251" s="43">
        <v>4.1095890410958802</v>
      </c>
    </row>
    <row r="252" spans="1:9" x14ac:dyDescent="0.2">
      <c r="A252" s="43" t="s">
        <v>550</v>
      </c>
      <c r="B252" s="43" t="s">
        <v>175</v>
      </c>
      <c r="C252" s="43" t="s">
        <v>384</v>
      </c>
      <c r="D252" s="43">
        <v>31</v>
      </c>
      <c r="E252" s="43">
        <v>5.6230727371666999E-3</v>
      </c>
      <c r="F252" s="43">
        <v>28</v>
      </c>
      <c r="G252" s="43">
        <v>5.0550640909911501E-3</v>
      </c>
      <c r="H252" s="43">
        <v>3</v>
      </c>
      <c r="I252" s="43">
        <v>10.714285714285699</v>
      </c>
    </row>
    <row r="253" spans="1:9" x14ac:dyDescent="0.2">
      <c r="A253" s="43" t="s">
        <v>552</v>
      </c>
      <c r="B253" s="43" t="s">
        <v>250</v>
      </c>
      <c r="C253" s="43" t="s">
        <v>383</v>
      </c>
      <c r="D253" s="43">
        <v>114</v>
      </c>
      <c r="E253" s="43">
        <v>0.27602905569007302</v>
      </c>
      <c r="F253" s="43">
        <v>111</v>
      </c>
      <c r="G253" s="43">
        <v>0.27339901477832501</v>
      </c>
      <c r="H253" s="43">
        <v>3</v>
      </c>
      <c r="I253" s="43">
        <v>2.7027027027027</v>
      </c>
    </row>
    <row r="254" spans="1:9" x14ac:dyDescent="0.2">
      <c r="A254" s="43" t="s">
        <v>552</v>
      </c>
      <c r="B254" s="43" t="s">
        <v>250</v>
      </c>
      <c r="C254" s="43" t="s">
        <v>385</v>
      </c>
      <c r="D254" s="43">
        <v>130</v>
      </c>
      <c r="E254" s="43">
        <v>0.314769975786925</v>
      </c>
      <c r="F254" s="43">
        <v>127</v>
      </c>
      <c r="G254" s="43">
        <v>0.31280788177339902</v>
      </c>
      <c r="H254" s="43">
        <v>3</v>
      </c>
      <c r="I254" s="43">
        <v>2.3622047244094402</v>
      </c>
    </row>
    <row r="255" spans="1:9" x14ac:dyDescent="0.2">
      <c r="A255" s="43" t="s">
        <v>553</v>
      </c>
      <c r="B255" s="43" t="s">
        <v>164</v>
      </c>
      <c r="C255" s="43" t="s">
        <v>382</v>
      </c>
      <c r="D255" s="43">
        <v>523</v>
      </c>
      <c r="E255" s="43">
        <v>7.6630036630036605E-2</v>
      </c>
      <c r="F255" s="43">
        <v>520</v>
      </c>
      <c r="G255" s="43">
        <v>7.74847265683207E-2</v>
      </c>
      <c r="H255" s="43">
        <v>3</v>
      </c>
      <c r="I255" s="43">
        <v>0.57692307692307498</v>
      </c>
    </row>
    <row r="256" spans="1:9" x14ac:dyDescent="0.2">
      <c r="A256" s="43" t="s">
        <v>555</v>
      </c>
      <c r="B256" s="43" t="s">
        <v>244</v>
      </c>
      <c r="C256" s="43" t="s">
        <v>380</v>
      </c>
      <c r="D256" s="43">
        <v>95</v>
      </c>
      <c r="E256" s="43">
        <v>0.13418079096045199</v>
      </c>
      <c r="F256" s="43">
        <v>92</v>
      </c>
      <c r="G256" s="43">
        <v>0.12620027434842199</v>
      </c>
      <c r="H256" s="43">
        <v>3</v>
      </c>
      <c r="I256" s="43">
        <v>3.26086956521738</v>
      </c>
    </row>
    <row r="257" spans="1:9" x14ac:dyDescent="0.2">
      <c r="A257" s="43" t="s">
        <v>556</v>
      </c>
      <c r="B257" s="43" t="s">
        <v>199</v>
      </c>
      <c r="C257" s="43" t="s">
        <v>381</v>
      </c>
      <c r="D257" s="43">
        <v>271</v>
      </c>
      <c r="E257" s="43">
        <v>0.230442176870748</v>
      </c>
      <c r="F257" s="43">
        <v>268</v>
      </c>
      <c r="G257" s="43">
        <v>0.28910463861920199</v>
      </c>
      <c r="H257" s="43">
        <v>3</v>
      </c>
      <c r="I257" s="43">
        <v>1.1194029850746201</v>
      </c>
    </row>
    <row r="258" spans="1:9" x14ac:dyDescent="0.2">
      <c r="A258" s="43" t="s">
        <v>561</v>
      </c>
      <c r="B258" s="43" t="s">
        <v>270</v>
      </c>
      <c r="C258" s="43" t="s">
        <v>386</v>
      </c>
      <c r="D258" s="43">
        <v>252</v>
      </c>
      <c r="E258" s="43">
        <v>6.5693430656934299E-3</v>
      </c>
      <c r="F258" s="43">
        <v>249</v>
      </c>
      <c r="G258" s="43">
        <v>6.5065718989260196E-3</v>
      </c>
      <c r="H258" s="43">
        <v>3</v>
      </c>
      <c r="I258" s="43">
        <v>1.2048192771084301</v>
      </c>
    </row>
    <row r="259" spans="1:9" x14ac:dyDescent="0.2">
      <c r="A259" s="43" t="s">
        <v>563</v>
      </c>
      <c r="B259" s="43" t="s">
        <v>172</v>
      </c>
      <c r="C259" s="43" t="s">
        <v>382</v>
      </c>
      <c r="D259" s="43">
        <v>12</v>
      </c>
      <c r="E259" s="43">
        <v>2.9850746268656699E-2</v>
      </c>
      <c r="F259" s="43">
        <v>9</v>
      </c>
      <c r="G259" s="43">
        <v>2.2058823529411801E-2</v>
      </c>
      <c r="H259" s="43">
        <v>3</v>
      </c>
      <c r="I259" s="43">
        <v>33.3333333333333</v>
      </c>
    </row>
    <row r="260" spans="1:9" x14ac:dyDescent="0.2">
      <c r="A260" s="43" t="s">
        <v>634</v>
      </c>
      <c r="B260" s="43" t="s">
        <v>273</v>
      </c>
      <c r="C260" s="43" t="s">
        <v>383</v>
      </c>
      <c r="D260" s="43">
        <v>435</v>
      </c>
      <c r="E260" s="43">
        <v>0.327560240963855</v>
      </c>
      <c r="F260" s="43">
        <v>433</v>
      </c>
      <c r="G260" s="43">
        <v>0.335919317300233</v>
      </c>
      <c r="H260" s="43">
        <v>2</v>
      </c>
      <c r="I260" s="43">
        <v>0.46189376443417401</v>
      </c>
    </row>
    <row r="261" spans="1:9" x14ac:dyDescent="0.2">
      <c r="A261" s="43" t="s">
        <v>628</v>
      </c>
      <c r="B261" s="43" t="s">
        <v>165</v>
      </c>
      <c r="C261" s="43" t="s">
        <v>380</v>
      </c>
      <c r="D261" s="43">
        <v>226</v>
      </c>
      <c r="E261" s="43">
        <v>6.9834991656881496E-3</v>
      </c>
      <c r="F261" s="43">
        <v>224</v>
      </c>
      <c r="G261" s="43">
        <v>6.8768612040647197E-3</v>
      </c>
      <c r="H261" s="43">
        <v>2</v>
      </c>
      <c r="I261" s="43">
        <v>0.89285714285714002</v>
      </c>
    </row>
    <row r="262" spans="1:9" x14ac:dyDescent="0.2">
      <c r="A262" s="43" t="s">
        <v>640</v>
      </c>
      <c r="B262" s="43" t="s">
        <v>200</v>
      </c>
      <c r="C262" s="43" t="s">
        <v>383</v>
      </c>
      <c r="D262" s="43">
        <v>55</v>
      </c>
      <c r="E262" s="43">
        <v>0.13994910941475799</v>
      </c>
      <c r="F262" s="43">
        <v>53</v>
      </c>
      <c r="G262" s="43">
        <v>0.13250000000000001</v>
      </c>
      <c r="H262" s="43">
        <v>2</v>
      </c>
      <c r="I262" s="43">
        <v>3.7735849056603801</v>
      </c>
    </row>
    <row r="263" spans="1:9" x14ac:dyDescent="0.2">
      <c r="A263" s="43" t="s">
        <v>641</v>
      </c>
      <c r="B263" s="43" t="s">
        <v>169</v>
      </c>
      <c r="C263" s="43" t="s">
        <v>385</v>
      </c>
      <c r="D263" s="43">
        <v>256</v>
      </c>
      <c r="E263" s="43">
        <v>7.7038820343063502E-2</v>
      </c>
      <c r="F263" s="43">
        <v>254</v>
      </c>
      <c r="G263" s="43">
        <v>7.1009225608051396E-2</v>
      </c>
      <c r="H263" s="43">
        <v>2</v>
      </c>
      <c r="I263" s="43">
        <v>0.78740157480314799</v>
      </c>
    </row>
    <row r="264" spans="1:9" x14ac:dyDescent="0.2">
      <c r="A264" s="43" t="s">
        <v>648</v>
      </c>
      <c r="B264" s="43" t="s">
        <v>237</v>
      </c>
      <c r="C264" s="43" t="s">
        <v>378</v>
      </c>
      <c r="D264" s="43">
        <v>39</v>
      </c>
      <c r="E264" s="43">
        <v>7.0143884892086297E-2</v>
      </c>
      <c r="F264" s="43">
        <v>37</v>
      </c>
      <c r="G264" s="43">
        <v>6.6427289048474003E-2</v>
      </c>
      <c r="H264" s="43">
        <v>2</v>
      </c>
      <c r="I264" s="43">
        <v>5.4054054054053902</v>
      </c>
    </row>
    <row r="265" spans="1:9" x14ac:dyDescent="0.2">
      <c r="A265" s="43" t="s">
        <v>633</v>
      </c>
      <c r="B265" s="43" t="s">
        <v>268</v>
      </c>
      <c r="C265" s="43" t="s">
        <v>383</v>
      </c>
      <c r="D265" s="43">
        <v>77</v>
      </c>
      <c r="E265" s="43">
        <v>3.34782608695652E-2</v>
      </c>
      <c r="F265" s="43">
        <v>75</v>
      </c>
      <c r="G265" s="43">
        <v>3.1685678073510803E-2</v>
      </c>
      <c r="H265" s="43">
        <v>2</v>
      </c>
      <c r="I265" s="43">
        <v>2.6666666666666599</v>
      </c>
    </row>
    <row r="266" spans="1:9" x14ac:dyDescent="0.2">
      <c r="A266" s="43" t="s">
        <v>638</v>
      </c>
      <c r="B266" s="43" t="s">
        <v>274</v>
      </c>
      <c r="C266" s="43" t="s">
        <v>383</v>
      </c>
      <c r="D266" s="43">
        <v>199</v>
      </c>
      <c r="E266" s="43">
        <v>4.5789231477220402E-2</v>
      </c>
      <c r="F266" s="43">
        <v>197</v>
      </c>
      <c r="G266" s="43">
        <v>4.4101186478620998E-2</v>
      </c>
      <c r="H266" s="43">
        <v>2</v>
      </c>
      <c r="I266" s="43">
        <v>1.0152284263959399</v>
      </c>
    </row>
    <row r="267" spans="1:9" x14ac:dyDescent="0.2">
      <c r="A267" s="43" t="s">
        <v>638</v>
      </c>
      <c r="B267" s="43" t="s">
        <v>274</v>
      </c>
      <c r="C267" s="43" t="s">
        <v>385</v>
      </c>
      <c r="D267" s="43">
        <v>154</v>
      </c>
      <c r="E267" s="43">
        <v>3.5434882650713297E-2</v>
      </c>
      <c r="F267" s="43">
        <v>152</v>
      </c>
      <c r="G267" s="43">
        <v>3.4027311394672001E-2</v>
      </c>
      <c r="H267" s="43">
        <v>2</v>
      </c>
      <c r="I267" s="43">
        <v>1.3157894736842</v>
      </c>
    </row>
    <row r="268" spans="1:9" x14ac:dyDescent="0.2">
      <c r="A268" s="43" t="s">
        <v>632</v>
      </c>
      <c r="B268" s="43" t="s">
        <v>261</v>
      </c>
      <c r="C268" s="43" t="s">
        <v>378</v>
      </c>
      <c r="D268" s="43">
        <v>33</v>
      </c>
      <c r="E268" s="43">
        <v>2.5720966484801201E-2</v>
      </c>
      <c r="F268" s="43">
        <v>31</v>
      </c>
      <c r="G268" s="43">
        <v>2.5182778229081999E-2</v>
      </c>
      <c r="H268" s="43">
        <v>2</v>
      </c>
      <c r="I268" s="43">
        <v>6.4516129032257998</v>
      </c>
    </row>
    <row r="269" spans="1:9" x14ac:dyDescent="0.2">
      <c r="A269" s="43" t="s">
        <v>639</v>
      </c>
      <c r="B269" s="43" t="s">
        <v>188</v>
      </c>
      <c r="C269" s="43" t="s">
        <v>378</v>
      </c>
      <c r="D269" s="43">
        <v>72</v>
      </c>
      <c r="E269" s="43">
        <v>0.112324492979719</v>
      </c>
      <c r="F269" s="43">
        <v>70</v>
      </c>
      <c r="G269" s="43">
        <v>0.108527131782946</v>
      </c>
      <c r="H269" s="43">
        <v>2</v>
      </c>
      <c r="I269" s="43">
        <v>2.8571428571428501</v>
      </c>
    </row>
    <row r="270" spans="1:9" x14ac:dyDescent="0.2">
      <c r="A270" s="43" t="s">
        <v>645</v>
      </c>
      <c r="B270" s="43" t="s">
        <v>161</v>
      </c>
      <c r="C270" s="43" t="s">
        <v>380</v>
      </c>
      <c r="D270" s="43">
        <v>36</v>
      </c>
      <c r="E270" s="43">
        <v>1.36260408781226E-2</v>
      </c>
      <c r="F270" s="43">
        <v>34</v>
      </c>
      <c r="G270" s="43">
        <v>1.30668716372022E-2</v>
      </c>
      <c r="H270" s="43">
        <v>2</v>
      </c>
      <c r="I270" s="43">
        <v>5.8823529411764701</v>
      </c>
    </row>
    <row r="271" spans="1:9" x14ac:dyDescent="0.2">
      <c r="A271" s="43" t="s">
        <v>637</v>
      </c>
      <c r="B271" s="43" t="s">
        <v>204</v>
      </c>
      <c r="C271" s="43" t="s">
        <v>383</v>
      </c>
      <c r="D271" s="43">
        <v>98</v>
      </c>
      <c r="E271" s="43">
        <v>7.8025477707006394E-2</v>
      </c>
      <c r="F271" s="43">
        <v>96</v>
      </c>
      <c r="G271" s="43">
        <v>7.8048780487804906E-2</v>
      </c>
      <c r="H271" s="43">
        <v>2</v>
      </c>
      <c r="I271" s="43">
        <v>2.0833333333333299</v>
      </c>
    </row>
    <row r="272" spans="1:9" x14ac:dyDescent="0.2">
      <c r="A272" s="43" t="s">
        <v>576</v>
      </c>
      <c r="B272" s="43" t="s">
        <v>264</v>
      </c>
      <c r="C272" s="43" t="s">
        <v>381</v>
      </c>
      <c r="D272" s="43">
        <v>126</v>
      </c>
      <c r="E272" s="43">
        <v>0.221052631578947</v>
      </c>
      <c r="F272" s="43">
        <v>124</v>
      </c>
      <c r="G272" s="43">
        <v>0.220248667850799</v>
      </c>
      <c r="H272" s="43">
        <v>2</v>
      </c>
      <c r="I272" s="43">
        <v>1.61290322580645</v>
      </c>
    </row>
    <row r="273" spans="1:9" x14ac:dyDescent="0.2">
      <c r="A273" s="43" t="s">
        <v>485</v>
      </c>
      <c r="B273" s="43" t="s">
        <v>215</v>
      </c>
      <c r="C273" s="43" t="s">
        <v>385</v>
      </c>
      <c r="D273" s="43">
        <v>122</v>
      </c>
      <c r="E273" s="43">
        <v>0.33795013850415501</v>
      </c>
      <c r="F273" s="43">
        <v>120</v>
      </c>
      <c r="G273" s="43">
        <v>0.33426183844011098</v>
      </c>
      <c r="H273" s="43">
        <v>2</v>
      </c>
      <c r="I273" s="43">
        <v>1.6666666666666601</v>
      </c>
    </row>
    <row r="274" spans="1:9" x14ac:dyDescent="0.2">
      <c r="A274" s="43" t="s">
        <v>491</v>
      </c>
      <c r="B274" s="43" t="s">
        <v>157</v>
      </c>
      <c r="C274" s="43" t="s">
        <v>379</v>
      </c>
      <c r="D274" s="43">
        <v>1897</v>
      </c>
      <c r="E274" s="43">
        <v>4.91145401822701E-2</v>
      </c>
      <c r="F274" s="43">
        <v>1895</v>
      </c>
      <c r="G274" s="43">
        <v>4.9107258545181297E-2</v>
      </c>
      <c r="H274" s="43">
        <v>2</v>
      </c>
      <c r="I274" s="43">
        <v>0.105540897097622</v>
      </c>
    </row>
    <row r="275" spans="1:9" x14ac:dyDescent="0.2">
      <c r="A275" s="43" t="s">
        <v>498</v>
      </c>
      <c r="B275" s="43" t="s">
        <v>179</v>
      </c>
      <c r="C275" s="43" t="s">
        <v>378</v>
      </c>
      <c r="D275" s="43">
        <v>530</v>
      </c>
      <c r="E275" s="43">
        <v>6.4586887643187901E-2</v>
      </c>
      <c r="F275" s="43">
        <v>528</v>
      </c>
      <c r="G275" s="43">
        <v>6.7467416304625605E-2</v>
      </c>
      <c r="H275" s="43">
        <v>2</v>
      </c>
      <c r="I275" s="43">
        <v>0.37878787878789</v>
      </c>
    </row>
    <row r="276" spans="1:9" x14ac:dyDescent="0.2">
      <c r="A276" s="43" t="s">
        <v>503</v>
      </c>
      <c r="B276" s="43" t="s">
        <v>180</v>
      </c>
      <c r="C276" s="43" t="s">
        <v>382</v>
      </c>
      <c r="D276" s="43">
        <v>179</v>
      </c>
      <c r="E276" s="43">
        <v>4.9653259361997201E-2</v>
      </c>
      <c r="F276" s="43">
        <v>177</v>
      </c>
      <c r="G276" s="43">
        <v>4.9663299663299701E-2</v>
      </c>
      <c r="H276" s="43">
        <v>2</v>
      </c>
      <c r="I276" s="43">
        <v>1.1299435028248499</v>
      </c>
    </row>
    <row r="277" spans="1:9" x14ac:dyDescent="0.2">
      <c r="A277" s="43" t="s">
        <v>509</v>
      </c>
      <c r="B277" s="43" t="s">
        <v>217</v>
      </c>
      <c r="C277" s="43" t="s">
        <v>379</v>
      </c>
      <c r="D277" s="43">
        <v>6</v>
      </c>
      <c r="E277" s="43">
        <v>5.7692307692307702E-2</v>
      </c>
      <c r="F277" s="43">
        <v>4</v>
      </c>
      <c r="G277" s="43">
        <v>3.8834951456310697E-2</v>
      </c>
      <c r="H277" s="43">
        <v>2</v>
      </c>
      <c r="I277" s="43">
        <v>50</v>
      </c>
    </row>
    <row r="278" spans="1:9" x14ac:dyDescent="0.2">
      <c r="A278" s="43" t="s">
        <v>509</v>
      </c>
      <c r="B278" s="43" t="s">
        <v>217</v>
      </c>
      <c r="C278" s="43" t="s">
        <v>381</v>
      </c>
      <c r="D278" s="43">
        <v>38</v>
      </c>
      <c r="E278" s="43">
        <v>0.36538461538461497</v>
      </c>
      <c r="F278" s="43">
        <v>36</v>
      </c>
      <c r="G278" s="43">
        <v>0.34951456310679602</v>
      </c>
      <c r="H278" s="43">
        <v>2</v>
      </c>
      <c r="I278" s="43">
        <v>5.5555555555555598</v>
      </c>
    </row>
    <row r="279" spans="1:9" x14ac:dyDescent="0.2">
      <c r="A279" s="43" t="s">
        <v>512</v>
      </c>
      <c r="B279" s="43" t="s">
        <v>257</v>
      </c>
      <c r="C279" s="43" t="s">
        <v>384</v>
      </c>
      <c r="D279" s="43">
        <v>49</v>
      </c>
      <c r="E279" s="43">
        <v>8.9188205314889007E-3</v>
      </c>
      <c r="F279" s="43">
        <v>47</v>
      </c>
      <c r="G279" s="43">
        <v>8.4776334776334797E-3</v>
      </c>
      <c r="H279" s="43">
        <v>2</v>
      </c>
      <c r="I279" s="43">
        <v>4.2553191489361799</v>
      </c>
    </row>
    <row r="280" spans="1:9" x14ac:dyDescent="0.2">
      <c r="A280" s="43" t="s">
        <v>514</v>
      </c>
      <c r="B280" s="43" t="s">
        <v>178</v>
      </c>
      <c r="C280" s="43" t="s">
        <v>385</v>
      </c>
      <c r="D280" s="43">
        <v>128</v>
      </c>
      <c r="E280" s="43">
        <v>4.6732384081781701E-2</v>
      </c>
      <c r="F280" s="43">
        <v>126</v>
      </c>
      <c r="G280" s="43">
        <v>4.6306504961411199E-2</v>
      </c>
      <c r="H280" s="43">
        <v>2</v>
      </c>
      <c r="I280" s="43">
        <v>1.5873015873015801</v>
      </c>
    </row>
    <row r="281" spans="1:9" x14ac:dyDescent="0.2">
      <c r="A281" s="43" t="s">
        <v>515</v>
      </c>
      <c r="B281" s="43" t="s">
        <v>190</v>
      </c>
      <c r="C281" s="43" t="s">
        <v>378</v>
      </c>
      <c r="D281" s="43">
        <v>36</v>
      </c>
      <c r="E281" s="43">
        <v>2.76923076923077E-2</v>
      </c>
      <c r="F281" s="43">
        <v>34</v>
      </c>
      <c r="G281" s="43">
        <v>2.61136712749616E-2</v>
      </c>
      <c r="H281" s="43">
        <v>2</v>
      </c>
      <c r="I281" s="43">
        <v>5.8823529411764701</v>
      </c>
    </row>
    <row r="282" spans="1:9" x14ac:dyDescent="0.2">
      <c r="A282" s="43" t="s">
        <v>517</v>
      </c>
      <c r="B282" s="43" t="s">
        <v>246</v>
      </c>
      <c r="C282" s="43" t="s">
        <v>380</v>
      </c>
      <c r="D282" s="43">
        <v>2</v>
      </c>
      <c r="E282" s="43">
        <v>2.8169014084507001E-2</v>
      </c>
      <c r="F282" s="43">
        <v>0</v>
      </c>
      <c r="G282" s="43">
        <v>0</v>
      </c>
      <c r="H282" s="43">
        <v>2</v>
      </c>
      <c r="I282" s="43" t="e">
        <v>#NUM!</v>
      </c>
    </row>
    <row r="283" spans="1:9" x14ac:dyDescent="0.2">
      <c r="A283" s="43" t="s">
        <v>575</v>
      </c>
      <c r="B283" s="43" t="s">
        <v>187</v>
      </c>
      <c r="C283" s="43" t="s">
        <v>385</v>
      </c>
      <c r="D283" s="43">
        <v>41</v>
      </c>
      <c r="E283" s="43">
        <v>1.11201518850014E-2</v>
      </c>
      <c r="F283" s="43">
        <v>39</v>
      </c>
      <c r="G283" s="43">
        <v>1.14202049780381E-2</v>
      </c>
      <c r="H283" s="43">
        <v>2</v>
      </c>
      <c r="I283" s="43">
        <v>5.1282051282051304</v>
      </c>
    </row>
    <row r="284" spans="1:9" x14ac:dyDescent="0.2">
      <c r="A284" s="43" t="s">
        <v>575</v>
      </c>
      <c r="B284" s="43" t="s">
        <v>187</v>
      </c>
      <c r="C284" s="43" t="s">
        <v>382</v>
      </c>
      <c r="D284" s="43">
        <v>59</v>
      </c>
      <c r="E284" s="43">
        <v>1.60021697857337E-2</v>
      </c>
      <c r="F284" s="43">
        <v>57</v>
      </c>
      <c r="G284" s="43">
        <v>1.6691068814055601E-2</v>
      </c>
      <c r="H284" s="43">
        <v>2</v>
      </c>
      <c r="I284" s="43">
        <v>3.5087719298245701</v>
      </c>
    </row>
    <row r="285" spans="1:9" x14ac:dyDescent="0.2">
      <c r="A285" s="43" t="s">
        <v>521</v>
      </c>
      <c r="B285" s="43" t="s">
        <v>162</v>
      </c>
      <c r="C285" s="43" t="s">
        <v>384</v>
      </c>
      <c r="D285" s="43">
        <v>8</v>
      </c>
      <c r="E285" s="43">
        <v>2.1771077124040699E-4</v>
      </c>
      <c r="F285" s="43">
        <v>6</v>
      </c>
      <c r="G285" s="43">
        <v>1.59493872777054E-4</v>
      </c>
      <c r="H285" s="43">
        <v>2</v>
      </c>
      <c r="I285" s="43">
        <v>33.3333333333333</v>
      </c>
    </row>
    <row r="286" spans="1:9" x14ac:dyDescent="0.2">
      <c r="A286" s="43" t="s">
        <v>523</v>
      </c>
      <c r="B286" s="43" t="s">
        <v>255</v>
      </c>
      <c r="C286" s="43" t="s">
        <v>381</v>
      </c>
      <c r="D286" s="43">
        <v>55</v>
      </c>
      <c r="E286" s="43">
        <v>4.2768273716951799E-2</v>
      </c>
      <c r="F286" s="43">
        <v>53</v>
      </c>
      <c r="G286" s="43">
        <v>4.2096902303415402E-2</v>
      </c>
      <c r="H286" s="43">
        <v>2</v>
      </c>
      <c r="I286" s="43">
        <v>3.7735849056603801</v>
      </c>
    </row>
    <row r="287" spans="1:9" x14ac:dyDescent="0.2">
      <c r="A287" s="43" t="s">
        <v>527</v>
      </c>
      <c r="B287" s="43" t="s">
        <v>251</v>
      </c>
      <c r="C287" s="43" t="s">
        <v>381</v>
      </c>
      <c r="D287" s="43">
        <v>66</v>
      </c>
      <c r="E287" s="43">
        <v>6.6599394550958604E-2</v>
      </c>
      <c r="F287" s="43">
        <v>64</v>
      </c>
      <c r="G287" s="43">
        <v>6.6390041493775906E-2</v>
      </c>
      <c r="H287" s="43">
        <v>2</v>
      </c>
      <c r="I287" s="43">
        <v>3.125</v>
      </c>
    </row>
    <row r="288" spans="1:9" x14ac:dyDescent="0.2">
      <c r="A288" s="43" t="s">
        <v>574</v>
      </c>
      <c r="B288" s="43" t="s">
        <v>183</v>
      </c>
      <c r="C288" s="43" t="s">
        <v>384</v>
      </c>
      <c r="D288" s="43">
        <v>12</v>
      </c>
      <c r="E288" s="43">
        <v>1.8295471870712001E-3</v>
      </c>
      <c r="F288" s="43">
        <v>10</v>
      </c>
      <c r="G288" s="43">
        <v>1.56372165754496E-3</v>
      </c>
      <c r="H288" s="43">
        <v>2</v>
      </c>
      <c r="I288" s="43">
        <v>20</v>
      </c>
    </row>
    <row r="289" spans="1:9" x14ac:dyDescent="0.2">
      <c r="A289" s="43" t="s">
        <v>531</v>
      </c>
      <c r="B289" s="43" t="s">
        <v>158</v>
      </c>
      <c r="C289" s="43" t="s">
        <v>380</v>
      </c>
      <c r="D289" s="43">
        <v>177</v>
      </c>
      <c r="E289" s="43">
        <v>7.8042328042327996E-3</v>
      </c>
      <c r="F289" s="43">
        <v>175</v>
      </c>
      <c r="G289" s="43">
        <v>7.7515946137491102E-3</v>
      </c>
      <c r="H289" s="43">
        <v>2</v>
      </c>
      <c r="I289" s="43">
        <v>1.1428571428571299</v>
      </c>
    </row>
    <row r="290" spans="1:9" x14ac:dyDescent="0.2">
      <c r="A290" s="43" t="s">
        <v>533</v>
      </c>
      <c r="B290" s="43" t="s">
        <v>208</v>
      </c>
      <c r="C290" s="43" t="s">
        <v>381</v>
      </c>
      <c r="D290" s="43">
        <v>13</v>
      </c>
      <c r="E290" s="43">
        <v>2.3008849557522099E-2</v>
      </c>
      <c r="F290" s="43">
        <v>11</v>
      </c>
      <c r="G290" s="43">
        <v>1.9891500904159101E-2</v>
      </c>
      <c r="H290" s="43">
        <v>2</v>
      </c>
      <c r="I290" s="43">
        <v>18.181818181818201</v>
      </c>
    </row>
    <row r="291" spans="1:9" x14ac:dyDescent="0.2">
      <c r="A291" s="43" t="s">
        <v>534</v>
      </c>
      <c r="B291" s="43" t="s">
        <v>173</v>
      </c>
      <c r="C291" s="43" t="s">
        <v>386</v>
      </c>
      <c r="D291" s="43">
        <v>10</v>
      </c>
      <c r="E291" s="43">
        <v>2.1344717182497299E-3</v>
      </c>
      <c r="F291" s="43">
        <v>8</v>
      </c>
      <c r="G291" s="43">
        <v>1.7086715079026101E-3</v>
      </c>
      <c r="H291" s="43">
        <v>2</v>
      </c>
      <c r="I291" s="43">
        <v>25</v>
      </c>
    </row>
    <row r="292" spans="1:9" x14ac:dyDescent="0.2">
      <c r="A292" s="43" t="s">
        <v>580</v>
      </c>
      <c r="B292" s="43" t="s">
        <v>252</v>
      </c>
      <c r="C292" s="43" t="s">
        <v>379</v>
      </c>
      <c r="D292" s="43">
        <v>7</v>
      </c>
      <c r="E292" s="43">
        <v>2.7777777777777801E-2</v>
      </c>
      <c r="F292" s="43">
        <v>5</v>
      </c>
      <c r="G292" s="43">
        <v>0.02</v>
      </c>
      <c r="H292" s="43">
        <v>2</v>
      </c>
      <c r="I292" s="43">
        <v>40</v>
      </c>
    </row>
    <row r="293" spans="1:9" x14ac:dyDescent="0.2">
      <c r="A293" s="43" t="s">
        <v>539</v>
      </c>
      <c r="B293" s="43" t="s">
        <v>231</v>
      </c>
      <c r="C293" s="43" t="s">
        <v>379</v>
      </c>
      <c r="D293" s="43">
        <v>2</v>
      </c>
      <c r="E293" s="43">
        <v>5.4054054054054099E-2</v>
      </c>
      <c r="F293" s="43">
        <v>0</v>
      </c>
      <c r="G293" s="43">
        <v>0</v>
      </c>
      <c r="H293" s="43">
        <v>2</v>
      </c>
      <c r="I293" s="43" t="e">
        <v>#NUM!</v>
      </c>
    </row>
    <row r="294" spans="1:9" x14ac:dyDescent="0.2">
      <c r="A294" s="43" t="s">
        <v>539</v>
      </c>
      <c r="B294" s="43" t="s">
        <v>231</v>
      </c>
      <c r="C294" s="43" t="s">
        <v>385</v>
      </c>
      <c r="D294" s="43">
        <v>7</v>
      </c>
      <c r="E294" s="43">
        <v>0.18918918918918901</v>
      </c>
      <c r="F294" s="43">
        <v>5</v>
      </c>
      <c r="G294" s="43">
        <v>0.15151515151515199</v>
      </c>
      <c r="H294" s="43">
        <v>2</v>
      </c>
      <c r="I294" s="43">
        <v>40</v>
      </c>
    </row>
    <row r="295" spans="1:9" x14ac:dyDescent="0.2">
      <c r="A295" s="43" t="s">
        <v>546</v>
      </c>
      <c r="B295" s="43" t="s">
        <v>192</v>
      </c>
      <c r="C295" s="43" t="s">
        <v>385</v>
      </c>
      <c r="D295" s="43">
        <v>84</v>
      </c>
      <c r="E295" s="43">
        <v>2.11693548387097E-2</v>
      </c>
      <c r="F295" s="43">
        <v>82</v>
      </c>
      <c r="G295" s="43">
        <v>2.0665322580645198E-2</v>
      </c>
      <c r="H295" s="43">
        <v>2</v>
      </c>
      <c r="I295" s="43">
        <v>2.4390243902439002</v>
      </c>
    </row>
    <row r="296" spans="1:9" x14ac:dyDescent="0.2">
      <c r="A296" s="43" t="s">
        <v>550</v>
      </c>
      <c r="B296" s="43" t="s">
        <v>175</v>
      </c>
      <c r="C296" s="43" t="s">
        <v>381</v>
      </c>
      <c r="D296" s="43">
        <v>473</v>
      </c>
      <c r="E296" s="43">
        <v>8.5797206602575699E-2</v>
      </c>
      <c r="F296" s="43">
        <v>471</v>
      </c>
      <c r="G296" s="43">
        <v>8.5033399530601197E-2</v>
      </c>
      <c r="H296" s="43">
        <v>2</v>
      </c>
      <c r="I296" s="43">
        <v>0.42462845010615702</v>
      </c>
    </row>
    <row r="297" spans="1:9" x14ac:dyDescent="0.2">
      <c r="A297" s="43" t="s">
        <v>551</v>
      </c>
      <c r="B297" s="43" t="s">
        <v>171</v>
      </c>
      <c r="C297" s="43" t="s">
        <v>386</v>
      </c>
      <c r="D297" s="43">
        <v>19</v>
      </c>
      <c r="E297" s="43">
        <v>1.2348888600025999E-3</v>
      </c>
      <c r="F297" s="43">
        <v>17</v>
      </c>
      <c r="G297" s="43">
        <v>1.1724137931034501E-3</v>
      </c>
      <c r="H297" s="43">
        <v>2</v>
      </c>
      <c r="I297" s="43">
        <v>11.764705882352899</v>
      </c>
    </row>
    <row r="298" spans="1:9" x14ac:dyDescent="0.2">
      <c r="A298" s="43" t="s">
        <v>558</v>
      </c>
      <c r="B298" s="43" t="s">
        <v>219</v>
      </c>
      <c r="C298" s="43" t="s">
        <v>378</v>
      </c>
      <c r="D298" s="43">
        <v>13</v>
      </c>
      <c r="E298" s="43">
        <v>0.108333333333333</v>
      </c>
      <c r="F298" s="43">
        <v>11</v>
      </c>
      <c r="G298" s="43">
        <v>9.4017094017094002E-2</v>
      </c>
      <c r="H298" s="43">
        <v>2</v>
      </c>
      <c r="I298" s="43">
        <v>18.181818181818201</v>
      </c>
    </row>
    <row r="299" spans="1:9" x14ac:dyDescent="0.2">
      <c r="A299" s="43" t="s">
        <v>560</v>
      </c>
      <c r="B299" s="43" t="s">
        <v>174</v>
      </c>
      <c r="C299" s="43" t="s">
        <v>385</v>
      </c>
      <c r="D299" s="43">
        <v>9</v>
      </c>
      <c r="E299" s="43">
        <v>1.21951219512195E-2</v>
      </c>
      <c r="F299" s="43">
        <v>7</v>
      </c>
      <c r="G299" s="43">
        <v>8.9171974522293009E-3</v>
      </c>
      <c r="H299" s="43">
        <v>2</v>
      </c>
      <c r="I299" s="43">
        <v>28.571428571428601</v>
      </c>
    </row>
    <row r="300" spans="1:9" x14ac:dyDescent="0.2">
      <c r="A300" s="43" t="s">
        <v>566</v>
      </c>
      <c r="B300" s="43" t="s">
        <v>156</v>
      </c>
      <c r="C300" s="43" t="s">
        <v>384</v>
      </c>
      <c r="D300" s="43">
        <v>171</v>
      </c>
      <c r="E300" s="43">
        <v>1.3067500133731699E-3</v>
      </c>
      <c r="F300" s="43">
        <v>169</v>
      </c>
      <c r="G300" s="43">
        <v>1.29555524891526E-3</v>
      </c>
      <c r="H300" s="43">
        <v>2</v>
      </c>
      <c r="I300" s="43">
        <v>1.1834319526627299</v>
      </c>
    </row>
    <row r="301" spans="1:9" x14ac:dyDescent="0.2">
      <c r="A301" s="43" t="s">
        <v>570</v>
      </c>
      <c r="B301" s="43" t="s">
        <v>185</v>
      </c>
      <c r="C301" s="43" t="s">
        <v>378</v>
      </c>
      <c r="D301" s="43">
        <v>326</v>
      </c>
      <c r="E301" s="43">
        <v>6.1684011352885502E-2</v>
      </c>
      <c r="F301" s="43">
        <v>325</v>
      </c>
      <c r="G301" s="43">
        <v>6.1928353658536599E-2</v>
      </c>
      <c r="H301" s="43">
        <v>1</v>
      </c>
      <c r="I301" s="43">
        <v>0.30769230769229799</v>
      </c>
    </row>
    <row r="302" spans="1:9" x14ac:dyDescent="0.2">
      <c r="A302" s="43" t="s">
        <v>634</v>
      </c>
      <c r="B302" s="43" t="s">
        <v>273</v>
      </c>
      <c r="C302" s="43" t="s">
        <v>386</v>
      </c>
      <c r="D302" s="43">
        <v>4</v>
      </c>
      <c r="E302" s="43">
        <v>3.0120481927710802E-3</v>
      </c>
      <c r="F302" s="43">
        <v>3</v>
      </c>
      <c r="G302" s="43">
        <v>2.3273855702094599E-3</v>
      </c>
      <c r="H302" s="43">
        <v>1</v>
      </c>
      <c r="I302" s="43">
        <v>33.3333333333333</v>
      </c>
    </row>
    <row r="303" spans="1:9" x14ac:dyDescent="0.2">
      <c r="A303" s="43" t="s">
        <v>629</v>
      </c>
      <c r="B303" s="43" t="s">
        <v>247</v>
      </c>
      <c r="C303" s="43" t="s">
        <v>379</v>
      </c>
      <c r="D303" s="43">
        <v>93</v>
      </c>
      <c r="E303" s="43">
        <v>0.105084745762712</v>
      </c>
      <c r="F303" s="43">
        <v>92</v>
      </c>
      <c r="G303" s="43">
        <v>0.105868814729574</v>
      </c>
      <c r="H303" s="43">
        <v>1</v>
      </c>
      <c r="I303" s="43">
        <v>1.0869565217391399</v>
      </c>
    </row>
    <row r="304" spans="1:9" x14ac:dyDescent="0.2">
      <c r="A304" s="43" t="s">
        <v>646</v>
      </c>
      <c r="B304" s="43" t="s">
        <v>220</v>
      </c>
      <c r="C304" s="43" t="s">
        <v>383</v>
      </c>
      <c r="D304" s="43">
        <v>8</v>
      </c>
      <c r="E304" s="43">
        <v>0.13559322033898299</v>
      </c>
      <c r="F304" s="43">
        <v>7</v>
      </c>
      <c r="G304" s="43">
        <v>0.11864406779661001</v>
      </c>
      <c r="H304" s="43">
        <v>1</v>
      </c>
      <c r="I304" s="43">
        <v>14.285714285714301</v>
      </c>
    </row>
    <row r="305" spans="1:9" x14ac:dyDescent="0.2">
      <c r="A305" s="43" t="s">
        <v>630</v>
      </c>
      <c r="B305" s="43" t="s">
        <v>259</v>
      </c>
      <c r="C305" s="43" t="s">
        <v>385</v>
      </c>
      <c r="D305" s="43">
        <v>70</v>
      </c>
      <c r="E305" s="43">
        <v>3.4013605442176902E-2</v>
      </c>
      <c r="F305" s="43">
        <v>69</v>
      </c>
      <c r="G305" s="43">
        <v>3.4243176178660101E-2</v>
      </c>
      <c r="H305" s="43">
        <v>1</v>
      </c>
      <c r="I305" s="43">
        <v>1.4492753623188499</v>
      </c>
    </row>
    <row r="306" spans="1:9" x14ac:dyDescent="0.2">
      <c r="A306" s="43" t="s">
        <v>643</v>
      </c>
      <c r="B306" s="43" t="s">
        <v>195</v>
      </c>
      <c r="C306" s="43" t="s">
        <v>383</v>
      </c>
      <c r="D306" s="43">
        <v>58</v>
      </c>
      <c r="E306" s="43">
        <v>3.6919159770846602E-2</v>
      </c>
      <c r="F306" s="43">
        <v>57</v>
      </c>
      <c r="G306" s="43">
        <v>3.62134688691233E-2</v>
      </c>
      <c r="H306" s="43">
        <v>1</v>
      </c>
      <c r="I306" s="43">
        <v>1.7543859649122899</v>
      </c>
    </row>
    <row r="307" spans="1:9" x14ac:dyDescent="0.2">
      <c r="A307" s="43" t="s">
        <v>643</v>
      </c>
      <c r="B307" s="43" t="s">
        <v>195</v>
      </c>
      <c r="C307" s="43" t="s">
        <v>386</v>
      </c>
      <c r="D307" s="43">
        <v>2</v>
      </c>
      <c r="E307" s="43">
        <v>1.2730744748567801E-3</v>
      </c>
      <c r="F307" s="43">
        <v>1</v>
      </c>
      <c r="G307" s="43">
        <v>6.3532401524777596E-4</v>
      </c>
      <c r="H307" s="43">
        <v>1</v>
      </c>
      <c r="I307" s="43">
        <v>100</v>
      </c>
    </row>
    <row r="308" spans="1:9" x14ac:dyDescent="0.2">
      <c r="A308" s="43" t="s">
        <v>643</v>
      </c>
      <c r="B308" s="43" t="s">
        <v>195</v>
      </c>
      <c r="C308" s="43" t="s">
        <v>381</v>
      </c>
      <c r="D308" s="43">
        <v>1195</v>
      </c>
      <c r="E308" s="43">
        <v>0.76066199872692597</v>
      </c>
      <c r="F308" s="43">
        <v>1194</v>
      </c>
      <c r="G308" s="43">
        <v>0.75857687420584496</v>
      </c>
      <c r="H308" s="43">
        <v>1</v>
      </c>
      <c r="I308" s="43">
        <v>8.3752093802336197E-2</v>
      </c>
    </row>
    <row r="309" spans="1:9" x14ac:dyDescent="0.2">
      <c r="A309" s="43" t="s">
        <v>643</v>
      </c>
      <c r="B309" s="43" t="s">
        <v>195</v>
      </c>
      <c r="C309" s="43" t="s">
        <v>385</v>
      </c>
      <c r="D309" s="43">
        <v>70</v>
      </c>
      <c r="E309" s="43">
        <v>4.4557606619987297E-2</v>
      </c>
      <c r="F309" s="43">
        <v>69</v>
      </c>
      <c r="G309" s="43">
        <v>4.3837357052096598E-2</v>
      </c>
      <c r="H309" s="43">
        <v>1</v>
      </c>
      <c r="I309" s="43">
        <v>1.4492753623188499</v>
      </c>
    </row>
    <row r="310" spans="1:9" x14ac:dyDescent="0.2">
      <c r="A310" s="43" t="s">
        <v>638</v>
      </c>
      <c r="B310" s="43" t="s">
        <v>274</v>
      </c>
      <c r="C310" s="43" t="s">
        <v>382</v>
      </c>
      <c r="D310" s="43">
        <v>45</v>
      </c>
      <c r="E310" s="43">
        <v>1.03543488265071E-2</v>
      </c>
      <c r="F310" s="43">
        <v>44</v>
      </c>
      <c r="G310" s="43">
        <v>9.8500111931945408E-3</v>
      </c>
      <c r="H310" s="43">
        <v>1</v>
      </c>
      <c r="I310" s="43">
        <v>2.2727272727272698</v>
      </c>
    </row>
    <row r="311" spans="1:9" x14ac:dyDescent="0.2">
      <c r="A311" s="43" t="s">
        <v>649</v>
      </c>
      <c r="B311" s="43" t="s">
        <v>214</v>
      </c>
      <c r="C311" s="43" t="s">
        <v>383</v>
      </c>
      <c r="D311" s="43">
        <v>33</v>
      </c>
      <c r="E311" s="43">
        <v>0.61111111111111105</v>
      </c>
      <c r="F311" s="43">
        <v>32</v>
      </c>
      <c r="G311" s="43">
        <v>0.62745098039215697</v>
      </c>
      <c r="H311" s="43">
        <v>1</v>
      </c>
      <c r="I311" s="43">
        <v>3.125</v>
      </c>
    </row>
    <row r="312" spans="1:9" x14ac:dyDescent="0.2">
      <c r="A312" s="43" t="s">
        <v>650</v>
      </c>
      <c r="B312" s="43" t="s">
        <v>221</v>
      </c>
      <c r="C312" s="43" t="s">
        <v>381</v>
      </c>
      <c r="D312" s="43">
        <v>29</v>
      </c>
      <c r="E312" s="43">
        <v>0.195945945945946</v>
      </c>
      <c r="F312" s="43">
        <v>28</v>
      </c>
      <c r="G312" s="43">
        <v>0.24347826086956501</v>
      </c>
      <c r="H312" s="43">
        <v>1</v>
      </c>
      <c r="I312" s="43">
        <v>3.5714285714285801</v>
      </c>
    </row>
    <row r="313" spans="1:9" x14ac:dyDescent="0.2">
      <c r="A313" s="43" t="s">
        <v>577</v>
      </c>
      <c r="B313" s="43" t="s">
        <v>222</v>
      </c>
      <c r="C313" s="43" t="s">
        <v>383</v>
      </c>
      <c r="D313" s="43">
        <v>14</v>
      </c>
      <c r="E313" s="43">
        <v>9.1503267973856203E-2</v>
      </c>
      <c r="F313" s="43">
        <v>13</v>
      </c>
      <c r="G313" s="43">
        <v>8.7248322147651006E-2</v>
      </c>
      <c r="H313" s="43">
        <v>1</v>
      </c>
      <c r="I313" s="43">
        <v>7.6923076923076898</v>
      </c>
    </row>
    <row r="314" spans="1:9" x14ac:dyDescent="0.2">
      <c r="A314" s="43" t="s">
        <v>645</v>
      </c>
      <c r="B314" s="43" t="s">
        <v>161</v>
      </c>
      <c r="C314" s="43" t="s">
        <v>383</v>
      </c>
      <c r="D314" s="43">
        <v>114</v>
      </c>
      <c r="E314" s="43">
        <v>4.3149129447388301E-2</v>
      </c>
      <c r="F314" s="43">
        <v>113</v>
      </c>
      <c r="G314" s="43">
        <v>4.3428132205995403E-2</v>
      </c>
      <c r="H314" s="43">
        <v>1</v>
      </c>
      <c r="I314" s="43">
        <v>0.88495575221239098</v>
      </c>
    </row>
    <row r="315" spans="1:9" x14ac:dyDescent="0.2">
      <c r="A315" s="43" t="s">
        <v>635</v>
      </c>
      <c r="B315" s="43" t="s">
        <v>238</v>
      </c>
      <c r="C315" s="43" t="s">
        <v>378</v>
      </c>
      <c r="D315" s="43">
        <v>232</v>
      </c>
      <c r="E315" s="43">
        <v>3.3918128654970799E-2</v>
      </c>
      <c r="F315" s="43">
        <v>231</v>
      </c>
      <c r="G315" s="43">
        <v>3.4852142426071202E-2</v>
      </c>
      <c r="H315" s="43">
        <v>1</v>
      </c>
      <c r="I315" s="43">
        <v>0.43290043290042901</v>
      </c>
    </row>
    <row r="316" spans="1:9" x14ac:dyDescent="0.2">
      <c r="A316" s="43" t="s">
        <v>637</v>
      </c>
      <c r="B316" s="43" t="s">
        <v>204</v>
      </c>
      <c r="C316" s="43" t="s">
        <v>382</v>
      </c>
      <c r="D316" s="43">
        <v>72</v>
      </c>
      <c r="E316" s="43">
        <v>5.7324840764331197E-2</v>
      </c>
      <c r="F316" s="43">
        <v>71</v>
      </c>
      <c r="G316" s="43">
        <v>5.77235772357724E-2</v>
      </c>
      <c r="H316" s="43">
        <v>1</v>
      </c>
      <c r="I316" s="43">
        <v>1.40845070422535</v>
      </c>
    </row>
    <row r="317" spans="1:9" x14ac:dyDescent="0.2">
      <c r="A317" s="43" t="s">
        <v>571</v>
      </c>
      <c r="B317" s="43" t="s">
        <v>197</v>
      </c>
      <c r="C317" s="43" t="s">
        <v>386</v>
      </c>
      <c r="D317" s="43">
        <v>27</v>
      </c>
      <c r="E317" s="43">
        <v>2.1080574640849501E-3</v>
      </c>
      <c r="F317" s="43">
        <v>26</v>
      </c>
      <c r="G317" s="43">
        <v>2.0785034774961999E-3</v>
      </c>
      <c r="H317" s="43">
        <v>1</v>
      </c>
      <c r="I317" s="43">
        <v>3.8461538461538498</v>
      </c>
    </row>
    <row r="318" spans="1:9" x14ac:dyDescent="0.2">
      <c r="A318" s="43" t="s">
        <v>571</v>
      </c>
      <c r="B318" s="43" t="s">
        <v>197</v>
      </c>
      <c r="C318" s="43" t="s">
        <v>378</v>
      </c>
      <c r="D318" s="43">
        <v>205</v>
      </c>
      <c r="E318" s="43">
        <v>1.6005621486570899E-2</v>
      </c>
      <c r="F318" s="43">
        <v>204</v>
      </c>
      <c r="G318" s="43">
        <v>1.6308258054201E-2</v>
      </c>
      <c r="H318" s="43">
        <v>1</v>
      </c>
      <c r="I318" s="43">
        <v>0.49019607843137097</v>
      </c>
    </row>
    <row r="319" spans="1:9" x14ac:dyDescent="0.2">
      <c r="A319" s="43" t="s">
        <v>484</v>
      </c>
      <c r="B319" s="43" t="s">
        <v>272</v>
      </c>
      <c r="C319" s="43" t="s">
        <v>382</v>
      </c>
      <c r="D319" s="43">
        <v>49</v>
      </c>
      <c r="E319" s="43">
        <v>1.3105108317731999E-2</v>
      </c>
      <c r="F319" s="43">
        <v>48</v>
      </c>
      <c r="G319" s="43">
        <v>1.285140562249E-2</v>
      </c>
      <c r="H319" s="43">
        <v>1</v>
      </c>
      <c r="I319" s="43">
        <v>2.0833333333333299</v>
      </c>
    </row>
    <row r="320" spans="1:9" x14ac:dyDescent="0.2">
      <c r="A320" s="43" t="s">
        <v>488</v>
      </c>
      <c r="B320" s="43" t="s">
        <v>184</v>
      </c>
      <c r="C320" s="43" t="s">
        <v>380</v>
      </c>
      <c r="D320" s="43">
        <v>11</v>
      </c>
      <c r="E320" s="43">
        <v>3.7037037037037E-2</v>
      </c>
      <c r="F320" s="43">
        <v>10</v>
      </c>
      <c r="G320" s="43">
        <v>3.3670033670033697E-2</v>
      </c>
      <c r="H320" s="43">
        <v>1</v>
      </c>
      <c r="I320" s="43">
        <v>10</v>
      </c>
    </row>
    <row r="321" spans="1:9" x14ac:dyDescent="0.2">
      <c r="A321" s="43" t="s">
        <v>490</v>
      </c>
      <c r="B321" s="43" t="s">
        <v>181</v>
      </c>
      <c r="C321" s="43" t="s">
        <v>378</v>
      </c>
      <c r="D321" s="43">
        <v>44</v>
      </c>
      <c r="E321" s="43">
        <v>1.9426048565121399E-2</v>
      </c>
      <c r="F321" s="43">
        <v>43</v>
      </c>
      <c r="G321" s="43">
        <v>1.8687527162103399E-2</v>
      </c>
      <c r="H321" s="43">
        <v>1</v>
      </c>
      <c r="I321" s="43">
        <v>2.32558139534884</v>
      </c>
    </row>
    <row r="322" spans="1:9" x14ac:dyDescent="0.2">
      <c r="A322" s="43" t="s">
        <v>496</v>
      </c>
      <c r="B322" s="43" t="s">
        <v>240</v>
      </c>
      <c r="C322" s="43" t="s">
        <v>380</v>
      </c>
      <c r="D322" s="43">
        <v>47</v>
      </c>
      <c r="E322" s="43">
        <v>0.68115942028985499</v>
      </c>
      <c r="F322" s="43">
        <v>46</v>
      </c>
      <c r="G322" s="43">
        <v>0.65714285714285703</v>
      </c>
      <c r="H322" s="43">
        <v>1</v>
      </c>
      <c r="I322" s="43">
        <v>2.1739130434782701</v>
      </c>
    </row>
    <row r="323" spans="1:9" x14ac:dyDescent="0.2">
      <c r="A323" s="43" t="s">
        <v>497</v>
      </c>
      <c r="B323" s="43" t="s">
        <v>223</v>
      </c>
      <c r="C323" s="43" t="s">
        <v>381</v>
      </c>
      <c r="D323" s="43">
        <v>31</v>
      </c>
      <c r="E323" s="43">
        <v>0.11787072243346</v>
      </c>
      <c r="F323" s="43">
        <v>30</v>
      </c>
      <c r="G323" s="43">
        <v>0.11111111111111099</v>
      </c>
      <c r="H323" s="43">
        <v>1</v>
      </c>
      <c r="I323" s="43">
        <v>3.3333333333333401</v>
      </c>
    </row>
    <row r="324" spans="1:9" x14ac:dyDescent="0.2">
      <c r="A324" s="43" t="s">
        <v>500</v>
      </c>
      <c r="B324" s="43" t="s">
        <v>196</v>
      </c>
      <c r="C324" s="43" t="s">
        <v>380</v>
      </c>
      <c r="D324" s="43">
        <v>25</v>
      </c>
      <c r="E324" s="43">
        <v>0.13020833333333301</v>
      </c>
      <c r="F324" s="43">
        <v>24</v>
      </c>
      <c r="G324" s="43">
        <v>0.115942028985507</v>
      </c>
      <c r="H324" s="43">
        <v>1</v>
      </c>
      <c r="I324" s="43">
        <v>4.1666666666666696</v>
      </c>
    </row>
    <row r="325" spans="1:9" x14ac:dyDescent="0.2">
      <c r="A325" s="43" t="s">
        <v>501</v>
      </c>
      <c r="B325" s="43" t="s">
        <v>202</v>
      </c>
      <c r="C325" s="43" t="s">
        <v>379</v>
      </c>
      <c r="D325" s="43">
        <v>15</v>
      </c>
      <c r="E325" s="43">
        <v>1.40318054256314E-2</v>
      </c>
      <c r="F325" s="43">
        <v>14</v>
      </c>
      <c r="G325" s="43">
        <v>1.2808783165599301E-2</v>
      </c>
      <c r="H325" s="43">
        <v>1</v>
      </c>
      <c r="I325" s="43">
        <v>7.1428571428571397</v>
      </c>
    </row>
    <row r="326" spans="1:9" x14ac:dyDescent="0.2">
      <c r="A326" s="43" t="s">
        <v>501</v>
      </c>
      <c r="B326" s="43" t="s">
        <v>202</v>
      </c>
      <c r="C326" s="43" t="s">
        <v>382</v>
      </c>
      <c r="D326" s="43">
        <v>10</v>
      </c>
      <c r="E326" s="43">
        <v>9.3545369504209504E-3</v>
      </c>
      <c r="F326" s="43">
        <v>9</v>
      </c>
      <c r="G326" s="43">
        <v>8.2342177493138092E-3</v>
      </c>
      <c r="H326" s="43">
        <v>1</v>
      </c>
      <c r="I326" s="43">
        <v>11.1111111111111</v>
      </c>
    </row>
    <row r="327" spans="1:9" x14ac:dyDescent="0.2">
      <c r="A327" s="43" t="s">
        <v>502</v>
      </c>
      <c r="B327" s="43" t="s">
        <v>248</v>
      </c>
      <c r="C327" s="43" t="s">
        <v>380</v>
      </c>
      <c r="D327" s="43">
        <v>8</v>
      </c>
      <c r="E327" s="43">
        <v>0.66666666666666696</v>
      </c>
      <c r="F327" s="43">
        <v>7</v>
      </c>
      <c r="G327" s="43">
        <v>0.63636363636363602</v>
      </c>
      <c r="H327" s="43">
        <v>1</v>
      </c>
      <c r="I327" s="43">
        <v>14.285714285714301</v>
      </c>
    </row>
    <row r="328" spans="1:9" x14ac:dyDescent="0.2">
      <c r="A328" s="43" t="s">
        <v>504</v>
      </c>
      <c r="B328" s="43" t="s">
        <v>206</v>
      </c>
      <c r="C328" s="43" t="s">
        <v>383</v>
      </c>
      <c r="D328" s="43">
        <v>280</v>
      </c>
      <c r="E328" s="43">
        <v>0.391608391608392</v>
      </c>
      <c r="F328" s="43">
        <v>279</v>
      </c>
      <c r="G328" s="43">
        <v>0.39020979020979002</v>
      </c>
      <c r="H328" s="43">
        <v>1</v>
      </c>
      <c r="I328" s="43">
        <v>0.35842293906809303</v>
      </c>
    </row>
    <row r="329" spans="1:9" x14ac:dyDescent="0.2">
      <c r="A329" s="43" t="s">
        <v>504</v>
      </c>
      <c r="B329" s="43" t="s">
        <v>206</v>
      </c>
      <c r="C329" s="43" t="s">
        <v>381</v>
      </c>
      <c r="D329" s="43">
        <v>68</v>
      </c>
      <c r="E329" s="43">
        <v>9.5104895104895101E-2</v>
      </c>
      <c r="F329" s="43">
        <v>67</v>
      </c>
      <c r="G329" s="43">
        <v>9.37062937062937E-2</v>
      </c>
      <c r="H329" s="43">
        <v>1</v>
      </c>
      <c r="I329" s="43">
        <v>1.4925373134328399</v>
      </c>
    </row>
    <row r="330" spans="1:9" x14ac:dyDescent="0.2">
      <c r="A330" s="43" t="s">
        <v>505</v>
      </c>
      <c r="B330" s="43" t="s">
        <v>209</v>
      </c>
      <c r="C330" s="43" t="s">
        <v>380</v>
      </c>
      <c r="D330" s="43">
        <v>117</v>
      </c>
      <c r="E330" s="43">
        <v>4.7196450181524803E-2</v>
      </c>
      <c r="F330" s="43">
        <v>116</v>
      </c>
      <c r="G330" s="43">
        <v>4.7135310849248303E-2</v>
      </c>
      <c r="H330" s="43">
        <v>1</v>
      </c>
      <c r="I330" s="43">
        <v>0.862068965517238</v>
      </c>
    </row>
    <row r="331" spans="1:9" x14ac:dyDescent="0.2">
      <c r="A331" s="43" t="s">
        <v>510</v>
      </c>
      <c r="B331" s="43" t="s">
        <v>186</v>
      </c>
      <c r="C331" s="43" t="s">
        <v>379</v>
      </c>
      <c r="D331" s="43">
        <v>88</v>
      </c>
      <c r="E331" s="43">
        <v>6.4093226511289195E-2</v>
      </c>
      <c r="F331" s="43">
        <v>87</v>
      </c>
      <c r="G331" s="43">
        <v>6.4828614008941896E-2</v>
      </c>
      <c r="H331" s="43">
        <v>1</v>
      </c>
      <c r="I331" s="43">
        <v>1.14942528735633</v>
      </c>
    </row>
    <row r="332" spans="1:9" x14ac:dyDescent="0.2">
      <c r="A332" s="43" t="s">
        <v>511</v>
      </c>
      <c r="B332" s="43" t="s">
        <v>170</v>
      </c>
      <c r="C332" s="43" t="s">
        <v>379</v>
      </c>
      <c r="D332" s="43">
        <v>417</v>
      </c>
      <c r="E332" s="43">
        <v>0.17820512820512799</v>
      </c>
      <c r="F332" s="43">
        <v>416</v>
      </c>
      <c r="G332" s="43">
        <v>0.180477223427332</v>
      </c>
      <c r="H332" s="43">
        <v>1</v>
      </c>
      <c r="I332" s="43">
        <v>0.24038461538462599</v>
      </c>
    </row>
    <row r="333" spans="1:9" x14ac:dyDescent="0.2">
      <c r="A333" s="43" t="s">
        <v>514</v>
      </c>
      <c r="B333" s="43" t="s">
        <v>178</v>
      </c>
      <c r="C333" s="43" t="s">
        <v>384</v>
      </c>
      <c r="D333" s="43">
        <v>14</v>
      </c>
      <c r="E333" s="43">
        <v>5.11135450894487E-3</v>
      </c>
      <c r="F333" s="43">
        <v>13</v>
      </c>
      <c r="G333" s="43">
        <v>4.7776552737964001E-3</v>
      </c>
      <c r="H333" s="43">
        <v>1</v>
      </c>
      <c r="I333" s="43">
        <v>7.6923076923076898</v>
      </c>
    </row>
    <row r="334" spans="1:9" x14ac:dyDescent="0.2">
      <c r="A334" s="43" t="s">
        <v>516</v>
      </c>
      <c r="B334" s="43" t="s">
        <v>263</v>
      </c>
      <c r="C334" s="43" t="s">
        <v>379</v>
      </c>
      <c r="D334" s="43">
        <v>33</v>
      </c>
      <c r="E334" s="43">
        <v>1.9253208868144699E-2</v>
      </c>
      <c r="F334" s="43">
        <v>32</v>
      </c>
      <c r="G334" s="43">
        <v>1.88014101057579E-2</v>
      </c>
      <c r="H334" s="43">
        <v>1</v>
      </c>
      <c r="I334" s="43">
        <v>3.125</v>
      </c>
    </row>
    <row r="335" spans="1:9" x14ac:dyDescent="0.2">
      <c r="A335" s="43" t="s">
        <v>516</v>
      </c>
      <c r="B335" s="43" t="s">
        <v>263</v>
      </c>
      <c r="C335" s="43" t="s">
        <v>384</v>
      </c>
      <c r="D335" s="43">
        <v>15</v>
      </c>
      <c r="E335" s="43">
        <v>8.7514585764293992E-3</v>
      </c>
      <c r="F335" s="43">
        <v>14</v>
      </c>
      <c r="G335" s="43">
        <v>8.2256169212691008E-3</v>
      </c>
      <c r="H335" s="43">
        <v>1</v>
      </c>
      <c r="I335" s="43">
        <v>7.1428571428571397</v>
      </c>
    </row>
    <row r="336" spans="1:9" x14ac:dyDescent="0.2">
      <c r="A336" s="43" t="s">
        <v>517</v>
      </c>
      <c r="B336" s="43" t="s">
        <v>246</v>
      </c>
      <c r="C336" s="43" t="s">
        <v>383</v>
      </c>
      <c r="D336" s="43">
        <v>32</v>
      </c>
      <c r="E336" s="43">
        <v>0.45070422535211302</v>
      </c>
      <c r="F336" s="43">
        <v>31</v>
      </c>
      <c r="G336" s="43">
        <v>0.45588235294117602</v>
      </c>
      <c r="H336" s="43">
        <v>1</v>
      </c>
      <c r="I336" s="43">
        <v>3.2258064516128999</v>
      </c>
    </row>
    <row r="337" spans="1:9" x14ac:dyDescent="0.2">
      <c r="A337" s="43" t="s">
        <v>575</v>
      </c>
      <c r="B337" s="43" t="s">
        <v>187</v>
      </c>
      <c r="C337" s="43" t="s">
        <v>383</v>
      </c>
      <c r="D337" s="43">
        <v>97</v>
      </c>
      <c r="E337" s="43">
        <v>2.6308652020612999E-2</v>
      </c>
      <c r="F337" s="43">
        <v>96</v>
      </c>
      <c r="G337" s="43">
        <v>2.8111273792093699E-2</v>
      </c>
      <c r="H337" s="43">
        <v>1</v>
      </c>
      <c r="I337" s="43">
        <v>1.0416666666666701</v>
      </c>
    </row>
    <row r="338" spans="1:9" x14ac:dyDescent="0.2">
      <c r="A338" s="43" t="s">
        <v>575</v>
      </c>
      <c r="B338" s="43" t="s">
        <v>187</v>
      </c>
      <c r="C338" s="43" t="s">
        <v>378</v>
      </c>
      <c r="D338" s="43">
        <v>145</v>
      </c>
      <c r="E338" s="43">
        <v>3.9327366422565797E-2</v>
      </c>
      <c r="F338" s="43">
        <v>144</v>
      </c>
      <c r="G338" s="43">
        <v>4.2166910688140602E-2</v>
      </c>
      <c r="H338" s="43">
        <v>1</v>
      </c>
      <c r="I338" s="43">
        <v>0.69444444444444198</v>
      </c>
    </row>
    <row r="339" spans="1:9" x14ac:dyDescent="0.2">
      <c r="A339" s="43" t="s">
        <v>518</v>
      </c>
      <c r="B339" s="43" t="s">
        <v>163</v>
      </c>
      <c r="C339" s="43" t="s">
        <v>385</v>
      </c>
      <c r="D339" s="43">
        <v>734</v>
      </c>
      <c r="E339" s="43">
        <v>9.4954721862871905E-2</v>
      </c>
      <c r="F339" s="43">
        <v>733</v>
      </c>
      <c r="G339" s="43">
        <v>9.7214854111405805E-2</v>
      </c>
      <c r="H339" s="43">
        <v>1</v>
      </c>
      <c r="I339" s="43">
        <v>0.13642564802183199</v>
      </c>
    </row>
    <row r="340" spans="1:9" x14ac:dyDescent="0.2">
      <c r="A340" s="43" t="s">
        <v>519</v>
      </c>
      <c r="B340" s="43" t="s">
        <v>177</v>
      </c>
      <c r="C340" s="43" t="s">
        <v>378</v>
      </c>
      <c r="D340" s="43">
        <v>54</v>
      </c>
      <c r="E340" s="43">
        <v>3.47490347490347E-2</v>
      </c>
      <c r="F340" s="43">
        <v>53</v>
      </c>
      <c r="G340" s="43">
        <v>3.3459595959596002E-2</v>
      </c>
      <c r="H340" s="43">
        <v>1</v>
      </c>
      <c r="I340" s="43">
        <v>1.88679245283019</v>
      </c>
    </row>
    <row r="341" spans="1:9" x14ac:dyDescent="0.2">
      <c r="A341" s="43" t="s">
        <v>521</v>
      </c>
      <c r="B341" s="43" t="s">
        <v>162</v>
      </c>
      <c r="C341" s="43" t="s">
        <v>386</v>
      </c>
      <c r="D341" s="43">
        <v>32</v>
      </c>
      <c r="E341" s="43">
        <v>8.7084308496162795E-4</v>
      </c>
      <c r="F341" s="43">
        <v>31</v>
      </c>
      <c r="G341" s="43">
        <v>8.2405167601477998E-4</v>
      </c>
      <c r="H341" s="43">
        <v>1</v>
      </c>
      <c r="I341" s="43">
        <v>3.2258064516128999</v>
      </c>
    </row>
    <row r="342" spans="1:9" x14ac:dyDescent="0.2">
      <c r="A342" s="43" t="s">
        <v>526</v>
      </c>
      <c r="B342" s="43" t="s">
        <v>243</v>
      </c>
      <c r="C342" s="43" t="s">
        <v>379</v>
      </c>
      <c r="D342" s="43">
        <v>11</v>
      </c>
      <c r="E342" s="43">
        <v>2.3554603854389702E-2</v>
      </c>
      <c r="F342" s="43">
        <v>10</v>
      </c>
      <c r="G342" s="43">
        <v>2.1739130434782601E-2</v>
      </c>
      <c r="H342" s="43">
        <v>1</v>
      </c>
      <c r="I342" s="43">
        <v>10</v>
      </c>
    </row>
    <row r="343" spans="1:9" x14ac:dyDescent="0.2">
      <c r="A343" s="43" t="s">
        <v>574</v>
      </c>
      <c r="B343" s="43" t="s">
        <v>183</v>
      </c>
      <c r="C343" s="43" t="s">
        <v>383</v>
      </c>
      <c r="D343" s="43">
        <v>1588</v>
      </c>
      <c r="E343" s="43">
        <v>0.24211007775575499</v>
      </c>
      <c r="F343" s="43">
        <v>1587</v>
      </c>
      <c r="G343" s="43">
        <v>0.24816262705238501</v>
      </c>
      <c r="H343" s="43">
        <v>1</v>
      </c>
      <c r="I343" s="43">
        <v>6.3011972274740202E-2</v>
      </c>
    </row>
    <row r="344" spans="1:9" x14ac:dyDescent="0.2">
      <c r="A344" s="43" t="s">
        <v>532</v>
      </c>
      <c r="B344" s="43" t="s">
        <v>256</v>
      </c>
      <c r="C344" s="43" t="s">
        <v>385</v>
      </c>
      <c r="D344" s="43">
        <v>27</v>
      </c>
      <c r="E344" s="43">
        <v>4.4189852700491E-2</v>
      </c>
      <c r="F344" s="43">
        <v>26</v>
      </c>
      <c r="G344" s="43">
        <v>4.3771043771043801E-2</v>
      </c>
      <c r="H344" s="43">
        <v>1</v>
      </c>
      <c r="I344" s="43">
        <v>3.8461538461538498</v>
      </c>
    </row>
    <row r="345" spans="1:9" x14ac:dyDescent="0.2">
      <c r="A345" s="43" t="s">
        <v>533</v>
      </c>
      <c r="B345" s="43" t="s">
        <v>208</v>
      </c>
      <c r="C345" s="43" t="s">
        <v>380</v>
      </c>
      <c r="D345" s="43">
        <v>22</v>
      </c>
      <c r="E345" s="43">
        <v>3.8938053097345098E-2</v>
      </c>
      <c r="F345" s="43">
        <v>21</v>
      </c>
      <c r="G345" s="43">
        <v>3.7974683544303799E-2</v>
      </c>
      <c r="H345" s="43">
        <v>1</v>
      </c>
      <c r="I345" s="43">
        <v>4.7619047619047699</v>
      </c>
    </row>
    <row r="346" spans="1:9" x14ac:dyDescent="0.2">
      <c r="A346" s="43" t="s">
        <v>536</v>
      </c>
      <c r="B346" s="43" t="s">
        <v>229</v>
      </c>
      <c r="C346" s="43" t="s">
        <v>383</v>
      </c>
      <c r="D346" s="43">
        <v>69</v>
      </c>
      <c r="E346" s="43">
        <v>0.5</v>
      </c>
      <c r="F346" s="43">
        <v>68</v>
      </c>
      <c r="G346" s="43">
        <v>0.45033112582781498</v>
      </c>
      <c r="H346" s="43">
        <v>1</v>
      </c>
      <c r="I346" s="43">
        <v>1.47058823529411</v>
      </c>
    </row>
    <row r="347" spans="1:9" x14ac:dyDescent="0.2">
      <c r="A347" s="43" t="s">
        <v>580</v>
      </c>
      <c r="B347" s="43" t="s">
        <v>252</v>
      </c>
      <c r="C347" s="43" t="s">
        <v>383</v>
      </c>
      <c r="D347" s="43">
        <v>24</v>
      </c>
      <c r="E347" s="43">
        <v>9.5238095238095205E-2</v>
      </c>
      <c r="F347" s="43">
        <v>23</v>
      </c>
      <c r="G347" s="43">
        <v>9.1999999999999998E-2</v>
      </c>
      <c r="H347" s="43">
        <v>1</v>
      </c>
      <c r="I347" s="43">
        <v>4.3478260869565197</v>
      </c>
    </row>
    <row r="348" spans="1:9" x14ac:dyDescent="0.2">
      <c r="A348" s="43" t="s">
        <v>541</v>
      </c>
      <c r="B348" s="43" t="s">
        <v>193</v>
      </c>
      <c r="C348" s="43" t="s">
        <v>379</v>
      </c>
      <c r="D348" s="43">
        <v>710</v>
      </c>
      <c r="E348" s="43">
        <v>4.3168966984860502E-2</v>
      </c>
      <c r="F348" s="43">
        <v>709</v>
      </c>
      <c r="G348" s="43">
        <v>4.3486261040235501E-2</v>
      </c>
      <c r="H348" s="43">
        <v>1</v>
      </c>
      <c r="I348" s="43">
        <v>0.141043723554302</v>
      </c>
    </row>
    <row r="349" spans="1:9" x14ac:dyDescent="0.2">
      <c r="A349" s="43" t="s">
        <v>541</v>
      </c>
      <c r="B349" s="43" t="s">
        <v>193</v>
      </c>
      <c r="C349" s="43" t="s">
        <v>381</v>
      </c>
      <c r="D349" s="43">
        <v>3075</v>
      </c>
      <c r="E349" s="43">
        <v>0.186964187997811</v>
      </c>
      <c r="F349" s="43">
        <v>3074</v>
      </c>
      <c r="G349" s="43">
        <v>0.188542688910697</v>
      </c>
      <c r="H349" s="43">
        <v>1</v>
      </c>
      <c r="I349" s="43">
        <v>3.25309043591515E-2</v>
      </c>
    </row>
    <row r="350" spans="1:9" x14ac:dyDescent="0.2">
      <c r="A350" s="43" t="s">
        <v>542</v>
      </c>
      <c r="B350" s="43" t="s">
        <v>232</v>
      </c>
      <c r="C350" s="43" t="s">
        <v>380</v>
      </c>
      <c r="D350" s="43">
        <v>13</v>
      </c>
      <c r="E350" s="43">
        <v>1.3584117032392901E-2</v>
      </c>
      <c r="F350" s="43">
        <v>12</v>
      </c>
      <c r="G350" s="43">
        <v>1.26050420168067E-2</v>
      </c>
      <c r="H350" s="43">
        <v>1</v>
      </c>
      <c r="I350" s="43">
        <v>8.3333333333333304</v>
      </c>
    </row>
    <row r="351" spans="1:9" x14ac:dyDescent="0.2">
      <c r="A351" s="43" t="s">
        <v>548</v>
      </c>
      <c r="B351" s="43" t="s">
        <v>194</v>
      </c>
      <c r="C351" s="43" t="s">
        <v>383</v>
      </c>
      <c r="D351" s="43">
        <v>12</v>
      </c>
      <c r="E351" s="43">
        <v>3.9215686274509803E-2</v>
      </c>
      <c r="F351" s="43">
        <v>11</v>
      </c>
      <c r="G351" s="43">
        <v>4.2307692307692303E-2</v>
      </c>
      <c r="H351" s="43">
        <v>1</v>
      </c>
      <c r="I351" s="43">
        <v>9.0909090909090793</v>
      </c>
    </row>
    <row r="352" spans="1:9" x14ac:dyDescent="0.2">
      <c r="A352" s="43" t="s">
        <v>550</v>
      </c>
      <c r="B352" s="43" t="s">
        <v>175</v>
      </c>
      <c r="C352" s="43" t="s">
        <v>378</v>
      </c>
      <c r="D352" s="43">
        <v>151</v>
      </c>
      <c r="E352" s="43">
        <v>2.73898059132958E-2</v>
      </c>
      <c r="F352" s="43">
        <v>150</v>
      </c>
      <c r="G352" s="43">
        <v>2.7080700487452598E-2</v>
      </c>
      <c r="H352" s="43">
        <v>1</v>
      </c>
      <c r="I352" s="43">
        <v>0.66666666666665997</v>
      </c>
    </row>
    <row r="353" spans="1:9" x14ac:dyDescent="0.2">
      <c r="A353" s="43" t="s">
        <v>551</v>
      </c>
      <c r="B353" s="43" t="s">
        <v>171</v>
      </c>
      <c r="C353" s="43" t="s">
        <v>384</v>
      </c>
      <c r="D353" s="43">
        <v>2</v>
      </c>
      <c r="E353" s="43">
        <v>1.2998830105290501E-4</v>
      </c>
      <c r="F353" s="43">
        <v>1</v>
      </c>
      <c r="G353" s="43">
        <v>6.89655172413793E-5</v>
      </c>
      <c r="H353" s="43">
        <v>1</v>
      </c>
      <c r="I353" s="43">
        <v>100</v>
      </c>
    </row>
    <row r="354" spans="1:9" x14ac:dyDescent="0.2">
      <c r="A354" s="43" t="s">
        <v>552</v>
      </c>
      <c r="B354" s="43" t="s">
        <v>250</v>
      </c>
      <c r="C354" s="43" t="s">
        <v>380</v>
      </c>
      <c r="D354" s="43">
        <v>7</v>
      </c>
      <c r="E354" s="43">
        <v>1.6949152542372899E-2</v>
      </c>
      <c r="F354" s="43">
        <v>6</v>
      </c>
      <c r="G354" s="43">
        <v>1.47783251231527E-2</v>
      </c>
      <c r="H354" s="43">
        <v>1</v>
      </c>
      <c r="I354" s="43">
        <v>16.6666666666667</v>
      </c>
    </row>
    <row r="355" spans="1:9" x14ac:dyDescent="0.2">
      <c r="A355" s="43" t="s">
        <v>552</v>
      </c>
      <c r="B355" s="43" t="s">
        <v>250</v>
      </c>
      <c r="C355" s="43" t="s">
        <v>381</v>
      </c>
      <c r="D355" s="43">
        <v>43</v>
      </c>
      <c r="E355" s="43">
        <v>0.10411622276029101</v>
      </c>
      <c r="F355" s="43">
        <v>42</v>
      </c>
      <c r="G355" s="43">
        <v>0.10344827586206901</v>
      </c>
      <c r="H355" s="43">
        <v>1</v>
      </c>
      <c r="I355" s="43">
        <v>2.3809523809523698</v>
      </c>
    </row>
    <row r="356" spans="1:9" x14ac:dyDescent="0.2">
      <c r="A356" s="43" t="s">
        <v>553</v>
      </c>
      <c r="B356" s="43" t="s">
        <v>164</v>
      </c>
      <c r="C356" s="43" t="s">
        <v>383</v>
      </c>
      <c r="D356" s="43">
        <v>710</v>
      </c>
      <c r="E356" s="43">
        <v>0.10402930402930401</v>
      </c>
      <c r="F356" s="43">
        <v>709</v>
      </c>
      <c r="G356" s="43">
        <v>0.10564744449411401</v>
      </c>
      <c r="H356" s="43">
        <v>1</v>
      </c>
      <c r="I356" s="43">
        <v>0.141043723554302</v>
      </c>
    </row>
    <row r="357" spans="1:9" x14ac:dyDescent="0.2">
      <c r="A357" s="43" t="s">
        <v>553</v>
      </c>
      <c r="B357" s="43" t="s">
        <v>164</v>
      </c>
      <c r="C357" s="43" t="s">
        <v>386</v>
      </c>
      <c r="D357" s="43">
        <v>24</v>
      </c>
      <c r="E357" s="43">
        <v>3.5164835164835199E-3</v>
      </c>
      <c r="F357" s="43">
        <v>23</v>
      </c>
      <c r="G357" s="43">
        <v>3.42720905975264E-3</v>
      </c>
      <c r="H357" s="43">
        <v>1</v>
      </c>
      <c r="I357" s="43">
        <v>4.3478260869565197</v>
      </c>
    </row>
    <row r="358" spans="1:9" x14ac:dyDescent="0.2">
      <c r="A358" s="43" t="s">
        <v>555</v>
      </c>
      <c r="B358" s="43" t="s">
        <v>244</v>
      </c>
      <c r="C358" s="43" t="s">
        <v>384</v>
      </c>
      <c r="D358" s="43">
        <v>25</v>
      </c>
      <c r="E358" s="43">
        <v>3.5310734463276802E-2</v>
      </c>
      <c r="F358" s="43">
        <v>24</v>
      </c>
      <c r="G358" s="43">
        <v>3.2921810699588501E-2</v>
      </c>
      <c r="H358" s="43">
        <v>1</v>
      </c>
      <c r="I358" s="43">
        <v>4.1666666666666696</v>
      </c>
    </row>
    <row r="359" spans="1:9" x14ac:dyDescent="0.2">
      <c r="A359" s="43" t="s">
        <v>568</v>
      </c>
      <c r="B359" s="43" t="s">
        <v>269</v>
      </c>
      <c r="C359" s="43" t="s">
        <v>380</v>
      </c>
      <c r="D359" s="43">
        <v>175</v>
      </c>
      <c r="E359" s="43">
        <v>5.3030303030302997E-2</v>
      </c>
      <c r="F359" s="43">
        <v>174</v>
      </c>
      <c r="G359" s="43">
        <v>5.2425429346188601E-2</v>
      </c>
      <c r="H359" s="43">
        <v>1</v>
      </c>
      <c r="I359" s="43">
        <v>0.57471264367816599</v>
      </c>
    </row>
    <row r="360" spans="1:9" x14ac:dyDescent="0.2">
      <c r="A360" s="43" t="s">
        <v>558</v>
      </c>
      <c r="B360" s="43" t="s">
        <v>219</v>
      </c>
      <c r="C360" s="43" t="s">
        <v>385</v>
      </c>
      <c r="D360" s="43">
        <v>23</v>
      </c>
      <c r="E360" s="43">
        <v>0.19166666666666701</v>
      </c>
      <c r="F360" s="43">
        <v>22</v>
      </c>
      <c r="G360" s="43">
        <v>0.188034188034188</v>
      </c>
      <c r="H360" s="43">
        <v>1</v>
      </c>
      <c r="I360" s="43">
        <v>4.5454545454545396</v>
      </c>
    </row>
    <row r="361" spans="1:9" x14ac:dyDescent="0.2">
      <c r="A361" s="43" t="s">
        <v>559</v>
      </c>
      <c r="B361" s="43" t="s">
        <v>189</v>
      </c>
      <c r="C361" s="43" t="s">
        <v>382</v>
      </c>
      <c r="D361" s="43">
        <v>13</v>
      </c>
      <c r="E361" s="43">
        <v>9.9388379204893001E-3</v>
      </c>
      <c r="F361" s="43">
        <v>12</v>
      </c>
      <c r="G361" s="43">
        <v>9.3749999999999997E-3</v>
      </c>
      <c r="H361" s="43">
        <v>1</v>
      </c>
      <c r="I361" s="43">
        <v>8.3333333333333304</v>
      </c>
    </row>
    <row r="362" spans="1:9" x14ac:dyDescent="0.2">
      <c r="A362" s="43" t="s">
        <v>562</v>
      </c>
      <c r="B362" s="43" t="s">
        <v>262</v>
      </c>
      <c r="C362" s="43" t="s">
        <v>380</v>
      </c>
      <c r="D362" s="43">
        <v>3193</v>
      </c>
      <c r="E362" s="43">
        <v>0.333228970987268</v>
      </c>
      <c r="F362" s="43">
        <v>3192</v>
      </c>
      <c r="G362" s="43">
        <v>0.33968287751409998</v>
      </c>
      <c r="H362" s="43">
        <v>1</v>
      </c>
      <c r="I362" s="43">
        <v>3.1328320802015398E-2</v>
      </c>
    </row>
    <row r="363" spans="1:9" x14ac:dyDescent="0.2">
      <c r="A363" s="43" t="s">
        <v>563</v>
      </c>
      <c r="B363" s="43" t="s">
        <v>172</v>
      </c>
      <c r="C363" s="43" t="s">
        <v>379</v>
      </c>
      <c r="D363" s="43">
        <v>14</v>
      </c>
      <c r="E363" s="43">
        <v>3.4825870646766198E-2</v>
      </c>
      <c r="F363" s="43">
        <v>13</v>
      </c>
      <c r="G363" s="43">
        <v>3.18627450980392E-2</v>
      </c>
      <c r="H363" s="43">
        <v>1</v>
      </c>
      <c r="I363" s="43">
        <v>7.6923076923076898</v>
      </c>
    </row>
    <row r="364" spans="1:9" x14ac:dyDescent="0.2">
      <c r="A364" s="43" t="s">
        <v>573</v>
      </c>
      <c r="B364" s="43" t="s">
        <v>213</v>
      </c>
      <c r="C364" s="43" t="s">
        <v>381</v>
      </c>
      <c r="D364" s="43">
        <v>4</v>
      </c>
      <c r="E364" s="43">
        <v>4.9504950495049497E-3</v>
      </c>
      <c r="F364" s="43">
        <v>4</v>
      </c>
      <c r="G364" s="43">
        <v>5.6497175141242903E-3</v>
      </c>
      <c r="H364" s="43">
        <v>0</v>
      </c>
      <c r="I364" s="43">
        <v>0</v>
      </c>
    </row>
    <row r="365" spans="1:9" x14ac:dyDescent="0.2">
      <c r="A365" s="43" t="s">
        <v>573</v>
      </c>
      <c r="B365" s="43" t="s">
        <v>213</v>
      </c>
      <c r="C365" s="43" t="s">
        <v>378</v>
      </c>
      <c r="D365" s="43">
        <v>2</v>
      </c>
      <c r="E365" s="43">
        <v>2.47524752475248E-3</v>
      </c>
      <c r="F365" s="43">
        <v>2</v>
      </c>
      <c r="G365" s="43">
        <v>2.8248587570621499E-3</v>
      </c>
      <c r="H365" s="43">
        <v>0</v>
      </c>
      <c r="I365" s="43">
        <v>0</v>
      </c>
    </row>
    <row r="366" spans="1:9" x14ac:dyDescent="0.2">
      <c r="A366" s="43" t="s">
        <v>634</v>
      </c>
      <c r="B366" s="43" t="s">
        <v>273</v>
      </c>
      <c r="C366" s="43" t="s">
        <v>384</v>
      </c>
      <c r="D366" s="43">
        <v>10</v>
      </c>
      <c r="E366" s="43">
        <v>7.5301204819277099E-3</v>
      </c>
      <c r="F366" s="43">
        <v>10</v>
      </c>
      <c r="G366" s="43">
        <v>7.7579519006982199E-3</v>
      </c>
      <c r="H366" s="43">
        <v>0</v>
      </c>
      <c r="I366" s="43">
        <v>0</v>
      </c>
    </row>
    <row r="367" spans="1:9" x14ac:dyDescent="0.2">
      <c r="A367" s="43" t="s">
        <v>634</v>
      </c>
      <c r="B367" s="43" t="s">
        <v>273</v>
      </c>
      <c r="C367" s="43" t="s">
        <v>378</v>
      </c>
      <c r="D367" s="43">
        <v>10</v>
      </c>
      <c r="E367" s="43">
        <v>7.5301204819277099E-3</v>
      </c>
      <c r="F367" s="43">
        <v>10</v>
      </c>
      <c r="G367" s="43">
        <v>7.7579519006982199E-3</v>
      </c>
      <c r="H367" s="43">
        <v>0</v>
      </c>
      <c r="I367" s="43">
        <v>0</v>
      </c>
    </row>
    <row r="368" spans="1:9" x14ac:dyDescent="0.2">
      <c r="A368" s="43" t="s">
        <v>634</v>
      </c>
      <c r="B368" s="43" t="s">
        <v>273</v>
      </c>
      <c r="C368" s="43" t="s">
        <v>382</v>
      </c>
      <c r="D368" s="43">
        <v>32</v>
      </c>
      <c r="E368" s="43">
        <v>2.40963855421687E-2</v>
      </c>
      <c r="F368" s="43">
        <v>32</v>
      </c>
      <c r="G368" s="43">
        <v>2.48254460822343E-2</v>
      </c>
      <c r="H368" s="43">
        <v>0</v>
      </c>
      <c r="I368" s="43">
        <v>0</v>
      </c>
    </row>
    <row r="369" spans="1:9" x14ac:dyDescent="0.2">
      <c r="A369" s="43" t="s">
        <v>629</v>
      </c>
      <c r="B369" s="43" t="s">
        <v>247</v>
      </c>
      <c r="C369" s="43" t="s">
        <v>386</v>
      </c>
      <c r="D369" s="43">
        <v>1</v>
      </c>
      <c r="E369" s="43">
        <v>1.1299435028248601E-3</v>
      </c>
      <c r="F369" s="43">
        <v>1</v>
      </c>
      <c r="G369" s="43">
        <v>1.15074798619102E-3</v>
      </c>
      <c r="H369" s="43">
        <v>0</v>
      </c>
      <c r="I369" s="43">
        <v>0</v>
      </c>
    </row>
    <row r="370" spans="1:9" x14ac:dyDescent="0.2">
      <c r="A370" s="43" t="s">
        <v>629</v>
      </c>
      <c r="B370" s="43" t="s">
        <v>247</v>
      </c>
      <c r="C370" s="43" t="s">
        <v>378</v>
      </c>
      <c r="D370" s="43">
        <v>2</v>
      </c>
      <c r="E370" s="43">
        <v>2.2598870056497202E-3</v>
      </c>
      <c r="F370" s="43">
        <v>2</v>
      </c>
      <c r="G370" s="43">
        <v>2.3014959723820501E-3</v>
      </c>
      <c r="H370" s="43">
        <v>0</v>
      </c>
      <c r="I370" s="43">
        <v>0</v>
      </c>
    </row>
    <row r="371" spans="1:9" x14ac:dyDescent="0.2">
      <c r="A371" s="43" t="s">
        <v>629</v>
      </c>
      <c r="B371" s="43" t="s">
        <v>247</v>
      </c>
      <c r="C371" s="43" t="s">
        <v>382</v>
      </c>
      <c r="D371" s="43">
        <v>39</v>
      </c>
      <c r="E371" s="43">
        <v>4.4067796610169498E-2</v>
      </c>
      <c r="F371" s="43">
        <v>39</v>
      </c>
      <c r="G371" s="43">
        <v>4.4879171461449902E-2</v>
      </c>
      <c r="H371" s="43">
        <v>0</v>
      </c>
      <c r="I371" s="43">
        <v>0</v>
      </c>
    </row>
    <row r="372" spans="1:9" x14ac:dyDescent="0.2">
      <c r="A372" s="43" t="s">
        <v>640</v>
      </c>
      <c r="B372" s="43" t="s">
        <v>200</v>
      </c>
      <c r="C372" s="43" t="s">
        <v>384</v>
      </c>
      <c r="D372" s="43">
        <v>7</v>
      </c>
      <c r="E372" s="43">
        <v>1.7811704834605601E-2</v>
      </c>
      <c r="F372" s="43">
        <v>7</v>
      </c>
      <c r="G372" s="43">
        <v>1.7500000000000002E-2</v>
      </c>
      <c r="H372" s="43">
        <v>0</v>
      </c>
      <c r="I372" s="43">
        <v>0</v>
      </c>
    </row>
    <row r="373" spans="1:9" x14ac:dyDescent="0.2">
      <c r="A373" s="43" t="s">
        <v>646</v>
      </c>
      <c r="B373" s="43" t="s">
        <v>220</v>
      </c>
      <c r="C373" s="43" t="s">
        <v>380</v>
      </c>
      <c r="D373" s="43">
        <v>5</v>
      </c>
      <c r="E373" s="43">
        <v>8.4745762711864403E-2</v>
      </c>
      <c r="F373" s="43">
        <v>5</v>
      </c>
      <c r="G373" s="43">
        <v>8.4745762711864403E-2</v>
      </c>
      <c r="H373" s="43">
        <v>0</v>
      </c>
      <c r="I373" s="43">
        <v>0</v>
      </c>
    </row>
    <row r="374" spans="1:9" x14ac:dyDescent="0.2">
      <c r="A374" s="43" t="s">
        <v>646</v>
      </c>
      <c r="B374" s="43" t="s">
        <v>220</v>
      </c>
      <c r="C374" s="43" t="s">
        <v>381</v>
      </c>
      <c r="D374" s="43">
        <v>16</v>
      </c>
      <c r="E374" s="43">
        <v>0.27118644067796599</v>
      </c>
      <c r="F374" s="43">
        <v>16</v>
      </c>
      <c r="G374" s="43">
        <v>0.27118644067796599</v>
      </c>
      <c r="H374" s="43">
        <v>0</v>
      </c>
      <c r="I374" s="43">
        <v>0</v>
      </c>
    </row>
    <row r="375" spans="1:9" x14ac:dyDescent="0.2">
      <c r="A375" s="43" t="s">
        <v>646</v>
      </c>
      <c r="B375" s="43" t="s">
        <v>220</v>
      </c>
      <c r="C375" s="43" t="s">
        <v>385</v>
      </c>
      <c r="D375" s="43">
        <v>6</v>
      </c>
      <c r="E375" s="43">
        <v>0.101694915254237</v>
      </c>
      <c r="F375" s="43">
        <v>6</v>
      </c>
      <c r="G375" s="43">
        <v>0.101694915254237</v>
      </c>
      <c r="H375" s="43">
        <v>0</v>
      </c>
      <c r="I375" s="43">
        <v>0</v>
      </c>
    </row>
    <row r="376" spans="1:9" x14ac:dyDescent="0.2">
      <c r="A376" s="43" t="s">
        <v>646</v>
      </c>
      <c r="B376" s="43" t="s">
        <v>220</v>
      </c>
      <c r="C376" s="43" t="s">
        <v>378</v>
      </c>
      <c r="D376" s="43">
        <v>11</v>
      </c>
      <c r="E376" s="43">
        <v>0.186440677966102</v>
      </c>
      <c r="F376" s="43">
        <v>11</v>
      </c>
      <c r="G376" s="43">
        <v>0.186440677966102</v>
      </c>
      <c r="H376" s="43">
        <v>0</v>
      </c>
      <c r="I376" s="43">
        <v>0</v>
      </c>
    </row>
    <row r="377" spans="1:9" x14ac:dyDescent="0.2">
      <c r="A377" s="43" t="s">
        <v>646</v>
      </c>
      <c r="B377" s="43" t="s">
        <v>220</v>
      </c>
      <c r="C377" s="43" t="s">
        <v>382</v>
      </c>
      <c r="D377" s="43">
        <v>5</v>
      </c>
      <c r="E377" s="43">
        <v>8.4745762711864403E-2</v>
      </c>
      <c r="F377" s="43">
        <v>5</v>
      </c>
      <c r="G377" s="43">
        <v>8.4745762711864403E-2</v>
      </c>
      <c r="H377" s="43">
        <v>0</v>
      </c>
      <c r="I377" s="43">
        <v>0</v>
      </c>
    </row>
    <row r="378" spans="1:9" x14ac:dyDescent="0.2">
      <c r="A378" s="43" t="s">
        <v>630</v>
      </c>
      <c r="B378" s="43" t="s">
        <v>259</v>
      </c>
      <c r="C378" s="43" t="s">
        <v>378</v>
      </c>
      <c r="D378" s="43">
        <v>20</v>
      </c>
      <c r="E378" s="43">
        <v>9.7181729834791095E-3</v>
      </c>
      <c r="F378" s="43">
        <v>20</v>
      </c>
      <c r="G378" s="43">
        <v>9.9255583126550903E-3</v>
      </c>
      <c r="H378" s="43">
        <v>0</v>
      </c>
      <c r="I378" s="43">
        <v>0</v>
      </c>
    </row>
    <row r="379" spans="1:9" x14ac:dyDescent="0.2">
      <c r="A379" s="43" t="s">
        <v>627</v>
      </c>
      <c r="B379" s="43" t="s">
        <v>182</v>
      </c>
      <c r="C379" s="43" t="s">
        <v>381</v>
      </c>
      <c r="D379" s="43">
        <v>1</v>
      </c>
      <c r="E379" s="43">
        <v>3.0413625304136303E-4</v>
      </c>
      <c r="F379" s="43">
        <v>1</v>
      </c>
      <c r="G379" s="43">
        <v>2.9044437990124902E-4</v>
      </c>
      <c r="H379" s="43">
        <v>0</v>
      </c>
      <c r="I379" s="43">
        <v>0</v>
      </c>
    </row>
    <row r="380" spans="1:9" x14ac:dyDescent="0.2">
      <c r="A380" s="43" t="s">
        <v>642</v>
      </c>
      <c r="B380" s="43" t="s">
        <v>265</v>
      </c>
      <c r="C380" s="43" t="s">
        <v>381</v>
      </c>
      <c r="D380" s="43">
        <v>8</v>
      </c>
      <c r="E380" s="43">
        <v>2.1220159151193602E-2</v>
      </c>
      <c r="F380" s="43">
        <v>8</v>
      </c>
      <c r="G380" s="43">
        <v>2.03562340966921E-2</v>
      </c>
      <c r="H380" s="43">
        <v>0</v>
      </c>
      <c r="I380" s="43">
        <v>0</v>
      </c>
    </row>
    <row r="381" spans="1:9" x14ac:dyDescent="0.2">
      <c r="A381" s="43" t="s">
        <v>642</v>
      </c>
      <c r="B381" s="43" t="s">
        <v>265</v>
      </c>
      <c r="C381" s="43" t="s">
        <v>385</v>
      </c>
      <c r="D381" s="43">
        <v>3</v>
      </c>
      <c r="E381" s="43">
        <v>7.9575596816976093E-3</v>
      </c>
      <c r="F381" s="43">
        <v>3</v>
      </c>
      <c r="G381" s="43">
        <v>7.63358778625954E-3</v>
      </c>
      <c r="H381" s="43">
        <v>0</v>
      </c>
      <c r="I381" s="43">
        <v>0</v>
      </c>
    </row>
    <row r="382" spans="1:9" x14ac:dyDescent="0.2">
      <c r="A382" s="43" t="s">
        <v>643</v>
      </c>
      <c r="B382" s="43" t="s">
        <v>195</v>
      </c>
      <c r="C382" s="43" t="s">
        <v>378</v>
      </c>
      <c r="D382" s="43">
        <v>9</v>
      </c>
      <c r="E382" s="43">
        <v>5.7288351368555103E-3</v>
      </c>
      <c r="F382" s="43">
        <v>9</v>
      </c>
      <c r="G382" s="43">
        <v>5.7179161372299904E-3</v>
      </c>
      <c r="H382" s="43">
        <v>0</v>
      </c>
      <c r="I382" s="43">
        <v>0</v>
      </c>
    </row>
    <row r="383" spans="1:9" x14ac:dyDescent="0.2">
      <c r="A383" s="43" t="s">
        <v>643</v>
      </c>
      <c r="B383" s="43" t="s">
        <v>195</v>
      </c>
      <c r="C383" s="43" t="s">
        <v>382</v>
      </c>
      <c r="D383" s="43">
        <v>7</v>
      </c>
      <c r="E383" s="43">
        <v>4.4557606619987297E-3</v>
      </c>
      <c r="F383" s="43">
        <v>7</v>
      </c>
      <c r="G383" s="43">
        <v>4.4472681067344302E-3</v>
      </c>
      <c r="H383" s="43">
        <v>0</v>
      </c>
      <c r="I383" s="43">
        <v>0</v>
      </c>
    </row>
    <row r="384" spans="1:9" x14ac:dyDescent="0.2">
      <c r="A384" s="43" t="s">
        <v>567</v>
      </c>
      <c r="B384" s="43" t="s">
        <v>236</v>
      </c>
      <c r="C384" s="43" t="s">
        <v>380</v>
      </c>
      <c r="D384" s="43">
        <v>15</v>
      </c>
      <c r="E384" s="43">
        <v>0.71428571428571397</v>
      </c>
      <c r="F384" s="43">
        <v>15</v>
      </c>
      <c r="G384" s="43">
        <v>0.68181818181818199</v>
      </c>
      <c r="H384" s="43">
        <v>0</v>
      </c>
      <c r="I384" s="43">
        <v>0</v>
      </c>
    </row>
    <row r="385" spans="1:9" x14ac:dyDescent="0.2">
      <c r="A385" s="43" t="s">
        <v>567</v>
      </c>
      <c r="B385" s="43" t="s">
        <v>236</v>
      </c>
      <c r="C385" s="43" t="s">
        <v>378</v>
      </c>
      <c r="D385" s="43">
        <v>2</v>
      </c>
      <c r="E385" s="43">
        <v>9.5238095238095205E-2</v>
      </c>
      <c r="F385" s="43">
        <v>2</v>
      </c>
      <c r="G385" s="43">
        <v>9.0909090909090898E-2</v>
      </c>
      <c r="H385" s="43">
        <v>0</v>
      </c>
      <c r="I385" s="43">
        <v>0</v>
      </c>
    </row>
    <row r="386" spans="1:9" x14ac:dyDescent="0.2">
      <c r="A386" s="43" t="s">
        <v>648</v>
      </c>
      <c r="B386" s="43" t="s">
        <v>237</v>
      </c>
      <c r="C386" s="43" t="s">
        <v>380</v>
      </c>
      <c r="D386" s="43">
        <v>24</v>
      </c>
      <c r="E386" s="43">
        <v>4.3165467625899297E-2</v>
      </c>
      <c r="F386" s="43">
        <v>24</v>
      </c>
      <c r="G386" s="43">
        <v>4.3087971274685798E-2</v>
      </c>
      <c r="H386" s="43">
        <v>0</v>
      </c>
      <c r="I386" s="43">
        <v>0</v>
      </c>
    </row>
    <row r="387" spans="1:9" x14ac:dyDescent="0.2">
      <c r="A387" s="43" t="s">
        <v>648</v>
      </c>
      <c r="B387" s="43" t="s">
        <v>237</v>
      </c>
      <c r="C387" s="43" t="s">
        <v>381</v>
      </c>
      <c r="D387" s="43">
        <v>27</v>
      </c>
      <c r="E387" s="43">
        <v>4.8561151079136701E-2</v>
      </c>
      <c r="F387" s="43">
        <v>27</v>
      </c>
      <c r="G387" s="43">
        <v>4.8473967684021499E-2</v>
      </c>
      <c r="H387" s="43">
        <v>0</v>
      </c>
      <c r="I387" s="43">
        <v>0</v>
      </c>
    </row>
    <row r="388" spans="1:9" x14ac:dyDescent="0.2">
      <c r="A388" s="43" t="s">
        <v>648</v>
      </c>
      <c r="B388" s="43" t="s">
        <v>237</v>
      </c>
      <c r="C388" s="43" t="s">
        <v>382</v>
      </c>
      <c r="D388" s="43">
        <v>8</v>
      </c>
      <c r="E388" s="43">
        <v>1.4388489208633099E-2</v>
      </c>
      <c r="F388" s="43">
        <v>8</v>
      </c>
      <c r="G388" s="43">
        <v>1.43626570915619E-2</v>
      </c>
      <c r="H388" s="43">
        <v>0</v>
      </c>
      <c r="I388" s="43">
        <v>0</v>
      </c>
    </row>
    <row r="389" spans="1:9" x14ac:dyDescent="0.2">
      <c r="A389" s="43" t="s">
        <v>633</v>
      </c>
      <c r="B389" s="43" t="s">
        <v>268</v>
      </c>
      <c r="C389" s="43" t="s">
        <v>378</v>
      </c>
      <c r="D389" s="43">
        <v>14</v>
      </c>
      <c r="E389" s="43">
        <v>6.0869565217391303E-3</v>
      </c>
      <c r="F389" s="43">
        <v>14</v>
      </c>
      <c r="G389" s="43">
        <v>5.9146599070553398E-3</v>
      </c>
      <c r="H389" s="43">
        <v>0</v>
      </c>
      <c r="I389" s="43">
        <v>0</v>
      </c>
    </row>
    <row r="390" spans="1:9" x14ac:dyDescent="0.2">
      <c r="A390" s="43" t="s">
        <v>633</v>
      </c>
      <c r="B390" s="43" t="s">
        <v>268</v>
      </c>
      <c r="C390" s="43" t="s">
        <v>382</v>
      </c>
      <c r="D390" s="43">
        <v>4</v>
      </c>
      <c r="E390" s="43">
        <v>1.7391304347826101E-3</v>
      </c>
      <c r="F390" s="43">
        <v>4</v>
      </c>
      <c r="G390" s="43">
        <v>1.6899028305872399E-3</v>
      </c>
      <c r="H390" s="43">
        <v>0</v>
      </c>
      <c r="I390" s="43">
        <v>0</v>
      </c>
    </row>
    <row r="391" spans="1:9" x14ac:dyDescent="0.2">
      <c r="A391" s="43" t="s">
        <v>631</v>
      </c>
      <c r="B391" s="43" t="s">
        <v>260</v>
      </c>
      <c r="C391" s="43" t="s">
        <v>380</v>
      </c>
      <c r="D391" s="43">
        <v>20</v>
      </c>
      <c r="E391" s="43">
        <v>3.4188034188034198E-2</v>
      </c>
      <c r="F391" s="43">
        <v>20</v>
      </c>
      <c r="G391" s="43">
        <v>3.4305317324185201E-2</v>
      </c>
      <c r="H391" s="43">
        <v>0</v>
      </c>
      <c r="I391" s="43">
        <v>0</v>
      </c>
    </row>
    <row r="392" spans="1:9" x14ac:dyDescent="0.2">
      <c r="A392" s="43" t="s">
        <v>631</v>
      </c>
      <c r="B392" s="43" t="s">
        <v>260</v>
      </c>
      <c r="C392" s="43" t="s">
        <v>378</v>
      </c>
      <c r="D392" s="43">
        <v>6</v>
      </c>
      <c r="E392" s="43">
        <v>1.02564102564103E-2</v>
      </c>
      <c r="F392" s="43">
        <v>6</v>
      </c>
      <c r="G392" s="43">
        <v>1.02915951972556E-2</v>
      </c>
      <c r="H392" s="43">
        <v>0</v>
      </c>
      <c r="I392" s="43">
        <v>0</v>
      </c>
    </row>
    <row r="393" spans="1:9" x14ac:dyDescent="0.2">
      <c r="A393" s="43" t="s">
        <v>638</v>
      </c>
      <c r="B393" s="43" t="s">
        <v>274</v>
      </c>
      <c r="C393" s="43" t="s">
        <v>381</v>
      </c>
      <c r="D393" s="43">
        <v>526</v>
      </c>
      <c r="E393" s="43">
        <v>0.121030832949839</v>
      </c>
      <c r="F393" s="43">
        <v>526</v>
      </c>
      <c r="G393" s="43">
        <v>0.117752406536826</v>
      </c>
      <c r="H393" s="43">
        <v>0</v>
      </c>
      <c r="I393" s="43">
        <v>0</v>
      </c>
    </row>
    <row r="394" spans="1:9" x14ac:dyDescent="0.2">
      <c r="A394" s="43" t="s">
        <v>632</v>
      </c>
      <c r="B394" s="43" t="s">
        <v>261</v>
      </c>
      <c r="C394" s="43" t="s">
        <v>386</v>
      </c>
      <c r="D394" s="43">
        <v>1</v>
      </c>
      <c r="E394" s="43">
        <v>7.7942322681215901E-4</v>
      </c>
      <c r="F394" s="43">
        <v>1</v>
      </c>
      <c r="G394" s="43">
        <v>8.1234768480909804E-4</v>
      </c>
      <c r="H394" s="43">
        <v>0</v>
      </c>
      <c r="I394" s="43">
        <v>0</v>
      </c>
    </row>
    <row r="395" spans="1:9" x14ac:dyDescent="0.2">
      <c r="A395" s="43" t="s">
        <v>649</v>
      </c>
      <c r="B395" s="43" t="s">
        <v>214</v>
      </c>
      <c r="C395" s="43" t="s">
        <v>380</v>
      </c>
      <c r="D395" s="43">
        <v>1</v>
      </c>
      <c r="E395" s="43">
        <v>1.85185185185185E-2</v>
      </c>
      <c r="F395" s="43">
        <v>1</v>
      </c>
      <c r="G395" s="43">
        <v>1.9607843137254902E-2</v>
      </c>
      <c r="H395" s="43">
        <v>0</v>
      </c>
      <c r="I395" s="43">
        <v>0</v>
      </c>
    </row>
    <row r="396" spans="1:9" x14ac:dyDescent="0.2">
      <c r="A396" s="43" t="s">
        <v>649</v>
      </c>
      <c r="B396" s="43" t="s">
        <v>214</v>
      </c>
      <c r="C396" s="43" t="s">
        <v>381</v>
      </c>
      <c r="D396" s="43">
        <v>2</v>
      </c>
      <c r="E396" s="43">
        <v>3.7037037037037E-2</v>
      </c>
      <c r="F396" s="43">
        <v>2</v>
      </c>
      <c r="G396" s="43">
        <v>3.9215686274509803E-2</v>
      </c>
      <c r="H396" s="43">
        <v>0</v>
      </c>
      <c r="I396" s="43">
        <v>0</v>
      </c>
    </row>
    <row r="397" spans="1:9" x14ac:dyDescent="0.2">
      <c r="A397" s="43" t="s">
        <v>639</v>
      </c>
      <c r="B397" s="43" t="s">
        <v>188</v>
      </c>
      <c r="C397" s="43" t="s">
        <v>380</v>
      </c>
      <c r="D397" s="43">
        <v>19</v>
      </c>
      <c r="E397" s="43">
        <v>2.9641185647425902E-2</v>
      </c>
      <c r="F397" s="43">
        <v>19</v>
      </c>
      <c r="G397" s="43">
        <v>2.9457364341085299E-2</v>
      </c>
      <c r="H397" s="43">
        <v>0</v>
      </c>
      <c r="I397" s="43">
        <v>0</v>
      </c>
    </row>
    <row r="398" spans="1:9" x14ac:dyDescent="0.2">
      <c r="A398" s="43" t="s">
        <v>639</v>
      </c>
      <c r="B398" s="43" t="s">
        <v>188</v>
      </c>
      <c r="C398" s="43" t="s">
        <v>381</v>
      </c>
      <c r="D398" s="43">
        <v>84</v>
      </c>
      <c r="E398" s="43">
        <v>0.131045241809672</v>
      </c>
      <c r="F398" s="43">
        <v>84</v>
      </c>
      <c r="G398" s="43">
        <v>0.13023255813953499</v>
      </c>
      <c r="H398" s="43">
        <v>0</v>
      </c>
      <c r="I398" s="43">
        <v>0</v>
      </c>
    </row>
    <row r="399" spans="1:9" x14ac:dyDescent="0.2">
      <c r="A399" s="43" t="s">
        <v>639</v>
      </c>
      <c r="B399" s="43" t="s">
        <v>188</v>
      </c>
      <c r="C399" s="43" t="s">
        <v>382</v>
      </c>
      <c r="D399" s="43">
        <v>9</v>
      </c>
      <c r="E399" s="43">
        <v>1.4040561622464901E-2</v>
      </c>
      <c r="F399" s="43">
        <v>9</v>
      </c>
      <c r="G399" s="43">
        <v>1.3953488372093001E-2</v>
      </c>
      <c r="H399" s="43">
        <v>0</v>
      </c>
      <c r="I399" s="43">
        <v>0</v>
      </c>
    </row>
    <row r="400" spans="1:9" x14ac:dyDescent="0.2">
      <c r="A400" s="43" t="s">
        <v>650</v>
      </c>
      <c r="B400" s="43" t="s">
        <v>221</v>
      </c>
      <c r="C400" s="43" t="s">
        <v>380</v>
      </c>
      <c r="D400" s="43">
        <v>1</v>
      </c>
      <c r="E400" s="43">
        <v>6.7567567567567597E-3</v>
      </c>
      <c r="F400" s="43">
        <v>1</v>
      </c>
      <c r="G400" s="43">
        <v>8.6956521739130401E-3</v>
      </c>
      <c r="H400" s="43">
        <v>0</v>
      </c>
      <c r="I400" s="43">
        <v>0</v>
      </c>
    </row>
    <row r="401" spans="1:9" x14ac:dyDescent="0.2">
      <c r="A401" s="43" t="s">
        <v>650</v>
      </c>
      <c r="B401" s="43" t="s">
        <v>221</v>
      </c>
      <c r="C401" s="43" t="s">
        <v>383</v>
      </c>
      <c r="D401" s="43">
        <v>8</v>
      </c>
      <c r="E401" s="43">
        <v>5.4054054054054099E-2</v>
      </c>
      <c r="F401" s="43">
        <v>8</v>
      </c>
      <c r="G401" s="43">
        <v>6.9565217391304293E-2</v>
      </c>
      <c r="H401" s="43">
        <v>0</v>
      </c>
      <c r="I401" s="43">
        <v>0</v>
      </c>
    </row>
    <row r="402" spans="1:9" x14ac:dyDescent="0.2">
      <c r="A402" s="43" t="s">
        <v>650</v>
      </c>
      <c r="B402" s="43" t="s">
        <v>221</v>
      </c>
      <c r="C402" s="43" t="s">
        <v>385</v>
      </c>
      <c r="D402" s="43">
        <v>8</v>
      </c>
      <c r="E402" s="43">
        <v>5.4054054054054099E-2</v>
      </c>
      <c r="F402" s="43">
        <v>8</v>
      </c>
      <c r="G402" s="43">
        <v>6.9565217391304293E-2</v>
      </c>
      <c r="H402" s="43">
        <v>0</v>
      </c>
      <c r="I402" s="43">
        <v>0</v>
      </c>
    </row>
    <row r="403" spans="1:9" x14ac:dyDescent="0.2">
      <c r="A403" s="43" t="s">
        <v>650</v>
      </c>
      <c r="B403" s="43" t="s">
        <v>221</v>
      </c>
      <c r="C403" s="43" t="s">
        <v>378</v>
      </c>
      <c r="D403" s="43">
        <v>1</v>
      </c>
      <c r="E403" s="43">
        <v>6.7567567567567597E-3</v>
      </c>
      <c r="F403" s="43">
        <v>1</v>
      </c>
      <c r="G403" s="43">
        <v>8.6956521739130401E-3</v>
      </c>
      <c r="H403" s="43">
        <v>0</v>
      </c>
      <c r="I403" s="43">
        <v>0</v>
      </c>
    </row>
    <row r="404" spans="1:9" x14ac:dyDescent="0.2">
      <c r="A404" s="43" t="s">
        <v>647</v>
      </c>
      <c r="B404" s="43" t="s">
        <v>253</v>
      </c>
      <c r="C404" s="43" t="s">
        <v>378</v>
      </c>
      <c r="D404" s="43">
        <v>51</v>
      </c>
      <c r="E404" s="43">
        <v>9.6226415094339601E-2</v>
      </c>
      <c r="F404" s="43">
        <v>51</v>
      </c>
      <c r="G404" s="43">
        <v>9.6590909090909102E-2</v>
      </c>
      <c r="H404" s="43">
        <v>0</v>
      </c>
      <c r="I404" s="43">
        <v>0</v>
      </c>
    </row>
    <row r="405" spans="1:9" x14ac:dyDescent="0.2">
      <c r="A405" s="43" t="s">
        <v>647</v>
      </c>
      <c r="B405" s="43" t="s">
        <v>253</v>
      </c>
      <c r="C405" s="43" t="s">
        <v>382</v>
      </c>
      <c r="D405" s="43">
        <v>12</v>
      </c>
      <c r="E405" s="43">
        <v>2.2641509433962301E-2</v>
      </c>
      <c r="F405" s="43">
        <v>12</v>
      </c>
      <c r="G405" s="43">
        <v>2.27272727272727E-2</v>
      </c>
      <c r="H405" s="43">
        <v>0</v>
      </c>
      <c r="I405" s="43">
        <v>0</v>
      </c>
    </row>
    <row r="406" spans="1:9" x14ac:dyDescent="0.2">
      <c r="A406" s="43" t="s">
        <v>644</v>
      </c>
      <c r="B406" s="43" t="s">
        <v>275</v>
      </c>
      <c r="C406" s="43" t="s">
        <v>385</v>
      </c>
      <c r="D406" s="43">
        <v>49</v>
      </c>
      <c r="E406" s="43">
        <v>2.17294900221729E-2</v>
      </c>
      <c r="F406" s="43">
        <v>49</v>
      </c>
      <c r="G406" s="43">
        <v>1.8490566037735801E-2</v>
      </c>
      <c r="H406" s="43">
        <v>0</v>
      </c>
      <c r="I406" s="43">
        <v>0</v>
      </c>
    </row>
    <row r="407" spans="1:9" x14ac:dyDescent="0.2">
      <c r="A407" s="43" t="s">
        <v>577</v>
      </c>
      <c r="B407" s="43" t="s">
        <v>222</v>
      </c>
      <c r="C407" s="43" t="s">
        <v>381</v>
      </c>
      <c r="D407" s="43">
        <v>58</v>
      </c>
      <c r="E407" s="43">
        <v>0.37908496732026098</v>
      </c>
      <c r="F407" s="43">
        <v>58</v>
      </c>
      <c r="G407" s="43">
        <v>0.389261744966443</v>
      </c>
      <c r="H407" s="43">
        <v>0</v>
      </c>
      <c r="I407" s="43">
        <v>0</v>
      </c>
    </row>
    <row r="408" spans="1:9" x14ac:dyDescent="0.2">
      <c r="A408" s="43" t="s">
        <v>636</v>
      </c>
      <c r="B408" s="43" t="s">
        <v>160</v>
      </c>
      <c r="C408" s="43" t="s">
        <v>383</v>
      </c>
      <c r="D408" s="43">
        <v>1224</v>
      </c>
      <c r="E408" s="43">
        <v>0.20905209222886401</v>
      </c>
      <c r="F408" s="43">
        <v>1224</v>
      </c>
      <c r="G408" s="43">
        <v>0.21034542017528801</v>
      </c>
      <c r="H408" s="43">
        <v>0</v>
      </c>
      <c r="I408" s="43">
        <v>0</v>
      </c>
    </row>
    <row r="409" spans="1:9" x14ac:dyDescent="0.2">
      <c r="A409" s="43" t="s">
        <v>651</v>
      </c>
      <c r="B409" s="43" t="s">
        <v>201</v>
      </c>
      <c r="C409" s="43" t="s">
        <v>383</v>
      </c>
      <c r="D409" s="43">
        <v>19</v>
      </c>
      <c r="E409" s="43">
        <v>0.38775510204081598</v>
      </c>
      <c r="F409" s="43">
        <v>19</v>
      </c>
      <c r="G409" s="43">
        <v>0.38775510204081598</v>
      </c>
      <c r="H409" s="43">
        <v>0</v>
      </c>
      <c r="I409" s="43">
        <v>0</v>
      </c>
    </row>
    <row r="410" spans="1:9" x14ac:dyDescent="0.2">
      <c r="A410" s="43" t="s">
        <v>651</v>
      </c>
      <c r="B410" s="43" t="s">
        <v>201</v>
      </c>
      <c r="C410" s="43" t="s">
        <v>381</v>
      </c>
      <c r="D410" s="43">
        <v>7</v>
      </c>
      <c r="E410" s="43">
        <v>0.14285714285714299</v>
      </c>
      <c r="F410" s="43">
        <v>7</v>
      </c>
      <c r="G410" s="43">
        <v>0.14285714285714299</v>
      </c>
      <c r="H410" s="43">
        <v>0</v>
      </c>
      <c r="I410" s="43">
        <v>0</v>
      </c>
    </row>
    <row r="411" spans="1:9" x14ac:dyDescent="0.2">
      <c r="A411" s="43" t="s">
        <v>651</v>
      </c>
      <c r="B411" s="43" t="s">
        <v>201</v>
      </c>
      <c r="C411" s="43" t="s">
        <v>385</v>
      </c>
      <c r="D411" s="43">
        <v>18</v>
      </c>
      <c r="E411" s="43">
        <v>0.36734693877551</v>
      </c>
      <c r="F411" s="43">
        <v>18</v>
      </c>
      <c r="G411" s="43">
        <v>0.36734693877551</v>
      </c>
      <c r="H411" s="43">
        <v>0</v>
      </c>
      <c r="I411" s="43">
        <v>0</v>
      </c>
    </row>
    <row r="412" spans="1:9" x14ac:dyDescent="0.2">
      <c r="A412" s="43" t="s">
        <v>651</v>
      </c>
      <c r="B412" s="43" t="s">
        <v>201</v>
      </c>
      <c r="C412" s="43" t="s">
        <v>382</v>
      </c>
      <c r="D412" s="43">
        <v>5</v>
      </c>
      <c r="E412" s="43">
        <v>0.102040816326531</v>
      </c>
      <c r="F412" s="43">
        <v>5</v>
      </c>
      <c r="G412" s="43">
        <v>0.102040816326531</v>
      </c>
      <c r="H412" s="43">
        <v>0</v>
      </c>
      <c r="I412" s="43">
        <v>0</v>
      </c>
    </row>
    <row r="413" spans="1:9" x14ac:dyDescent="0.2">
      <c r="A413" s="43" t="s">
        <v>645</v>
      </c>
      <c r="B413" s="43" t="s">
        <v>161</v>
      </c>
      <c r="C413" s="43" t="s">
        <v>382</v>
      </c>
      <c r="D413" s="43">
        <v>54</v>
      </c>
      <c r="E413" s="43">
        <v>2.0439061317183999E-2</v>
      </c>
      <c r="F413" s="43">
        <v>54</v>
      </c>
      <c r="G413" s="43">
        <v>2.0753266717909301E-2</v>
      </c>
      <c r="H413" s="43">
        <v>0</v>
      </c>
      <c r="I413" s="43">
        <v>0</v>
      </c>
    </row>
    <row r="414" spans="1:9" x14ac:dyDescent="0.2">
      <c r="A414" s="43" t="s">
        <v>635</v>
      </c>
      <c r="B414" s="43" t="s">
        <v>238</v>
      </c>
      <c r="C414" s="43" t="s">
        <v>384</v>
      </c>
      <c r="D414" s="43">
        <v>28</v>
      </c>
      <c r="E414" s="43">
        <v>4.0935672514619903E-3</v>
      </c>
      <c r="F414" s="43">
        <v>28</v>
      </c>
      <c r="G414" s="43">
        <v>4.2245021122510598E-3</v>
      </c>
      <c r="H414" s="43">
        <v>0</v>
      </c>
      <c r="I414" s="43">
        <v>0</v>
      </c>
    </row>
    <row r="415" spans="1:9" x14ac:dyDescent="0.2">
      <c r="A415" s="43" t="s">
        <v>637</v>
      </c>
      <c r="B415" s="43" t="s">
        <v>204</v>
      </c>
      <c r="C415" s="43" t="s">
        <v>386</v>
      </c>
      <c r="D415" s="43">
        <v>3</v>
      </c>
      <c r="E415" s="43">
        <v>2.3885350318471302E-3</v>
      </c>
      <c r="F415" s="43">
        <v>3</v>
      </c>
      <c r="G415" s="43">
        <v>2.4390243902438998E-3</v>
      </c>
      <c r="H415" s="43">
        <v>0</v>
      </c>
      <c r="I415" s="43">
        <v>0</v>
      </c>
    </row>
    <row r="416" spans="1:9" x14ac:dyDescent="0.2">
      <c r="A416" s="43" t="s">
        <v>637</v>
      </c>
      <c r="B416" s="43" t="s">
        <v>204</v>
      </c>
      <c r="C416" s="43" t="s">
        <v>385</v>
      </c>
      <c r="D416" s="43">
        <v>28</v>
      </c>
      <c r="E416" s="43">
        <v>2.2292993630573198E-2</v>
      </c>
      <c r="F416" s="43">
        <v>28</v>
      </c>
      <c r="G416" s="43">
        <v>2.27642276422764E-2</v>
      </c>
      <c r="H416" s="43">
        <v>0</v>
      </c>
      <c r="I416" s="43">
        <v>0</v>
      </c>
    </row>
    <row r="417" spans="1:9" x14ac:dyDescent="0.2">
      <c r="A417" s="43" t="s">
        <v>576</v>
      </c>
      <c r="B417" s="43" t="s">
        <v>264</v>
      </c>
      <c r="C417" s="43" t="s">
        <v>383</v>
      </c>
      <c r="D417" s="43">
        <v>22</v>
      </c>
      <c r="E417" s="43">
        <v>3.8596491228070198E-2</v>
      </c>
      <c r="F417" s="43">
        <v>22</v>
      </c>
      <c r="G417" s="43">
        <v>3.9076376554174098E-2</v>
      </c>
      <c r="H417" s="43">
        <v>0</v>
      </c>
      <c r="I417" s="43">
        <v>0</v>
      </c>
    </row>
    <row r="418" spans="1:9" x14ac:dyDescent="0.2">
      <c r="A418" s="43" t="s">
        <v>576</v>
      </c>
      <c r="B418" s="43" t="s">
        <v>264</v>
      </c>
      <c r="C418" s="43" t="s">
        <v>385</v>
      </c>
      <c r="D418" s="43">
        <v>14</v>
      </c>
      <c r="E418" s="43">
        <v>2.4561403508771899E-2</v>
      </c>
      <c r="F418" s="43">
        <v>14</v>
      </c>
      <c r="G418" s="43">
        <v>2.4866785079929E-2</v>
      </c>
      <c r="H418" s="43">
        <v>0</v>
      </c>
      <c r="I418" s="43">
        <v>0</v>
      </c>
    </row>
    <row r="419" spans="1:9" x14ac:dyDescent="0.2">
      <c r="A419" s="43" t="s">
        <v>576</v>
      </c>
      <c r="B419" s="43" t="s">
        <v>264</v>
      </c>
      <c r="C419" s="43" t="s">
        <v>378</v>
      </c>
      <c r="D419" s="43">
        <v>2</v>
      </c>
      <c r="E419" s="43">
        <v>3.5087719298245602E-3</v>
      </c>
      <c r="F419" s="43">
        <v>2</v>
      </c>
      <c r="G419" s="43">
        <v>3.5523978685612799E-3</v>
      </c>
      <c r="H419" s="43">
        <v>0</v>
      </c>
      <c r="I419" s="43">
        <v>0</v>
      </c>
    </row>
    <row r="420" spans="1:9" x14ac:dyDescent="0.2">
      <c r="A420" s="43" t="s">
        <v>483</v>
      </c>
      <c r="B420" s="43" t="s">
        <v>266</v>
      </c>
      <c r="C420" s="43" t="s">
        <v>384</v>
      </c>
      <c r="D420" s="43">
        <v>22</v>
      </c>
      <c r="E420" s="43">
        <v>1.92139737991266E-3</v>
      </c>
      <c r="F420" s="43">
        <v>22</v>
      </c>
      <c r="G420" s="43">
        <v>2.0016377035756501E-3</v>
      </c>
      <c r="H420" s="43">
        <v>0</v>
      </c>
      <c r="I420" s="43">
        <v>0</v>
      </c>
    </row>
    <row r="421" spans="1:9" x14ac:dyDescent="0.2">
      <c r="A421" s="43" t="s">
        <v>484</v>
      </c>
      <c r="B421" s="43" t="s">
        <v>272</v>
      </c>
      <c r="C421" s="43" t="s">
        <v>386</v>
      </c>
      <c r="D421" s="43">
        <v>13</v>
      </c>
      <c r="E421" s="43">
        <v>3.4768654720513498E-3</v>
      </c>
      <c r="F421" s="43">
        <v>13</v>
      </c>
      <c r="G421" s="43">
        <v>3.4805890227576999E-3</v>
      </c>
      <c r="H421" s="43">
        <v>0</v>
      </c>
      <c r="I421" s="43">
        <v>0</v>
      </c>
    </row>
    <row r="422" spans="1:9" x14ac:dyDescent="0.2">
      <c r="A422" s="43" t="s">
        <v>485</v>
      </c>
      <c r="B422" s="43" t="s">
        <v>215</v>
      </c>
      <c r="C422" s="43" t="s">
        <v>380</v>
      </c>
      <c r="D422" s="43">
        <v>8</v>
      </c>
      <c r="E422" s="43">
        <v>2.2160664819944598E-2</v>
      </c>
      <c r="F422" s="43">
        <v>8</v>
      </c>
      <c r="G422" s="43">
        <v>2.2284122562674102E-2</v>
      </c>
      <c r="H422" s="43">
        <v>0</v>
      </c>
      <c r="I422" s="43">
        <v>0</v>
      </c>
    </row>
    <row r="423" spans="1:9" x14ac:dyDescent="0.2">
      <c r="A423" s="43" t="s">
        <v>485</v>
      </c>
      <c r="B423" s="43" t="s">
        <v>215</v>
      </c>
      <c r="C423" s="43" t="s">
        <v>383</v>
      </c>
      <c r="D423" s="43">
        <v>102</v>
      </c>
      <c r="E423" s="43">
        <v>0.28254847645429398</v>
      </c>
      <c r="F423" s="43">
        <v>102</v>
      </c>
      <c r="G423" s="43">
        <v>0.28412256267409502</v>
      </c>
      <c r="H423" s="43">
        <v>0</v>
      </c>
      <c r="I423" s="43">
        <v>0</v>
      </c>
    </row>
    <row r="424" spans="1:9" x14ac:dyDescent="0.2">
      <c r="A424" s="43" t="s">
        <v>485</v>
      </c>
      <c r="B424" s="43" t="s">
        <v>215</v>
      </c>
      <c r="C424" s="43" t="s">
        <v>378</v>
      </c>
      <c r="D424" s="43">
        <v>7</v>
      </c>
      <c r="E424" s="43">
        <v>1.9390581717451501E-2</v>
      </c>
      <c r="F424" s="43">
        <v>7</v>
      </c>
      <c r="G424" s="43">
        <v>1.9498607242339799E-2</v>
      </c>
      <c r="H424" s="43">
        <v>0</v>
      </c>
      <c r="I424" s="43">
        <v>0</v>
      </c>
    </row>
    <row r="425" spans="1:9" x14ac:dyDescent="0.2">
      <c r="A425" s="43" t="s">
        <v>485</v>
      </c>
      <c r="B425" s="43" t="s">
        <v>215</v>
      </c>
      <c r="C425" s="43" t="s">
        <v>382</v>
      </c>
      <c r="D425" s="43">
        <v>5</v>
      </c>
      <c r="E425" s="43">
        <v>1.38504155124654E-2</v>
      </c>
      <c r="F425" s="43">
        <v>5</v>
      </c>
      <c r="G425" s="43">
        <v>1.39275766016713E-2</v>
      </c>
      <c r="H425" s="43">
        <v>0</v>
      </c>
      <c r="I425" s="43">
        <v>0</v>
      </c>
    </row>
    <row r="426" spans="1:9" x14ac:dyDescent="0.2">
      <c r="A426" s="43" t="s">
        <v>486</v>
      </c>
      <c r="B426" s="43" t="s">
        <v>276</v>
      </c>
      <c r="C426" s="43" t="s">
        <v>386</v>
      </c>
      <c r="D426" s="43">
        <v>14</v>
      </c>
      <c r="E426" s="43">
        <v>2.7788805081381501E-3</v>
      </c>
      <c r="F426" s="43">
        <v>14</v>
      </c>
      <c r="G426" s="43">
        <v>2.8123744475693001E-3</v>
      </c>
      <c r="H426" s="43">
        <v>0</v>
      </c>
      <c r="I426" s="43">
        <v>0</v>
      </c>
    </row>
    <row r="427" spans="1:9" x14ac:dyDescent="0.2">
      <c r="A427" s="43" t="s">
        <v>487</v>
      </c>
      <c r="B427" s="43" t="s">
        <v>271</v>
      </c>
      <c r="C427" s="43" t="s">
        <v>383</v>
      </c>
      <c r="D427" s="43">
        <v>11</v>
      </c>
      <c r="E427" s="43">
        <v>1.8394648829431402E-2</v>
      </c>
      <c r="F427" s="43">
        <v>11</v>
      </c>
      <c r="G427" s="43">
        <v>1.8333333333333299E-2</v>
      </c>
      <c r="H427" s="43">
        <v>0</v>
      </c>
      <c r="I427" s="43">
        <v>0</v>
      </c>
    </row>
    <row r="428" spans="1:9" x14ac:dyDescent="0.2">
      <c r="A428" s="43" t="s">
        <v>487</v>
      </c>
      <c r="B428" s="43" t="s">
        <v>271</v>
      </c>
      <c r="C428" s="43" t="s">
        <v>385</v>
      </c>
      <c r="D428" s="43">
        <v>1</v>
      </c>
      <c r="E428" s="43">
        <v>1.67224080267559E-3</v>
      </c>
      <c r="F428" s="43">
        <v>1</v>
      </c>
      <c r="G428" s="43">
        <v>1.66666666666667E-3</v>
      </c>
      <c r="H428" s="43">
        <v>0</v>
      </c>
      <c r="I428" s="43">
        <v>0</v>
      </c>
    </row>
    <row r="429" spans="1:9" x14ac:dyDescent="0.2">
      <c r="A429" s="43" t="s">
        <v>579</v>
      </c>
      <c r="B429" s="43" t="s">
        <v>254</v>
      </c>
      <c r="C429" s="43" t="s">
        <v>384</v>
      </c>
      <c r="D429" s="43">
        <v>4</v>
      </c>
      <c r="E429" s="43">
        <v>5.0000000000000001E-4</v>
      </c>
      <c r="F429" s="43">
        <v>4</v>
      </c>
      <c r="G429" s="43">
        <v>5.1150895140665001E-4</v>
      </c>
      <c r="H429" s="43">
        <v>0</v>
      </c>
      <c r="I429" s="43">
        <v>0</v>
      </c>
    </row>
    <row r="430" spans="1:9" x14ac:dyDescent="0.2">
      <c r="A430" s="43" t="s">
        <v>488</v>
      </c>
      <c r="B430" s="43" t="s">
        <v>184</v>
      </c>
      <c r="C430" s="43" t="s">
        <v>383</v>
      </c>
      <c r="D430" s="43">
        <v>64</v>
      </c>
      <c r="E430" s="43">
        <v>0.21548821548821501</v>
      </c>
      <c r="F430" s="43">
        <v>64</v>
      </c>
      <c r="G430" s="43">
        <v>0.21548821548821501</v>
      </c>
      <c r="H430" s="43">
        <v>0</v>
      </c>
      <c r="I430" s="43">
        <v>0</v>
      </c>
    </row>
    <row r="431" spans="1:9" x14ac:dyDescent="0.2">
      <c r="A431" s="43" t="s">
        <v>488</v>
      </c>
      <c r="B431" s="43" t="s">
        <v>184</v>
      </c>
      <c r="C431" s="43" t="s">
        <v>381</v>
      </c>
      <c r="D431" s="43">
        <v>9</v>
      </c>
      <c r="E431" s="43">
        <v>3.03030303030303E-2</v>
      </c>
      <c r="F431" s="43">
        <v>9</v>
      </c>
      <c r="G431" s="43">
        <v>3.03030303030303E-2</v>
      </c>
      <c r="H431" s="43">
        <v>0</v>
      </c>
      <c r="I431" s="43">
        <v>0</v>
      </c>
    </row>
    <row r="432" spans="1:9" x14ac:dyDescent="0.2">
      <c r="A432" s="43" t="s">
        <v>488</v>
      </c>
      <c r="B432" s="43" t="s">
        <v>184</v>
      </c>
      <c r="C432" s="43" t="s">
        <v>378</v>
      </c>
      <c r="D432" s="43">
        <v>3</v>
      </c>
      <c r="E432" s="43">
        <v>1.01010101010101E-2</v>
      </c>
      <c r="F432" s="43">
        <v>3</v>
      </c>
      <c r="G432" s="43">
        <v>1.01010101010101E-2</v>
      </c>
      <c r="H432" s="43">
        <v>0</v>
      </c>
      <c r="I432" s="43">
        <v>0</v>
      </c>
    </row>
    <row r="433" spans="1:9" x14ac:dyDescent="0.2">
      <c r="A433" s="43" t="s">
        <v>489</v>
      </c>
      <c r="B433" s="43" t="s">
        <v>198</v>
      </c>
      <c r="C433" s="43" t="s">
        <v>385</v>
      </c>
      <c r="D433" s="43">
        <v>214</v>
      </c>
      <c r="E433" s="43">
        <v>7.1143617021276598E-2</v>
      </c>
      <c r="F433" s="43">
        <v>214</v>
      </c>
      <c r="G433" s="43">
        <v>7.3971655720705104E-2</v>
      </c>
      <c r="H433" s="43">
        <v>0</v>
      </c>
      <c r="I433" s="43">
        <v>0</v>
      </c>
    </row>
    <row r="434" spans="1:9" x14ac:dyDescent="0.2">
      <c r="A434" s="43" t="s">
        <v>489</v>
      </c>
      <c r="B434" s="43" t="s">
        <v>198</v>
      </c>
      <c r="C434" s="43" t="s">
        <v>378</v>
      </c>
      <c r="D434" s="43">
        <v>23</v>
      </c>
      <c r="E434" s="43">
        <v>7.6462765957446797E-3</v>
      </c>
      <c r="F434" s="43">
        <v>23</v>
      </c>
      <c r="G434" s="43">
        <v>7.9502246802627009E-3</v>
      </c>
      <c r="H434" s="43">
        <v>0</v>
      </c>
      <c r="I434" s="43">
        <v>0</v>
      </c>
    </row>
    <row r="435" spans="1:9" x14ac:dyDescent="0.2">
      <c r="A435" s="43" t="s">
        <v>489</v>
      </c>
      <c r="B435" s="43" t="s">
        <v>198</v>
      </c>
      <c r="C435" s="43" t="s">
        <v>382</v>
      </c>
      <c r="D435" s="43">
        <v>47</v>
      </c>
      <c r="E435" s="43">
        <v>1.5625E-2</v>
      </c>
      <c r="F435" s="43">
        <v>47</v>
      </c>
      <c r="G435" s="43">
        <v>1.6246111303145499E-2</v>
      </c>
      <c r="H435" s="43">
        <v>0</v>
      </c>
      <c r="I435" s="43">
        <v>0</v>
      </c>
    </row>
    <row r="436" spans="1:9" x14ac:dyDescent="0.2">
      <c r="A436" s="43" t="s">
        <v>490</v>
      </c>
      <c r="B436" s="43" t="s">
        <v>181</v>
      </c>
      <c r="C436" s="43" t="s">
        <v>380</v>
      </c>
      <c r="D436" s="43">
        <v>213</v>
      </c>
      <c r="E436" s="43">
        <v>9.4039735099337704E-2</v>
      </c>
      <c r="F436" s="43">
        <v>213</v>
      </c>
      <c r="G436" s="43">
        <v>9.2568448500651906E-2</v>
      </c>
      <c r="H436" s="43">
        <v>0</v>
      </c>
      <c r="I436" s="43">
        <v>0</v>
      </c>
    </row>
    <row r="437" spans="1:9" x14ac:dyDescent="0.2">
      <c r="A437" s="43" t="s">
        <v>490</v>
      </c>
      <c r="B437" s="43" t="s">
        <v>181</v>
      </c>
      <c r="C437" s="43" t="s">
        <v>386</v>
      </c>
      <c r="D437" s="43">
        <v>26</v>
      </c>
      <c r="E437" s="43">
        <v>1.1479028697571701E-2</v>
      </c>
      <c r="F437" s="43">
        <v>26</v>
      </c>
      <c r="G437" s="43">
        <v>1.12994350282486E-2</v>
      </c>
      <c r="H437" s="43">
        <v>0</v>
      </c>
      <c r="I437" s="43">
        <v>0</v>
      </c>
    </row>
    <row r="438" spans="1:9" x14ac:dyDescent="0.2">
      <c r="A438" s="43" t="s">
        <v>492</v>
      </c>
      <c r="B438" s="43" t="s">
        <v>176</v>
      </c>
      <c r="C438" s="43" t="s">
        <v>385</v>
      </c>
      <c r="D438" s="43">
        <v>170</v>
      </c>
      <c r="E438" s="43">
        <v>5.0610300684727598E-2</v>
      </c>
      <c r="F438" s="43">
        <v>170</v>
      </c>
      <c r="G438" s="43">
        <v>5.4522129570237297E-2</v>
      </c>
      <c r="H438" s="43">
        <v>0</v>
      </c>
      <c r="I438" s="43">
        <v>0</v>
      </c>
    </row>
    <row r="439" spans="1:9" x14ac:dyDescent="0.2">
      <c r="A439" s="43" t="s">
        <v>492</v>
      </c>
      <c r="B439" s="43" t="s">
        <v>176</v>
      </c>
      <c r="C439" s="43" t="s">
        <v>378</v>
      </c>
      <c r="D439" s="43">
        <v>202</v>
      </c>
      <c r="E439" s="43">
        <v>6.0136945519499899E-2</v>
      </c>
      <c r="F439" s="43">
        <v>202</v>
      </c>
      <c r="G439" s="43">
        <v>6.4785118665811395E-2</v>
      </c>
      <c r="H439" s="43">
        <v>0</v>
      </c>
      <c r="I439" s="43">
        <v>0</v>
      </c>
    </row>
    <row r="440" spans="1:9" x14ac:dyDescent="0.2">
      <c r="A440" s="43" t="s">
        <v>493</v>
      </c>
      <c r="B440" s="43" t="s">
        <v>239</v>
      </c>
      <c r="C440" s="43" t="s">
        <v>380</v>
      </c>
      <c r="D440" s="43">
        <v>13</v>
      </c>
      <c r="E440" s="43">
        <v>2.1276595744680899E-2</v>
      </c>
      <c r="F440" s="43">
        <v>13</v>
      </c>
      <c r="G440" s="43">
        <v>2.1630615640599E-2</v>
      </c>
      <c r="H440" s="43">
        <v>0</v>
      </c>
      <c r="I440" s="43">
        <v>0</v>
      </c>
    </row>
    <row r="441" spans="1:9" x14ac:dyDescent="0.2">
      <c r="A441" s="43" t="s">
        <v>493</v>
      </c>
      <c r="B441" s="43" t="s">
        <v>239</v>
      </c>
      <c r="C441" s="43" t="s">
        <v>384</v>
      </c>
      <c r="D441" s="43">
        <v>2</v>
      </c>
      <c r="E441" s="43">
        <v>3.27332242225859E-3</v>
      </c>
      <c r="F441" s="43">
        <v>2</v>
      </c>
      <c r="G441" s="43">
        <v>3.3277870216306201E-3</v>
      </c>
      <c r="H441" s="43">
        <v>0</v>
      </c>
      <c r="I441" s="43">
        <v>0</v>
      </c>
    </row>
    <row r="442" spans="1:9" x14ac:dyDescent="0.2">
      <c r="A442" s="43" t="s">
        <v>493</v>
      </c>
      <c r="B442" s="43" t="s">
        <v>239</v>
      </c>
      <c r="C442" s="43" t="s">
        <v>382</v>
      </c>
      <c r="D442" s="43">
        <v>32</v>
      </c>
      <c r="E442" s="43">
        <v>5.2373158756137503E-2</v>
      </c>
      <c r="F442" s="43">
        <v>32</v>
      </c>
      <c r="G442" s="43">
        <v>5.32445923460899E-2</v>
      </c>
      <c r="H442" s="43">
        <v>0</v>
      </c>
      <c r="I442" s="43">
        <v>0</v>
      </c>
    </row>
    <row r="443" spans="1:9" x14ac:dyDescent="0.2">
      <c r="A443" s="43" t="s">
        <v>494</v>
      </c>
      <c r="B443" s="43" t="s">
        <v>245</v>
      </c>
      <c r="C443" s="43" t="s">
        <v>383</v>
      </c>
      <c r="D443" s="43">
        <v>23</v>
      </c>
      <c r="E443" s="43">
        <v>0.1796875</v>
      </c>
      <c r="F443" s="43">
        <v>23</v>
      </c>
      <c r="G443" s="43">
        <v>0.184</v>
      </c>
      <c r="H443" s="43">
        <v>0</v>
      </c>
      <c r="I443" s="43">
        <v>0</v>
      </c>
    </row>
    <row r="444" spans="1:9" x14ac:dyDescent="0.2">
      <c r="A444" s="43" t="s">
        <v>494</v>
      </c>
      <c r="B444" s="43" t="s">
        <v>245</v>
      </c>
      <c r="C444" s="43" t="s">
        <v>379</v>
      </c>
      <c r="D444" s="43">
        <v>5</v>
      </c>
      <c r="E444" s="43">
        <v>3.90625E-2</v>
      </c>
      <c r="F444" s="43">
        <v>5</v>
      </c>
      <c r="G444" s="43">
        <v>0.04</v>
      </c>
      <c r="H444" s="43">
        <v>0</v>
      </c>
      <c r="I444" s="43">
        <v>0</v>
      </c>
    </row>
    <row r="445" spans="1:9" x14ac:dyDescent="0.2">
      <c r="A445" s="43" t="s">
        <v>494</v>
      </c>
      <c r="B445" s="43" t="s">
        <v>245</v>
      </c>
      <c r="C445" s="43" t="s">
        <v>385</v>
      </c>
      <c r="D445" s="43">
        <v>14</v>
      </c>
      <c r="E445" s="43">
        <v>0.109375</v>
      </c>
      <c r="F445" s="43">
        <v>14</v>
      </c>
      <c r="G445" s="43">
        <v>0.112</v>
      </c>
      <c r="H445" s="43">
        <v>0</v>
      </c>
      <c r="I445" s="43">
        <v>0</v>
      </c>
    </row>
    <row r="446" spans="1:9" x14ac:dyDescent="0.2">
      <c r="A446" s="43" t="s">
        <v>494</v>
      </c>
      <c r="B446" s="43" t="s">
        <v>245</v>
      </c>
      <c r="C446" s="43" t="s">
        <v>378</v>
      </c>
      <c r="D446" s="43">
        <v>1</v>
      </c>
      <c r="E446" s="43">
        <v>7.8125E-3</v>
      </c>
      <c r="F446" s="43">
        <v>1</v>
      </c>
      <c r="G446" s="43">
        <v>8.0000000000000002E-3</v>
      </c>
      <c r="H446" s="43">
        <v>0</v>
      </c>
      <c r="I446" s="43">
        <v>0</v>
      </c>
    </row>
    <row r="447" spans="1:9" x14ac:dyDescent="0.2">
      <c r="A447" s="43" t="s">
        <v>495</v>
      </c>
      <c r="B447" s="43" t="s">
        <v>258</v>
      </c>
      <c r="C447" s="43" t="s">
        <v>383</v>
      </c>
      <c r="D447" s="43">
        <v>4</v>
      </c>
      <c r="E447" s="43">
        <v>9.3023255813953501E-2</v>
      </c>
      <c r="F447" s="43">
        <v>4</v>
      </c>
      <c r="G447" s="43">
        <v>9.0909090909090898E-2</v>
      </c>
      <c r="H447" s="43">
        <v>0</v>
      </c>
      <c r="I447" s="43">
        <v>0</v>
      </c>
    </row>
    <row r="448" spans="1:9" x14ac:dyDescent="0.2">
      <c r="A448" s="43" t="s">
        <v>495</v>
      </c>
      <c r="B448" s="43" t="s">
        <v>258</v>
      </c>
      <c r="C448" s="43" t="s">
        <v>379</v>
      </c>
      <c r="D448" s="43">
        <v>1</v>
      </c>
      <c r="E448" s="43">
        <v>2.32558139534884E-2</v>
      </c>
      <c r="F448" s="43">
        <v>1</v>
      </c>
      <c r="G448" s="43">
        <v>2.27272727272727E-2</v>
      </c>
      <c r="H448" s="43">
        <v>0</v>
      </c>
      <c r="I448" s="43">
        <v>0</v>
      </c>
    </row>
    <row r="449" spans="1:9" x14ac:dyDescent="0.2">
      <c r="A449" s="43" t="s">
        <v>495</v>
      </c>
      <c r="B449" s="43" t="s">
        <v>258</v>
      </c>
      <c r="C449" s="43" t="s">
        <v>381</v>
      </c>
      <c r="D449" s="43">
        <v>1</v>
      </c>
      <c r="E449" s="43">
        <v>2.32558139534884E-2</v>
      </c>
      <c r="F449" s="43">
        <v>1</v>
      </c>
      <c r="G449" s="43">
        <v>2.27272727272727E-2</v>
      </c>
      <c r="H449" s="43">
        <v>0</v>
      </c>
      <c r="I449" s="43">
        <v>0</v>
      </c>
    </row>
    <row r="450" spans="1:9" x14ac:dyDescent="0.2">
      <c r="A450" s="43" t="s">
        <v>495</v>
      </c>
      <c r="B450" s="43" t="s">
        <v>258</v>
      </c>
      <c r="C450" s="43" t="s">
        <v>385</v>
      </c>
      <c r="D450" s="43">
        <v>30</v>
      </c>
      <c r="E450" s="43">
        <v>0.69767441860465096</v>
      </c>
      <c r="F450" s="43">
        <v>30</v>
      </c>
      <c r="G450" s="43">
        <v>0.68181818181818199</v>
      </c>
      <c r="H450" s="43">
        <v>0</v>
      </c>
      <c r="I450" s="43">
        <v>0</v>
      </c>
    </row>
    <row r="451" spans="1:9" x14ac:dyDescent="0.2">
      <c r="A451" s="43" t="s">
        <v>496</v>
      </c>
      <c r="B451" s="43" t="s">
        <v>240</v>
      </c>
      <c r="C451" s="43" t="s">
        <v>383</v>
      </c>
      <c r="D451" s="43">
        <v>2</v>
      </c>
      <c r="E451" s="43">
        <v>2.8985507246376802E-2</v>
      </c>
      <c r="F451" s="43">
        <v>2</v>
      </c>
      <c r="G451" s="43">
        <v>2.8571428571428598E-2</v>
      </c>
      <c r="H451" s="43">
        <v>0</v>
      </c>
      <c r="I451" s="43">
        <v>0</v>
      </c>
    </row>
    <row r="452" spans="1:9" x14ac:dyDescent="0.2">
      <c r="A452" s="43" t="s">
        <v>496</v>
      </c>
      <c r="B452" s="43" t="s">
        <v>240</v>
      </c>
      <c r="C452" s="43" t="s">
        <v>385</v>
      </c>
      <c r="D452" s="43">
        <v>5</v>
      </c>
      <c r="E452" s="43">
        <v>7.2463768115942004E-2</v>
      </c>
      <c r="F452" s="43">
        <v>5</v>
      </c>
      <c r="G452" s="43">
        <v>7.1428571428571397E-2</v>
      </c>
      <c r="H452" s="43">
        <v>0</v>
      </c>
      <c r="I452" s="43">
        <v>0</v>
      </c>
    </row>
    <row r="453" spans="1:9" x14ac:dyDescent="0.2">
      <c r="A453" s="43" t="s">
        <v>497</v>
      </c>
      <c r="B453" s="43" t="s">
        <v>223</v>
      </c>
      <c r="C453" s="43" t="s">
        <v>379</v>
      </c>
      <c r="D453" s="43">
        <v>2</v>
      </c>
      <c r="E453" s="43">
        <v>7.6045627376425898E-3</v>
      </c>
      <c r="F453" s="43">
        <v>2</v>
      </c>
      <c r="G453" s="43">
        <v>7.4074074074074103E-3</v>
      </c>
      <c r="H453" s="43">
        <v>0</v>
      </c>
      <c r="I453" s="43">
        <v>0</v>
      </c>
    </row>
    <row r="454" spans="1:9" x14ac:dyDescent="0.2">
      <c r="A454" s="43" t="s">
        <v>497</v>
      </c>
      <c r="B454" s="43" t="s">
        <v>223</v>
      </c>
      <c r="C454" s="43" t="s">
        <v>378</v>
      </c>
      <c r="D454" s="43">
        <v>17</v>
      </c>
      <c r="E454" s="43">
        <v>6.4638783269962002E-2</v>
      </c>
      <c r="F454" s="43">
        <v>17</v>
      </c>
      <c r="G454" s="43">
        <v>6.2962962962962998E-2</v>
      </c>
      <c r="H454" s="43">
        <v>0</v>
      </c>
      <c r="I454" s="43">
        <v>0</v>
      </c>
    </row>
    <row r="455" spans="1:9" x14ac:dyDescent="0.2">
      <c r="A455" s="43" t="s">
        <v>572</v>
      </c>
      <c r="B455" s="43" t="s">
        <v>168</v>
      </c>
      <c r="C455" s="43" t="s">
        <v>378</v>
      </c>
      <c r="D455" s="43">
        <v>31</v>
      </c>
      <c r="E455" s="43">
        <v>1.2282091917591101E-2</v>
      </c>
      <c r="F455" s="43">
        <v>31</v>
      </c>
      <c r="G455" s="43">
        <v>1.3321873657069201E-2</v>
      </c>
      <c r="H455" s="43">
        <v>0</v>
      </c>
      <c r="I455" s="43">
        <v>0</v>
      </c>
    </row>
    <row r="456" spans="1:9" x14ac:dyDescent="0.2">
      <c r="A456" s="43" t="s">
        <v>572</v>
      </c>
      <c r="B456" s="43" t="s">
        <v>168</v>
      </c>
      <c r="C456" s="43" t="s">
        <v>382</v>
      </c>
      <c r="D456" s="43">
        <v>14</v>
      </c>
      <c r="E456" s="43">
        <v>5.5467511885895398E-3</v>
      </c>
      <c r="F456" s="43">
        <v>14</v>
      </c>
      <c r="G456" s="43">
        <v>6.0163300386764096E-3</v>
      </c>
      <c r="H456" s="43">
        <v>0</v>
      </c>
      <c r="I456" s="43">
        <v>0</v>
      </c>
    </row>
    <row r="457" spans="1:9" x14ac:dyDescent="0.2">
      <c r="A457" s="43" t="s">
        <v>499</v>
      </c>
      <c r="B457" s="43" t="s">
        <v>241</v>
      </c>
      <c r="C457" s="43" t="s">
        <v>383</v>
      </c>
      <c r="D457" s="43">
        <v>1</v>
      </c>
      <c r="E457" s="43">
        <v>7.69230769230769E-2</v>
      </c>
      <c r="F457" s="43">
        <v>1</v>
      </c>
      <c r="G457" s="43">
        <v>7.1428571428571397E-2</v>
      </c>
      <c r="H457" s="43">
        <v>0</v>
      </c>
      <c r="I457" s="43">
        <v>0</v>
      </c>
    </row>
    <row r="458" spans="1:9" x14ac:dyDescent="0.2">
      <c r="A458" s="43" t="s">
        <v>499</v>
      </c>
      <c r="B458" s="43" t="s">
        <v>241</v>
      </c>
      <c r="C458" s="43" t="s">
        <v>379</v>
      </c>
      <c r="D458" s="43">
        <v>2</v>
      </c>
      <c r="E458" s="43">
        <v>0.15384615384615399</v>
      </c>
      <c r="F458" s="43">
        <v>2</v>
      </c>
      <c r="G458" s="43">
        <v>0.14285714285714299</v>
      </c>
      <c r="H458" s="43">
        <v>0</v>
      </c>
      <c r="I458" s="43">
        <v>0</v>
      </c>
    </row>
    <row r="459" spans="1:9" x14ac:dyDescent="0.2">
      <c r="A459" s="43" t="s">
        <v>500</v>
      </c>
      <c r="B459" s="43" t="s">
        <v>196</v>
      </c>
      <c r="C459" s="43" t="s">
        <v>384</v>
      </c>
      <c r="D459" s="43">
        <v>2</v>
      </c>
      <c r="E459" s="43">
        <v>1.0416666666666701E-2</v>
      </c>
      <c r="F459" s="43">
        <v>2</v>
      </c>
      <c r="G459" s="43">
        <v>9.6618357487922701E-3</v>
      </c>
      <c r="H459" s="43">
        <v>0</v>
      </c>
      <c r="I459" s="43">
        <v>0</v>
      </c>
    </row>
    <row r="460" spans="1:9" x14ac:dyDescent="0.2">
      <c r="A460" s="43" t="s">
        <v>500</v>
      </c>
      <c r="B460" s="43" t="s">
        <v>196</v>
      </c>
      <c r="C460" s="43" t="s">
        <v>378</v>
      </c>
      <c r="D460" s="43">
        <v>2</v>
      </c>
      <c r="E460" s="43">
        <v>1.0416666666666701E-2</v>
      </c>
      <c r="F460" s="43">
        <v>2</v>
      </c>
      <c r="G460" s="43">
        <v>9.6618357487922701E-3</v>
      </c>
      <c r="H460" s="43">
        <v>0</v>
      </c>
      <c r="I460" s="43">
        <v>0</v>
      </c>
    </row>
    <row r="461" spans="1:9" x14ac:dyDescent="0.2">
      <c r="A461" s="43" t="s">
        <v>501</v>
      </c>
      <c r="B461" s="43" t="s">
        <v>202</v>
      </c>
      <c r="C461" s="43" t="s">
        <v>386</v>
      </c>
      <c r="D461" s="43">
        <v>3</v>
      </c>
      <c r="E461" s="43">
        <v>2.80636108512629E-3</v>
      </c>
      <c r="F461" s="43">
        <v>3</v>
      </c>
      <c r="G461" s="43">
        <v>2.74473924977127E-3</v>
      </c>
      <c r="H461" s="43">
        <v>0</v>
      </c>
      <c r="I461" s="43">
        <v>0</v>
      </c>
    </row>
    <row r="462" spans="1:9" x14ac:dyDescent="0.2">
      <c r="A462" s="43" t="s">
        <v>501</v>
      </c>
      <c r="B462" s="43" t="s">
        <v>202</v>
      </c>
      <c r="C462" s="43" t="s">
        <v>381</v>
      </c>
      <c r="D462" s="43">
        <v>323</v>
      </c>
      <c r="E462" s="43">
        <v>0.30215154349859702</v>
      </c>
      <c r="F462" s="43">
        <v>323</v>
      </c>
      <c r="G462" s="43">
        <v>0.29551692589203998</v>
      </c>
      <c r="H462" s="43">
        <v>0</v>
      </c>
      <c r="I462" s="43">
        <v>0</v>
      </c>
    </row>
    <row r="463" spans="1:9" x14ac:dyDescent="0.2">
      <c r="A463" s="43" t="s">
        <v>501</v>
      </c>
      <c r="B463" s="43" t="s">
        <v>202</v>
      </c>
      <c r="C463" s="43" t="s">
        <v>384</v>
      </c>
      <c r="D463" s="43">
        <v>6</v>
      </c>
      <c r="E463" s="43">
        <v>5.6127221702525704E-3</v>
      </c>
      <c r="F463" s="43">
        <v>6</v>
      </c>
      <c r="G463" s="43">
        <v>5.48947849954254E-3</v>
      </c>
      <c r="H463" s="43">
        <v>0</v>
      </c>
      <c r="I463" s="43">
        <v>0</v>
      </c>
    </row>
    <row r="464" spans="1:9" x14ac:dyDescent="0.2">
      <c r="A464" s="43" t="s">
        <v>501</v>
      </c>
      <c r="B464" s="43" t="s">
        <v>202</v>
      </c>
      <c r="C464" s="43" t="s">
        <v>378</v>
      </c>
      <c r="D464" s="43">
        <v>32</v>
      </c>
      <c r="E464" s="43">
        <v>2.9934518241347099E-2</v>
      </c>
      <c r="F464" s="43">
        <v>32</v>
      </c>
      <c r="G464" s="43">
        <v>2.92772186642269E-2</v>
      </c>
      <c r="H464" s="43">
        <v>0</v>
      </c>
      <c r="I464" s="43">
        <v>0</v>
      </c>
    </row>
    <row r="465" spans="1:9" x14ac:dyDescent="0.2">
      <c r="A465" s="43" t="s">
        <v>502</v>
      </c>
      <c r="B465" s="43" t="s">
        <v>248</v>
      </c>
      <c r="C465" s="43" t="s">
        <v>383</v>
      </c>
      <c r="D465" s="43">
        <v>1</v>
      </c>
      <c r="E465" s="43">
        <v>8.3333333333333301E-2</v>
      </c>
      <c r="F465" s="43">
        <v>1</v>
      </c>
      <c r="G465" s="43">
        <v>9.0909090909090898E-2</v>
      </c>
      <c r="H465" s="43">
        <v>0</v>
      </c>
      <c r="I465" s="43">
        <v>0</v>
      </c>
    </row>
    <row r="466" spans="1:9" x14ac:dyDescent="0.2">
      <c r="A466" s="43" t="s">
        <v>502</v>
      </c>
      <c r="B466" s="43" t="s">
        <v>248</v>
      </c>
      <c r="C466" s="43" t="s">
        <v>381</v>
      </c>
      <c r="D466" s="43">
        <v>1</v>
      </c>
      <c r="E466" s="43">
        <v>8.3333333333333301E-2</v>
      </c>
      <c r="F466" s="43">
        <v>1</v>
      </c>
      <c r="G466" s="43">
        <v>9.0909090909090898E-2</v>
      </c>
      <c r="H466" s="43">
        <v>0</v>
      </c>
      <c r="I466" s="43">
        <v>0</v>
      </c>
    </row>
    <row r="467" spans="1:9" x14ac:dyDescent="0.2">
      <c r="A467" s="43" t="s">
        <v>502</v>
      </c>
      <c r="B467" s="43" t="s">
        <v>248</v>
      </c>
      <c r="C467" s="43" t="s">
        <v>378</v>
      </c>
      <c r="D467" s="43">
        <v>2</v>
      </c>
      <c r="E467" s="43">
        <v>0.16666666666666699</v>
      </c>
      <c r="F467" s="43">
        <v>2</v>
      </c>
      <c r="G467" s="43">
        <v>0.18181818181818199</v>
      </c>
      <c r="H467" s="43">
        <v>0</v>
      </c>
      <c r="I467" s="43">
        <v>0</v>
      </c>
    </row>
    <row r="468" spans="1:9" x14ac:dyDescent="0.2">
      <c r="A468" s="43" t="s">
        <v>503</v>
      </c>
      <c r="B468" s="43" t="s">
        <v>180</v>
      </c>
      <c r="C468" s="43" t="s">
        <v>384</v>
      </c>
      <c r="D468" s="43">
        <v>1</v>
      </c>
      <c r="E468" s="43">
        <v>2.7739251040221897E-4</v>
      </c>
      <c r="F468" s="43">
        <v>1</v>
      </c>
      <c r="G468" s="43">
        <v>2.80583613916947E-4</v>
      </c>
      <c r="H468" s="43">
        <v>0</v>
      </c>
      <c r="I468" s="43">
        <v>0</v>
      </c>
    </row>
    <row r="469" spans="1:9" x14ac:dyDescent="0.2">
      <c r="A469" s="43" t="s">
        <v>504</v>
      </c>
      <c r="B469" s="43" t="s">
        <v>206</v>
      </c>
      <c r="C469" s="43" t="s">
        <v>380</v>
      </c>
      <c r="D469" s="43">
        <v>108</v>
      </c>
      <c r="E469" s="43">
        <v>0.151048951048951</v>
      </c>
      <c r="F469" s="43">
        <v>108</v>
      </c>
      <c r="G469" s="43">
        <v>0.151048951048951</v>
      </c>
      <c r="H469" s="43">
        <v>0</v>
      </c>
      <c r="I469" s="43">
        <v>0</v>
      </c>
    </row>
    <row r="470" spans="1:9" x14ac:dyDescent="0.2">
      <c r="A470" s="43" t="s">
        <v>504</v>
      </c>
      <c r="B470" s="43" t="s">
        <v>206</v>
      </c>
      <c r="C470" s="43" t="s">
        <v>379</v>
      </c>
      <c r="D470" s="43">
        <v>46</v>
      </c>
      <c r="E470" s="43">
        <v>6.4335664335664303E-2</v>
      </c>
      <c r="F470" s="43">
        <v>46</v>
      </c>
      <c r="G470" s="43">
        <v>6.4335664335664303E-2</v>
      </c>
      <c r="H470" s="43">
        <v>0</v>
      </c>
      <c r="I470" s="43">
        <v>0</v>
      </c>
    </row>
    <row r="471" spans="1:9" x14ac:dyDescent="0.2">
      <c r="A471" s="43" t="s">
        <v>504</v>
      </c>
      <c r="B471" s="43" t="s">
        <v>206</v>
      </c>
      <c r="C471" s="43" t="s">
        <v>385</v>
      </c>
      <c r="D471" s="43">
        <v>99</v>
      </c>
      <c r="E471" s="43">
        <v>0.138461538461538</v>
      </c>
      <c r="F471" s="43">
        <v>99</v>
      </c>
      <c r="G471" s="43">
        <v>0.138461538461538</v>
      </c>
      <c r="H471" s="43">
        <v>0</v>
      </c>
      <c r="I471" s="43">
        <v>0</v>
      </c>
    </row>
    <row r="472" spans="1:9" x14ac:dyDescent="0.2">
      <c r="A472" s="43" t="s">
        <v>504</v>
      </c>
      <c r="B472" s="43" t="s">
        <v>206</v>
      </c>
      <c r="C472" s="43" t="s">
        <v>378</v>
      </c>
      <c r="D472" s="43">
        <v>73</v>
      </c>
      <c r="E472" s="43">
        <v>0.102097902097902</v>
      </c>
      <c r="F472" s="43">
        <v>73</v>
      </c>
      <c r="G472" s="43">
        <v>0.102097902097902</v>
      </c>
      <c r="H472" s="43">
        <v>0</v>
      </c>
      <c r="I472" s="43">
        <v>0</v>
      </c>
    </row>
    <row r="473" spans="1:9" x14ac:dyDescent="0.2">
      <c r="A473" s="43" t="s">
        <v>505</v>
      </c>
      <c r="B473" s="43" t="s">
        <v>209</v>
      </c>
      <c r="C473" s="43" t="s">
        <v>386</v>
      </c>
      <c r="D473" s="43">
        <v>8</v>
      </c>
      <c r="E473" s="43">
        <v>3.2271077047196402E-3</v>
      </c>
      <c r="F473" s="43">
        <v>8</v>
      </c>
      <c r="G473" s="43">
        <v>3.2507110930516002E-3</v>
      </c>
      <c r="H473" s="43">
        <v>0</v>
      </c>
      <c r="I473" s="43">
        <v>0</v>
      </c>
    </row>
    <row r="474" spans="1:9" x14ac:dyDescent="0.2">
      <c r="A474" s="43" t="s">
        <v>505</v>
      </c>
      <c r="B474" s="43" t="s">
        <v>209</v>
      </c>
      <c r="C474" s="43" t="s">
        <v>384</v>
      </c>
      <c r="D474" s="43">
        <v>18</v>
      </c>
      <c r="E474" s="43">
        <v>7.2609923356191999E-3</v>
      </c>
      <c r="F474" s="43">
        <v>18</v>
      </c>
      <c r="G474" s="43">
        <v>7.3140999593661101E-3</v>
      </c>
      <c r="H474" s="43">
        <v>0</v>
      </c>
      <c r="I474" s="43">
        <v>0</v>
      </c>
    </row>
    <row r="475" spans="1:9" x14ac:dyDescent="0.2">
      <c r="A475" s="43" t="s">
        <v>505</v>
      </c>
      <c r="B475" s="43" t="s">
        <v>209</v>
      </c>
      <c r="C475" s="43" t="s">
        <v>378</v>
      </c>
      <c r="D475" s="43">
        <v>397</v>
      </c>
      <c r="E475" s="43">
        <v>0.16014521984671201</v>
      </c>
      <c r="F475" s="43">
        <v>397</v>
      </c>
      <c r="G475" s="43">
        <v>0.161316537992686</v>
      </c>
      <c r="H475" s="43">
        <v>0</v>
      </c>
      <c r="I475" s="43">
        <v>0</v>
      </c>
    </row>
    <row r="476" spans="1:9" x14ac:dyDescent="0.2">
      <c r="A476" s="43" t="s">
        <v>506</v>
      </c>
      <c r="B476" s="43" t="s">
        <v>210</v>
      </c>
      <c r="C476" s="43" t="s">
        <v>383</v>
      </c>
      <c r="D476" s="43">
        <v>2</v>
      </c>
      <c r="E476" s="43">
        <v>1.1428571428571401E-2</v>
      </c>
      <c r="F476" s="43">
        <v>2</v>
      </c>
      <c r="G476" s="43">
        <v>1.13636363636364E-2</v>
      </c>
      <c r="H476" s="43">
        <v>0</v>
      </c>
      <c r="I476" s="43">
        <v>0</v>
      </c>
    </row>
    <row r="477" spans="1:9" x14ac:dyDescent="0.2">
      <c r="A477" s="43" t="s">
        <v>506</v>
      </c>
      <c r="B477" s="43" t="s">
        <v>210</v>
      </c>
      <c r="C477" s="43" t="s">
        <v>381</v>
      </c>
      <c r="D477" s="43">
        <v>1</v>
      </c>
      <c r="E477" s="43">
        <v>5.7142857142857099E-3</v>
      </c>
      <c r="F477" s="43">
        <v>1</v>
      </c>
      <c r="G477" s="43">
        <v>5.6818181818181802E-3</v>
      </c>
      <c r="H477" s="43">
        <v>0</v>
      </c>
      <c r="I477" s="43">
        <v>0</v>
      </c>
    </row>
    <row r="478" spans="1:9" x14ac:dyDescent="0.2">
      <c r="A478" s="43" t="s">
        <v>569</v>
      </c>
      <c r="B478" s="43" t="s">
        <v>207</v>
      </c>
      <c r="C478" s="43" t="s">
        <v>383</v>
      </c>
      <c r="D478" s="43">
        <v>1</v>
      </c>
      <c r="E478" s="43">
        <v>1.01010101010101E-2</v>
      </c>
      <c r="F478" s="43">
        <v>1</v>
      </c>
      <c r="G478" s="43">
        <v>9.9009900990098994E-3</v>
      </c>
      <c r="H478" s="43">
        <v>0</v>
      </c>
      <c r="I478" s="43">
        <v>0</v>
      </c>
    </row>
    <row r="479" spans="1:9" x14ac:dyDescent="0.2">
      <c r="A479" s="43" t="s">
        <v>569</v>
      </c>
      <c r="B479" s="43" t="s">
        <v>207</v>
      </c>
      <c r="C479" s="43" t="s">
        <v>379</v>
      </c>
      <c r="D479" s="43">
        <v>4</v>
      </c>
      <c r="E479" s="43">
        <v>4.0404040404040401E-2</v>
      </c>
      <c r="F479" s="43">
        <v>4</v>
      </c>
      <c r="G479" s="43">
        <v>3.9603960396039598E-2</v>
      </c>
      <c r="H479" s="43">
        <v>0</v>
      </c>
      <c r="I479" s="43">
        <v>0</v>
      </c>
    </row>
    <row r="480" spans="1:9" x14ac:dyDescent="0.2">
      <c r="A480" s="43" t="s">
        <v>569</v>
      </c>
      <c r="B480" s="43" t="s">
        <v>207</v>
      </c>
      <c r="C480" s="43" t="s">
        <v>381</v>
      </c>
      <c r="D480" s="43">
        <v>3</v>
      </c>
      <c r="E480" s="43">
        <v>3.03030303030303E-2</v>
      </c>
      <c r="F480" s="43">
        <v>3</v>
      </c>
      <c r="G480" s="43">
        <v>2.9702970297029702E-2</v>
      </c>
      <c r="H480" s="43">
        <v>0</v>
      </c>
      <c r="I480" s="43">
        <v>0</v>
      </c>
    </row>
    <row r="481" spans="1:9" x14ac:dyDescent="0.2">
      <c r="A481" s="43" t="s">
        <v>569</v>
      </c>
      <c r="B481" s="43" t="s">
        <v>207</v>
      </c>
      <c r="C481" s="43" t="s">
        <v>385</v>
      </c>
      <c r="D481" s="43">
        <v>5</v>
      </c>
      <c r="E481" s="43">
        <v>5.0505050505050497E-2</v>
      </c>
      <c r="F481" s="43">
        <v>5</v>
      </c>
      <c r="G481" s="43">
        <v>4.95049504950495E-2</v>
      </c>
      <c r="H481" s="43">
        <v>0</v>
      </c>
      <c r="I481" s="43">
        <v>0</v>
      </c>
    </row>
    <row r="482" spans="1:9" x14ac:dyDescent="0.2">
      <c r="A482" s="43" t="s">
        <v>508</v>
      </c>
      <c r="B482" s="43" t="s">
        <v>216</v>
      </c>
      <c r="C482" s="43" t="s">
        <v>380</v>
      </c>
      <c r="D482" s="43">
        <v>1</v>
      </c>
      <c r="E482" s="43">
        <v>5.4644808743169399E-3</v>
      </c>
      <c r="F482" s="43">
        <v>1</v>
      </c>
      <c r="G482" s="43">
        <v>5.6497175141242903E-3</v>
      </c>
      <c r="H482" s="43">
        <v>0</v>
      </c>
      <c r="I482" s="43">
        <v>0</v>
      </c>
    </row>
    <row r="483" spans="1:9" x14ac:dyDescent="0.2">
      <c r="A483" s="43" t="s">
        <v>508</v>
      </c>
      <c r="B483" s="43" t="s">
        <v>216</v>
      </c>
      <c r="C483" s="43" t="s">
        <v>383</v>
      </c>
      <c r="D483" s="43">
        <v>6</v>
      </c>
      <c r="E483" s="43">
        <v>3.2786885245901599E-2</v>
      </c>
      <c r="F483" s="43">
        <v>6</v>
      </c>
      <c r="G483" s="43">
        <v>3.3898305084745797E-2</v>
      </c>
      <c r="H483" s="43">
        <v>0</v>
      </c>
      <c r="I483" s="43">
        <v>0</v>
      </c>
    </row>
    <row r="484" spans="1:9" x14ac:dyDescent="0.2">
      <c r="A484" s="43" t="s">
        <v>508</v>
      </c>
      <c r="B484" s="43" t="s">
        <v>216</v>
      </c>
      <c r="C484" s="43" t="s">
        <v>378</v>
      </c>
      <c r="D484" s="43">
        <v>1</v>
      </c>
      <c r="E484" s="43">
        <v>5.4644808743169399E-3</v>
      </c>
      <c r="F484" s="43">
        <v>1</v>
      </c>
      <c r="G484" s="43">
        <v>5.6497175141242903E-3</v>
      </c>
      <c r="H484" s="43">
        <v>0</v>
      </c>
      <c r="I484" s="43">
        <v>0</v>
      </c>
    </row>
    <row r="485" spans="1:9" x14ac:dyDescent="0.2">
      <c r="A485" s="43" t="s">
        <v>509</v>
      </c>
      <c r="B485" s="43" t="s">
        <v>217</v>
      </c>
      <c r="C485" s="43" t="s">
        <v>380</v>
      </c>
      <c r="D485" s="43">
        <v>1</v>
      </c>
      <c r="E485" s="43">
        <v>9.6153846153846194E-3</v>
      </c>
      <c r="F485" s="43">
        <v>1</v>
      </c>
      <c r="G485" s="43">
        <v>9.7087378640776708E-3</v>
      </c>
      <c r="H485" s="43">
        <v>0</v>
      </c>
      <c r="I485" s="43">
        <v>0</v>
      </c>
    </row>
    <row r="486" spans="1:9" x14ac:dyDescent="0.2">
      <c r="A486" s="43" t="s">
        <v>509</v>
      </c>
      <c r="B486" s="43" t="s">
        <v>217</v>
      </c>
      <c r="C486" s="43" t="s">
        <v>385</v>
      </c>
      <c r="D486" s="43">
        <v>16</v>
      </c>
      <c r="E486" s="43">
        <v>0.15384615384615399</v>
      </c>
      <c r="F486" s="43">
        <v>16</v>
      </c>
      <c r="G486" s="43">
        <v>0.15533980582524301</v>
      </c>
      <c r="H486" s="43">
        <v>0</v>
      </c>
      <c r="I486" s="43">
        <v>0</v>
      </c>
    </row>
    <row r="487" spans="1:9" x14ac:dyDescent="0.2">
      <c r="A487" s="43" t="s">
        <v>509</v>
      </c>
      <c r="B487" s="43" t="s">
        <v>217</v>
      </c>
      <c r="C487" s="43" t="s">
        <v>378</v>
      </c>
      <c r="D487" s="43">
        <v>4</v>
      </c>
      <c r="E487" s="43">
        <v>3.8461538461538498E-2</v>
      </c>
      <c r="F487" s="43">
        <v>4</v>
      </c>
      <c r="G487" s="43">
        <v>3.8834951456310697E-2</v>
      </c>
      <c r="H487" s="43">
        <v>0</v>
      </c>
      <c r="I487" s="43">
        <v>0</v>
      </c>
    </row>
    <row r="488" spans="1:9" x14ac:dyDescent="0.2">
      <c r="A488" s="43" t="s">
        <v>510</v>
      </c>
      <c r="B488" s="43" t="s">
        <v>186</v>
      </c>
      <c r="C488" s="43" t="s">
        <v>383</v>
      </c>
      <c r="D488" s="43">
        <v>39</v>
      </c>
      <c r="E488" s="43">
        <v>2.84049526584122E-2</v>
      </c>
      <c r="F488" s="43">
        <v>39</v>
      </c>
      <c r="G488" s="43">
        <v>2.9061102831594601E-2</v>
      </c>
      <c r="H488" s="43">
        <v>0</v>
      </c>
      <c r="I488" s="43">
        <v>0</v>
      </c>
    </row>
    <row r="489" spans="1:9" x14ac:dyDescent="0.2">
      <c r="A489" s="43" t="s">
        <v>510</v>
      </c>
      <c r="B489" s="43" t="s">
        <v>186</v>
      </c>
      <c r="C489" s="43" t="s">
        <v>381</v>
      </c>
      <c r="D489" s="43">
        <v>1</v>
      </c>
      <c r="E489" s="43">
        <v>7.2833211944646795E-4</v>
      </c>
      <c r="F489" s="43">
        <v>1</v>
      </c>
      <c r="G489" s="43">
        <v>7.45156482861401E-4</v>
      </c>
      <c r="H489" s="43">
        <v>0</v>
      </c>
      <c r="I489" s="43">
        <v>0</v>
      </c>
    </row>
    <row r="490" spans="1:9" x14ac:dyDescent="0.2">
      <c r="A490" s="43" t="s">
        <v>510</v>
      </c>
      <c r="B490" s="43" t="s">
        <v>186</v>
      </c>
      <c r="C490" s="43" t="s">
        <v>378</v>
      </c>
      <c r="D490" s="43">
        <v>10</v>
      </c>
      <c r="E490" s="43">
        <v>7.2833211944646802E-3</v>
      </c>
      <c r="F490" s="43">
        <v>10</v>
      </c>
      <c r="G490" s="43">
        <v>7.4515648286140098E-3</v>
      </c>
      <c r="H490" s="43">
        <v>0</v>
      </c>
      <c r="I490" s="43">
        <v>0</v>
      </c>
    </row>
    <row r="491" spans="1:9" x14ac:dyDescent="0.2">
      <c r="A491" s="43" t="s">
        <v>511</v>
      </c>
      <c r="B491" s="43" t="s">
        <v>170</v>
      </c>
      <c r="C491" s="43" t="s">
        <v>384</v>
      </c>
      <c r="D491" s="43">
        <v>26</v>
      </c>
      <c r="E491" s="43">
        <v>1.1111111111111099E-2</v>
      </c>
      <c r="F491" s="43">
        <v>26</v>
      </c>
      <c r="G491" s="43">
        <v>1.1279826464208199E-2</v>
      </c>
      <c r="H491" s="43">
        <v>0</v>
      </c>
      <c r="I491" s="43">
        <v>0</v>
      </c>
    </row>
    <row r="492" spans="1:9" x14ac:dyDescent="0.2">
      <c r="A492" s="43" t="s">
        <v>511</v>
      </c>
      <c r="B492" s="43" t="s">
        <v>170</v>
      </c>
      <c r="C492" s="43" t="s">
        <v>382</v>
      </c>
      <c r="D492" s="43">
        <v>24</v>
      </c>
      <c r="E492" s="43">
        <v>1.02564102564103E-2</v>
      </c>
      <c r="F492" s="43">
        <v>24</v>
      </c>
      <c r="G492" s="43">
        <v>1.0412147505423E-2</v>
      </c>
      <c r="H492" s="43">
        <v>0</v>
      </c>
      <c r="I492" s="43">
        <v>0</v>
      </c>
    </row>
    <row r="493" spans="1:9" x14ac:dyDescent="0.2">
      <c r="A493" s="43" t="s">
        <v>512</v>
      </c>
      <c r="B493" s="43" t="s">
        <v>257</v>
      </c>
      <c r="C493" s="43" t="s">
        <v>378</v>
      </c>
      <c r="D493" s="43">
        <v>15</v>
      </c>
      <c r="E493" s="43">
        <v>2.7302511831088501E-3</v>
      </c>
      <c r="F493" s="43">
        <v>15</v>
      </c>
      <c r="G493" s="43">
        <v>2.7056277056277099E-3</v>
      </c>
      <c r="H493" s="43">
        <v>0</v>
      </c>
      <c r="I493" s="43">
        <v>0</v>
      </c>
    </row>
    <row r="494" spans="1:9" x14ac:dyDescent="0.2">
      <c r="A494" s="43" t="s">
        <v>513</v>
      </c>
      <c r="B494" s="43" t="s">
        <v>211</v>
      </c>
      <c r="C494" s="43" t="s">
        <v>385</v>
      </c>
      <c r="D494" s="43">
        <v>29</v>
      </c>
      <c r="E494" s="43">
        <v>4.6849757673667197E-2</v>
      </c>
      <c r="F494" s="43">
        <v>29</v>
      </c>
      <c r="G494" s="43">
        <v>4.6251993620414697E-2</v>
      </c>
      <c r="H494" s="43">
        <v>0</v>
      </c>
      <c r="I494" s="43">
        <v>0</v>
      </c>
    </row>
    <row r="495" spans="1:9" x14ac:dyDescent="0.2">
      <c r="A495" s="43" t="s">
        <v>513</v>
      </c>
      <c r="B495" s="43" t="s">
        <v>211</v>
      </c>
      <c r="C495" s="43" t="s">
        <v>378</v>
      </c>
      <c r="D495" s="43">
        <v>198</v>
      </c>
      <c r="E495" s="43">
        <v>0.31987075928917602</v>
      </c>
      <c r="F495" s="43">
        <v>198</v>
      </c>
      <c r="G495" s="43">
        <v>0.31578947368421101</v>
      </c>
      <c r="H495" s="43">
        <v>0</v>
      </c>
      <c r="I495" s="43">
        <v>0</v>
      </c>
    </row>
    <row r="496" spans="1:9" x14ac:dyDescent="0.2">
      <c r="A496" s="43" t="s">
        <v>513</v>
      </c>
      <c r="B496" s="43" t="s">
        <v>211</v>
      </c>
      <c r="C496" s="43" t="s">
        <v>382</v>
      </c>
      <c r="D496" s="43">
        <v>13</v>
      </c>
      <c r="E496" s="43">
        <v>2.10016155088853E-2</v>
      </c>
      <c r="F496" s="43">
        <v>13</v>
      </c>
      <c r="G496" s="43">
        <v>2.0733652312599701E-2</v>
      </c>
      <c r="H496" s="43">
        <v>0</v>
      </c>
      <c r="I496" s="43">
        <v>0</v>
      </c>
    </row>
    <row r="497" spans="1:9" x14ac:dyDescent="0.2">
      <c r="A497" s="43" t="s">
        <v>516</v>
      </c>
      <c r="B497" s="43" t="s">
        <v>263</v>
      </c>
      <c r="C497" s="43" t="s">
        <v>382</v>
      </c>
      <c r="D497" s="43">
        <v>3</v>
      </c>
      <c r="E497" s="43">
        <v>1.75029171528588E-3</v>
      </c>
      <c r="F497" s="43">
        <v>3</v>
      </c>
      <c r="G497" s="43">
        <v>1.7626321974148101E-3</v>
      </c>
      <c r="H497" s="43">
        <v>0</v>
      </c>
      <c r="I497" s="43">
        <v>0</v>
      </c>
    </row>
    <row r="498" spans="1:9" x14ac:dyDescent="0.2">
      <c r="A498" s="43" t="s">
        <v>517</v>
      </c>
      <c r="B498" s="43" t="s">
        <v>246</v>
      </c>
      <c r="C498" s="43" t="s">
        <v>386</v>
      </c>
      <c r="D498" s="43">
        <v>9</v>
      </c>
      <c r="E498" s="43">
        <v>0.12676056338028199</v>
      </c>
      <c r="F498" s="43">
        <v>9</v>
      </c>
      <c r="G498" s="43">
        <v>0.13235294117647101</v>
      </c>
      <c r="H498" s="43">
        <v>0</v>
      </c>
      <c r="I498" s="43">
        <v>0</v>
      </c>
    </row>
    <row r="499" spans="1:9" x14ac:dyDescent="0.2">
      <c r="A499" s="43" t="s">
        <v>517</v>
      </c>
      <c r="B499" s="43" t="s">
        <v>246</v>
      </c>
      <c r="C499" s="43" t="s">
        <v>379</v>
      </c>
      <c r="D499" s="43">
        <v>12</v>
      </c>
      <c r="E499" s="43">
        <v>0.169014084507042</v>
      </c>
      <c r="F499" s="43">
        <v>12</v>
      </c>
      <c r="G499" s="43">
        <v>0.17647058823529399</v>
      </c>
      <c r="H499" s="43">
        <v>0</v>
      </c>
      <c r="I499" s="43">
        <v>0</v>
      </c>
    </row>
    <row r="500" spans="1:9" x14ac:dyDescent="0.2">
      <c r="A500" s="43" t="s">
        <v>517</v>
      </c>
      <c r="B500" s="43" t="s">
        <v>246</v>
      </c>
      <c r="C500" s="43" t="s">
        <v>384</v>
      </c>
      <c r="D500" s="43">
        <v>13</v>
      </c>
      <c r="E500" s="43">
        <v>0.183098591549296</v>
      </c>
      <c r="F500" s="43">
        <v>13</v>
      </c>
      <c r="G500" s="43">
        <v>0.191176470588235</v>
      </c>
      <c r="H500" s="43">
        <v>0</v>
      </c>
      <c r="I500" s="43">
        <v>0</v>
      </c>
    </row>
    <row r="501" spans="1:9" x14ac:dyDescent="0.2">
      <c r="A501" s="43" t="s">
        <v>517</v>
      </c>
      <c r="B501" s="43" t="s">
        <v>246</v>
      </c>
      <c r="C501" s="43" t="s">
        <v>385</v>
      </c>
      <c r="D501" s="43">
        <v>3</v>
      </c>
      <c r="E501" s="43">
        <v>4.2253521126760597E-2</v>
      </c>
      <c r="F501" s="43">
        <v>3</v>
      </c>
      <c r="G501" s="43">
        <v>4.4117647058823498E-2</v>
      </c>
      <c r="H501" s="43">
        <v>0</v>
      </c>
      <c r="I501" s="43">
        <v>0</v>
      </c>
    </row>
    <row r="502" spans="1:9" x14ac:dyDescent="0.2">
      <c r="A502" s="43" t="s">
        <v>518</v>
      </c>
      <c r="B502" s="43" t="s">
        <v>163</v>
      </c>
      <c r="C502" s="43" t="s">
        <v>384</v>
      </c>
      <c r="D502" s="43">
        <v>1</v>
      </c>
      <c r="E502" s="43">
        <v>1.2936610608020699E-4</v>
      </c>
      <c r="F502" s="43">
        <v>1</v>
      </c>
      <c r="G502" s="43">
        <v>1.3262599469496001E-4</v>
      </c>
      <c r="H502" s="43">
        <v>0</v>
      </c>
      <c r="I502" s="43">
        <v>0</v>
      </c>
    </row>
    <row r="503" spans="1:9" x14ac:dyDescent="0.2">
      <c r="A503" s="43" t="s">
        <v>519</v>
      </c>
      <c r="B503" s="43" t="s">
        <v>177</v>
      </c>
      <c r="C503" s="43" t="s">
        <v>380</v>
      </c>
      <c r="D503" s="43">
        <v>7</v>
      </c>
      <c r="E503" s="43">
        <v>4.5045045045045001E-3</v>
      </c>
      <c r="F503" s="43">
        <v>7</v>
      </c>
      <c r="G503" s="43">
        <v>4.4191919191919199E-3</v>
      </c>
      <c r="H503" s="43">
        <v>0</v>
      </c>
      <c r="I503" s="43">
        <v>0</v>
      </c>
    </row>
    <row r="504" spans="1:9" x14ac:dyDescent="0.2">
      <c r="A504" s="43" t="s">
        <v>520</v>
      </c>
      <c r="B504" s="43" t="s">
        <v>203</v>
      </c>
      <c r="C504" s="43" t="s">
        <v>383</v>
      </c>
      <c r="D504" s="43">
        <v>30</v>
      </c>
      <c r="E504" s="43">
        <v>0.441176470588235</v>
      </c>
      <c r="F504" s="43">
        <v>30</v>
      </c>
      <c r="G504" s="43">
        <v>0.42857142857142899</v>
      </c>
      <c r="H504" s="43">
        <v>0</v>
      </c>
      <c r="I504" s="43">
        <v>0</v>
      </c>
    </row>
    <row r="505" spans="1:9" x14ac:dyDescent="0.2">
      <c r="A505" s="43" t="s">
        <v>520</v>
      </c>
      <c r="B505" s="43" t="s">
        <v>203</v>
      </c>
      <c r="C505" s="43" t="s">
        <v>381</v>
      </c>
      <c r="D505" s="43">
        <v>16</v>
      </c>
      <c r="E505" s="43">
        <v>0.23529411764705899</v>
      </c>
      <c r="F505" s="43">
        <v>16</v>
      </c>
      <c r="G505" s="43">
        <v>0.22857142857142901</v>
      </c>
      <c r="H505" s="43">
        <v>0</v>
      </c>
      <c r="I505" s="43">
        <v>0</v>
      </c>
    </row>
    <row r="506" spans="1:9" x14ac:dyDescent="0.2">
      <c r="A506" s="43" t="s">
        <v>520</v>
      </c>
      <c r="B506" s="43" t="s">
        <v>203</v>
      </c>
      <c r="C506" s="43" t="s">
        <v>385</v>
      </c>
      <c r="D506" s="43">
        <v>12</v>
      </c>
      <c r="E506" s="43">
        <v>0.17647058823529399</v>
      </c>
      <c r="F506" s="43">
        <v>12</v>
      </c>
      <c r="G506" s="43">
        <v>0.17142857142857101</v>
      </c>
      <c r="H506" s="43">
        <v>0</v>
      </c>
      <c r="I506" s="43">
        <v>0</v>
      </c>
    </row>
    <row r="507" spans="1:9" x14ac:dyDescent="0.2">
      <c r="A507" s="43" t="s">
        <v>520</v>
      </c>
      <c r="B507" s="43" t="s">
        <v>203</v>
      </c>
      <c r="C507" s="43" t="s">
        <v>378</v>
      </c>
      <c r="D507" s="43">
        <v>1</v>
      </c>
      <c r="E507" s="43">
        <v>1.4705882352941201E-2</v>
      </c>
      <c r="F507" s="43">
        <v>1</v>
      </c>
      <c r="G507" s="43">
        <v>1.4285714285714299E-2</v>
      </c>
      <c r="H507" s="43">
        <v>0</v>
      </c>
      <c r="I507" s="43">
        <v>0</v>
      </c>
    </row>
    <row r="508" spans="1:9" x14ac:dyDescent="0.2">
      <c r="A508" s="43" t="s">
        <v>522</v>
      </c>
      <c r="B508" s="43" t="s">
        <v>212</v>
      </c>
      <c r="C508" s="43" t="s">
        <v>383</v>
      </c>
      <c r="D508" s="43">
        <v>32</v>
      </c>
      <c r="E508" s="43">
        <v>0.20915032679738599</v>
      </c>
      <c r="F508" s="43">
        <v>32</v>
      </c>
      <c r="G508" s="43">
        <v>0.207792207792208</v>
      </c>
      <c r="H508" s="43">
        <v>0</v>
      </c>
      <c r="I508" s="43">
        <v>0</v>
      </c>
    </row>
    <row r="509" spans="1:9" x14ac:dyDescent="0.2">
      <c r="A509" s="43" t="s">
        <v>522</v>
      </c>
      <c r="B509" s="43" t="s">
        <v>212</v>
      </c>
      <c r="C509" s="43" t="s">
        <v>379</v>
      </c>
      <c r="D509" s="43">
        <v>9</v>
      </c>
      <c r="E509" s="43">
        <v>5.8823529411764698E-2</v>
      </c>
      <c r="F509" s="43">
        <v>9</v>
      </c>
      <c r="G509" s="43">
        <v>5.8441558441558399E-2</v>
      </c>
      <c r="H509" s="43">
        <v>0</v>
      </c>
      <c r="I509" s="43">
        <v>0</v>
      </c>
    </row>
    <row r="510" spans="1:9" x14ac:dyDescent="0.2">
      <c r="A510" s="43" t="s">
        <v>522</v>
      </c>
      <c r="B510" s="43" t="s">
        <v>212</v>
      </c>
      <c r="C510" s="43" t="s">
        <v>381</v>
      </c>
      <c r="D510" s="43">
        <v>6</v>
      </c>
      <c r="E510" s="43">
        <v>3.9215686274509803E-2</v>
      </c>
      <c r="F510" s="43">
        <v>6</v>
      </c>
      <c r="G510" s="43">
        <v>3.8961038961039002E-2</v>
      </c>
      <c r="H510" s="43">
        <v>0</v>
      </c>
      <c r="I510" s="43">
        <v>0</v>
      </c>
    </row>
    <row r="511" spans="1:9" x14ac:dyDescent="0.2">
      <c r="A511" s="43" t="s">
        <v>522</v>
      </c>
      <c r="B511" s="43" t="s">
        <v>212</v>
      </c>
      <c r="C511" s="43" t="s">
        <v>385</v>
      </c>
      <c r="D511" s="43">
        <v>20</v>
      </c>
      <c r="E511" s="43">
        <v>0.13071895424836599</v>
      </c>
      <c r="F511" s="43">
        <v>20</v>
      </c>
      <c r="G511" s="43">
        <v>0.12987012987013</v>
      </c>
      <c r="H511" s="43">
        <v>0</v>
      </c>
      <c r="I511" s="43">
        <v>0</v>
      </c>
    </row>
    <row r="512" spans="1:9" x14ac:dyDescent="0.2">
      <c r="A512" s="43" t="s">
        <v>522</v>
      </c>
      <c r="B512" s="43" t="s">
        <v>212</v>
      </c>
      <c r="C512" s="43" t="s">
        <v>378</v>
      </c>
      <c r="D512" s="43">
        <v>61</v>
      </c>
      <c r="E512" s="43">
        <v>0.39869281045751598</v>
      </c>
      <c r="F512" s="43">
        <v>61</v>
      </c>
      <c r="G512" s="43">
        <v>0.39610389610389601</v>
      </c>
      <c r="H512" s="43">
        <v>0</v>
      </c>
      <c r="I512" s="43">
        <v>0</v>
      </c>
    </row>
    <row r="513" spans="1:9" x14ac:dyDescent="0.2">
      <c r="A513" s="43" t="s">
        <v>523</v>
      </c>
      <c r="B513" s="43" t="s">
        <v>255</v>
      </c>
      <c r="C513" s="43" t="s">
        <v>380</v>
      </c>
      <c r="D513" s="43">
        <v>10</v>
      </c>
      <c r="E513" s="43">
        <v>7.77604976671851E-3</v>
      </c>
      <c r="F513" s="43">
        <v>10</v>
      </c>
      <c r="G513" s="43">
        <v>7.9428117553613994E-3</v>
      </c>
      <c r="H513" s="43">
        <v>0</v>
      </c>
      <c r="I513" s="43">
        <v>0</v>
      </c>
    </row>
    <row r="514" spans="1:9" x14ac:dyDescent="0.2">
      <c r="A514" s="43" t="s">
        <v>523</v>
      </c>
      <c r="B514" s="43" t="s">
        <v>255</v>
      </c>
      <c r="C514" s="43" t="s">
        <v>386</v>
      </c>
      <c r="D514" s="43">
        <v>29</v>
      </c>
      <c r="E514" s="43">
        <v>2.25505443234837E-2</v>
      </c>
      <c r="F514" s="43">
        <v>29</v>
      </c>
      <c r="G514" s="43">
        <v>2.3034154090548101E-2</v>
      </c>
      <c r="H514" s="43">
        <v>0</v>
      </c>
      <c r="I514" s="43">
        <v>0</v>
      </c>
    </row>
    <row r="515" spans="1:9" x14ac:dyDescent="0.2">
      <c r="A515" s="43" t="s">
        <v>524</v>
      </c>
      <c r="B515" s="43" t="s">
        <v>224</v>
      </c>
      <c r="C515" s="43" t="s">
        <v>380</v>
      </c>
      <c r="D515" s="43">
        <v>0</v>
      </c>
      <c r="E515" s="43">
        <v>0</v>
      </c>
      <c r="F515" s="43">
        <v>0</v>
      </c>
      <c r="G515" s="43">
        <v>0</v>
      </c>
      <c r="H515" s="43">
        <v>0</v>
      </c>
      <c r="I515" s="43" t="e">
        <v>#NUM!</v>
      </c>
    </row>
    <row r="516" spans="1:9" x14ac:dyDescent="0.2">
      <c r="A516" s="43" t="s">
        <v>524</v>
      </c>
      <c r="B516" s="43" t="s">
        <v>224</v>
      </c>
      <c r="C516" s="43" t="s">
        <v>383</v>
      </c>
      <c r="D516" s="43">
        <v>0</v>
      </c>
      <c r="E516" s="43">
        <v>0</v>
      </c>
      <c r="F516" s="43">
        <v>0</v>
      </c>
      <c r="G516" s="43">
        <v>0</v>
      </c>
      <c r="H516" s="43">
        <v>0</v>
      </c>
      <c r="I516" s="43" t="e">
        <v>#NUM!</v>
      </c>
    </row>
    <row r="517" spans="1:9" x14ac:dyDescent="0.2">
      <c r="A517" s="43" t="s">
        <v>524</v>
      </c>
      <c r="B517" s="43" t="s">
        <v>224</v>
      </c>
      <c r="C517" s="43" t="s">
        <v>386</v>
      </c>
      <c r="D517" s="43">
        <v>0</v>
      </c>
      <c r="E517" s="43">
        <v>0</v>
      </c>
      <c r="F517" s="43">
        <v>0</v>
      </c>
      <c r="G517" s="43">
        <v>0</v>
      </c>
      <c r="H517" s="43">
        <v>0</v>
      </c>
      <c r="I517" s="43" t="e">
        <v>#NUM!</v>
      </c>
    </row>
    <row r="518" spans="1:9" x14ac:dyDescent="0.2">
      <c r="A518" s="43" t="s">
        <v>524</v>
      </c>
      <c r="B518" s="43" t="s">
        <v>224</v>
      </c>
      <c r="C518" s="43" t="s">
        <v>379</v>
      </c>
      <c r="D518" s="43">
        <v>0</v>
      </c>
      <c r="E518" s="43">
        <v>0</v>
      </c>
      <c r="F518" s="43">
        <v>0</v>
      </c>
      <c r="G518" s="43">
        <v>0</v>
      </c>
      <c r="H518" s="43">
        <v>0</v>
      </c>
      <c r="I518" s="43" t="e">
        <v>#NUM!</v>
      </c>
    </row>
    <row r="519" spans="1:9" x14ac:dyDescent="0.2">
      <c r="A519" s="43" t="s">
        <v>524</v>
      </c>
      <c r="B519" s="43" t="s">
        <v>224</v>
      </c>
      <c r="C519" s="43" t="s">
        <v>381</v>
      </c>
      <c r="D519" s="43">
        <v>0</v>
      </c>
      <c r="E519" s="43">
        <v>0</v>
      </c>
      <c r="F519" s="43">
        <v>0</v>
      </c>
      <c r="G519" s="43">
        <v>0</v>
      </c>
      <c r="H519" s="43">
        <v>0</v>
      </c>
      <c r="I519" s="43" t="e">
        <v>#NUM!</v>
      </c>
    </row>
    <row r="520" spans="1:9" x14ac:dyDescent="0.2">
      <c r="A520" s="43" t="s">
        <v>524</v>
      </c>
      <c r="B520" s="43" t="s">
        <v>224</v>
      </c>
      <c r="C520" s="43" t="s">
        <v>384</v>
      </c>
      <c r="D520" s="43">
        <v>0</v>
      </c>
      <c r="E520" s="43">
        <v>0</v>
      </c>
      <c r="F520" s="43">
        <v>0</v>
      </c>
      <c r="G520" s="43">
        <v>0</v>
      </c>
      <c r="H520" s="43">
        <v>0</v>
      </c>
      <c r="I520" s="43" t="e">
        <v>#NUM!</v>
      </c>
    </row>
    <row r="521" spans="1:9" x14ac:dyDescent="0.2">
      <c r="A521" s="43" t="s">
        <v>524</v>
      </c>
      <c r="B521" s="43" t="s">
        <v>224</v>
      </c>
      <c r="C521" s="43" t="s">
        <v>385</v>
      </c>
      <c r="D521" s="43">
        <v>0</v>
      </c>
      <c r="E521" s="43">
        <v>0</v>
      </c>
      <c r="F521" s="43">
        <v>0</v>
      </c>
      <c r="G521" s="43">
        <v>0</v>
      </c>
      <c r="H521" s="43">
        <v>0</v>
      </c>
      <c r="I521" s="43" t="e">
        <v>#NUM!</v>
      </c>
    </row>
    <row r="522" spans="1:9" x14ac:dyDescent="0.2">
      <c r="A522" s="43" t="s">
        <v>524</v>
      </c>
      <c r="B522" s="43" t="s">
        <v>224</v>
      </c>
      <c r="C522" s="43" t="s">
        <v>378</v>
      </c>
      <c r="D522" s="43">
        <v>0</v>
      </c>
      <c r="E522" s="43">
        <v>0</v>
      </c>
      <c r="F522" s="43">
        <v>0</v>
      </c>
      <c r="G522" s="43">
        <v>0</v>
      </c>
      <c r="H522" s="43">
        <v>0</v>
      </c>
      <c r="I522" s="43" t="e">
        <v>#NUM!</v>
      </c>
    </row>
    <row r="523" spans="1:9" x14ac:dyDescent="0.2">
      <c r="A523" s="43" t="s">
        <v>524</v>
      </c>
      <c r="B523" s="43" t="s">
        <v>224</v>
      </c>
      <c r="C523" s="43" t="s">
        <v>382</v>
      </c>
      <c r="D523" s="43">
        <v>0</v>
      </c>
      <c r="E523" s="43">
        <v>0</v>
      </c>
      <c r="F523" s="43">
        <v>0</v>
      </c>
      <c r="G523" s="43">
        <v>0</v>
      </c>
      <c r="H523" s="43">
        <v>0</v>
      </c>
      <c r="I523" s="43" t="e">
        <v>#NUM!</v>
      </c>
    </row>
    <row r="524" spans="1:9" x14ac:dyDescent="0.2">
      <c r="A524" s="43" t="s">
        <v>525</v>
      </c>
      <c r="B524" s="43" t="s">
        <v>225</v>
      </c>
      <c r="C524" s="43" t="s">
        <v>383</v>
      </c>
      <c r="D524" s="43">
        <v>23</v>
      </c>
      <c r="E524" s="43">
        <v>0.15540540540540501</v>
      </c>
      <c r="F524" s="43">
        <v>23</v>
      </c>
      <c r="G524" s="43">
        <v>0.15333333333333299</v>
      </c>
      <c r="H524" s="43">
        <v>0</v>
      </c>
      <c r="I524" s="43">
        <v>0</v>
      </c>
    </row>
    <row r="525" spans="1:9" x14ac:dyDescent="0.2">
      <c r="A525" s="43" t="s">
        <v>525</v>
      </c>
      <c r="B525" s="43" t="s">
        <v>225</v>
      </c>
      <c r="C525" s="43" t="s">
        <v>381</v>
      </c>
      <c r="D525" s="43">
        <v>11</v>
      </c>
      <c r="E525" s="43">
        <v>7.4324324324324301E-2</v>
      </c>
      <c r="F525" s="43">
        <v>11</v>
      </c>
      <c r="G525" s="43">
        <v>7.3333333333333306E-2</v>
      </c>
      <c r="H525" s="43">
        <v>0</v>
      </c>
      <c r="I525" s="43">
        <v>0</v>
      </c>
    </row>
    <row r="526" spans="1:9" x14ac:dyDescent="0.2">
      <c r="A526" s="43" t="s">
        <v>525</v>
      </c>
      <c r="B526" s="43" t="s">
        <v>225</v>
      </c>
      <c r="C526" s="43" t="s">
        <v>378</v>
      </c>
      <c r="D526" s="43">
        <v>8</v>
      </c>
      <c r="E526" s="43">
        <v>5.4054054054054099E-2</v>
      </c>
      <c r="F526" s="43">
        <v>8</v>
      </c>
      <c r="G526" s="43">
        <v>5.3333333333333302E-2</v>
      </c>
      <c r="H526" s="43">
        <v>0</v>
      </c>
      <c r="I526" s="43">
        <v>0</v>
      </c>
    </row>
    <row r="527" spans="1:9" x14ac:dyDescent="0.2">
      <c r="A527" s="43" t="s">
        <v>526</v>
      </c>
      <c r="B527" s="43" t="s">
        <v>243</v>
      </c>
      <c r="C527" s="43" t="s">
        <v>386</v>
      </c>
      <c r="D527" s="43">
        <v>17</v>
      </c>
      <c r="E527" s="43">
        <v>3.64025695931477E-2</v>
      </c>
      <c r="F527" s="43">
        <v>17</v>
      </c>
      <c r="G527" s="43">
        <v>3.6956521739130402E-2</v>
      </c>
      <c r="H527" s="43">
        <v>0</v>
      </c>
      <c r="I527" s="43">
        <v>0</v>
      </c>
    </row>
    <row r="528" spans="1:9" x14ac:dyDescent="0.2">
      <c r="A528" s="43" t="s">
        <v>526</v>
      </c>
      <c r="B528" s="43" t="s">
        <v>243</v>
      </c>
      <c r="C528" s="43" t="s">
        <v>381</v>
      </c>
      <c r="D528" s="43">
        <v>21</v>
      </c>
      <c r="E528" s="43">
        <v>4.4967880085653097E-2</v>
      </c>
      <c r="F528" s="43">
        <v>21</v>
      </c>
      <c r="G528" s="43">
        <v>4.5652173913043499E-2</v>
      </c>
      <c r="H528" s="43">
        <v>0</v>
      </c>
      <c r="I528" s="43">
        <v>0</v>
      </c>
    </row>
    <row r="529" spans="1:9" x14ac:dyDescent="0.2">
      <c r="A529" s="43" t="s">
        <v>526</v>
      </c>
      <c r="B529" s="43" t="s">
        <v>243</v>
      </c>
      <c r="C529" s="43" t="s">
        <v>385</v>
      </c>
      <c r="D529" s="43">
        <v>92</v>
      </c>
      <c r="E529" s="43">
        <v>0.197002141327623</v>
      </c>
      <c r="F529" s="43">
        <v>92</v>
      </c>
      <c r="G529" s="43">
        <v>0.2</v>
      </c>
      <c r="H529" s="43">
        <v>0</v>
      </c>
      <c r="I529" s="43">
        <v>0</v>
      </c>
    </row>
    <row r="530" spans="1:9" x14ac:dyDescent="0.2">
      <c r="A530" s="43" t="s">
        <v>526</v>
      </c>
      <c r="B530" s="43" t="s">
        <v>243</v>
      </c>
      <c r="C530" s="43" t="s">
        <v>382</v>
      </c>
      <c r="D530" s="43">
        <v>5</v>
      </c>
      <c r="E530" s="43">
        <v>1.07066381156317E-2</v>
      </c>
      <c r="F530" s="43">
        <v>5</v>
      </c>
      <c r="G530" s="43">
        <v>1.0869565217391301E-2</v>
      </c>
      <c r="H530" s="43">
        <v>0</v>
      </c>
      <c r="I530" s="43">
        <v>0</v>
      </c>
    </row>
    <row r="531" spans="1:9" x14ac:dyDescent="0.2">
      <c r="A531" s="43" t="s">
        <v>527</v>
      </c>
      <c r="B531" s="43" t="s">
        <v>251</v>
      </c>
      <c r="C531" s="43" t="s">
        <v>378</v>
      </c>
      <c r="D531" s="43">
        <v>20</v>
      </c>
      <c r="E531" s="43">
        <v>2.0181634712411699E-2</v>
      </c>
      <c r="F531" s="43">
        <v>20</v>
      </c>
      <c r="G531" s="43">
        <v>2.0746887966804999E-2</v>
      </c>
      <c r="H531" s="43">
        <v>0</v>
      </c>
      <c r="I531" s="43">
        <v>0</v>
      </c>
    </row>
    <row r="532" spans="1:9" x14ac:dyDescent="0.2">
      <c r="A532" s="43" t="s">
        <v>574</v>
      </c>
      <c r="B532" s="43" t="s">
        <v>183</v>
      </c>
      <c r="C532" s="43" t="s">
        <v>385</v>
      </c>
      <c r="D532" s="43">
        <v>338</v>
      </c>
      <c r="E532" s="43">
        <v>5.1532245769172098E-2</v>
      </c>
      <c r="F532" s="43">
        <v>338</v>
      </c>
      <c r="G532" s="43">
        <v>5.2853792025019497E-2</v>
      </c>
      <c r="H532" s="43">
        <v>0</v>
      </c>
      <c r="I532" s="43">
        <v>0</v>
      </c>
    </row>
    <row r="533" spans="1:9" x14ac:dyDescent="0.2">
      <c r="A533" s="43" t="s">
        <v>528</v>
      </c>
      <c r="B533" s="43" t="s">
        <v>226</v>
      </c>
      <c r="C533" s="43" t="s">
        <v>383</v>
      </c>
      <c r="D533" s="43">
        <v>1</v>
      </c>
      <c r="E533" s="43">
        <v>5.8823529411764698E-2</v>
      </c>
      <c r="F533" s="43">
        <v>1</v>
      </c>
      <c r="G533" s="43">
        <v>5.8823529411764698E-2</v>
      </c>
      <c r="H533" s="43">
        <v>0</v>
      </c>
      <c r="I533" s="43">
        <v>0</v>
      </c>
    </row>
    <row r="534" spans="1:9" x14ac:dyDescent="0.2">
      <c r="A534" s="43" t="s">
        <v>528</v>
      </c>
      <c r="B534" s="43" t="s">
        <v>226</v>
      </c>
      <c r="C534" s="43" t="s">
        <v>379</v>
      </c>
      <c r="D534" s="43">
        <v>13</v>
      </c>
      <c r="E534" s="43">
        <v>0.76470588235294101</v>
      </c>
      <c r="F534" s="43">
        <v>13</v>
      </c>
      <c r="G534" s="43">
        <v>0.76470588235294101</v>
      </c>
      <c r="H534" s="43">
        <v>0</v>
      </c>
      <c r="I534" s="43">
        <v>0</v>
      </c>
    </row>
    <row r="535" spans="1:9" x14ac:dyDescent="0.2">
      <c r="A535" s="43" t="s">
        <v>528</v>
      </c>
      <c r="B535" s="43" t="s">
        <v>226</v>
      </c>
      <c r="C535" s="43" t="s">
        <v>381</v>
      </c>
      <c r="D535" s="43">
        <v>2</v>
      </c>
      <c r="E535" s="43">
        <v>0.11764705882352899</v>
      </c>
      <c r="F535" s="43">
        <v>2</v>
      </c>
      <c r="G535" s="43">
        <v>0.11764705882352899</v>
      </c>
      <c r="H535" s="43">
        <v>0</v>
      </c>
      <c r="I535" s="43">
        <v>0</v>
      </c>
    </row>
    <row r="536" spans="1:9" x14ac:dyDescent="0.2">
      <c r="A536" s="43" t="s">
        <v>528</v>
      </c>
      <c r="B536" s="43" t="s">
        <v>226</v>
      </c>
      <c r="C536" s="43" t="s">
        <v>378</v>
      </c>
      <c r="D536" s="43">
        <v>1</v>
      </c>
      <c r="E536" s="43">
        <v>5.8823529411764698E-2</v>
      </c>
      <c r="F536" s="43">
        <v>1</v>
      </c>
      <c r="G536" s="43">
        <v>5.8823529411764698E-2</v>
      </c>
      <c r="H536" s="43">
        <v>0</v>
      </c>
      <c r="I536" s="43">
        <v>0</v>
      </c>
    </row>
    <row r="537" spans="1:9" x14ac:dyDescent="0.2">
      <c r="A537" s="43" t="s">
        <v>529</v>
      </c>
      <c r="B537" s="43" t="s">
        <v>227</v>
      </c>
      <c r="C537" s="43" t="s">
        <v>383</v>
      </c>
      <c r="D537" s="43">
        <v>10</v>
      </c>
      <c r="E537" s="43">
        <v>0.05</v>
      </c>
      <c r="F537" s="43">
        <v>10</v>
      </c>
      <c r="G537" s="43">
        <v>5.0761421319797002E-2</v>
      </c>
      <c r="H537" s="43">
        <v>0</v>
      </c>
      <c r="I537" s="43">
        <v>0</v>
      </c>
    </row>
    <row r="538" spans="1:9" x14ac:dyDescent="0.2">
      <c r="A538" s="43" t="s">
        <v>529</v>
      </c>
      <c r="B538" s="43" t="s">
        <v>227</v>
      </c>
      <c r="C538" s="43" t="s">
        <v>379</v>
      </c>
      <c r="D538" s="43">
        <v>17</v>
      </c>
      <c r="E538" s="43">
        <v>8.5000000000000006E-2</v>
      </c>
      <c r="F538" s="43">
        <v>17</v>
      </c>
      <c r="G538" s="43">
        <v>8.6294416243654803E-2</v>
      </c>
      <c r="H538" s="43">
        <v>0</v>
      </c>
      <c r="I538" s="43">
        <v>0</v>
      </c>
    </row>
    <row r="539" spans="1:9" x14ac:dyDescent="0.2">
      <c r="A539" s="43" t="s">
        <v>529</v>
      </c>
      <c r="B539" s="43" t="s">
        <v>227</v>
      </c>
      <c r="C539" s="43" t="s">
        <v>381</v>
      </c>
      <c r="D539" s="43">
        <v>1</v>
      </c>
      <c r="E539" s="43">
        <v>5.0000000000000001E-3</v>
      </c>
      <c r="F539" s="43">
        <v>1</v>
      </c>
      <c r="G539" s="43">
        <v>5.0761421319797002E-3</v>
      </c>
      <c r="H539" s="43">
        <v>0</v>
      </c>
      <c r="I539" s="43">
        <v>0</v>
      </c>
    </row>
    <row r="540" spans="1:9" x14ac:dyDescent="0.2">
      <c r="A540" s="43" t="s">
        <v>530</v>
      </c>
      <c r="B540" s="43" t="s">
        <v>228</v>
      </c>
      <c r="C540" s="43" t="s">
        <v>380</v>
      </c>
      <c r="D540" s="43">
        <v>1</v>
      </c>
      <c r="E540" s="43">
        <v>3.03030303030303E-2</v>
      </c>
      <c r="F540" s="43">
        <v>1</v>
      </c>
      <c r="G540" s="43">
        <v>2.9411764705882401E-2</v>
      </c>
      <c r="H540" s="43">
        <v>0</v>
      </c>
      <c r="I540" s="43">
        <v>0</v>
      </c>
    </row>
    <row r="541" spans="1:9" x14ac:dyDescent="0.2">
      <c r="A541" s="43" t="s">
        <v>530</v>
      </c>
      <c r="B541" s="43" t="s">
        <v>228</v>
      </c>
      <c r="C541" s="43" t="s">
        <v>383</v>
      </c>
      <c r="D541" s="43">
        <v>8</v>
      </c>
      <c r="E541" s="43">
        <v>0.24242424242424199</v>
      </c>
      <c r="F541" s="43">
        <v>8</v>
      </c>
      <c r="G541" s="43">
        <v>0.23529411764705899</v>
      </c>
      <c r="H541" s="43">
        <v>0</v>
      </c>
      <c r="I541" s="43">
        <v>0</v>
      </c>
    </row>
    <row r="542" spans="1:9" x14ac:dyDescent="0.2">
      <c r="A542" s="43" t="s">
        <v>530</v>
      </c>
      <c r="B542" s="43" t="s">
        <v>228</v>
      </c>
      <c r="C542" s="43" t="s">
        <v>381</v>
      </c>
      <c r="D542" s="43">
        <v>15</v>
      </c>
      <c r="E542" s="43">
        <v>0.45454545454545497</v>
      </c>
      <c r="F542" s="43">
        <v>15</v>
      </c>
      <c r="G542" s="43">
        <v>0.441176470588235</v>
      </c>
      <c r="H542" s="43">
        <v>0</v>
      </c>
      <c r="I542" s="43">
        <v>0</v>
      </c>
    </row>
    <row r="543" spans="1:9" x14ac:dyDescent="0.2">
      <c r="A543" s="43" t="s">
        <v>531</v>
      </c>
      <c r="B543" s="43" t="s">
        <v>158</v>
      </c>
      <c r="C543" s="43" t="s">
        <v>384</v>
      </c>
      <c r="D543" s="43">
        <v>6</v>
      </c>
      <c r="E543" s="43">
        <v>2.64550264550265E-4</v>
      </c>
      <c r="F543" s="43">
        <v>6</v>
      </c>
      <c r="G543" s="43">
        <v>2.65768958185684E-4</v>
      </c>
      <c r="H543" s="43">
        <v>0</v>
      </c>
      <c r="I543" s="43">
        <v>0</v>
      </c>
    </row>
    <row r="544" spans="1:9" x14ac:dyDescent="0.2">
      <c r="A544" s="43" t="s">
        <v>532</v>
      </c>
      <c r="B544" s="43" t="s">
        <v>256</v>
      </c>
      <c r="C544" s="43" t="s">
        <v>386</v>
      </c>
      <c r="D544" s="43">
        <v>2</v>
      </c>
      <c r="E544" s="43">
        <v>3.27332242225859E-3</v>
      </c>
      <c r="F544" s="43">
        <v>2</v>
      </c>
      <c r="G544" s="43">
        <v>3.3670033670033699E-3</v>
      </c>
      <c r="H544" s="43">
        <v>0</v>
      </c>
      <c r="I544" s="43">
        <v>0</v>
      </c>
    </row>
    <row r="545" spans="1:9" x14ac:dyDescent="0.2">
      <c r="A545" s="43" t="s">
        <v>532</v>
      </c>
      <c r="B545" s="43" t="s">
        <v>256</v>
      </c>
      <c r="C545" s="43" t="s">
        <v>378</v>
      </c>
      <c r="D545" s="43">
        <v>27</v>
      </c>
      <c r="E545" s="43">
        <v>4.4189852700491E-2</v>
      </c>
      <c r="F545" s="43">
        <v>27</v>
      </c>
      <c r="G545" s="43">
        <v>4.5454545454545497E-2</v>
      </c>
      <c r="H545" s="43">
        <v>0</v>
      </c>
      <c r="I545" s="43">
        <v>0</v>
      </c>
    </row>
    <row r="546" spans="1:9" x14ac:dyDescent="0.2">
      <c r="A546" s="43" t="s">
        <v>532</v>
      </c>
      <c r="B546" s="43" t="s">
        <v>256</v>
      </c>
      <c r="C546" s="43" t="s">
        <v>382</v>
      </c>
      <c r="D546" s="43">
        <v>3</v>
      </c>
      <c r="E546" s="43">
        <v>4.9099836333878896E-3</v>
      </c>
      <c r="F546" s="43">
        <v>3</v>
      </c>
      <c r="G546" s="43">
        <v>5.0505050505050501E-3</v>
      </c>
      <c r="H546" s="43">
        <v>0</v>
      </c>
      <c r="I546" s="43">
        <v>0</v>
      </c>
    </row>
    <row r="547" spans="1:9" x14ac:dyDescent="0.2">
      <c r="A547" s="43" t="s">
        <v>533</v>
      </c>
      <c r="B547" s="43" t="s">
        <v>208</v>
      </c>
      <c r="C547" s="43" t="s">
        <v>383</v>
      </c>
      <c r="D547" s="43">
        <v>56</v>
      </c>
      <c r="E547" s="43">
        <v>9.9115044247787595E-2</v>
      </c>
      <c r="F547" s="43">
        <v>56</v>
      </c>
      <c r="G547" s="43">
        <v>0.10126582278481</v>
      </c>
      <c r="H547" s="43">
        <v>0</v>
      </c>
      <c r="I547" s="43">
        <v>0</v>
      </c>
    </row>
    <row r="548" spans="1:9" x14ac:dyDescent="0.2">
      <c r="A548" s="43" t="s">
        <v>533</v>
      </c>
      <c r="B548" s="43" t="s">
        <v>208</v>
      </c>
      <c r="C548" s="43" t="s">
        <v>379</v>
      </c>
      <c r="D548" s="43">
        <v>9</v>
      </c>
      <c r="E548" s="43">
        <v>1.5929203539823002E-2</v>
      </c>
      <c r="F548" s="43">
        <v>9</v>
      </c>
      <c r="G548" s="43">
        <v>1.62748643761302E-2</v>
      </c>
      <c r="H548" s="43">
        <v>0</v>
      </c>
      <c r="I548" s="43">
        <v>0</v>
      </c>
    </row>
    <row r="549" spans="1:9" x14ac:dyDescent="0.2">
      <c r="A549" s="43" t="s">
        <v>533</v>
      </c>
      <c r="B549" s="43" t="s">
        <v>208</v>
      </c>
      <c r="C549" s="43" t="s">
        <v>384</v>
      </c>
      <c r="D549" s="43">
        <v>20</v>
      </c>
      <c r="E549" s="43">
        <v>3.5398230088495602E-2</v>
      </c>
      <c r="F549" s="43">
        <v>20</v>
      </c>
      <c r="G549" s="43">
        <v>3.6166365280289298E-2</v>
      </c>
      <c r="H549" s="43">
        <v>0</v>
      </c>
      <c r="I549" s="43">
        <v>0</v>
      </c>
    </row>
    <row r="550" spans="1:9" x14ac:dyDescent="0.2">
      <c r="A550" s="43" t="s">
        <v>535</v>
      </c>
      <c r="B550" s="43" t="s">
        <v>155</v>
      </c>
      <c r="C550" s="43" t="s">
        <v>384</v>
      </c>
      <c r="D550" s="43">
        <v>45</v>
      </c>
      <c r="E550" s="43">
        <v>5.7589679929356699E-4</v>
      </c>
      <c r="F550" s="43">
        <v>45</v>
      </c>
      <c r="G550" s="43">
        <v>5.7707104385739901E-4</v>
      </c>
      <c r="H550" s="43">
        <v>0</v>
      </c>
      <c r="I550" s="43">
        <v>0</v>
      </c>
    </row>
    <row r="551" spans="1:9" x14ac:dyDescent="0.2">
      <c r="A551" s="43" t="s">
        <v>536</v>
      </c>
      <c r="B551" s="43" t="s">
        <v>229</v>
      </c>
      <c r="C551" s="43" t="s">
        <v>381</v>
      </c>
      <c r="D551" s="43">
        <v>7</v>
      </c>
      <c r="E551" s="43">
        <v>5.0724637681159403E-2</v>
      </c>
      <c r="F551" s="43">
        <v>7</v>
      </c>
      <c r="G551" s="43">
        <v>4.6357615894039701E-2</v>
      </c>
      <c r="H551" s="43">
        <v>0</v>
      </c>
      <c r="I551" s="43">
        <v>0</v>
      </c>
    </row>
    <row r="552" spans="1:9" x14ac:dyDescent="0.2">
      <c r="A552" s="43" t="s">
        <v>536</v>
      </c>
      <c r="B552" s="43" t="s">
        <v>229</v>
      </c>
      <c r="C552" s="43" t="s">
        <v>378</v>
      </c>
      <c r="D552" s="43">
        <v>8</v>
      </c>
      <c r="E552" s="43">
        <v>5.7971014492753603E-2</v>
      </c>
      <c r="F552" s="43">
        <v>8</v>
      </c>
      <c r="G552" s="43">
        <v>5.2980132450331098E-2</v>
      </c>
      <c r="H552" s="43">
        <v>0</v>
      </c>
      <c r="I552" s="43">
        <v>0</v>
      </c>
    </row>
    <row r="553" spans="1:9" x14ac:dyDescent="0.2">
      <c r="A553" s="43" t="s">
        <v>537</v>
      </c>
      <c r="B553" s="43" t="s">
        <v>230</v>
      </c>
      <c r="C553" s="43" t="s">
        <v>380</v>
      </c>
      <c r="D553" s="43">
        <v>8</v>
      </c>
      <c r="E553" s="43">
        <v>0.61538461538461497</v>
      </c>
      <c r="F553" s="43">
        <v>8</v>
      </c>
      <c r="G553" s="43">
        <v>0.61538461538461497</v>
      </c>
      <c r="H553" s="43">
        <v>0</v>
      </c>
      <c r="I553" s="43">
        <v>0</v>
      </c>
    </row>
    <row r="554" spans="1:9" x14ac:dyDescent="0.2">
      <c r="A554" s="43" t="s">
        <v>537</v>
      </c>
      <c r="B554" s="43" t="s">
        <v>230</v>
      </c>
      <c r="C554" s="43" t="s">
        <v>383</v>
      </c>
      <c r="D554" s="43">
        <v>3</v>
      </c>
      <c r="E554" s="43">
        <v>0.230769230769231</v>
      </c>
      <c r="F554" s="43">
        <v>3</v>
      </c>
      <c r="G554" s="43">
        <v>0.230769230769231</v>
      </c>
      <c r="H554" s="43">
        <v>0</v>
      </c>
      <c r="I554" s="43">
        <v>0</v>
      </c>
    </row>
    <row r="555" spans="1:9" x14ac:dyDescent="0.2">
      <c r="A555" s="43" t="s">
        <v>537</v>
      </c>
      <c r="B555" s="43" t="s">
        <v>230</v>
      </c>
      <c r="C555" s="43" t="s">
        <v>379</v>
      </c>
      <c r="D555" s="43">
        <v>1</v>
      </c>
      <c r="E555" s="43">
        <v>7.69230769230769E-2</v>
      </c>
      <c r="F555" s="43">
        <v>1</v>
      </c>
      <c r="G555" s="43">
        <v>7.69230769230769E-2</v>
      </c>
      <c r="H555" s="43">
        <v>0</v>
      </c>
      <c r="I555" s="43">
        <v>0</v>
      </c>
    </row>
    <row r="556" spans="1:9" x14ac:dyDescent="0.2">
      <c r="A556" s="43" t="s">
        <v>537</v>
      </c>
      <c r="B556" s="43" t="s">
        <v>230</v>
      </c>
      <c r="C556" s="43" t="s">
        <v>381</v>
      </c>
      <c r="D556" s="43">
        <v>1</v>
      </c>
      <c r="E556" s="43">
        <v>7.69230769230769E-2</v>
      </c>
      <c r="F556" s="43">
        <v>1</v>
      </c>
      <c r="G556" s="43">
        <v>7.69230769230769E-2</v>
      </c>
      <c r="H556" s="43">
        <v>0</v>
      </c>
      <c r="I556" s="43">
        <v>0</v>
      </c>
    </row>
    <row r="557" spans="1:9" x14ac:dyDescent="0.2">
      <c r="A557" s="43" t="s">
        <v>580</v>
      </c>
      <c r="B557" s="43" t="s">
        <v>252</v>
      </c>
      <c r="C557" s="43" t="s">
        <v>385</v>
      </c>
      <c r="D557" s="43">
        <v>9</v>
      </c>
      <c r="E557" s="43">
        <v>3.5714285714285698E-2</v>
      </c>
      <c r="F557" s="43">
        <v>9</v>
      </c>
      <c r="G557" s="43">
        <v>3.5999999999999997E-2</v>
      </c>
      <c r="H557" s="43">
        <v>0</v>
      </c>
      <c r="I557" s="43">
        <v>0</v>
      </c>
    </row>
    <row r="558" spans="1:9" x14ac:dyDescent="0.2">
      <c r="A558" s="43" t="s">
        <v>580</v>
      </c>
      <c r="B558" s="43" t="s">
        <v>252</v>
      </c>
      <c r="C558" s="43" t="s">
        <v>378</v>
      </c>
      <c r="D558" s="43">
        <v>1</v>
      </c>
      <c r="E558" s="43">
        <v>3.9682539682539698E-3</v>
      </c>
      <c r="F558" s="43">
        <v>1</v>
      </c>
      <c r="G558" s="43">
        <v>4.0000000000000001E-3</v>
      </c>
      <c r="H558" s="43">
        <v>0</v>
      </c>
      <c r="I558" s="43">
        <v>0</v>
      </c>
    </row>
    <row r="559" spans="1:9" x14ac:dyDescent="0.2">
      <c r="A559" s="43" t="s">
        <v>538</v>
      </c>
      <c r="B559" s="43" t="s">
        <v>167</v>
      </c>
      <c r="C559" s="43" t="s">
        <v>386</v>
      </c>
      <c r="D559" s="43">
        <v>17</v>
      </c>
      <c r="E559" s="43">
        <v>2.5459392269330398E-4</v>
      </c>
      <c r="F559" s="43">
        <v>17</v>
      </c>
      <c r="G559" s="43">
        <v>2.5605880315102901E-4</v>
      </c>
      <c r="H559" s="43">
        <v>0</v>
      </c>
      <c r="I559" s="43">
        <v>0</v>
      </c>
    </row>
    <row r="560" spans="1:9" x14ac:dyDescent="0.2">
      <c r="A560" s="43" t="s">
        <v>538</v>
      </c>
      <c r="B560" s="43" t="s">
        <v>167</v>
      </c>
      <c r="C560" s="43" t="s">
        <v>384</v>
      </c>
      <c r="D560" s="43">
        <v>6</v>
      </c>
      <c r="E560" s="43">
        <v>8.9856678597636798E-5</v>
      </c>
      <c r="F560" s="43">
        <v>6</v>
      </c>
      <c r="G560" s="43">
        <v>9.03736952297751E-5</v>
      </c>
      <c r="H560" s="43">
        <v>0</v>
      </c>
      <c r="I560" s="43">
        <v>0</v>
      </c>
    </row>
    <row r="561" spans="1:9" x14ac:dyDescent="0.2">
      <c r="A561" s="43" t="s">
        <v>539</v>
      </c>
      <c r="B561" s="43" t="s">
        <v>231</v>
      </c>
      <c r="C561" s="43" t="s">
        <v>380</v>
      </c>
      <c r="D561" s="43">
        <v>8</v>
      </c>
      <c r="E561" s="43">
        <v>0.21621621621621601</v>
      </c>
      <c r="F561" s="43">
        <v>8</v>
      </c>
      <c r="G561" s="43">
        <v>0.24242424242424199</v>
      </c>
      <c r="H561" s="43">
        <v>0</v>
      </c>
      <c r="I561" s="43">
        <v>0</v>
      </c>
    </row>
    <row r="562" spans="1:9" x14ac:dyDescent="0.2">
      <c r="A562" s="43" t="s">
        <v>539</v>
      </c>
      <c r="B562" s="43" t="s">
        <v>231</v>
      </c>
      <c r="C562" s="43" t="s">
        <v>383</v>
      </c>
      <c r="D562" s="43">
        <v>8</v>
      </c>
      <c r="E562" s="43">
        <v>0.21621621621621601</v>
      </c>
      <c r="F562" s="43">
        <v>8</v>
      </c>
      <c r="G562" s="43">
        <v>0.24242424242424199</v>
      </c>
      <c r="H562" s="43">
        <v>0</v>
      </c>
      <c r="I562" s="43">
        <v>0</v>
      </c>
    </row>
    <row r="563" spans="1:9" x14ac:dyDescent="0.2">
      <c r="A563" s="43" t="s">
        <v>539</v>
      </c>
      <c r="B563" s="43" t="s">
        <v>231</v>
      </c>
      <c r="C563" s="43" t="s">
        <v>381</v>
      </c>
      <c r="D563" s="43">
        <v>7</v>
      </c>
      <c r="E563" s="43">
        <v>0.18918918918918901</v>
      </c>
      <c r="F563" s="43">
        <v>7</v>
      </c>
      <c r="G563" s="43">
        <v>0.21212121212121199</v>
      </c>
      <c r="H563" s="43">
        <v>0</v>
      </c>
      <c r="I563" s="43">
        <v>0</v>
      </c>
    </row>
    <row r="564" spans="1:9" x14ac:dyDescent="0.2">
      <c r="A564" s="43" t="s">
        <v>539</v>
      </c>
      <c r="B564" s="43" t="s">
        <v>231</v>
      </c>
      <c r="C564" s="43" t="s">
        <v>384</v>
      </c>
      <c r="D564" s="43">
        <v>5</v>
      </c>
      <c r="E564" s="43">
        <v>0.135135135135135</v>
      </c>
      <c r="F564" s="43">
        <v>5</v>
      </c>
      <c r="G564" s="43">
        <v>0.15151515151515199</v>
      </c>
      <c r="H564" s="43">
        <v>0</v>
      </c>
      <c r="I564" s="43">
        <v>0</v>
      </c>
    </row>
    <row r="565" spans="1:9" x14ac:dyDescent="0.2">
      <c r="A565" s="43" t="s">
        <v>540</v>
      </c>
      <c r="B565" s="43" t="s">
        <v>242</v>
      </c>
      <c r="C565" s="43" t="s">
        <v>380</v>
      </c>
      <c r="D565" s="43">
        <v>2</v>
      </c>
      <c r="E565" s="43">
        <v>2.2222222222222199E-2</v>
      </c>
      <c r="F565" s="43">
        <v>2</v>
      </c>
      <c r="G565" s="43">
        <v>2.7397260273972601E-2</v>
      </c>
      <c r="H565" s="43">
        <v>0</v>
      </c>
      <c r="I565" s="43">
        <v>0</v>
      </c>
    </row>
    <row r="566" spans="1:9" x14ac:dyDescent="0.2">
      <c r="A566" s="43" t="s">
        <v>540</v>
      </c>
      <c r="B566" s="43" t="s">
        <v>242</v>
      </c>
      <c r="C566" s="43" t="s">
        <v>383</v>
      </c>
      <c r="D566" s="43">
        <v>27</v>
      </c>
      <c r="E566" s="43">
        <v>0.3</v>
      </c>
      <c r="F566" s="43">
        <v>27</v>
      </c>
      <c r="G566" s="43">
        <v>0.36986301369863001</v>
      </c>
      <c r="H566" s="43">
        <v>0</v>
      </c>
      <c r="I566" s="43">
        <v>0</v>
      </c>
    </row>
    <row r="567" spans="1:9" x14ac:dyDescent="0.2">
      <c r="A567" s="43" t="s">
        <v>540</v>
      </c>
      <c r="B567" s="43" t="s">
        <v>242</v>
      </c>
      <c r="C567" s="43" t="s">
        <v>381</v>
      </c>
      <c r="D567" s="43">
        <v>27</v>
      </c>
      <c r="E567" s="43">
        <v>0.3</v>
      </c>
      <c r="F567" s="43">
        <v>27</v>
      </c>
      <c r="G567" s="43">
        <v>0.36986301369863001</v>
      </c>
      <c r="H567" s="43">
        <v>0</v>
      </c>
      <c r="I567" s="43">
        <v>0</v>
      </c>
    </row>
    <row r="568" spans="1:9" x14ac:dyDescent="0.2">
      <c r="A568" s="43" t="s">
        <v>540</v>
      </c>
      <c r="B568" s="43" t="s">
        <v>242</v>
      </c>
      <c r="C568" s="43" t="s">
        <v>385</v>
      </c>
      <c r="D568" s="43">
        <v>14</v>
      </c>
      <c r="E568" s="43">
        <v>0.155555555555556</v>
      </c>
      <c r="F568" s="43">
        <v>14</v>
      </c>
      <c r="G568" s="43">
        <v>0.19178082191780799</v>
      </c>
      <c r="H568" s="43">
        <v>0</v>
      </c>
      <c r="I568" s="43">
        <v>0</v>
      </c>
    </row>
    <row r="569" spans="1:9" x14ac:dyDescent="0.2">
      <c r="A569" s="43" t="s">
        <v>540</v>
      </c>
      <c r="B569" s="43" t="s">
        <v>242</v>
      </c>
      <c r="C569" s="43" t="s">
        <v>378</v>
      </c>
      <c r="D569" s="43">
        <v>2</v>
      </c>
      <c r="E569" s="43">
        <v>2.2222222222222199E-2</v>
      </c>
      <c r="F569" s="43">
        <v>2</v>
      </c>
      <c r="G569" s="43">
        <v>2.7397260273972601E-2</v>
      </c>
      <c r="H569" s="43">
        <v>0</v>
      </c>
      <c r="I569" s="43">
        <v>0</v>
      </c>
    </row>
    <row r="570" spans="1:9" x14ac:dyDescent="0.2">
      <c r="A570" s="43" t="s">
        <v>541</v>
      </c>
      <c r="B570" s="43" t="s">
        <v>193</v>
      </c>
      <c r="C570" s="43" t="s">
        <v>386</v>
      </c>
      <c r="D570" s="43">
        <v>6</v>
      </c>
      <c r="E570" s="43">
        <v>3.6480817170304598E-4</v>
      </c>
      <c r="F570" s="43">
        <v>6</v>
      </c>
      <c r="G570" s="43">
        <v>3.6800785083415102E-4</v>
      </c>
      <c r="H570" s="43">
        <v>0</v>
      </c>
      <c r="I570" s="43">
        <v>0</v>
      </c>
    </row>
    <row r="571" spans="1:9" x14ac:dyDescent="0.2">
      <c r="A571" s="43" t="s">
        <v>541</v>
      </c>
      <c r="B571" s="43" t="s">
        <v>193</v>
      </c>
      <c r="C571" s="43" t="s">
        <v>384</v>
      </c>
      <c r="D571" s="43">
        <v>5</v>
      </c>
      <c r="E571" s="43">
        <v>3.0400680975253797E-4</v>
      </c>
      <c r="F571" s="43">
        <v>5</v>
      </c>
      <c r="G571" s="43">
        <v>3.0667320902845902E-4</v>
      </c>
      <c r="H571" s="43">
        <v>0</v>
      </c>
      <c r="I571" s="43">
        <v>0</v>
      </c>
    </row>
    <row r="572" spans="1:9" x14ac:dyDescent="0.2">
      <c r="A572" s="43" t="s">
        <v>542</v>
      </c>
      <c r="B572" s="43" t="s">
        <v>232</v>
      </c>
      <c r="C572" s="43" t="s">
        <v>378</v>
      </c>
      <c r="D572" s="43">
        <v>40</v>
      </c>
      <c r="E572" s="43">
        <v>4.1797283176593501E-2</v>
      </c>
      <c r="F572" s="43">
        <v>40</v>
      </c>
      <c r="G572" s="43">
        <v>4.20168067226891E-2</v>
      </c>
      <c r="H572" s="43">
        <v>0</v>
      </c>
      <c r="I572" s="43">
        <v>0</v>
      </c>
    </row>
    <row r="573" spans="1:9" x14ac:dyDescent="0.2">
      <c r="A573" s="43" t="s">
        <v>542</v>
      </c>
      <c r="B573" s="43" t="s">
        <v>232</v>
      </c>
      <c r="C573" s="43" t="s">
        <v>382</v>
      </c>
      <c r="D573" s="43">
        <v>187</v>
      </c>
      <c r="E573" s="43">
        <v>0.195402298850575</v>
      </c>
      <c r="F573" s="43">
        <v>187</v>
      </c>
      <c r="G573" s="43">
        <v>0.19642857142857101</v>
      </c>
      <c r="H573" s="43">
        <v>0</v>
      </c>
      <c r="I573" s="43">
        <v>0</v>
      </c>
    </row>
    <row r="574" spans="1:9" x14ac:dyDescent="0.2">
      <c r="A574" s="43" t="s">
        <v>543</v>
      </c>
      <c r="B574" s="43" t="s">
        <v>233</v>
      </c>
      <c r="C574" s="43" t="s">
        <v>383</v>
      </c>
      <c r="D574" s="43">
        <v>15</v>
      </c>
      <c r="E574" s="43">
        <v>0.234375</v>
      </c>
      <c r="F574" s="43">
        <v>15</v>
      </c>
      <c r="G574" s="43">
        <v>0.22388059701492499</v>
      </c>
      <c r="H574" s="43">
        <v>0</v>
      </c>
      <c r="I574" s="43">
        <v>0</v>
      </c>
    </row>
    <row r="575" spans="1:9" x14ac:dyDescent="0.2">
      <c r="A575" s="43" t="s">
        <v>543</v>
      </c>
      <c r="B575" s="43" t="s">
        <v>233</v>
      </c>
      <c r="C575" s="43" t="s">
        <v>385</v>
      </c>
      <c r="D575" s="43">
        <v>3</v>
      </c>
      <c r="E575" s="43">
        <v>4.6875E-2</v>
      </c>
      <c r="F575" s="43">
        <v>3</v>
      </c>
      <c r="G575" s="43">
        <v>4.47761194029851E-2</v>
      </c>
      <c r="H575" s="43">
        <v>0</v>
      </c>
      <c r="I575" s="43">
        <v>0</v>
      </c>
    </row>
    <row r="576" spans="1:9" x14ac:dyDescent="0.2">
      <c r="A576" s="43" t="s">
        <v>544</v>
      </c>
      <c r="B576" s="43" t="s">
        <v>218</v>
      </c>
      <c r="C576" s="43" t="s">
        <v>381</v>
      </c>
      <c r="D576" s="43">
        <v>1</v>
      </c>
      <c r="E576" s="43">
        <v>1.4705882352941201E-2</v>
      </c>
      <c r="F576" s="43">
        <v>1</v>
      </c>
      <c r="G576" s="43">
        <v>1.0752688172042999E-2</v>
      </c>
      <c r="H576" s="43">
        <v>0</v>
      </c>
      <c r="I576" s="43">
        <v>0</v>
      </c>
    </row>
    <row r="577" spans="1:9" x14ac:dyDescent="0.2">
      <c r="A577" s="43" t="s">
        <v>544</v>
      </c>
      <c r="B577" s="43" t="s">
        <v>218</v>
      </c>
      <c r="C577" s="43" t="s">
        <v>384</v>
      </c>
      <c r="D577" s="43">
        <v>29</v>
      </c>
      <c r="E577" s="43">
        <v>0.42647058823529399</v>
      </c>
      <c r="F577" s="43">
        <v>29</v>
      </c>
      <c r="G577" s="43">
        <v>0.31182795698924698</v>
      </c>
      <c r="H577" s="43">
        <v>0</v>
      </c>
      <c r="I577" s="43">
        <v>0</v>
      </c>
    </row>
    <row r="578" spans="1:9" x14ac:dyDescent="0.2">
      <c r="A578" s="43" t="s">
        <v>544</v>
      </c>
      <c r="B578" s="43" t="s">
        <v>218</v>
      </c>
      <c r="C578" s="43" t="s">
        <v>385</v>
      </c>
      <c r="D578" s="43">
        <v>1</v>
      </c>
      <c r="E578" s="43">
        <v>1.4705882352941201E-2</v>
      </c>
      <c r="F578" s="43">
        <v>1</v>
      </c>
      <c r="G578" s="43">
        <v>1.0752688172042999E-2</v>
      </c>
      <c r="H578" s="43">
        <v>0</v>
      </c>
      <c r="I578" s="43">
        <v>0</v>
      </c>
    </row>
    <row r="579" spans="1:9" x14ac:dyDescent="0.2">
      <c r="A579" s="43" t="s">
        <v>544</v>
      </c>
      <c r="B579" s="43" t="s">
        <v>218</v>
      </c>
      <c r="C579" s="43" t="s">
        <v>378</v>
      </c>
      <c r="D579" s="43">
        <v>1</v>
      </c>
      <c r="E579" s="43">
        <v>1.4705882352941201E-2</v>
      </c>
      <c r="F579" s="43">
        <v>1</v>
      </c>
      <c r="G579" s="43">
        <v>1.0752688172042999E-2</v>
      </c>
      <c r="H579" s="43">
        <v>0</v>
      </c>
      <c r="I579" s="43">
        <v>0</v>
      </c>
    </row>
    <row r="580" spans="1:9" x14ac:dyDescent="0.2">
      <c r="A580" s="43" t="s">
        <v>544</v>
      </c>
      <c r="B580" s="43" t="s">
        <v>218</v>
      </c>
      <c r="C580" s="43" t="s">
        <v>382</v>
      </c>
      <c r="D580" s="43">
        <v>8</v>
      </c>
      <c r="E580" s="43">
        <v>0.11764705882352899</v>
      </c>
      <c r="F580" s="43">
        <v>8</v>
      </c>
      <c r="G580" s="43">
        <v>8.6021505376344107E-2</v>
      </c>
      <c r="H580" s="43">
        <v>0</v>
      </c>
      <c r="I580" s="43">
        <v>0</v>
      </c>
    </row>
    <row r="581" spans="1:9" x14ac:dyDescent="0.2">
      <c r="A581" s="43" t="s">
        <v>545</v>
      </c>
      <c r="B581" s="43" t="s">
        <v>191</v>
      </c>
      <c r="C581" s="43" t="s">
        <v>386</v>
      </c>
      <c r="D581" s="43">
        <v>9</v>
      </c>
      <c r="E581" s="43">
        <v>6.5454545454545496E-3</v>
      </c>
      <c r="F581" s="43">
        <v>9</v>
      </c>
      <c r="G581" s="43">
        <v>6.6964285714285702E-3</v>
      </c>
      <c r="H581" s="43">
        <v>0</v>
      </c>
      <c r="I581" s="43">
        <v>0</v>
      </c>
    </row>
    <row r="582" spans="1:9" x14ac:dyDescent="0.2">
      <c r="A582" s="43" t="s">
        <v>545</v>
      </c>
      <c r="B582" s="43" t="s">
        <v>191</v>
      </c>
      <c r="C582" s="43" t="s">
        <v>381</v>
      </c>
      <c r="D582" s="43">
        <v>94</v>
      </c>
      <c r="E582" s="43">
        <v>6.8363636363636404E-2</v>
      </c>
      <c r="F582" s="43">
        <v>94</v>
      </c>
      <c r="G582" s="43">
        <v>6.9940476190476206E-2</v>
      </c>
      <c r="H582" s="43">
        <v>0</v>
      </c>
      <c r="I582" s="43">
        <v>0</v>
      </c>
    </row>
    <row r="583" spans="1:9" x14ac:dyDescent="0.2">
      <c r="A583" s="43" t="s">
        <v>545</v>
      </c>
      <c r="B583" s="43" t="s">
        <v>191</v>
      </c>
      <c r="C583" s="43" t="s">
        <v>385</v>
      </c>
      <c r="D583" s="43">
        <v>45</v>
      </c>
      <c r="E583" s="43">
        <v>3.2727272727272702E-2</v>
      </c>
      <c r="F583" s="43">
        <v>45</v>
      </c>
      <c r="G583" s="43">
        <v>3.3482142857142898E-2</v>
      </c>
      <c r="H583" s="43">
        <v>0</v>
      </c>
      <c r="I583" s="43">
        <v>0</v>
      </c>
    </row>
    <row r="584" spans="1:9" x14ac:dyDescent="0.2">
      <c r="A584" s="43" t="s">
        <v>545</v>
      </c>
      <c r="B584" s="43" t="s">
        <v>191</v>
      </c>
      <c r="C584" s="43" t="s">
        <v>378</v>
      </c>
      <c r="D584" s="43">
        <v>38</v>
      </c>
      <c r="E584" s="43">
        <v>2.7636363636363601E-2</v>
      </c>
      <c r="F584" s="43">
        <v>38</v>
      </c>
      <c r="G584" s="43">
        <v>2.82738095238095E-2</v>
      </c>
      <c r="H584" s="43">
        <v>0</v>
      </c>
      <c r="I584" s="43">
        <v>0</v>
      </c>
    </row>
    <row r="585" spans="1:9" x14ac:dyDescent="0.2">
      <c r="A585" s="43" t="s">
        <v>546</v>
      </c>
      <c r="B585" s="43" t="s">
        <v>192</v>
      </c>
      <c r="C585" s="43" t="s">
        <v>386</v>
      </c>
      <c r="D585" s="43">
        <v>52</v>
      </c>
      <c r="E585" s="43">
        <v>1.3104838709677401E-2</v>
      </c>
      <c r="F585" s="43">
        <v>52</v>
      </c>
      <c r="G585" s="43">
        <v>1.3104838709677401E-2</v>
      </c>
      <c r="H585" s="43">
        <v>0</v>
      </c>
      <c r="I585" s="43">
        <v>0</v>
      </c>
    </row>
    <row r="586" spans="1:9" x14ac:dyDescent="0.2">
      <c r="A586" s="43" t="s">
        <v>546</v>
      </c>
      <c r="B586" s="43" t="s">
        <v>192</v>
      </c>
      <c r="C586" s="43" t="s">
        <v>384</v>
      </c>
      <c r="D586" s="43">
        <v>1</v>
      </c>
      <c r="E586" s="43">
        <v>2.52016129032258E-4</v>
      </c>
      <c r="F586" s="43">
        <v>1</v>
      </c>
      <c r="G586" s="43">
        <v>2.52016129032258E-4</v>
      </c>
      <c r="H586" s="43">
        <v>0</v>
      </c>
      <c r="I586" s="43">
        <v>0</v>
      </c>
    </row>
    <row r="587" spans="1:9" x14ac:dyDescent="0.2">
      <c r="A587" s="43" t="s">
        <v>546</v>
      </c>
      <c r="B587" s="43" t="s">
        <v>192</v>
      </c>
      <c r="C587" s="43" t="s">
        <v>382</v>
      </c>
      <c r="D587" s="43">
        <v>182</v>
      </c>
      <c r="E587" s="43">
        <v>4.5866935483871003E-2</v>
      </c>
      <c r="F587" s="43">
        <v>182</v>
      </c>
      <c r="G587" s="43">
        <v>4.5866935483871003E-2</v>
      </c>
      <c r="H587" s="43">
        <v>0</v>
      </c>
      <c r="I587" s="43">
        <v>0</v>
      </c>
    </row>
    <row r="588" spans="1:9" x14ac:dyDescent="0.2">
      <c r="A588" s="43" t="s">
        <v>547</v>
      </c>
      <c r="B588" s="43" t="s">
        <v>249</v>
      </c>
      <c r="C588" s="43" t="s">
        <v>384</v>
      </c>
      <c r="D588" s="43">
        <v>33</v>
      </c>
      <c r="E588" s="43">
        <v>1.2267657992565101E-2</v>
      </c>
      <c r="F588" s="43">
        <v>33</v>
      </c>
      <c r="G588" s="43">
        <v>1.26002290950745E-2</v>
      </c>
      <c r="H588" s="43">
        <v>0</v>
      </c>
      <c r="I588" s="43">
        <v>0</v>
      </c>
    </row>
    <row r="589" spans="1:9" x14ac:dyDescent="0.2">
      <c r="A589" s="43" t="s">
        <v>547</v>
      </c>
      <c r="B589" s="43" t="s">
        <v>249</v>
      </c>
      <c r="C589" s="43" t="s">
        <v>378</v>
      </c>
      <c r="D589" s="43">
        <v>94</v>
      </c>
      <c r="E589" s="43">
        <v>3.4944237918215597E-2</v>
      </c>
      <c r="F589" s="43">
        <v>94</v>
      </c>
      <c r="G589" s="43">
        <v>3.5891561664757501E-2</v>
      </c>
      <c r="H589" s="43">
        <v>0</v>
      </c>
      <c r="I589" s="43">
        <v>0</v>
      </c>
    </row>
    <row r="590" spans="1:9" x14ac:dyDescent="0.2">
      <c r="A590" s="43" t="s">
        <v>548</v>
      </c>
      <c r="B590" s="43" t="s">
        <v>194</v>
      </c>
      <c r="C590" s="43" t="s">
        <v>380</v>
      </c>
      <c r="D590" s="43">
        <v>2</v>
      </c>
      <c r="E590" s="43">
        <v>6.5359477124183E-3</v>
      </c>
      <c r="F590" s="43">
        <v>2</v>
      </c>
      <c r="G590" s="43">
        <v>7.6923076923076901E-3</v>
      </c>
      <c r="H590" s="43">
        <v>0</v>
      </c>
      <c r="I590" s="43">
        <v>0</v>
      </c>
    </row>
    <row r="591" spans="1:9" x14ac:dyDescent="0.2">
      <c r="A591" s="43" t="s">
        <v>549</v>
      </c>
      <c r="B591" s="43" t="s">
        <v>234</v>
      </c>
      <c r="C591" s="43" t="s">
        <v>379</v>
      </c>
      <c r="D591" s="43">
        <v>4</v>
      </c>
      <c r="E591" s="43">
        <v>0.8</v>
      </c>
      <c r="F591" s="43">
        <v>4</v>
      </c>
      <c r="G591" s="43">
        <v>0.8</v>
      </c>
      <c r="H591" s="43">
        <v>0</v>
      </c>
      <c r="I591" s="43">
        <v>0</v>
      </c>
    </row>
    <row r="592" spans="1:9" x14ac:dyDescent="0.2">
      <c r="A592" s="43" t="s">
        <v>549</v>
      </c>
      <c r="B592" s="43" t="s">
        <v>234</v>
      </c>
      <c r="C592" s="43" t="s">
        <v>378</v>
      </c>
      <c r="D592" s="43">
        <v>1</v>
      </c>
      <c r="E592" s="43">
        <v>0.2</v>
      </c>
      <c r="F592" s="43">
        <v>1</v>
      </c>
      <c r="G592" s="43">
        <v>0.2</v>
      </c>
      <c r="H592" s="43">
        <v>0</v>
      </c>
      <c r="I592" s="43">
        <v>0</v>
      </c>
    </row>
    <row r="593" spans="1:9" x14ac:dyDescent="0.2">
      <c r="A593" s="43" t="s">
        <v>552</v>
      </c>
      <c r="B593" s="43" t="s">
        <v>250</v>
      </c>
      <c r="C593" s="43" t="s">
        <v>384</v>
      </c>
      <c r="D593" s="43">
        <v>1</v>
      </c>
      <c r="E593" s="43">
        <v>2.4213075060532702E-3</v>
      </c>
      <c r="F593" s="43">
        <v>1</v>
      </c>
      <c r="G593" s="43">
        <v>2.46305418719212E-3</v>
      </c>
      <c r="H593" s="43">
        <v>0</v>
      </c>
      <c r="I593" s="43">
        <v>0</v>
      </c>
    </row>
    <row r="594" spans="1:9" x14ac:dyDescent="0.2">
      <c r="A594" s="43" t="s">
        <v>552</v>
      </c>
      <c r="B594" s="43" t="s">
        <v>250</v>
      </c>
      <c r="C594" s="43" t="s">
        <v>378</v>
      </c>
      <c r="D594" s="43">
        <v>51</v>
      </c>
      <c r="E594" s="43">
        <v>0.123486682808717</v>
      </c>
      <c r="F594" s="43">
        <v>51</v>
      </c>
      <c r="G594" s="43">
        <v>0.12561576354679799</v>
      </c>
      <c r="H594" s="43">
        <v>0</v>
      </c>
      <c r="I594" s="43">
        <v>0</v>
      </c>
    </row>
    <row r="595" spans="1:9" x14ac:dyDescent="0.2">
      <c r="A595" s="43" t="s">
        <v>552</v>
      </c>
      <c r="B595" s="43" t="s">
        <v>250</v>
      </c>
      <c r="C595" s="43" t="s">
        <v>382</v>
      </c>
      <c r="D595" s="43">
        <v>31</v>
      </c>
      <c r="E595" s="43">
        <v>7.5060532687651296E-2</v>
      </c>
      <c r="F595" s="43">
        <v>31</v>
      </c>
      <c r="G595" s="43">
        <v>7.6354679802955697E-2</v>
      </c>
      <c r="H595" s="43">
        <v>0</v>
      </c>
      <c r="I595" s="43">
        <v>0</v>
      </c>
    </row>
    <row r="596" spans="1:9" x14ac:dyDescent="0.2">
      <c r="A596" s="43" t="s">
        <v>554</v>
      </c>
      <c r="B596" s="43" t="s">
        <v>166</v>
      </c>
      <c r="C596" s="43" t="s">
        <v>383</v>
      </c>
      <c r="D596" s="43">
        <v>197</v>
      </c>
      <c r="E596" s="43">
        <v>6.5275016567263103E-2</v>
      </c>
      <c r="F596" s="43">
        <v>197</v>
      </c>
      <c r="G596" s="43">
        <v>6.9586718474037398E-2</v>
      </c>
      <c r="H596" s="43">
        <v>0</v>
      </c>
      <c r="I596" s="43">
        <v>0</v>
      </c>
    </row>
    <row r="597" spans="1:9" x14ac:dyDescent="0.2">
      <c r="A597" s="43" t="s">
        <v>554</v>
      </c>
      <c r="B597" s="43" t="s">
        <v>166</v>
      </c>
      <c r="C597" s="43" t="s">
        <v>385</v>
      </c>
      <c r="D597" s="43">
        <v>220</v>
      </c>
      <c r="E597" s="43">
        <v>7.2895957587806495E-2</v>
      </c>
      <c r="F597" s="43">
        <v>220</v>
      </c>
      <c r="G597" s="43">
        <v>7.77110561638997E-2</v>
      </c>
      <c r="H597" s="43">
        <v>0</v>
      </c>
      <c r="I597" s="43">
        <v>0</v>
      </c>
    </row>
    <row r="598" spans="1:9" x14ac:dyDescent="0.2">
      <c r="A598" s="43" t="s">
        <v>554</v>
      </c>
      <c r="B598" s="43" t="s">
        <v>166</v>
      </c>
      <c r="C598" s="43" t="s">
        <v>378</v>
      </c>
      <c r="D598" s="43">
        <v>41</v>
      </c>
      <c r="E598" s="43">
        <v>1.3585155732273001E-2</v>
      </c>
      <c r="F598" s="43">
        <v>41</v>
      </c>
      <c r="G598" s="43">
        <v>1.44825150123631E-2</v>
      </c>
      <c r="H598" s="43">
        <v>0</v>
      </c>
      <c r="I598" s="43">
        <v>0</v>
      </c>
    </row>
    <row r="599" spans="1:9" x14ac:dyDescent="0.2">
      <c r="A599" s="43" t="s">
        <v>554</v>
      </c>
      <c r="B599" s="43" t="s">
        <v>166</v>
      </c>
      <c r="C599" s="43" t="s">
        <v>382</v>
      </c>
      <c r="D599" s="43">
        <v>3</v>
      </c>
      <c r="E599" s="43">
        <v>9.9403578528827006E-4</v>
      </c>
      <c r="F599" s="43">
        <v>3</v>
      </c>
      <c r="G599" s="43">
        <v>1.05969622041681E-3</v>
      </c>
      <c r="H599" s="43">
        <v>0</v>
      </c>
      <c r="I599" s="43">
        <v>0</v>
      </c>
    </row>
    <row r="600" spans="1:9" x14ac:dyDescent="0.2">
      <c r="A600" s="43" t="s">
        <v>555</v>
      </c>
      <c r="B600" s="43" t="s">
        <v>244</v>
      </c>
      <c r="C600" s="43" t="s">
        <v>383</v>
      </c>
      <c r="D600" s="43">
        <v>165</v>
      </c>
      <c r="E600" s="43">
        <v>0.233050847457627</v>
      </c>
      <c r="F600" s="43">
        <v>165</v>
      </c>
      <c r="G600" s="43">
        <v>0.226337448559671</v>
      </c>
      <c r="H600" s="43">
        <v>0</v>
      </c>
      <c r="I600" s="43">
        <v>0</v>
      </c>
    </row>
    <row r="601" spans="1:9" x14ac:dyDescent="0.2">
      <c r="A601" s="43" t="s">
        <v>555</v>
      </c>
      <c r="B601" s="43" t="s">
        <v>244</v>
      </c>
      <c r="C601" s="43" t="s">
        <v>381</v>
      </c>
      <c r="D601" s="43">
        <v>33</v>
      </c>
      <c r="E601" s="43">
        <v>4.6610169491525397E-2</v>
      </c>
      <c r="F601" s="43">
        <v>33</v>
      </c>
      <c r="G601" s="43">
        <v>4.52674897119342E-2</v>
      </c>
      <c r="H601" s="43">
        <v>0</v>
      </c>
      <c r="I601" s="43">
        <v>0</v>
      </c>
    </row>
    <row r="602" spans="1:9" x14ac:dyDescent="0.2">
      <c r="A602" s="43" t="s">
        <v>556</v>
      </c>
      <c r="B602" s="43" t="s">
        <v>199</v>
      </c>
      <c r="C602" s="43" t="s">
        <v>382</v>
      </c>
      <c r="D602" s="43">
        <v>22</v>
      </c>
      <c r="E602" s="43">
        <v>1.87074829931973E-2</v>
      </c>
      <c r="F602" s="43">
        <v>22</v>
      </c>
      <c r="G602" s="43">
        <v>2.3732470334412101E-2</v>
      </c>
      <c r="H602" s="43">
        <v>0</v>
      </c>
      <c r="I602" s="43">
        <v>0</v>
      </c>
    </row>
    <row r="603" spans="1:9" x14ac:dyDescent="0.2">
      <c r="A603" s="43" t="s">
        <v>557</v>
      </c>
      <c r="B603" s="43" t="s">
        <v>235</v>
      </c>
      <c r="C603" s="43" t="s">
        <v>383</v>
      </c>
      <c r="D603" s="43">
        <v>24</v>
      </c>
      <c r="E603" s="43">
        <v>4.2031523642732001E-2</v>
      </c>
      <c r="F603" s="43">
        <v>24</v>
      </c>
      <c r="G603" s="43">
        <v>4.9689440993788803E-2</v>
      </c>
      <c r="H603" s="43">
        <v>0</v>
      </c>
      <c r="I603" s="43">
        <v>0</v>
      </c>
    </row>
    <row r="604" spans="1:9" x14ac:dyDescent="0.2">
      <c r="A604" s="43" t="s">
        <v>557</v>
      </c>
      <c r="B604" s="43" t="s">
        <v>235</v>
      </c>
      <c r="C604" s="43" t="s">
        <v>381</v>
      </c>
      <c r="D604" s="43">
        <v>2</v>
      </c>
      <c r="E604" s="43">
        <v>3.5026269702276699E-3</v>
      </c>
      <c r="F604" s="43">
        <v>2</v>
      </c>
      <c r="G604" s="43">
        <v>4.1407867494824002E-3</v>
      </c>
      <c r="H604" s="43">
        <v>0</v>
      </c>
      <c r="I604" s="43">
        <v>0</v>
      </c>
    </row>
    <row r="605" spans="1:9" x14ac:dyDescent="0.2">
      <c r="A605" s="43" t="s">
        <v>557</v>
      </c>
      <c r="B605" s="43" t="s">
        <v>235</v>
      </c>
      <c r="C605" s="43" t="s">
        <v>385</v>
      </c>
      <c r="D605" s="43">
        <v>2</v>
      </c>
      <c r="E605" s="43">
        <v>3.5026269702276699E-3</v>
      </c>
      <c r="F605" s="43">
        <v>2</v>
      </c>
      <c r="G605" s="43">
        <v>4.1407867494824002E-3</v>
      </c>
      <c r="H605" s="43">
        <v>0</v>
      </c>
      <c r="I605" s="43">
        <v>0</v>
      </c>
    </row>
    <row r="606" spans="1:9" x14ac:dyDescent="0.2">
      <c r="A606" s="43" t="s">
        <v>557</v>
      </c>
      <c r="B606" s="43" t="s">
        <v>235</v>
      </c>
      <c r="C606" s="43" t="s">
        <v>378</v>
      </c>
      <c r="D606" s="43">
        <v>1</v>
      </c>
      <c r="E606" s="43">
        <v>1.7513134851138399E-3</v>
      </c>
      <c r="F606" s="43">
        <v>1</v>
      </c>
      <c r="G606" s="43">
        <v>2.0703933747412001E-3</v>
      </c>
      <c r="H606" s="43">
        <v>0</v>
      </c>
      <c r="I606" s="43">
        <v>0</v>
      </c>
    </row>
    <row r="607" spans="1:9" x14ac:dyDescent="0.2">
      <c r="A607" s="43" t="s">
        <v>568</v>
      </c>
      <c r="B607" s="43" t="s">
        <v>269</v>
      </c>
      <c r="C607" s="43" t="s">
        <v>386</v>
      </c>
      <c r="D607" s="43">
        <v>1</v>
      </c>
      <c r="E607" s="43">
        <v>3.0303030303030298E-4</v>
      </c>
      <c r="F607" s="43">
        <v>1</v>
      </c>
      <c r="G607" s="43">
        <v>3.0129557095510701E-4</v>
      </c>
      <c r="H607" s="43">
        <v>0</v>
      </c>
      <c r="I607" s="43">
        <v>0</v>
      </c>
    </row>
    <row r="608" spans="1:9" x14ac:dyDescent="0.2">
      <c r="A608" s="43" t="s">
        <v>558</v>
      </c>
      <c r="B608" s="43" t="s">
        <v>219</v>
      </c>
      <c r="C608" s="43" t="s">
        <v>380</v>
      </c>
      <c r="D608" s="43">
        <v>30</v>
      </c>
      <c r="E608" s="43">
        <v>0.25</v>
      </c>
      <c r="F608" s="43">
        <v>30</v>
      </c>
      <c r="G608" s="43">
        <v>0.256410256410256</v>
      </c>
      <c r="H608" s="43">
        <v>0</v>
      </c>
      <c r="I608" s="43">
        <v>0</v>
      </c>
    </row>
    <row r="609" spans="1:9" x14ac:dyDescent="0.2">
      <c r="A609" s="43" t="s">
        <v>558</v>
      </c>
      <c r="B609" s="43" t="s">
        <v>219</v>
      </c>
      <c r="C609" s="43" t="s">
        <v>383</v>
      </c>
      <c r="D609" s="43">
        <v>39</v>
      </c>
      <c r="E609" s="43">
        <v>0.32500000000000001</v>
      </c>
      <c r="F609" s="43">
        <v>39</v>
      </c>
      <c r="G609" s="43">
        <v>0.33333333333333298</v>
      </c>
      <c r="H609" s="43">
        <v>0</v>
      </c>
      <c r="I609" s="43">
        <v>0</v>
      </c>
    </row>
    <row r="610" spans="1:9" x14ac:dyDescent="0.2">
      <c r="A610" s="43" t="s">
        <v>558</v>
      </c>
      <c r="B610" s="43" t="s">
        <v>219</v>
      </c>
      <c r="C610" s="43" t="s">
        <v>379</v>
      </c>
      <c r="D610" s="43">
        <v>2</v>
      </c>
      <c r="E610" s="43">
        <v>1.6666666666666701E-2</v>
      </c>
      <c r="F610" s="43">
        <v>2</v>
      </c>
      <c r="G610" s="43">
        <v>1.7094017094017099E-2</v>
      </c>
      <c r="H610" s="43">
        <v>0</v>
      </c>
      <c r="I610" s="43">
        <v>0</v>
      </c>
    </row>
    <row r="611" spans="1:9" x14ac:dyDescent="0.2">
      <c r="A611" s="43" t="s">
        <v>558</v>
      </c>
      <c r="B611" s="43" t="s">
        <v>219</v>
      </c>
      <c r="C611" s="43" t="s">
        <v>381</v>
      </c>
      <c r="D611" s="43">
        <v>13</v>
      </c>
      <c r="E611" s="43">
        <v>0.108333333333333</v>
      </c>
      <c r="F611" s="43">
        <v>13</v>
      </c>
      <c r="G611" s="43">
        <v>0.11111111111111099</v>
      </c>
      <c r="H611" s="43">
        <v>0</v>
      </c>
      <c r="I611" s="43">
        <v>0</v>
      </c>
    </row>
    <row r="612" spans="1:9" x14ac:dyDescent="0.2">
      <c r="A612" s="43" t="s">
        <v>560</v>
      </c>
      <c r="B612" s="43" t="s">
        <v>174</v>
      </c>
      <c r="C612" s="43" t="s">
        <v>382</v>
      </c>
      <c r="D612" s="43">
        <v>70</v>
      </c>
      <c r="E612" s="43">
        <v>9.4850948509485097E-2</v>
      </c>
      <c r="F612" s="43">
        <v>70</v>
      </c>
      <c r="G612" s="43">
        <v>8.9171974522293002E-2</v>
      </c>
      <c r="H612" s="43">
        <v>0</v>
      </c>
      <c r="I612" s="43">
        <v>0</v>
      </c>
    </row>
    <row r="613" spans="1:9" x14ac:dyDescent="0.2">
      <c r="A613" s="43" t="s">
        <v>561</v>
      </c>
      <c r="B613" s="43" t="s">
        <v>270</v>
      </c>
      <c r="C613" s="43" t="s">
        <v>384</v>
      </c>
      <c r="D613" s="43">
        <v>2</v>
      </c>
      <c r="E613" s="43">
        <v>5.2137643378519303E-5</v>
      </c>
      <c r="F613" s="43">
        <v>2</v>
      </c>
      <c r="G613" s="43">
        <v>5.2261621678120698E-5</v>
      </c>
      <c r="H613" s="43">
        <v>0</v>
      </c>
      <c r="I613" s="43">
        <v>0</v>
      </c>
    </row>
    <row r="614" spans="1:9" x14ac:dyDescent="0.2">
      <c r="A614" s="43" t="s">
        <v>563</v>
      </c>
      <c r="B614" s="43" t="s">
        <v>172</v>
      </c>
      <c r="C614" s="43" t="s">
        <v>381</v>
      </c>
      <c r="D614" s="43">
        <v>9</v>
      </c>
      <c r="E614" s="43">
        <v>2.2388059701492501E-2</v>
      </c>
      <c r="F614" s="43">
        <v>9</v>
      </c>
      <c r="G614" s="43">
        <v>2.2058823529411801E-2</v>
      </c>
      <c r="H614" s="43">
        <v>0</v>
      </c>
      <c r="I614" s="43">
        <v>0</v>
      </c>
    </row>
    <row r="615" spans="1:9" x14ac:dyDescent="0.2">
      <c r="A615" s="43" t="s">
        <v>564</v>
      </c>
      <c r="B615" s="43" t="s">
        <v>205</v>
      </c>
      <c r="C615" s="43" t="s">
        <v>383</v>
      </c>
      <c r="D615" s="43">
        <v>116</v>
      </c>
      <c r="E615" s="43">
        <v>0.202090592334495</v>
      </c>
      <c r="F615" s="43">
        <v>116</v>
      </c>
      <c r="G615" s="43">
        <v>0.207885304659498</v>
      </c>
      <c r="H615" s="43">
        <v>0</v>
      </c>
      <c r="I615" s="43">
        <v>0</v>
      </c>
    </row>
    <row r="616" spans="1:9" x14ac:dyDescent="0.2">
      <c r="A616" s="43" t="s">
        <v>564</v>
      </c>
      <c r="B616" s="43" t="s">
        <v>205</v>
      </c>
      <c r="C616" s="43" t="s">
        <v>386</v>
      </c>
      <c r="D616" s="43">
        <v>5</v>
      </c>
      <c r="E616" s="43">
        <v>8.7108013937282208E-3</v>
      </c>
      <c r="F616" s="43">
        <v>5</v>
      </c>
      <c r="G616" s="43">
        <v>8.9605734767025103E-3</v>
      </c>
      <c r="H616" s="43">
        <v>0</v>
      </c>
      <c r="I616" s="43">
        <v>0</v>
      </c>
    </row>
    <row r="617" spans="1:9" x14ac:dyDescent="0.2">
      <c r="A617" s="43" t="s">
        <v>564</v>
      </c>
      <c r="B617" s="43" t="s">
        <v>205</v>
      </c>
      <c r="C617" s="43" t="s">
        <v>379</v>
      </c>
      <c r="D617" s="43">
        <v>9</v>
      </c>
      <c r="E617" s="43">
        <v>1.5679442508710801E-2</v>
      </c>
      <c r="F617" s="43">
        <v>9</v>
      </c>
      <c r="G617" s="43">
        <v>1.6129032258064498E-2</v>
      </c>
      <c r="H617" s="43">
        <v>0</v>
      </c>
      <c r="I617" s="43">
        <v>0</v>
      </c>
    </row>
    <row r="618" spans="1:9" x14ac:dyDescent="0.2">
      <c r="A618" s="43" t="s">
        <v>564</v>
      </c>
      <c r="B618" s="43" t="s">
        <v>205</v>
      </c>
      <c r="C618" s="43" t="s">
        <v>381</v>
      </c>
      <c r="D618" s="43">
        <v>20</v>
      </c>
      <c r="E618" s="43">
        <v>3.4843205574912897E-2</v>
      </c>
      <c r="F618" s="43">
        <v>20</v>
      </c>
      <c r="G618" s="43">
        <v>3.5842293906809999E-2</v>
      </c>
      <c r="H618" s="43">
        <v>0</v>
      </c>
      <c r="I618" s="43">
        <v>0</v>
      </c>
    </row>
    <row r="619" spans="1:9" x14ac:dyDescent="0.2">
      <c r="A619" s="43" t="s">
        <v>652</v>
      </c>
      <c r="B619" s="43" t="s">
        <v>267</v>
      </c>
      <c r="C619" s="43" t="s">
        <v>383</v>
      </c>
      <c r="D619" s="43">
        <v>17</v>
      </c>
      <c r="E619" s="43">
        <v>1.6330451488952898E-2</v>
      </c>
      <c r="F619" s="43">
        <v>17</v>
      </c>
      <c r="G619" s="43">
        <v>1.6553067185978598E-2</v>
      </c>
      <c r="H619" s="43">
        <v>0</v>
      </c>
      <c r="I619" s="43">
        <v>0</v>
      </c>
    </row>
    <row r="620" spans="1:9" x14ac:dyDescent="0.2">
      <c r="A620" s="43" t="s">
        <v>652</v>
      </c>
      <c r="B620" s="43" t="s">
        <v>267</v>
      </c>
      <c r="C620" s="43" t="s">
        <v>379</v>
      </c>
      <c r="D620" s="43">
        <v>7</v>
      </c>
      <c r="E620" s="43">
        <v>6.7243035542747399E-3</v>
      </c>
      <c r="F620" s="43">
        <v>7</v>
      </c>
      <c r="G620" s="43">
        <v>6.8159688412852996E-3</v>
      </c>
      <c r="H620" s="43">
        <v>0</v>
      </c>
      <c r="I620" s="43">
        <v>0</v>
      </c>
    </row>
    <row r="621" spans="1:9" x14ac:dyDescent="0.2">
      <c r="A621" s="43" t="s">
        <v>652</v>
      </c>
      <c r="B621" s="43" t="s">
        <v>267</v>
      </c>
      <c r="C621" s="43" t="s">
        <v>381</v>
      </c>
      <c r="D621" s="43">
        <v>8</v>
      </c>
      <c r="E621" s="43">
        <v>7.6849183477425602E-3</v>
      </c>
      <c r="F621" s="43">
        <v>8</v>
      </c>
      <c r="G621" s="43">
        <v>7.7896786757546297E-3</v>
      </c>
      <c r="H621" s="43">
        <v>0</v>
      </c>
      <c r="I621" s="43">
        <v>0</v>
      </c>
    </row>
    <row r="622" spans="1:9" x14ac:dyDescent="0.2">
      <c r="A622" s="43" t="s">
        <v>652</v>
      </c>
      <c r="B622" s="43" t="s">
        <v>267</v>
      </c>
      <c r="C622" s="43" t="s">
        <v>385</v>
      </c>
      <c r="D622" s="43">
        <v>9</v>
      </c>
      <c r="E622" s="43">
        <v>8.6455331412103806E-3</v>
      </c>
      <c r="F622" s="43">
        <v>9</v>
      </c>
      <c r="G622" s="43">
        <v>8.7633885102239503E-3</v>
      </c>
      <c r="H622" s="43">
        <v>0</v>
      </c>
      <c r="I622" s="43">
        <v>0</v>
      </c>
    </row>
    <row r="623" spans="1:9" x14ac:dyDescent="0.2">
      <c r="A623" s="43" t="s">
        <v>652</v>
      </c>
      <c r="B623" s="43" t="s">
        <v>267</v>
      </c>
      <c r="C623" s="43" t="s">
        <v>382</v>
      </c>
      <c r="D623" s="43">
        <v>4</v>
      </c>
      <c r="E623" s="43">
        <v>3.8424591738712801E-3</v>
      </c>
      <c r="F623" s="43">
        <v>4</v>
      </c>
      <c r="G623" s="43">
        <v>3.8948393378773101E-3</v>
      </c>
      <c r="H623" s="43">
        <v>0</v>
      </c>
      <c r="I623" s="43">
        <v>0</v>
      </c>
    </row>
    <row r="624" spans="1:9" x14ac:dyDescent="0.2">
      <c r="A624" s="43" t="s">
        <v>570</v>
      </c>
      <c r="B624" s="43" t="s">
        <v>185</v>
      </c>
      <c r="C624" s="43" t="s">
        <v>380</v>
      </c>
      <c r="D624" s="43">
        <v>941</v>
      </c>
      <c r="E624" s="43">
        <v>0.17805108798486299</v>
      </c>
      <c r="F624" s="43">
        <v>942</v>
      </c>
      <c r="G624" s="43">
        <v>0.17949695121951201</v>
      </c>
      <c r="H624" s="43">
        <v>-1</v>
      </c>
      <c r="I624" s="43">
        <v>-0.106157112526539</v>
      </c>
    </row>
    <row r="625" spans="1:9" x14ac:dyDescent="0.2">
      <c r="A625" s="43" t="s">
        <v>570</v>
      </c>
      <c r="B625" s="43" t="s">
        <v>185</v>
      </c>
      <c r="C625" s="43" t="s">
        <v>383</v>
      </c>
      <c r="D625" s="43">
        <v>154</v>
      </c>
      <c r="E625" s="43">
        <v>2.91390728476821E-2</v>
      </c>
      <c r="F625" s="43">
        <v>155</v>
      </c>
      <c r="G625" s="43">
        <v>2.95350609756098E-2</v>
      </c>
      <c r="H625" s="43">
        <v>-1</v>
      </c>
      <c r="I625" s="43">
        <v>-0.64516129032258196</v>
      </c>
    </row>
    <row r="626" spans="1:9" x14ac:dyDescent="0.2">
      <c r="A626" s="43" t="s">
        <v>573</v>
      </c>
      <c r="B626" s="43" t="s">
        <v>213</v>
      </c>
      <c r="C626" s="43" t="s">
        <v>383</v>
      </c>
      <c r="D626" s="43">
        <v>14</v>
      </c>
      <c r="E626" s="43">
        <v>1.73267326732673E-2</v>
      </c>
      <c r="F626" s="43">
        <v>15</v>
      </c>
      <c r="G626" s="43">
        <v>2.1186440677966101E-2</v>
      </c>
      <c r="H626" s="43">
        <v>-1</v>
      </c>
      <c r="I626" s="43">
        <v>-6.6666666666666696</v>
      </c>
    </row>
    <row r="627" spans="1:9" x14ac:dyDescent="0.2">
      <c r="A627" s="43" t="s">
        <v>573</v>
      </c>
      <c r="B627" s="43" t="s">
        <v>213</v>
      </c>
      <c r="C627" s="43" t="s">
        <v>379</v>
      </c>
      <c r="D627" s="43">
        <v>29</v>
      </c>
      <c r="E627" s="43">
        <v>3.5891089108910902E-2</v>
      </c>
      <c r="F627" s="43">
        <v>30</v>
      </c>
      <c r="G627" s="43">
        <v>4.2372881355932202E-2</v>
      </c>
      <c r="H627" s="43">
        <v>-1</v>
      </c>
      <c r="I627" s="43">
        <v>-3.3333333333333299</v>
      </c>
    </row>
    <row r="628" spans="1:9" x14ac:dyDescent="0.2">
      <c r="A628" s="43" t="s">
        <v>628</v>
      </c>
      <c r="B628" s="43" t="s">
        <v>165</v>
      </c>
      <c r="C628" s="43" t="s">
        <v>384</v>
      </c>
      <c r="D628" s="43">
        <v>27</v>
      </c>
      <c r="E628" s="43">
        <v>8.3431184722823095E-4</v>
      </c>
      <c r="F628" s="43">
        <v>28</v>
      </c>
      <c r="G628" s="43">
        <v>8.5960765050808997E-4</v>
      </c>
      <c r="H628" s="43">
        <v>-1</v>
      </c>
      <c r="I628" s="43">
        <v>-3.5714285714285698</v>
      </c>
    </row>
    <row r="629" spans="1:9" x14ac:dyDescent="0.2">
      <c r="A629" s="43" t="s">
        <v>629</v>
      </c>
      <c r="B629" s="43" t="s">
        <v>247</v>
      </c>
      <c r="C629" s="43" t="s">
        <v>383</v>
      </c>
      <c r="D629" s="43">
        <v>41</v>
      </c>
      <c r="E629" s="43">
        <v>4.6327683615819203E-2</v>
      </c>
      <c r="F629" s="43">
        <v>42</v>
      </c>
      <c r="G629" s="43">
        <v>4.8331415420022998E-2</v>
      </c>
      <c r="H629" s="43">
        <v>-1</v>
      </c>
      <c r="I629" s="43">
        <v>-2.38095238095238</v>
      </c>
    </row>
    <row r="630" spans="1:9" x14ac:dyDescent="0.2">
      <c r="A630" s="43" t="s">
        <v>640</v>
      </c>
      <c r="B630" s="43" t="s">
        <v>200</v>
      </c>
      <c r="C630" s="43" t="s">
        <v>381</v>
      </c>
      <c r="D630" s="43">
        <v>36</v>
      </c>
      <c r="E630" s="43">
        <v>9.1603053435114504E-2</v>
      </c>
      <c r="F630" s="43">
        <v>37</v>
      </c>
      <c r="G630" s="43">
        <v>9.2499999999999999E-2</v>
      </c>
      <c r="H630" s="43">
        <v>-1</v>
      </c>
      <c r="I630" s="43">
        <v>-2.7027027027027</v>
      </c>
    </row>
    <row r="631" spans="1:9" x14ac:dyDescent="0.2">
      <c r="A631" s="43" t="s">
        <v>646</v>
      </c>
      <c r="B631" s="43" t="s">
        <v>220</v>
      </c>
      <c r="C631" s="43" t="s">
        <v>379</v>
      </c>
      <c r="D631" s="43">
        <v>8</v>
      </c>
      <c r="E631" s="43">
        <v>0.13559322033898299</v>
      </c>
      <c r="F631" s="43">
        <v>9</v>
      </c>
      <c r="G631" s="43">
        <v>0.152542372881356</v>
      </c>
      <c r="H631" s="43">
        <v>-1</v>
      </c>
      <c r="I631" s="43">
        <v>-11.1111111111111</v>
      </c>
    </row>
    <row r="632" spans="1:9" x14ac:dyDescent="0.2">
      <c r="A632" s="43" t="s">
        <v>627</v>
      </c>
      <c r="B632" s="43" t="s">
        <v>182</v>
      </c>
      <c r="C632" s="43" t="s">
        <v>385</v>
      </c>
      <c r="D632" s="43">
        <v>8</v>
      </c>
      <c r="E632" s="43">
        <v>2.4330900243308999E-3</v>
      </c>
      <c r="F632" s="43">
        <v>9</v>
      </c>
      <c r="G632" s="43">
        <v>2.6139994191112402E-3</v>
      </c>
      <c r="H632" s="43">
        <v>-1</v>
      </c>
      <c r="I632" s="43">
        <v>-11.1111111111111</v>
      </c>
    </row>
    <row r="633" spans="1:9" x14ac:dyDescent="0.2">
      <c r="A633" s="43" t="s">
        <v>641</v>
      </c>
      <c r="B633" s="43" t="s">
        <v>169</v>
      </c>
      <c r="C633" s="43" t="s">
        <v>384</v>
      </c>
      <c r="D633" s="43">
        <v>10</v>
      </c>
      <c r="E633" s="43">
        <v>3.00932891965092E-3</v>
      </c>
      <c r="F633" s="43">
        <v>11</v>
      </c>
      <c r="G633" s="43">
        <v>3.0752026838132499E-3</v>
      </c>
      <c r="H633" s="43">
        <v>-1</v>
      </c>
      <c r="I633" s="43">
        <v>-9.0909090909090899</v>
      </c>
    </row>
    <row r="634" spans="1:9" x14ac:dyDescent="0.2">
      <c r="A634" s="43" t="s">
        <v>641</v>
      </c>
      <c r="B634" s="43" t="s">
        <v>169</v>
      </c>
      <c r="C634" s="43" t="s">
        <v>378</v>
      </c>
      <c r="D634" s="43">
        <v>45</v>
      </c>
      <c r="E634" s="43">
        <v>1.35419801384291E-2</v>
      </c>
      <c r="F634" s="43">
        <v>46</v>
      </c>
      <c r="G634" s="43">
        <v>1.2859938495946299E-2</v>
      </c>
      <c r="H634" s="43">
        <v>-1</v>
      </c>
      <c r="I634" s="43">
        <v>-2.1739130434782599</v>
      </c>
    </row>
    <row r="635" spans="1:9" x14ac:dyDescent="0.2">
      <c r="A635" s="43" t="s">
        <v>641</v>
      </c>
      <c r="B635" s="43" t="s">
        <v>169</v>
      </c>
      <c r="C635" s="43" t="s">
        <v>382</v>
      </c>
      <c r="D635" s="43">
        <v>117</v>
      </c>
      <c r="E635" s="43">
        <v>3.5209148359915697E-2</v>
      </c>
      <c r="F635" s="43">
        <v>118</v>
      </c>
      <c r="G635" s="43">
        <v>3.2988537880905798E-2</v>
      </c>
      <c r="H635" s="43">
        <v>-1</v>
      </c>
      <c r="I635" s="43">
        <v>-0.84745762711864203</v>
      </c>
    </row>
    <row r="636" spans="1:9" x14ac:dyDescent="0.2">
      <c r="A636" s="43" t="s">
        <v>643</v>
      </c>
      <c r="B636" s="43" t="s">
        <v>195</v>
      </c>
      <c r="C636" s="43" t="s">
        <v>379</v>
      </c>
      <c r="D636" s="43">
        <v>29</v>
      </c>
      <c r="E636" s="43">
        <v>1.8459579885423301E-2</v>
      </c>
      <c r="F636" s="43">
        <v>30</v>
      </c>
      <c r="G636" s="43">
        <v>1.9059720457433298E-2</v>
      </c>
      <c r="H636" s="43">
        <v>-1</v>
      </c>
      <c r="I636" s="43">
        <v>-3.3333333333333299</v>
      </c>
    </row>
    <row r="637" spans="1:9" x14ac:dyDescent="0.2">
      <c r="A637" s="43" t="s">
        <v>567</v>
      </c>
      <c r="B637" s="43" t="s">
        <v>236</v>
      </c>
      <c r="C637" s="43" t="s">
        <v>383</v>
      </c>
      <c r="D637" s="43">
        <v>4</v>
      </c>
      <c r="E637" s="43">
        <v>0.19047619047618999</v>
      </c>
      <c r="F637" s="43">
        <v>5</v>
      </c>
      <c r="G637" s="43">
        <v>0.22727272727272699</v>
      </c>
      <c r="H637" s="43">
        <v>-1</v>
      </c>
      <c r="I637" s="43">
        <v>-20</v>
      </c>
    </row>
    <row r="638" spans="1:9" x14ac:dyDescent="0.2">
      <c r="A638" s="43" t="s">
        <v>631</v>
      </c>
      <c r="B638" s="43" t="s">
        <v>260</v>
      </c>
      <c r="C638" s="43" t="s">
        <v>383</v>
      </c>
      <c r="D638" s="43">
        <v>54</v>
      </c>
      <c r="E638" s="43">
        <v>9.2307692307692299E-2</v>
      </c>
      <c r="F638" s="43">
        <v>55</v>
      </c>
      <c r="G638" s="43">
        <v>9.4339622641509399E-2</v>
      </c>
      <c r="H638" s="43">
        <v>-1</v>
      </c>
      <c r="I638" s="43">
        <v>-1.8181818181818199</v>
      </c>
    </row>
    <row r="639" spans="1:9" x14ac:dyDescent="0.2">
      <c r="A639" s="43" t="s">
        <v>631</v>
      </c>
      <c r="B639" s="43" t="s">
        <v>260</v>
      </c>
      <c r="C639" s="43" t="s">
        <v>379</v>
      </c>
      <c r="D639" s="43">
        <v>5</v>
      </c>
      <c r="E639" s="43">
        <v>8.5470085470085496E-3</v>
      </c>
      <c r="F639" s="43">
        <v>6</v>
      </c>
      <c r="G639" s="43">
        <v>1.02915951972556E-2</v>
      </c>
      <c r="H639" s="43">
        <v>-1</v>
      </c>
      <c r="I639" s="43">
        <v>-16.6666666666667</v>
      </c>
    </row>
    <row r="640" spans="1:9" x14ac:dyDescent="0.2">
      <c r="A640" s="43" t="s">
        <v>638</v>
      </c>
      <c r="B640" s="43" t="s">
        <v>274</v>
      </c>
      <c r="C640" s="43" t="s">
        <v>378</v>
      </c>
      <c r="D640" s="43">
        <v>106</v>
      </c>
      <c r="E640" s="43">
        <v>2.4390243902439001E-2</v>
      </c>
      <c r="F640" s="43">
        <v>107</v>
      </c>
      <c r="G640" s="43">
        <v>2.3953436310723102E-2</v>
      </c>
      <c r="H640" s="43">
        <v>-1</v>
      </c>
      <c r="I640" s="43">
        <v>-0.934579439252337</v>
      </c>
    </row>
    <row r="641" spans="1:9" x14ac:dyDescent="0.2">
      <c r="A641" s="43" t="s">
        <v>632</v>
      </c>
      <c r="B641" s="43" t="s">
        <v>261</v>
      </c>
      <c r="C641" s="43" t="s">
        <v>382</v>
      </c>
      <c r="D641" s="43">
        <v>7</v>
      </c>
      <c r="E641" s="43">
        <v>5.4559625876851097E-3</v>
      </c>
      <c r="F641" s="43">
        <v>8</v>
      </c>
      <c r="G641" s="43">
        <v>6.4987814784727904E-3</v>
      </c>
      <c r="H641" s="43">
        <v>-1</v>
      </c>
      <c r="I641" s="43">
        <v>-12.5</v>
      </c>
    </row>
    <row r="642" spans="1:9" x14ac:dyDescent="0.2">
      <c r="A642" s="43" t="s">
        <v>647</v>
      </c>
      <c r="B642" s="43" t="s">
        <v>253</v>
      </c>
      <c r="C642" s="43" t="s">
        <v>380</v>
      </c>
      <c r="D642" s="43">
        <v>22</v>
      </c>
      <c r="E642" s="43">
        <v>4.15094339622641E-2</v>
      </c>
      <c r="F642" s="43">
        <v>23</v>
      </c>
      <c r="G642" s="43">
        <v>4.3560606060606098E-2</v>
      </c>
      <c r="H642" s="43">
        <v>-1</v>
      </c>
      <c r="I642" s="43">
        <v>-4.3478260869565197</v>
      </c>
    </row>
    <row r="643" spans="1:9" x14ac:dyDescent="0.2">
      <c r="A643" s="43" t="s">
        <v>647</v>
      </c>
      <c r="B643" s="43" t="s">
        <v>253</v>
      </c>
      <c r="C643" s="43" t="s">
        <v>381</v>
      </c>
      <c r="D643" s="43">
        <v>76</v>
      </c>
      <c r="E643" s="43">
        <v>0.143396226415094</v>
      </c>
      <c r="F643" s="43">
        <v>77</v>
      </c>
      <c r="G643" s="43">
        <v>0.14583333333333301</v>
      </c>
      <c r="H643" s="43">
        <v>-1</v>
      </c>
      <c r="I643" s="43">
        <v>-1.2987012987013</v>
      </c>
    </row>
    <row r="644" spans="1:9" x14ac:dyDescent="0.2">
      <c r="A644" s="43" t="s">
        <v>644</v>
      </c>
      <c r="B644" s="43" t="s">
        <v>275</v>
      </c>
      <c r="C644" s="43" t="s">
        <v>383</v>
      </c>
      <c r="D644" s="43">
        <v>572</v>
      </c>
      <c r="E644" s="43">
        <v>0.25365853658536602</v>
      </c>
      <c r="F644" s="43">
        <v>573</v>
      </c>
      <c r="G644" s="43">
        <v>0.21622641509434001</v>
      </c>
      <c r="H644" s="43">
        <v>-1</v>
      </c>
      <c r="I644" s="43">
        <v>-0.17452006980802601</v>
      </c>
    </row>
    <row r="645" spans="1:9" x14ac:dyDescent="0.2">
      <c r="A645" s="43" t="s">
        <v>577</v>
      </c>
      <c r="B645" s="43" t="s">
        <v>222</v>
      </c>
      <c r="C645" s="43" t="s">
        <v>380</v>
      </c>
      <c r="D645" s="43">
        <v>7</v>
      </c>
      <c r="E645" s="43">
        <v>4.5751633986928102E-2</v>
      </c>
      <c r="F645" s="43">
        <v>8</v>
      </c>
      <c r="G645" s="43">
        <v>5.3691275167785199E-2</v>
      </c>
      <c r="H645" s="43">
        <v>-1</v>
      </c>
      <c r="I645" s="43">
        <v>-12.5</v>
      </c>
    </row>
    <row r="646" spans="1:9" x14ac:dyDescent="0.2">
      <c r="A646" s="43" t="s">
        <v>577</v>
      </c>
      <c r="B646" s="43" t="s">
        <v>222</v>
      </c>
      <c r="C646" s="43" t="s">
        <v>379</v>
      </c>
      <c r="D646" s="43">
        <v>11</v>
      </c>
      <c r="E646" s="43">
        <v>7.1895424836601302E-2</v>
      </c>
      <c r="F646" s="43">
        <v>12</v>
      </c>
      <c r="G646" s="43">
        <v>8.0536912751677805E-2</v>
      </c>
      <c r="H646" s="43">
        <v>-1</v>
      </c>
      <c r="I646" s="43">
        <v>-8.3333333333333393</v>
      </c>
    </row>
    <row r="647" spans="1:9" x14ac:dyDescent="0.2">
      <c r="A647" s="43" t="s">
        <v>626</v>
      </c>
      <c r="B647" s="43" t="s">
        <v>153</v>
      </c>
      <c r="C647" s="43" t="s">
        <v>384</v>
      </c>
      <c r="D647" s="43">
        <v>204</v>
      </c>
      <c r="E647" s="43">
        <v>4.4284095497349498E-4</v>
      </c>
      <c r="F647" s="43">
        <v>205</v>
      </c>
      <c r="G647" s="43">
        <v>4.4762268682788401E-4</v>
      </c>
      <c r="H647" s="43">
        <v>-1</v>
      </c>
      <c r="I647" s="43">
        <v>-0.48780487804878098</v>
      </c>
    </row>
    <row r="648" spans="1:9" x14ac:dyDescent="0.2">
      <c r="A648" s="43" t="s">
        <v>636</v>
      </c>
      <c r="B648" s="43" t="s">
        <v>160</v>
      </c>
      <c r="C648" s="43" t="s">
        <v>384</v>
      </c>
      <c r="D648" s="43">
        <v>81</v>
      </c>
      <c r="E648" s="43">
        <v>1.38343296327925E-2</v>
      </c>
      <c r="F648" s="43">
        <v>82</v>
      </c>
      <c r="G648" s="43">
        <v>1.40917683450765E-2</v>
      </c>
      <c r="H648" s="43">
        <v>-1</v>
      </c>
      <c r="I648" s="43">
        <v>-1.2195121951219501</v>
      </c>
    </row>
    <row r="649" spans="1:9" x14ac:dyDescent="0.2">
      <c r="A649" s="43" t="s">
        <v>635</v>
      </c>
      <c r="B649" s="43" t="s">
        <v>238</v>
      </c>
      <c r="C649" s="43" t="s">
        <v>386</v>
      </c>
      <c r="D649" s="43">
        <v>42</v>
      </c>
      <c r="E649" s="43">
        <v>6.1403508771929799E-3</v>
      </c>
      <c r="F649" s="43">
        <v>43</v>
      </c>
      <c r="G649" s="43">
        <v>6.4876282438141204E-3</v>
      </c>
      <c r="H649" s="43">
        <v>-1</v>
      </c>
      <c r="I649" s="43">
        <v>-2.32558139534884</v>
      </c>
    </row>
    <row r="650" spans="1:9" x14ac:dyDescent="0.2">
      <c r="A650" s="43" t="s">
        <v>635</v>
      </c>
      <c r="B650" s="43" t="s">
        <v>238</v>
      </c>
      <c r="C650" s="43" t="s">
        <v>382</v>
      </c>
      <c r="D650" s="43">
        <v>389</v>
      </c>
      <c r="E650" s="43">
        <v>5.6871345029239802E-2</v>
      </c>
      <c r="F650" s="43">
        <v>390</v>
      </c>
      <c r="G650" s="43">
        <v>5.88412794206397E-2</v>
      </c>
      <c r="H650" s="43">
        <v>-1</v>
      </c>
      <c r="I650" s="43">
        <v>-0.256410256410255</v>
      </c>
    </row>
    <row r="651" spans="1:9" x14ac:dyDescent="0.2">
      <c r="A651" s="43" t="s">
        <v>483</v>
      </c>
      <c r="B651" s="43" t="s">
        <v>266</v>
      </c>
      <c r="C651" s="43" t="s">
        <v>386</v>
      </c>
      <c r="D651" s="43">
        <v>167</v>
      </c>
      <c r="E651" s="43">
        <v>1.4585152838427901E-2</v>
      </c>
      <c r="F651" s="43">
        <v>168</v>
      </c>
      <c r="G651" s="43">
        <v>1.5285233372759501E-2</v>
      </c>
      <c r="H651" s="43">
        <v>-1</v>
      </c>
      <c r="I651" s="43">
        <v>-0.59523809523809301</v>
      </c>
    </row>
    <row r="652" spans="1:9" x14ac:dyDescent="0.2">
      <c r="A652" s="43" t="s">
        <v>484</v>
      </c>
      <c r="B652" s="43" t="s">
        <v>272</v>
      </c>
      <c r="C652" s="43" t="s">
        <v>378</v>
      </c>
      <c r="D652" s="43">
        <v>51</v>
      </c>
      <c r="E652" s="43">
        <v>1.36400106980476E-2</v>
      </c>
      <c r="F652" s="43">
        <v>52</v>
      </c>
      <c r="G652" s="43">
        <v>1.39223560910308E-2</v>
      </c>
      <c r="H652" s="43">
        <v>-1</v>
      </c>
      <c r="I652" s="43">
        <v>-1.92307692307693</v>
      </c>
    </row>
    <row r="653" spans="1:9" x14ac:dyDescent="0.2">
      <c r="A653" s="43" t="s">
        <v>487</v>
      </c>
      <c r="B653" s="43" t="s">
        <v>271</v>
      </c>
      <c r="C653" s="43" t="s">
        <v>379</v>
      </c>
      <c r="D653" s="43">
        <v>1</v>
      </c>
      <c r="E653" s="43">
        <v>1.67224080267559E-3</v>
      </c>
      <c r="F653" s="43">
        <v>2</v>
      </c>
      <c r="G653" s="43">
        <v>3.3333333333333301E-3</v>
      </c>
      <c r="H653" s="43">
        <v>-1</v>
      </c>
      <c r="I653" s="43">
        <v>-50</v>
      </c>
    </row>
    <row r="654" spans="1:9" x14ac:dyDescent="0.2">
      <c r="A654" s="43" t="s">
        <v>487</v>
      </c>
      <c r="B654" s="43" t="s">
        <v>271</v>
      </c>
      <c r="C654" s="43" t="s">
        <v>384</v>
      </c>
      <c r="D654" s="43">
        <v>585</v>
      </c>
      <c r="E654" s="43">
        <v>0.97826086956521696</v>
      </c>
      <c r="F654" s="43">
        <v>586</v>
      </c>
      <c r="G654" s="43">
        <v>0.97666666666666702</v>
      </c>
      <c r="H654" s="43">
        <v>-1</v>
      </c>
      <c r="I654" s="43">
        <v>-0.17064846416382501</v>
      </c>
    </row>
    <row r="655" spans="1:9" x14ac:dyDescent="0.2">
      <c r="A655" s="43" t="s">
        <v>488</v>
      </c>
      <c r="B655" s="43" t="s">
        <v>184</v>
      </c>
      <c r="C655" s="43" t="s">
        <v>382</v>
      </c>
      <c r="D655" s="43">
        <v>21</v>
      </c>
      <c r="E655" s="43">
        <v>7.0707070707070704E-2</v>
      </c>
      <c r="F655" s="43">
        <v>22</v>
      </c>
      <c r="G655" s="43">
        <v>7.4074074074074098E-2</v>
      </c>
      <c r="H655" s="43">
        <v>-1</v>
      </c>
      <c r="I655" s="43">
        <v>-4.5454545454545396</v>
      </c>
    </row>
    <row r="656" spans="1:9" x14ac:dyDescent="0.2">
      <c r="A656" s="43" t="s">
        <v>494</v>
      </c>
      <c r="B656" s="43" t="s">
        <v>245</v>
      </c>
      <c r="C656" s="43" t="s">
        <v>381</v>
      </c>
      <c r="D656" s="43">
        <v>45</v>
      </c>
      <c r="E656" s="43">
        <v>0.3515625</v>
      </c>
      <c r="F656" s="43">
        <v>46</v>
      </c>
      <c r="G656" s="43">
        <v>0.36799999999999999</v>
      </c>
      <c r="H656" s="43">
        <v>-1</v>
      </c>
      <c r="I656" s="43">
        <v>-2.1739130434782599</v>
      </c>
    </row>
    <row r="657" spans="1:9" x14ac:dyDescent="0.2">
      <c r="A657" s="43" t="s">
        <v>495</v>
      </c>
      <c r="B657" s="43" t="s">
        <v>258</v>
      </c>
      <c r="C657" s="43" t="s">
        <v>380</v>
      </c>
      <c r="D657" s="43">
        <v>7</v>
      </c>
      <c r="E657" s="43">
        <v>0.162790697674419</v>
      </c>
      <c r="F657" s="43">
        <v>8</v>
      </c>
      <c r="G657" s="43">
        <v>0.18181818181818199</v>
      </c>
      <c r="H657" s="43">
        <v>-1</v>
      </c>
      <c r="I657" s="43">
        <v>-12.5</v>
      </c>
    </row>
    <row r="658" spans="1:9" x14ac:dyDescent="0.2">
      <c r="A658" s="43" t="s">
        <v>496</v>
      </c>
      <c r="B658" s="43" t="s">
        <v>240</v>
      </c>
      <c r="C658" s="43" t="s">
        <v>379</v>
      </c>
      <c r="D658" s="43">
        <v>14</v>
      </c>
      <c r="E658" s="43">
        <v>0.202898550724638</v>
      </c>
      <c r="F658" s="43">
        <v>15</v>
      </c>
      <c r="G658" s="43">
        <v>0.214285714285714</v>
      </c>
      <c r="H658" s="43">
        <v>-1</v>
      </c>
      <c r="I658" s="43">
        <v>-6.6666666666666696</v>
      </c>
    </row>
    <row r="659" spans="1:9" x14ac:dyDescent="0.2">
      <c r="A659" s="43" t="s">
        <v>496</v>
      </c>
      <c r="B659" s="43" t="s">
        <v>240</v>
      </c>
      <c r="C659" s="43" t="s">
        <v>384</v>
      </c>
      <c r="D659" s="43">
        <v>1</v>
      </c>
      <c r="E659" s="43">
        <v>1.4492753623188401E-2</v>
      </c>
      <c r="F659" s="43">
        <v>2</v>
      </c>
      <c r="G659" s="43">
        <v>2.8571428571428598E-2</v>
      </c>
      <c r="H659" s="43">
        <v>-1</v>
      </c>
      <c r="I659" s="43">
        <v>-50</v>
      </c>
    </row>
    <row r="660" spans="1:9" x14ac:dyDescent="0.2">
      <c r="A660" s="43" t="s">
        <v>497</v>
      </c>
      <c r="B660" s="43" t="s">
        <v>223</v>
      </c>
      <c r="C660" s="43" t="s">
        <v>380</v>
      </c>
      <c r="D660" s="43">
        <v>27</v>
      </c>
      <c r="E660" s="43">
        <v>0.10266159695817501</v>
      </c>
      <c r="F660" s="43">
        <v>28</v>
      </c>
      <c r="G660" s="43">
        <v>0.10370370370370401</v>
      </c>
      <c r="H660" s="43">
        <v>-1</v>
      </c>
      <c r="I660" s="43">
        <v>-3.5714285714285698</v>
      </c>
    </row>
    <row r="661" spans="1:9" x14ac:dyDescent="0.2">
      <c r="A661" s="43" t="s">
        <v>497</v>
      </c>
      <c r="B661" s="43" t="s">
        <v>223</v>
      </c>
      <c r="C661" s="43" t="s">
        <v>383</v>
      </c>
      <c r="D661" s="43">
        <v>122</v>
      </c>
      <c r="E661" s="43">
        <v>0.46387832699619802</v>
      </c>
      <c r="F661" s="43">
        <v>123</v>
      </c>
      <c r="G661" s="43">
        <v>0.45555555555555599</v>
      </c>
      <c r="H661" s="43">
        <v>-1</v>
      </c>
      <c r="I661" s="43">
        <v>-0.81300813008130501</v>
      </c>
    </row>
    <row r="662" spans="1:9" x14ac:dyDescent="0.2">
      <c r="A662" s="43" t="s">
        <v>498</v>
      </c>
      <c r="B662" s="43" t="s">
        <v>179</v>
      </c>
      <c r="C662" s="43" t="s">
        <v>382</v>
      </c>
      <c r="D662" s="43">
        <v>271</v>
      </c>
      <c r="E662" s="43">
        <v>3.3024616134535702E-2</v>
      </c>
      <c r="F662" s="43">
        <v>272</v>
      </c>
      <c r="G662" s="43">
        <v>3.4755941732685897E-2</v>
      </c>
      <c r="H662" s="43">
        <v>-1</v>
      </c>
      <c r="I662" s="43">
        <v>-0.36764705882352799</v>
      </c>
    </row>
    <row r="663" spans="1:9" x14ac:dyDescent="0.2">
      <c r="A663" s="43" t="s">
        <v>499</v>
      </c>
      <c r="B663" s="43" t="s">
        <v>241</v>
      </c>
      <c r="C663" s="43" t="s">
        <v>380</v>
      </c>
      <c r="D663" s="43">
        <v>10</v>
      </c>
      <c r="E663" s="43">
        <v>0.76923076923076905</v>
      </c>
      <c r="F663" s="43">
        <v>11</v>
      </c>
      <c r="G663" s="43">
        <v>0.78571428571428603</v>
      </c>
      <c r="H663" s="43">
        <v>-1</v>
      </c>
      <c r="I663" s="43">
        <v>-9.0909090909090899</v>
      </c>
    </row>
    <row r="664" spans="1:9" x14ac:dyDescent="0.2">
      <c r="A664" s="43" t="s">
        <v>500</v>
      </c>
      <c r="B664" s="43" t="s">
        <v>196</v>
      </c>
      <c r="C664" s="43" t="s">
        <v>383</v>
      </c>
      <c r="D664" s="43">
        <v>31</v>
      </c>
      <c r="E664" s="43">
        <v>0.16145833333333301</v>
      </c>
      <c r="F664" s="43">
        <v>32</v>
      </c>
      <c r="G664" s="43">
        <v>0.15458937198067599</v>
      </c>
      <c r="H664" s="43">
        <v>-1</v>
      </c>
      <c r="I664" s="43">
        <v>-3.125</v>
      </c>
    </row>
    <row r="665" spans="1:9" x14ac:dyDescent="0.2">
      <c r="A665" s="43" t="s">
        <v>500</v>
      </c>
      <c r="B665" s="43" t="s">
        <v>196</v>
      </c>
      <c r="C665" s="43" t="s">
        <v>385</v>
      </c>
      <c r="D665" s="43">
        <v>46</v>
      </c>
      <c r="E665" s="43">
        <v>0.23958333333333301</v>
      </c>
      <c r="F665" s="43">
        <v>47</v>
      </c>
      <c r="G665" s="43">
        <v>0.22705314009661801</v>
      </c>
      <c r="H665" s="43">
        <v>-1</v>
      </c>
      <c r="I665" s="43">
        <v>-2.12765957446809</v>
      </c>
    </row>
    <row r="666" spans="1:9" x14ac:dyDescent="0.2">
      <c r="A666" s="43" t="s">
        <v>503</v>
      </c>
      <c r="B666" s="43" t="s">
        <v>180</v>
      </c>
      <c r="C666" s="43" t="s">
        <v>378</v>
      </c>
      <c r="D666" s="43">
        <v>161</v>
      </c>
      <c r="E666" s="43">
        <v>4.4660194174757299E-2</v>
      </c>
      <c r="F666" s="43">
        <v>162</v>
      </c>
      <c r="G666" s="43">
        <v>4.5454545454545497E-2</v>
      </c>
      <c r="H666" s="43">
        <v>-1</v>
      </c>
      <c r="I666" s="43">
        <v>-0.61728395061728702</v>
      </c>
    </row>
    <row r="667" spans="1:9" x14ac:dyDescent="0.2">
      <c r="A667" s="43" t="s">
        <v>507</v>
      </c>
      <c r="B667" s="43" t="s">
        <v>57</v>
      </c>
      <c r="C667" s="43" t="s">
        <v>384</v>
      </c>
      <c r="D667" s="43">
        <v>79</v>
      </c>
      <c r="E667" s="43">
        <v>1.14874837321235E-4</v>
      </c>
      <c r="F667" s="43">
        <v>80</v>
      </c>
      <c r="G667" s="43">
        <v>1.1683437267244E-4</v>
      </c>
      <c r="H667" s="43">
        <v>-1</v>
      </c>
      <c r="I667" s="43">
        <v>-1.25</v>
      </c>
    </row>
    <row r="668" spans="1:9" x14ac:dyDescent="0.2">
      <c r="A668" s="43" t="s">
        <v>511</v>
      </c>
      <c r="B668" s="43" t="s">
        <v>170</v>
      </c>
      <c r="C668" s="43" t="s">
        <v>386</v>
      </c>
      <c r="D668" s="43">
        <v>15</v>
      </c>
      <c r="E668" s="43">
        <v>6.41025641025641E-3</v>
      </c>
      <c r="F668" s="43">
        <v>16</v>
      </c>
      <c r="G668" s="43">
        <v>6.9414316702819997E-3</v>
      </c>
      <c r="H668" s="43">
        <v>-1</v>
      </c>
      <c r="I668" s="43">
        <v>-6.25</v>
      </c>
    </row>
    <row r="669" spans="1:9" x14ac:dyDescent="0.2">
      <c r="A669" s="43" t="s">
        <v>511</v>
      </c>
      <c r="B669" s="43" t="s">
        <v>170</v>
      </c>
      <c r="C669" s="43" t="s">
        <v>378</v>
      </c>
      <c r="D669" s="43">
        <v>26</v>
      </c>
      <c r="E669" s="43">
        <v>1.1111111111111099E-2</v>
      </c>
      <c r="F669" s="43">
        <v>27</v>
      </c>
      <c r="G669" s="43">
        <v>1.17136659436009E-2</v>
      </c>
      <c r="H669" s="43">
        <v>-1</v>
      </c>
      <c r="I669" s="43">
        <v>-3.7037037037037099</v>
      </c>
    </row>
    <row r="670" spans="1:9" x14ac:dyDescent="0.2">
      <c r="A670" s="43" t="s">
        <v>512</v>
      </c>
      <c r="B670" s="43" t="s">
        <v>257</v>
      </c>
      <c r="C670" s="43" t="s">
        <v>386</v>
      </c>
      <c r="D670" s="43">
        <v>18</v>
      </c>
      <c r="E670" s="43">
        <v>3.2763014197306202E-3</v>
      </c>
      <c r="F670" s="43">
        <v>19</v>
      </c>
      <c r="G670" s="43">
        <v>3.4271284271284301E-3</v>
      </c>
      <c r="H670" s="43">
        <v>-1</v>
      </c>
      <c r="I670" s="43">
        <v>-5.2631578947368496</v>
      </c>
    </row>
    <row r="671" spans="1:9" x14ac:dyDescent="0.2">
      <c r="A671" s="43" t="s">
        <v>513</v>
      </c>
      <c r="B671" s="43" t="s">
        <v>211</v>
      </c>
      <c r="C671" s="43" t="s">
        <v>381</v>
      </c>
      <c r="D671" s="43">
        <v>19</v>
      </c>
      <c r="E671" s="43">
        <v>3.0694668820678499E-2</v>
      </c>
      <c r="F671" s="43">
        <v>20</v>
      </c>
      <c r="G671" s="43">
        <v>3.1897926634768703E-2</v>
      </c>
      <c r="H671" s="43">
        <v>-1</v>
      </c>
      <c r="I671" s="43">
        <v>-5</v>
      </c>
    </row>
    <row r="672" spans="1:9" x14ac:dyDescent="0.2">
      <c r="A672" s="43" t="s">
        <v>514</v>
      </c>
      <c r="B672" s="43" t="s">
        <v>178</v>
      </c>
      <c r="C672" s="43" t="s">
        <v>379</v>
      </c>
      <c r="D672" s="43">
        <v>191</v>
      </c>
      <c r="E672" s="43">
        <v>6.9733479372033599E-2</v>
      </c>
      <c r="F672" s="43">
        <v>192</v>
      </c>
      <c r="G672" s="43">
        <v>7.0562293274531396E-2</v>
      </c>
      <c r="H672" s="43">
        <v>-1</v>
      </c>
      <c r="I672" s="43">
        <v>-0.52083333333333703</v>
      </c>
    </row>
    <row r="673" spans="1:9" x14ac:dyDescent="0.2">
      <c r="A673" s="43" t="s">
        <v>515</v>
      </c>
      <c r="B673" s="43" t="s">
        <v>190</v>
      </c>
      <c r="C673" s="43" t="s">
        <v>382</v>
      </c>
      <c r="D673" s="43">
        <v>28</v>
      </c>
      <c r="E673" s="43">
        <v>2.1538461538461499E-2</v>
      </c>
      <c r="F673" s="43">
        <v>29</v>
      </c>
      <c r="G673" s="43">
        <v>2.2273425499231999E-2</v>
      </c>
      <c r="H673" s="43">
        <v>-1</v>
      </c>
      <c r="I673" s="43">
        <v>-3.44827586206896</v>
      </c>
    </row>
    <row r="674" spans="1:9" x14ac:dyDescent="0.2">
      <c r="A674" s="43" t="s">
        <v>516</v>
      </c>
      <c r="B674" s="43" t="s">
        <v>263</v>
      </c>
      <c r="C674" s="43" t="s">
        <v>385</v>
      </c>
      <c r="D674" s="43">
        <v>80</v>
      </c>
      <c r="E674" s="43">
        <v>4.6674445740956798E-2</v>
      </c>
      <c r="F674" s="43">
        <v>81</v>
      </c>
      <c r="G674" s="43">
        <v>4.7591069330199798E-2</v>
      </c>
      <c r="H674" s="43">
        <v>-1</v>
      </c>
      <c r="I674" s="43">
        <v>-1.2345679012345701</v>
      </c>
    </row>
    <row r="675" spans="1:9" x14ac:dyDescent="0.2">
      <c r="A675" s="43" t="s">
        <v>575</v>
      </c>
      <c r="B675" s="43" t="s">
        <v>187</v>
      </c>
      <c r="C675" s="43" t="s">
        <v>379</v>
      </c>
      <c r="D675" s="43">
        <v>245</v>
      </c>
      <c r="E675" s="43">
        <v>6.6449688093300804E-2</v>
      </c>
      <c r="F675" s="43">
        <v>246</v>
      </c>
      <c r="G675" s="43">
        <v>7.2035139092240102E-2</v>
      </c>
      <c r="H675" s="43">
        <v>-1</v>
      </c>
      <c r="I675" s="43">
        <v>-0.40650406504064701</v>
      </c>
    </row>
    <row r="676" spans="1:9" x14ac:dyDescent="0.2">
      <c r="A676" s="43" t="s">
        <v>519</v>
      </c>
      <c r="B676" s="43" t="s">
        <v>177</v>
      </c>
      <c r="C676" s="43" t="s">
        <v>385</v>
      </c>
      <c r="D676" s="43">
        <v>49</v>
      </c>
      <c r="E676" s="43">
        <v>3.1531531531531501E-2</v>
      </c>
      <c r="F676" s="43">
        <v>50</v>
      </c>
      <c r="G676" s="43">
        <v>3.1565656565656602E-2</v>
      </c>
      <c r="H676" s="43">
        <v>-1</v>
      </c>
      <c r="I676" s="43">
        <v>-2</v>
      </c>
    </row>
    <row r="677" spans="1:9" x14ac:dyDescent="0.2">
      <c r="A677" s="43" t="s">
        <v>520</v>
      </c>
      <c r="B677" s="43" t="s">
        <v>203</v>
      </c>
      <c r="C677" s="43" t="s">
        <v>380</v>
      </c>
      <c r="D677" s="43">
        <v>9</v>
      </c>
      <c r="E677" s="43">
        <v>0.13235294117647101</v>
      </c>
      <c r="F677" s="43">
        <v>10</v>
      </c>
      <c r="G677" s="43">
        <v>0.14285714285714299</v>
      </c>
      <c r="H677" s="43">
        <v>-1</v>
      </c>
      <c r="I677" s="43">
        <v>-10</v>
      </c>
    </row>
    <row r="678" spans="1:9" x14ac:dyDescent="0.2">
      <c r="A678" s="43" t="s">
        <v>520</v>
      </c>
      <c r="B678" s="43" t="s">
        <v>203</v>
      </c>
      <c r="C678" s="43" t="s">
        <v>382</v>
      </c>
      <c r="D678" s="43">
        <v>0</v>
      </c>
      <c r="E678" s="43">
        <v>0</v>
      </c>
      <c r="F678" s="43">
        <v>1</v>
      </c>
      <c r="G678" s="43">
        <v>1.4285714285714299E-2</v>
      </c>
      <c r="H678" s="43">
        <v>-1</v>
      </c>
      <c r="I678" s="43">
        <v>-100</v>
      </c>
    </row>
    <row r="679" spans="1:9" x14ac:dyDescent="0.2">
      <c r="A679" s="43" t="s">
        <v>522</v>
      </c>
      <c r="B679" s="43" t="s">
        <v>212</v>
      </c>
      <c r="C679" s="43" t="s">
        <v>380</v>
      </c>
      <c r="D679" s="43">
        <v>25</v>
      </c>
      <c r="E679" s="43">
        <v>0.16339869281045799</v>
      </c>
      <c r="F679" s="43">
        <v>26</v>
      </c>
      <c r="G679" s="43">
        <v>0.168831168831169</v>
      </c>
      <c r="H679" s="43">
        <v>-1</v>
      </c>
      <c r="I679" s="43">
        <v>-3.84615384615384</v>
      </c>
    </row>
    <row r="680" spans="1:9" x14ac:dyDescent="0.2">
      <c r="A680" s="43" t="s">
        <v>523</v>
      </c>
      <c r="B680" s="43" t="s">
        <v>255</v>
      </c>
      <c r="C680" s="43" t="s">
        <v>382</v>
      </c>
      <c r="D680" s="43">
        <v>20</v>
      </c>
      <c r="E680" s="43">
        <v>1.5552099533436999E-2</v>
      </c>
      <c r="F680" s="43">
        <v>21</v>
      </c>
      <c r="G680" s="43">
        <v>1.6679904686258899E-2</v>
      </c>
      <c r="H680" s="43">
        <v>-1</v>
      </c>
      <c r="I680" s="43">
        <v>-4.7619047619047699</v>
      </c>
    </row>
    <row r="681" spans="1:9" x14ac:dyDescent="0.2">
      <c r="A681" s="43" t="s">
        <v>526</v>
      </c>
      <c r="B681" s="43" t="s">
        <v>243</v>
      </c>
      <c r="C681" s="43" t="s">
        <v>380</v>
      </c>
      <c r="D681" s="43">
        <v>64</v>
      </c>
      <c r="E681" s="43">
        <v>0.13704496788008599</v>
      </c>
      <c r="F681" s="43">
        <v>65</v>
      </c>
      <c r="G681" s="43">
        <v>0.141304347826087</v>
      </c>
      <c r="H681" s="43">
        <v>-1</v>
      </c>
      <c r="I681" s="43">
        <v>-1.5384615384615301</v>
      </c>
    </row>
    <row r="682" spans="1:9" x14ac:dyDescent="0.2">
      <c r="A682" s="43" t="s">
        <v>530</v>
      </c>
      <c r="B682" s="43" t="s">
        <v>228</v>
      </c>
      <c r="C682" s="43" t="s">
        <v>385</v>
      </c>
      <c r="D682" s="43">
        <v>9</v>
      </c>
      <c r="E682" s="43">
        <v>0.27272727272727298</v>
      </c>
      <c r="F682" s="43">
        <v>10</v>
      </c>
      <c r="G682" s="43">
        <v>0.29411764705882398</v>
      </c>
      <c r="H682" s="43">
        <v>-1</v>
      </c>
      <c r="I682" s="43">
        <v>-10</v>
      </c>
    </row>
    <row r="683" spans="1:9" x14ac:dyDescent="0.2">
      <c r="A683" s="43" t="s">
        <v>532</v>
      </c>
      <c r="B683" s="43" t="s">
        <v>256</v>
      </c>
      <c r="C683" s="43" t="s">
        <v>380</v>
      </c>
      <c r="D683" s="43">
        <v>13</v>
      </c>
      <c r="E683" s="43">
        <v>2.1276595744680899E-2</v>
      </c>
      <c r="F683" s="43">
        <v>14</v>
      </c>
      <c r="G683" s="43">
        <v>2.3569023569023601E-2</v>
      </c>
      <c r="H683" s="43">
        <v>-1</v>
      </c>
      <c r="I683" s="43">
        <v>-7.1428571428571397</v>
      </c>
    </row>
    <row r="684" spans="1:9" x14ac:dyDescent="0.2">
      <c r="A684" s="43" t="s">
        <v>534</v>
      </c>
      <c r="B684" s="43" t="s">
        <v>173</v>
      </c>
      <c r="C684" s="43" t="s">
        <v>378</v>
      </c>
      <c r="D684" s="43">
        <v>67</v>
      </c>
      <c r="E684" s="43">
        <v>1.4300960512273199E-2</v>
      </c>
      <c r="F684" s="43">
        <v>68</v>
      </c>
      <c r="G684" s="43">
        <v>1.4523707817172099E-2</v>
      </c>
      <c r="H684" s="43">
        <v>-1</v>
      </c>
      <c r="I684" s="43">
        <v>-1.47058823529411</v>
      </c>
    </row>
    <row r="685" spans="1:9" x14ac:dyDescent="0.2">
      <c r="A685" s="43" t="s">
        <v>536</v>
      </c>
      <c r="B685" s="43" t="s">
        <v>229</v>
      </c>
      <c r="C685" s="43" t="s">
        <v>380</v>
      </c>
      <c r="D685" s="43">
        <v>3</v>
      </c>
      <c r="E685" s="43">
        <v>2.1739130434782601E-2</v>
      </c>
      <c r="F685" s="43">
        <v>4</v>
      </c>
      <c r="G685" s="43">
        <v>2.6490066225165601E-2</v>
      </c>
      <c r="H685" s="43">
        <v>-1</v>
      </c>
      <c r="I685" s="43">
        <v>-25</v>
      </c>
    </row>
    <row r="686" spans="1:9" x14ac:dyDescent="0.2">
      <c r="A686" s="43" t="s">
        <v>536</v>
      </c>
      <c r="B686" s="43" t="s">
        <v>229</v>
      </c>
      <c r="C686" s="43" t="s">
        <v>385</v>
      </c>
      <c r="D686" s="43">
        <v>27</v>
      </c>
      <c r="E686" s="43">
        <v>0.19565217391304299</v>
      </c>
      <c r="F686" s="43">
        <v>28</v>
      </c>
      <c r="G686" s="43">
        <v>0.185430463576159</v>
      </c>
      <c r="H686" s="43">
        <v>-1</v>
      </c>
      <c r="I686" s="43">
        <v>-3.5714285714285698</v>
      </c>
    </row>
    <row r="687" spans="1:9" x14ac:dyDescent="0.2">
      <c r="A687" s="43" t="s">
        <v>543</v>
      </c>
      <c r="B687" s="43" t="s">
        <v>233</v>
      </c>
      <c r="C687" s="43" t="s">
        <v>380</v>
      </c>
      <c r="D687" s="43">
        <v>21</v>
      </c>
      <c r="E687" s="43">
        <v>0.328125</v>
      </c>
      <c r="F687" s="43">
        <v>22</v>
      </c>
      <c r="G687" s="43">
        <v>0.328358208955224</v>
      </c>
      <c r="H687" s="43">
        <v>-1</v>
      </c>
      <c r="I687" s="43">
        <v>-4.5454545454545396</v>
      </c>
    </row>
    <row r="688" spans="1:9" x14ac:dyDescent="0.2">
      <c r="A688" s="43" t="s">
        <v>578</v>
      </c>
      <c r="B688" s="43" t="s">
        <v>159</v>
      </c>
      <c r="C688" s="43" t="s">
        <v>378</v>
      </c>
      <c r="D688" s="43">
        <v>511</v>
      </c>
      <c r="E688" s="43">
        <v>3.94107666203918E-2</v>
      </c>
      <c r="F688" s="43">
        <v>512</v>
      </c>
      <c r="G688" s="43">
        <v>3.96653238301828E-2</v>
      </c>
      <c r="H688" s="43">
        <v>-1</v>
      </c>
      <c r="I688" s="43">
        <v>-0.1953125</v>
      </c>
    </row>
    <row r="689" spans="1:9" x14ac:dyDescent="0.2">
      <c r="A689" s="43" t="s">
        <v>552</v>
      </c>
      <c r="B689" s="43" t="s">
        <v>250</v>
      </c>
      <c r="C689" s="43" t="s">
        <v>379</v>
      </c>
      <c r="D689" s="43">
        <v>36</v>
      </c>
      <c r="E689" s="43">
        <v>8.7167070217917697E-2</v>
      </c>
      <c r="F689" s="43">
        <v>37</v>
      </c>
      <c r="G689" s="43">
        <v>9.1133004926108402E-2</v>
      </c>
      <c r="H689" s="43">
        <v>-1</v>
      </c>
      <c r="I689" s="43">
        <v>-2.7027027027027</v>
      </c>
    </row>
    <row r="690" spans="1:9" x14ac:dyDescent="0.2">
      <c r="A690" s="43" t="s">
        <v>555</v>
      </c>
      <c r="B690" s="43" t="s">
        <v>244</v>
      </c>
      <c r="C690" s="43" t="s">
        <v>378</v>
      </c>
      <c r="D690" s="43">
        <v>164</v>
      </c>
      <c r="E690" s="43">
        <v>0.23163841807909599</v>
      </c>
      <c r="F690" s="43">
        <v>165</v>
      </c>
      <c r="G690" s="43">
        <v>0.226337448559671</v>
      </c>
      <c r="H690" s="43">
        <v>-1</v>
      </c>
      <c r="I690" s="43">
        <v>-0.60606060606060996</v>
      </c>
    </row>
    <row r="691" spans="1:9" x14ac:dyDescent="0.2">
      <c r="A691" s="43" t="s">
        <v>556</v>
      </c>
      <c r="B691" s="43" t="s">
        <v>199</v>
      </c>
      <c r="C691" s="43" t="s">
        <v>384</v>
      </c>
      <c r="D691" s="43">
        <v>19</v>
      </c>
      <c r="E691" s="43">
        <v>1.6156462585034E-2</v>
      </c>
      <c r="F691" s="43">
        <v>20</v>
      </c>
      <c r="G691" s="43">
        <v>2.1574973031283699E-2</v>
      </c>
      <c r="H691" s="43">
        <v>-1</v>
      </c>
      <c r="I691" s="43">
        <v>-5</v>
      </c>
    </row>
    <row r="692" spans="1:9" x14ac:dyDescent="0.2">
      <c r="A692" s="43" t="s">
        <v>568</v>
      </c>
      <c r="B692" s="43" t="s">
        <v>269</v>
      </c>
      <c r="C692" s="43" t="s">
        <v>378</v>
      </c>
      <c r="D692" s="43">
        <v>162</v>
      </c>
      <c r="E692" s="43">
        <v>4.9090909090909102E-2</v>
      </c>
      <c r="F692" s="43">
        <v>163</v>
      </c>
      <c r="G692" s="43">
        <v>4.9111178065682402E-2</v>
      </c>
      <c r="H692" s="43">
        <v>-1</v>
      </c>
      <c r="I692" s="43">
        <v>-0.61349693251533399</v>
      </c>
    </row>
    <row r="693" spans="1:9" x14ac:dyDescent="0.2">
      <c r="A693" s="43" t="s">
        <v>559</v>
      </c>
      <c r="B693" s="43" t="s">
        <v>189</v>
      </c>
      <c r="C693" s="43" t="s">
        <v>379</v>
      </c>
      <c r="D693" s="43">
        <v>33</v>
      </c>
      <c r="E693" s="43">
        <v>2.5229357798165101E-2</v>
      </c>
      <c r="F693" s="43">
        <v>34</v>
      </c>
      <c r="G693" s="43">
        <v>2.6562499999999999E-2</v>
      </c>
      <c r="H693" s="43">
        <v>-1</v>
      </c>
      <c r="I693" s="43">
        <v>-2.9411764705882399</v>
      </c>
    </row>
    <row r="694" spans="1:9" x14ac:dyDescent="0.2">
      <c r="A694" s="43" t="s">
        <v>559</v>
      </c>
      <c r="B694" s="43" t="s">
        <v>189</v>
      </c>
      <c r="C694" s="43" t="s">
        <v>385</v>
      </c>
      <c r="D694" s="43">
        <v>106</v>
      </c>
      <c r="E694" s="43">
        <v>8.1039755351681994E-2</v>
      </c>
      <c r="F694" s="43">
        <v>107</v>
      </c>
      <c r="G694" s="43">
        <v>8.3593749999999994E-2</v>
      </c>
      <c r="H694" s="43">
        <v>-1</v>
      </c>
      <c r="I694" s="43">
        <v>-0.934579439252337</v>
      </c>
    </row>
    <row r="695" spans="1:9" x14ac:dyDescent="0.2">
      <c r="A695" s="43" t="s">
        <v>559</v>
      </c>
      <c r="B695" s="43" t="s">
        <v>189</v>
      </c>
      <c r="C695" s="43" t="s">
        <v>378</v>
      </c>
      <c r="D695" s="43">
        <v>158</v>
      </c>
      <c r="E695" s="43">
        <v>0.12079510703363899</v>
      </c>
      <c r="F695" s="43">
        <v>159</v>
      </c>
      <c r="G695" s="43">
        <v>0.12421875</v>
      </c>
      <c r="H695" s="43">
        <v>-1</v>
      </c>
      <c r="I695" s="43">
        <v>-0.62893081761006298</v>
      </c>
    </row>
    <row r="696" spans="1:9" x14ac:dyDescent="0.2">
      <c r="A696" s="43" t="s">
        <v>560</v>
      </c>
      <c r="B696" s="43" t="s">
        <v>174</v>
      </c>
      <c r="C696" s="43" t="s">
        <v>378</v>
      </c>
      <c r="D696" s="43">
        <v>20</v>
      </c>
      <c r="E696" s="43">
        <v>2.7100271002710001E-2</v>
      </c>
      <c r="F696" s="43">
        <v>21</v>
      </c>
      <c r="G696" s="43">
        <v>2.6751592356687899E-2</v>
      </c>
      <c r="H696" s="43">
        <v>-1</v>
      </c>
      <c r="I696" s="43">
        <v>-4.7619047619047699</v>
      </c>
    </row>
    <row r="697" spans="1:9" x14ac:dyDescent="0.2">
      <c r="A697" s="43" t="s">
        <v>562</v>
      </c>
      <c r="B697" s="43" t="s">
        <v>262</v>
      </c>
      <c r="C697" s="43" t="s">
        <v>386</v>
      </c>
      <c r="D697" s="43">
        <v>204</v>
      </c>
      <c r="E697" s="43">
        <v>2.1289918597370099E-2</v>
      </c>
      <c r="F697" s="43">
        <v>205</v>
      </c>
      <c r="G697" s="43">
        <v>2.1815473023305301E-2</v>
      </c>
      <c r="H697" s="43">
        <v>-1</v>
      </c>
      <c r="I697" s="43">
        <v>-0.48780487804878098</v>
      </c>
    </row>
    <row r="698" spans="1:9" x14ac:dyDescent="0.2">
      <c r="A698" s="43" t="s">
        <v>564</v>
      </c>
      <c r="B698" s="43" t="s">
        <v>205</v>
      </c>
      <c r="C698" s="43" t="s">
        <v>378</v>
      </c>
      <c r="D698" s="43">
        <v>128</v>
      </c>
      <c r="E698" s="43">
        <v>0.22299651567944301</v>
      </c>
      <c r="F698" s="43">
        <v>129</v>
      </c>
      <c r="G698" s="43">
        <v>0.231182795698925</v>
      </c>
      <c r="H698" s="43">
        <v>-1</v>
      </c>
      <c r="I698" s="43">
        <v>-0.775193798449614</v>
      </c>
    </row>
    <row r="699" spans="1:9" x14ac:dyDescent="0.2">
      <c r="A699" s="43" t="s">
        <v>564</v>
      </c>
      <c r="B699" s="43" t="s">
        <v>205</v>
      </c>
      <c r="C699" s="43" t="s">
        <v>382</v>
      </c>
      <c r="D699" s="43">
        <v>9</v>
      </c>
      <c r="E699" s="43">
        <v>1.5679442508710801E-2</v>
      </c>
      <c r="F699" s="43">
        <v>10</v>
      </c>
      <c r="G699" s="43">
        <v>1.7921146953405E-2</v>
      </c>
      <c r="H699" s="43">
        <v>-1</v>
      </c>
      <c r="I699" s="43">
        <v>-10</v>
      </c>
    </row>
    <row r="700" spans="1:9" x14ac:dyDescent="0.2">
      <c r="A700" s="43" t="s">
        <v>566</v>
      </c>
      <c r="B700" s="43" t="s">
        <v>156</v>
      </c>
      <c r="C700" s="43" t="s">
        <v>386</v>
      </c>
      <c r="D700" s="43">
        <v>297</v>
      </c>
      <c r="E700" s="43">
        <v>2.2696184442797199E-3</v>
      </c>
      <c r="F700" s="43">
        <v>298</v>
      </c>
      <c r="G700" s="43">
        <v>2.28447020222927E-3</v>
      </c>
      <c r="H700" s="43">
        <v>-1</v>
      </c>
      <c r="I700" s="43">
        <v>-0.33557046979866301</v>
      </c>
    </row>
    <row r="701" spans="1:9" x14ac:dyDescent="0.2">
      <c r="A701" s="43" t="s">
        <v>573</v>
      </c>
      <c r="B701" s="43" t="s">
        <v>213</v>
      </c>
      <c r="C701" s="43" t="s">
        <v>385</v>
      </c>
      <c r="D701" s="43">
        <v>30</v>
      </c>
      <c r="E701" s="43">
        <v>3.7128712871287099E-2</v>
      </c>
      <c r="F701" s="43">
        <v>32</v>
      </c>
      <c r="G701" s="43">
        <v>4.5197740112994399E-2</v>
      </c>
      <c r="H701" s="43">
        <v>-2</v>
      </c>
      <c r="I701" s="43">
        <v>-6.25</v>
      </c>
    </row>
    <row r="702" spans="1:9" x14ac:dyDescent="0.2">
      <c r="A702" s="43" t="s">
        <v>634</v>
      </c>
      <c r="B702" s="43" t="s">
        <v>273</v>
      </c>
      <c r="C702" s="43" t="s">
        <v>380</v>
      </c>
      <c r="D702" s="43">
        <v>80</v>
      </c>
      <c r="E702" s="43">
        <v>6.02409638554217E-2</v>
      </c>
      <c r="F702" s="43">
        <v>82</v>
      </c>
      <c r="G702" s="43">
        <v>6.3615205585725407E-2</v>
      </c>
      <c r="H702" s="43">
        <v>-2</v>
      </c>
      <c r="I702" s="43">
        <v>-2.4390243902439002</v>
      </c>
    </row>
    <row r="703" spans="1:9" x14ac:dyDescent="0.2">
      <c r="A703" s="43" t="s">
        <v>640</v>
      </c>
      <c r="B703" s="43" t="s">
        <v>200</v>
      </c>
      <c r="C703" s="43" t="s">
        <v>380</v>
      </c>
      <c r="D703" s="43">
        <v>135</v>
      </c>
      <c r="E703" s="43">
        <v>0.34351145038167902</v>
      </c>
      <c r="F703" s="43">
        <v>137</v>
      </c>
      <c r="G703" s="43">
        <v>0.34250000000000003</v>
      </c>
      <c r="H703" s="43">
        <v>-2</v>
      </c>
      <c r="I703" s="43">
        <v>-1.4598540145985399</v>
      </c>
    </row>
    <row r="704" spans="1:9" x14ac:dyDescent="0.2">
      <c r="A704" s="43" t="s">
        <v>630</v>
      </c>
      <c r="B704" s="43" t="s">
        <v>259</v>
      </c>
      <c r="C704" s="43" t="s">
        <v>382</v>
      </c>
      <c r="D704" s="43">
        <v>86</v>
      </c>
      <c r="E704" s="43">
        <v>4.1788143828960199E-2</v>
      </c>
      <c r="F704" s="43">
        <v>88</v>
      </c>
      <c r="G704" s="43">
        <v>4.3672456575682403E-2</v>
      </c>
      <c r="H704" s="43">
        <v>-2</v>
      </c>
      <c r="I704" s="43">
        <v>-2.2727272727272698</v>
      </c>
    </row>
    <row r="705" spans="1:9" x14ac:dyDescent="0.2">
      <c r="A705" s="43" t="s">
        <v>627</v>
      </c>
      <c r="B705" s="43" t="s">
        <v>182</v>
      </c>
      <c r="C705" s="43" t="s">
        <v>382</v>
      </c>
      <c r="D705" s="43">
        <v>33</v>
      </c>
      <c r="E705" s="43">
        <v>1.0036496350365E-2</v>
      </c>
      <c r="F705" s="43">
        <v>35</v>
      </c>
      <c r="G705" s="43">
        <v>1.01655532965437E-2</v>
      </c>
      <c r="H705" s="43">
        <v>-2</v>
      </c>
      <c r="I705" s="43">
        <v>-5.7142857142857197</v>
      </c>
    </row>
    <row r="706" spans="1:9" x14ac:dyDescent="0.2">
      <c r="A706" s="43" t="s">
        <v>642</v>
      </c>
      <c r="B706" s="43" t="s">
        <v>265</v>
      </c>
      <c r="C706" s="43" t="s">
        <v>383</v>
      </c>
      <c r="D706" s="43">
        <v>35</v>
      </c>
      <c r="E706" s="43">
        <v>9.2838196286472094E-2</v>
      </c>
      <c r="F706" s="43">
        <v>37</v>
      </c>
      <c r="G706" s="43">
        <v>9.4147582697200999E-2</v>
      </c>
      <c r="H706" s="43">
        <v>-2</v>
      </c>
      <c r="I706" s="43">
        <v>-5.4054054054054097</v>
      </c>
    </row>
    <row r="707" spans="1:9" x14ac:dyDescent="0.2">
      <c r="A707" s="43" t="s">
        <v>648</v>
      </c>
      <c r="B707" s="43" t="s">
        <v>237</v>
      </c>
      <c r="C707" s="43" t="s">
        <v>383</v>
      </c>
      <c r="D707" s="43">
        <v>263</v>
      </c>
      <c r="E707" s="43">
        <v>0.47302158273381301</v>
      </c>
      <c r="F707" s="43">
        <v>265</v>
      </c>
      <c r="G707" s="43">
        <v>0.47576301615798899</v>
      </c>
      <c r="H707" s="43">
        <v>-2</v>
      </c>
      <c r="I707" s="43">
        <v>-0.75471698113207497</v>
      </c>
    </row>
    <row r="708" spans="1:9" x14ac:dyDescent="0.2">
      <c r="A708" s="43" t="s">
        <v>631</v>
      </c>
      <c r="B708" s="43" t="s">
        <v>260</v>
      </c>
      <c r="C708" s="43" t="s">
        <v>381</v>
      </c>
      <c r="D708" s="43">
        <v>85</v>
      </c>
      <c r="E708" s="43">
        <v>0.145299145299145</v>
      </c>
      <c r="F708" s="43">
        <v>87</v>
      </c>
      <c r="G708" s="43">
        <v>0.14922813036020599</v>
      </c>
      <c r="H708" s="43">
        <v>-2</v>
      </c>
      <c r="I708" s="43">
        <v>-2.29885057471264</v>
      </c>
    </row>
    <row r="709" spans="1:9" x14ac:dyDescent="0.2">
      <c r="A709" s="43" t="s">
        <v>632</v>
      </c>
      <c r="B709" s="43" t="s">
        <v>261</v>
      </c>
      <c r="C709" s="43" t="s">
        <v>383</v>
      </c>
      <c r="D709" s="43">
        <v>123</v>
      </c>
      <c r="E709" s="43">
        <v>9.5869056897895599E-2</v>
      </c>
      <c r="F709" s="43">
        <v>125</v>
      </c>
      <c r="G709" s="43">
        <v>0.101543460601137</v>
      </c>
      <c r="H709" s="43">
        <v>-2</v>
      </c>
      <c r="I709" s="43">
        <v>-1.6</v>
      </c>
    </row>
    <row r="710" spans="1:9" x14ac:dyDescent="0.2">
      <c r="A710" s="43" t="s">
        <v>649</v>
      </c>
      <c r="B710" s="43" t="s">
        <v>214</v>
      </c>
      <c r="C710" s="43" t="s">
        <v>385</v>
      </c>
      <c r="D710" s="43">
        <v>4</v>
      </c>
      <c r="E710" s="43">
        <v>7.4074074074074098E-2</v>
      </c>
      <c r="F710" s="43">
        <v>6</v>
      </c>
      <c r="G710" s="43">
        <v>0.11764705882352899</v>
      </c>
      <c r="H710" s="43">
        <v>-2</v>
      </c>
      <c r="I710" s="43">
        <v>-33.3333333333333</v>
      </c>
    </row>
    <row r="711" spans="1:9" x14ac:dyDescent="0.2">
      <c r="A711" s="43" t="s">
        <v>639</v>
      </c>
      <c r="B711" s="43" t="s">
        <v>188</v>
      </c>
      <c r="C711" s="43" t="s">
        <v>383</v>
      </c>
      <c r="D711" s="43">
        <v>352</v>
      </c>
      <c r="E711" s="43">
        <v>0.54914196567862705</v>
      </c>
      <c r="F711" s="43">
        <v>354</v>
      </c>
      <c r="G711" s="43">
        <v>0.54883720930232605</v>
      </c>
      <c r="H711" s="43">
        <v>-2</v>
      </c>
      <c r="I711" s="43">
        <v>-0.56497175141242395</v>
      </c>
    </row>
    <row r="712" spans="1:9" x14ac:dyDescent="0.2">
      <c r="A712" s="43" t="s">
        <v>639</v>
      </c>
      <c r="B712" s="43" t="s">
        <v>188</v>
      </c>
      <c r="C712" s="43" t="s">
        <v>379</v>
      </c>
      <c r="D712" s="43">
        <v>56</v>
      </c>
      <c r="E712" s="43">
        <v>8.7363494539781594E-2</v>
      </c>
      <c r="F712" s="43">
        <v>58</v>
      </c>
      <c r="G712" s="43">
        <v>8.9922480620154996E-2</v>
      </c>
      <c r="H712" s="43">
        <v>-2</v>
      </c>
      <c r="I712" s="43">
        <v>-3.44827586206896</v>
      </c>
    </row>
    <row r="713" spans="1:9" x14ac:dyDescent="0.2">
      <c r="A713" s="43" t="s">
        <v>639</v>
      </c>
      <c r="B713" s="43" t="s">
        <v>188</v>
      </c>
      <c r="C713" s="43" t="s">
        <v>385</v>
      </c>
      <c r="D713" s="43">
        <v>49</v>
      </c>
      <c r="E713" s="43">
        <v>7.6443057722308902E-2</v>
      </c>
      <c r="F713" s="43">
        <v>51</v>
      </c>
      <c r="G713" s="43">
        <v>7.9069767441860506E-2</v>
      </c>
      <c r="H713" s="43">
        <v>-2</v>
      </c>
      <c r="I713" s="43">
        <v>-3.9215686274509798</v>
      </c>
    </row>
    <row r="714" spans="1:9" x14ac:dyDescent="0.2">
      <c r="A714" s="43" t="s">
        <v>637</v>
      </c>
      <c r="B714" s="43" t="s">
        <v>204</v>
      </c>
      <c r="C714" s="43" t="s">
        <v>378</v>
      </c>
      <c r="D714" s="43">
        <v>229</v>
      </c>
      <c r="E714" s="43">
        <v>0.182324840764331</v>
      </c>
      <c r="F714" s="43">
        <v>231</v>
      </c>
      <c r="G714" s="43">
        <v>0.18780487804877999</v>
      </c>
      <c r="H714" s="43">
        <v>-2</v>
      </c>
      <c r="I714" s="43">
        <v>-0.86580086580087001</v>
      </c>
    </row>
    <row r="715" spans="1:9" x14ac:dyDescent="0.2">
      <c r="A715" s="43" t="s">
        <v>489</v>
      </c>
      <c r="B715" s="43" t="s">
        <v>198</v>
      </c>
      <c r="C715" s="43" t="s">
        <v>383</v>
      </c>
      <c r="D715" s="43">
        <v>298</v>
      </c>
      <c r="E715" s="43">
        <v>9.9069148936170207E-2</v>
      </c>
      <c r="F715" s="43">
        <v>300</v>
      </c>
      <c r="G715" s="43">
        <v>0.103698582786035</v>
      </c>
      <c r="H715" s="43">
        <v>-2</v>
      </c>
      <c r="I715" s="43">
        <v>-0.66666666666667096</v>
      </c>
    </row>
    <row r="716" spans="1:9" x14ac:dyDescent="0.2">
      <c r="A716" s="43" t="s">
        <v>491</v>
      </c>
      <c r="B716" s="43" t="s">
        <v>157</v>
      </c>
      <c r="C716" s="43" t="s">
        <v>378</v>
      </c>
      <c r="D716" s="43">
        <v>3856</v>
      </c>
      <c r="E716" s="43">
        <v>9.9834299917149996E-2</v>
      </c>
      <c r="F716" s="43">
        <v>3858</v>
      </c>
      <c r="G716" s="43">
        <v>9.9976677291456095E-2</v>
      </c>
      <c r="H716" s="43">
        <v>-2</v>
      </c>
      <c r="I716" s="43">
        <v>-5.18403317781191E-2</v>
      </c>
    </row>
    <row r="717" spans="1:9" x14ac:dyDescent="0.2">
      <c r="A717" s="43" t="s">
        <v>493</v>
      </c>
      <c r="B717" s="43" t="s">
        <v>239</v>
      </c>
      <c r="C717" s="43" t="s">
        <v>381</v>
      </c>
      <c r="D717" s="43">
        <v>50</v>
      </c>
      <c r="E717" s="43">
        <v>8.1833060556464804E-2</v>
      </c>
      <c r="F717" s="43">
        <v>52</v>
      </c>
      <c r="G717" s="43">
        <v>8.6522462562395999E-2</v>
      </c>
      <c r="H717" s="43">
        <v>-2</v>
      </c>
      <c r="I717" s="43">
        <v>-3.84615384615384</v>
      </c>
    </row>
    <row r="718" spans="1:9" x14ac:dyDescent="0.2">
      <c r="A718" s="43" t="s">
        <v>493</v>
      </c>
      <c r="B718" s="43" t="s">
        <v>239</v>
      </c>
      <c r="C718" s="43" t="s">
        <v>378</v>
      </c>
      <c r="D718" s="43">
        <v>45</v>
      </c>
      <c r="E718" s="43">
        <v>7.3649754500818301E-2</v>
      </c>
      <c r="F718" s="43">
        <v>47</v>
      </c>
      <c r="G718" s="43">
        <v>7.8202995008319495E-2</v>
      </c>
      <c r="H718" s="43">
        <v>-2</v>
      </c>
      <c r="I718" s="43">
        <v>-4.2553191489361604</v>
      </c>
    </row>
    <row r="719" spans="1:9" x14ac:dyDescent="0.2">
      <c r="A719" s="43" t="s">
        <v>498</v>
      </c>
      <c r="B719" s="43" t="s">
        <v>179</v>
      </c>
      <c r="C719" s="43" t="s">
        <v>386</v>
      </c>
      <c r="D719" s="43">
        <v>249</v>
      </c>
      <c r="E719" s="43">
        <v>3.0343650987082599E-2</v>
      </c>
      <c r="F719" s="43">
        <v>251</v>
      </c>
      <c r="G719" s="43">
        <v>3.20725785842065E-2</v>
      </c>
      <c r="H719" s="43">
        <v>-2</v>
      </c>
      <c r="I719" s="43">
        <v>-0.79681274900398302</v>
      </c>
    </row>
    <row r="720" spans="1:9" x14ac:dyDescent="0.2">
      <c r="A720" s="43" t="s">
        <v>504</v>
      </c>
      <c r="B720" s="43" t="s">
        <v>206</v>
      </c>
      <c r="C720" s="43" t="s">
        <v>382</v>
      </c>
      <c r="D720" s="43">
        <v>41</v>
      </c>
      <c r="E720" s="43">
        <v>5.7342657342657297E-2</v>
      </c>
      <c r="F720" s="43">
        <v>43</v>
      </c>
      <c r="G720" s="43">
        <v>6.0139860139860099E-2</v>
      </c>
      <c r="H720" s="43">
        <v>-2</v>
      </c>
      <c r="I720" s="43">
        <v>-4.6511627906976702</v>
      </c>
    </row>
    <row r="721" spans="1:9" x14ac:dyDescent="0.2">
      <c r="A721" s="43" t="s">
        <v>506</v>
      </c>
      <c r="B721" s="43" t="s">
        <v>210</v>
      </c>
      <c r="C721" s="43" t="s">
        <v>380</v>
      </c>
      <c r="D721" s="43">
        <v>65</v>
      </c>
      <c r="E721" s="43">
        <v>0.371428571428571</v>
      </c>
      <c r="F721" s="43">
        <v>67</v>
      </c>
      <c r="G721" s="43">
        <v>0.38068181818181801</v>
      </c>
      <c r="H721" s="43">
        <v>-2</v>
      </c>
      <c r="I721" s="43">
        <v>-2.98507462686567</v>
      </c>
    </row>
    <row r="722" spans="1:9" x14ac:dyDescent="0.2">
      <c r="A722" s="43" t="s">
        <v>506</v>
      </c>
      <c r="B722" s="43" t="s">
        <v>210</v>
      </c>
      <c r="C722" s="43" t="s">
        <v>379</v>
      </c>
      <c r="D722" s="43">
        <v>20</v>
      </c>
      <c r="E722" s="43">
        <v>0.114285714285714</v>
      </c>
      <c r="F722" s="43">
        <v>22</v>
      </c>
      <c r="G722" s="43">
        <v>0.125</v>
      </c>
      <c r="H722" s="43">
        <v>-2</v>
      </c>
      <c r="I722" s="43">
        <v>-9.0909090909090899</v>
      </c>
    </row>
    <row r="723" spans="1:9" x14ac:dyDescent="0.2">
      <c r="A723" s="43" t="s">
        <v>569</v>
      </c>
      <c r="B723" s="43" t="s">
        <v>207</v>
      </c>
      <c r="C723" s="43" t="s">
        <v>380</v>
      </c>
      <c r="D723" s="43">
        <v>86</v>
      </c>
      <c r="E723" s="43">
        <v>0.86868686868686895</v>
      </c>
      <c r="F723" s="43">
        <v>88</v>
      </c>
      <c r="G723" s="43">
        <v>0.87128712871287095</v>
      </c>
      <c r="H723" s="43">
        <v>-2</v>
      </c>
      <c r="I723" s="43">
        <v>-2.2727272727272698</v>
      </c>
    </row>
    <row r="724" spans="1:9" x14ac:dyDescent="0.2">
      <c r="A724" s="43" t="s">
        <v>511</v>
      </c>
      <c r="B724" s="43" t="s">
        <v>170</v>
      </c>
      <c r="C724" s="43" t="s">
        <v>380</v>
      </c>
      <c r="D724" s="43">
        <v>142</v>
      </c>
      <c r="E724" s="43">
        <v>6.0683760683760697E-2</v>
      </c>
      <c r="F724" s="43">
        <v>144</v>
      </c>
      <c r="G724" s="43">
        <v>6.2472885032537999E-2</v>
      </c>
      <c r="H724" s="43">
        <v>-2</v>
      </c>
      <c r="I724" s="43">
        <v>-1.38888888888888</v>
      </c>
    </row>
    <row r="725" spans="1:9" x14ac:dyDescent="0.2">
      <c r="A725" s="43" t="s">
        <v>514</v>
      </c>
      <c r="B725" s="43" t="s">
        <v>178</v>
      </c>
      <c r="C725" s="43" t="s">
        <v>381</v>
      </c>
      <c r="D725" s="43">
        <v>755</v>
      </c>
      <c r="E725" s="43">
        <v>0.27564804673238402</v>
      </c>
      <c r="F725" s="43">
        <v>757</v>
      </c>
      <c r="G725" s="43">
        <v>0.278206541712606</v>
      </c>
      <c r="H725" s="43">
        <v>-2</v>
      </c>
      <c r="I725" s="43">
        <v>-0.264200792602376</v>
      </c>
    </row>
    <row r="726" spans="1:9" x14ac:dyDescent="0.2">
      <c r="A726" s="43" t="s">
        <v>518</v>
      </c>
      <c r="B726" s="43" t="s">
        <v>163</v>
      </c>
      <c r="C726" s="43" t="s">
        <v>382</v>
      </c>
      <c r="D726" s="43">
        <v>101</v>
      </c>
      <c r="E726" s="43">
        <v>1.30659767141009E-2</v>
      </c>
      <c r="F726" s="43">
        <v>103</v>
      </c>
      <c r="G726" s="43">
        <v>1.3660477453580899E-2</v>
      </c>
      <c r="H726" s="43">
        <v>-2</v>
      </c>
      <c r="I726" s="43">
        <v>-1.94174757281553</v>
      </c>
    </row>
    <row r="727" spans="1:9" x14ac:dyDescent="0.2">
      <c r="A727" s="43" t="s">
        <v>519</v>
      </c>
      <c r="B727" s="43" t="s">
        <v>177</v>
      </c>
      <c r="C727" s="43" t="s">
        <v>382</v>
      </c>
      <c r="D727" s="43">
        <v>304</v>
      </c>
      <c r="E727" s="43">
        <v>0.195624195624196</v>
      </c>
      <c r="F727" s="43">
        <v>306</v>
      </c>
      <c r="G727" s="43">
        <v>0.19318181818181801</v>
      </c>
      <c r="H727" s="43">
        <v>-2</v>
      </c>
      <c r="I727" s="43">
        <v>-0.65359477124182797</v>
      </c>
    </row>
    <row r="728" spans="1:9" x14ac:dyDescent="0.2">
      <c r="A728" s="43" t="s">
        <v>525</v>
      </c>
      <c r="B728" s="43" t="s">
        <v>225</v>
      </c>
      <c r="C728" s="43" t="s">
        <v>385</v>
      </c>
      <c r="D728" s="43">
        <v>17</v>
      </c>
      <c r="E728" s="43">
        <v>0.114864864864865</v>
      </c>
      <c r="F728" s="43">
        <v>19</v>
      </c>
      <c r="G728" s="43">
        <v>0.12666666666666701</v>
      </c>
      <c r="H728" s="43">
        <v>-2</v>
      </c>
      <c r="I728" s="43">
        <v>-10.526315789473699</v>
      </c>
    </row>
    <row r="729" spans="1:9" x14ac:dyDescent="0.2">
      <c r="A729" s="43" t="s">
        <v>527</v>
      </c>
      <c r="B729" s="43" t="s">
        <v>251</v>
      </c>
      <c r="C729" s="43" t="s">
        <v>382</v>
      </c>
      <c r="D729" s="43">
        <v>57</v>
      </c>
      <c r="E729" s="43">
        <v>5.7517658930373403E-2</v>
      </c>
      <c r="F729" s="43">
        <v>59</v>
      </c>
      <c r="G729" s="43">
        <v>6.12033195020747E-2</v>
      </c>
      <c r="H729" s="43">
        <v>-2</v>
      </c>
      <c r="I729" s="43">
        <v>-3.3898305084745801</v>
      </c>
    </row>
    <row r="730" spans="1:9" x14ac:dyDescent="0.2">
      <c r="A730" s="43" t="s">
        <v>574</v>
      </c>
      <c r="B730" s="43" t="s">
        <v>183</v>
      </c>
      <c r="C730" s="43" t="s">
        <v>386</v>
      </c>
      <c r="D730" s="43">
        <v>6</v>
      </c>
      <c r="E730" s="43">
        <v>9.1477359353560003E-4</v>
      </c>
      <c r="F730" s="43">
        <v>8</v>
      </c>
      <c r="G730" s="43">
        <v>1.25097732603597E-3</v>
      </c>
      <c r="H730" s="43">
        <v>-2</v>
      </c>
      <c r="I730" s="43">
        <v>-25</v>
      </c>
    </row>
    <row r="731" spans="1:9" x14ac:dyDescent="0.2">
      <c r="A731" s="43" t="s">
        <v>531</v>
      </c>
      <c r="B731" s="43" t="s">
        <v>158</v>
      </c>
      <c r="C731" s="43" t="s">
        <v>386</v>
      </c>
      <c r="D731" s="43">
        <v>209</v>
      </c>
      <c r="E731" s="43">
        <v>9.2151675485008799E-3</v>
      </c>
      <c r="F731" s="43">
        <v>211</v>
      </c>
      <c r="G731" s="43">
        <v>9.3462083628632203E-3</v>
      </c>
      <c r="H731" s="43">
        <v>-2</v>
      </c>
      <c r="I731" s="43">
        <v>-0.94786729857819796</v>
      </c>
    </row>
    <row r="732" spans="1:9" x14ac:dyDescent="0.2">
      <c r="A732" s="43" t="s">
        <v>533</v>
      </c>
      <c r="B732" s="43" t="s">
        <v>208</v>
      </c>
      <c r="C732" s="43" t="s">
        <v>378</v>
      </c>
      <c r="D732" s="43">
        <v>146</v>
      </c>
      <c r="E732" s="43">
        <v>0.258407079646018</v>
      </c>
      <c r="F732" s="43">
        <v>148</v>
      </c>
      <c r="G732" s="43">
        <v>0.26763110307414101</v>
      </c>
      <c r="H732" s="43">
        <v>-2</v>
      </c>
      <c r="I732" s="43">
        <v>-1.35135135135135</v>
      </c>
    </row>
    <row r="733" spans="1:9" x14ac:dyDescent="0.2">
      <c r="A733" s="43" t="s">
        <v>533</v>
      </c>
      <c r="B733" s="43" t="s">
        <v>208</v>
      </c>
      <c r="C733" s="43" t="s">
        <v>382</v>
      </c>
      <c r="D733" s="43">
        <v>34</v>
      </c>
      <c r="E733" s="43">
        <v>6.0176991150442498E-2</v>
      </c>
      <c r="F733" s="43">
        <v>36</v>
      </c>
      <c r="G733" s="43">
        <v>6.50994575045208E-2</v>
      </c>
      <c r="H733" s="43">
        <v>-2</v>
      </c>
      <c r="I733" s="43">
        <v>-5.5555555555555598</v>
      </c>
    </row>
    <row r="734" spans="1:9" x14ac:dyDescent="0.2">
      <c r="A734" s="43" t="s">
        <v>538</v>
      </c>
      <c r="B734" s="43" t="s">
        <v>167</v>
      </c>
      <c r="C734" s="43" t="s">
        <v>380</v>
      </c>
      <c r="D734" s="43">
        <v>131</v>
      </c>
      <c r="E734" s="43">
        <v>1.9618708160484E-3</v>
      </c>
      <c r="F734" s="43">
        <v>133</v>
      </c>
      <c r="G734" s="43">
        <v>2.0032835775933501E-3</v>
      </c>
      <c r="H734" s="43">
        <v>-2</v>
      </c>
      <c r="I734" s="43">
        <v>-1.5037593984962401</v>
      </c>
    </row>
    <row r="735" spans="1:9" x14ac:dyDescent="0.2">
      <c r="A735" s="43" t="s">
        <v>543</v>
      </c>
      <c r="B735" s="43" t="s">
        <v>233</v>
      </c>
      <c r="C735" s="43" t="s">
        <v>381</v>
      </c>
      <c r="D735" s="43">
        <v>25</v>
      </c>
      <c r="E735" s="43">
        <v>0.390625</v>
      </c>
      <c r="F735" s="43">
        <v>27</v>
      </c>
      <c r="G735" s="43">
        <v>0.402985074626866</v>
      </c>
      <c r="H735" s="43">
        <v>-2</v>
      </c>
      <c r="I735" s="43">
        <v>-7.4074074074074101</v>
      </c>
    </row>
    <row r="736" spans="1:9" x14ac:dyDescent="0.2">
      <c r="A736" s="43" t="s">
        <v>544</v>
      </c>
      <c r="B736" s="43" t="s">
        <v>218</v>
      </c>
      <c r="C736" s="43" t="s">
        <v>383</v>
      </c>
      <c r="D736" s="43">
        <v>8</v>
      </c>
      <c r="E736" s="43">
        <v>0.11764705882352899</v>
      </c>
      <c r="F736" s="43">
        <v>10</v>
      </c>
      <c r="G736" s="43">
        <v>0.10752688172043</v>
      </c>
      <c r="H736" s="43">
        <v>-2</v>
      </c>
      <c r="I736" s="43">
        <v>-20</v>
      </c>
    </row>
    <row r="737" spans="1:9" x14ac:dyDescent="0.2">
      <c r="A737" s="43" t="s">
        <v>547</v>
      </c>
      <c r="B737" s="43" t="s">
        <v>249</v>
      </c>
      <c r="C737" s="43" t="s">
        <v>385</v>
      </c>
      <c r="D737" s="43">
        <v>31</v>
      </c>
      <c r="E737" s="43">
        <v>1.1524163568773199E-2</v>
      </c>
      <c r="F737" s="43">
        <v>33</v>
      </c>
      <c r="G737" s="43">
        <v>1.26002290950745E-2</v>
      </c>
      <c r="H737" s="43">
        <v>-2</v>
      </c>
      <c r="I737" s="43">
        <v>-6.0606060606060597</v>
      </c>
    </row>
    <row r="738" spans="1:9" x14ac:dyDescent="0.2">
      <c r="A738" s="43" t="s">
        <v>548</v>
      </c>
      <c r="B738" s="43" t="s">
        <v>194</v>
      </c>
      <c r="C738" s="43" t="s">
        <v>384</v>
      </c>
      <c r="D738" s="43">
        <v>68</v>
      </c>
      <c r="E738" s="43">
        <v>0.22222222222222199</v>
      </c>
      <c r="F738" s="43">
        <v>70</v>
      </c>
      <c r="G738" s="43">
        <v>0.269230769230769</v>
      </c>
      <c r="H738" s="43">
        <v>-2</v>
      </c>
      <c r="I738" s="43">
        <v>-2.8571428571428599</v>
      </c>
    </row>
    <row r="739" spans="1:9" x14ac:dyDescent="0.2">
      <c r="A739" s="43" t="s">
        <v>556</v>
      </c>
      <c r="B739" s="43" t="s">
        <v>199</v>
      </c>
      <c r="C739" s="43" t="s">
        <v>385</v>
      </c>
      <c r="D739" s="43">
        <v>98</v>
      </c>
      <c r="E739" s="43">
        <v>8.3333333333333301E-2</v>
      </c>
      <c r="F739" s="43">
        <v>100</v>
      </c>
      <c r="G739" s="43">
        <v>0.107874865156419</v>
      </c>
      <c r="H739" s="43">
        <v>-2</v>
      </c>
      <c r="I739" s="43">
        <v>-2</v>
      </c>
    </row>
    <row r="740" spans="1:9" x14ac:dyDescent="0.2">
      <c r="A740" s="43" t="s">
        <v>557</v>
      </c>
      <c r="B740" s="43" t="s">
        <v>235</v>
      </c>
      <c r="C740" s="43" t="s">
        <v>379</v>
      </c>
      <c r="D740" s="43">
        <v>9</v>
      </c>
      <c r="E740" s="43">
        <v>1.5761821366024501E-2</v>
      </c>
      <c r="F740" s="43">
        <v>11</v>
      </c>
      <c r="G740" s="43">
        <v>2.2774327122153201E-2</v>
      </c>
      <c r="H740" s="43">
        <v>-2</v>
      </c>
      <c r="I740" s="43">
        <v>-18.181818181818201</v>
      </c>
    </row>
    <row r="741" spans="1:9" x14ac:dyDescent="0.2">
      <c r="A741" s="43" t="s">
        <v>560</v>
      </c>
      <c r="B741" s="43" t="s">
        <v>174</v>
      </c>
      <c r="C741" s="43" t="s">
        <v>381</v>
      </c>
      <c r="D741" s="43">
        <v>123</v>
      </c>
      <c r="E741" s="43">
        <v>0.16666666666666699</v>
      </c>
      <c r="F741" s="43">
        <v>125</v>
      </c>
      <c r="G741" s="43">
        <v>0.15923566878980899</v>
      </c>
      <c r="H741" s="43">
        <v>-2</v>
      </c>
      <c r="I741" s="43">
        <v>-1.6</v>
      </c>
    </row>
    <row r="742" spans="1:9" x14ac:dyDescent="0.2">
      <c r="A742" s="43" t="s">
        <v>562</v>
      </c>
      <c r="B742" s="43" t="s">
        <v>262</v>
      </c>
      <c r="C742" s="43" t="s">
        <v>385</v>
      </c>
      <c r="D742" s="43">
        <v>419</v>
      </c>
      <c r="E742" s="43">
        <v>4.3727823001461101E-2</v>
      </c>
      <c r="F742" s="43">
        <v>421</v>
      </c>
      <c r="G742" s="43">
        <v>4.4801532403958698E-2</v>
      </c>
      <c r="H742" s="43">
        <v>-2</v>
      </c>
      <c r="I742" s="43">
        <v>-0.47505938242280399</v>
      </c>
    </row>
    <row r="743" spans="1:9" x14ac:dyDescent="0.2">
      <c r="A743" s="43" t="s">
        <v>565</v>
      </c>
      <c r="B743" s="43" t="s">
        <v>154</v>
      </c>
      <c r="C743" s="43" t="s">
        <v>386</v>
      </c>
      <c r="D743" s="43">
        <v>101</v>
      </c>
      <c r="E743" s="43">
        <v>8.9959295645435696E-4</v>
      </c>
      <c r="F743" s="43">
        <v>103</v>
      </c>
      <c r="G743" s="43">
        <v>9.1360652829519196E-4</v>
      </c>
      <c r="H743" s="43">
        <v>-2</v>
      </c>
      <c r="I743" s="43">
        <v>-1.94174757281553</v>
      </c>
    </row>
    <row r="744" spans="1:9" x14ac:dyDescent="0.2">
      <c r="A744" s="43" t="s">
        <v>570</v>
      </c>
      <c r="B744" s="43" t="s">
        <v>185</v>
      </c>
      <c r="C744" s="43" t="s">
        <v>385</v>
      </c>
      <c r="D744" s="43">
        <v>66</v>
      </c>
      <c r="E744" s="43">
        <v>1.24881740775781E-2</v>
      </c>
      <c r="F744" s="43">
        <v>69</v>
      </c>
      <c r="G744" s="43">
        <v>1.31478658536585E-2</v>
      </c>
      <c r="H744" s="43">
        <v>-3</v>
      </c>
      <c r="I744" s="43">
        <v>-4.3478260869565197</v>
      </c>
    </row>
    <row r="745" spans="1:9" x14ac:dyDescent="0.2">
      <c r="A745" s="43" t="s">
        <v>647</v>
      </c>
      <c r="B745" s="43" t="s">
        <v>253</v>
      </c>
      <c r="C745" s="43" t="s">
        <v>379</v>
      </c>
      <c r="D745" s="43">
        <v>58</v>
      </c>
      <c r="E745" s="43">
        <v>0.109433962264151</v>
      </c>
      <c r="F745" s="43">
        <v>61</v>
      </c>
      <c r="G745" s="43">
        <v>0.115530303030303</v>
      </c>
      <c r="H745" s="43">
        <v>-3</v>
      </c>
      <c r="I745" s="43">
        <v>-4.9180327868852496</v>
      </c>
    </row>
    <row r="746" spans="1:9" x14ac:dyDescent="0.2">
      <c r="A746" s="43" t="s">
        <v>644</v>
      </c>
      <c r="B746" s="43" t="s">
        <v>275</v>
      </c>
      <c r="C746" s="43" t="s">
        <v>382</v>
      </c>
      <c r="D746" s="43">
        <v>41</v>
      </c>
      <c r="E746" s="43">
        <v>1.8181818181818198E-2</v>
      </c>
      <c r="F746" s="43">
        <v>44</v>
      </c>
      <c r="G746" s="43">
        <v>1.6603773584905699E-2</v>
      </c>
      <c r="H746" s="43">
        <v>-3</v>
      </c>
      <c r="I746" s="43">
        <v>-6.8181818181818201</v>
      </c>
    </row>
    <row r="747" spans="1:9" x14ac:dyDescent="0.2">
      <c r="A747" s="43" t="s">
        <v>637</v>
      </c>
      <c r="B747" s="43" t="s">
        <v>204</v>
      </c>
      <c r="C747" s="43" t="s">
        <v>380</v>
      </c>
      <c r="D747" s="43">
        <v>78</v>
      </c>
      <c r="E747" s="43">
        <v>6.2101910828025499E-2</v>
      </c>
      <c r="F747" s="43">
        <v>81</v>
      </c>
      <c r="G747" s="43">
        <v>6.5853658536585397E-2</v>
      </c>
      <c r="H747" s="43">
        <v>-3</v>
      </c>
      <c r="I747" s="43">
        <v>-3.7037037037037099</v>
      </c>
    </row>
    <row r="748" spans="1:9" x14ac:dyDescent="0.2">
      <c r="A748" s="43" t="s">
        <v>488</v>
      </c>
      <c r="B748" s="43" t="s">
        <v>184</v>
      </c>
      <c r="C748" s="43" t="s">
        <v>379</v>
      </c>
      <c r="D748" s="43">
        <v>30</v>
      </c>
      <c r="E748" s="43">
        <v>0.10101010101010099</v>
      </c>
      <c r="F748" s="43">
        <v>33</v>
      </c>
      <c r="G748" s="43">
        <v>0.11111111111111099</v>
      </c>
      <c r="H748" s="43">
        <v>-3</v>
      </c>
      <c r="I748" s="43">
        <v>-9.0909090909090899</v>
      </c>
    </row>
    <row r="749" spans="1:9" x14ac:dyDescent="0.2">
      <c r="A749" s="43" t="s">
        <v>508</v>
      </c>
      <c r="B749" s="43" t="s">
        <v>216</v>
      </c>
      <c r="C749" s="43" t="s">
        <v>379</v>
      </c>
      <c r="D749" s="43">
        <v>33</v>
      </c>
      <c r="E749" s="43">
        <v>0.18032786885245899</v>
      </c>
      <c r="F749" s="43">
        <v>36</v>
      </c>
      <c r="G749" s="43">
        <v>0.20338983050847501</v>
      </c>
      <c r="H749" s="43">
        <v>-3</v>
      </c>
      <c r="I749" s="43">
        <v>-8.3333333333333393</v>
      </c>
    </row>
    <row r="750" spans="1:9" x14ac:dyDescent="0.2">
      <c r="A750" s="43" t="s">
        <v>509</v>
      </c>
      <c r="B750" s="43" t="s">
        <v>217</v>
      </c>
      <c r="C750" s="43" t="s">
        <v>383</v>
      </c>
      <c r="D750" s="43">
        <v>39</v>
      </c>
      <c r="E750" s="43">
        <v>0.375</v>
      </c>
      <c r="F750" s="43">
        <v>42</v>
      </c>
      <c r="G750" s="43">
        <v>0.40776699029126201</v>
      </c>
      <c r="H750" s="43">
        <v>-3</v>
      </c>
      <c r="I750" s="43">
        <v>-7.1428571428571397</v>
      </c>
    </row>
    <row r="751" spans="1:9" x14ac:dyDescent="0.2">
      <c r="A751" s="43" t="s">
        <v>515</v>
      </c>
      <c r="B751" s="43" t="s">
        <v>190</v>
      </c>
      <c r="C751" s="43" t="s">
        <v>380</v>
      </c>
      <c r="D751" s="43">
        <v>129</v>
      </c>
      <c r="E751" s="43">
        <v>9.9230769230769206E-2</v>
      </c>
      <c r="F751" s="43">
        <v>132</v>
      </c>
      <c r="G751" s="43">
        <v>0.101382488479263</v>
      </c>
      <c r="H751" s="43">
        <v>-3</v>
      </c>
      <c r="I751" s="43">
        <v>-2.2727272727272698</v>
      </c>
    </row>
    <row r="752" spans="1:9" x14ac:dyDescent="0.2">
      <c r="A752" s="43" t="s">
        <v>531</v>
      </c>
      <c r="B752" s="43" t="s">
        <v>158</v>
      </c>
      <c r="C752" s="43" t="s">
        <v>382</v>
      </c>
      <c r="D752" s="43">
        <v>875</v>
      </c>
      <c r="E752" s="43">
        <v>3.8580246913580203E-2</v>
      </c>
      <c r="F752" s="43">
        <v>878</v>
      </c>
      <c r="G752" s="43">
        <v>3.8890857547838401E-2</v>
      </c>
      <c r="H752" s="43">
        <v>-3</v>
      </c>
      <c r="I752" s="43">
        <v>-0.34168564920273897</v>
      </c>
    </row>
    <row r="753" spans="1:9" x14ac:dyDescent="0.2">
      <c r="A753" s="43" t="s">
        <v>542</v>
      </c>
      <c r="B753" s="43" t="s">
        <v>232</v>
      </c>
      <c r="C753" s="43" t="s">
        <v>385</v>
      </c>
      <c r="D753" s="43">
        <v>39</v>
      </c>
      <c r="E753" s="43">
        <v>4.0752351097178702E-2</v>
      </c>
      <c r="F753" s="43">
        <v>42</v>
      </c>
      <c r="G753" s="43">
        <v>4.4117647058823498E-2</v>
      </c>
      <c r="H753" s="43">
        <v>-3</v>
      </c>
      <c r="I753" s="43">
        <v>-7.1428571428571397</v>
      </c>
    </row>
    <row r="754" spans="1:9" x14ac:dyDescent="0.2">
      <c r="A754" s="43" t="s">
        <v>547</v>
      </c>
      <c r="B754" s="43" t="s">
        <v>249</v>
      </c>
      <c r="C754" s="43" t="s">
        <v>383</v>
      </c>
      <c r="D754" s="43">
        <v>271</v>
      </c>
      <c r="E754" s="43">
        <v>0.100743494423792</v>
      </c>
      <c r="F754" s="43">
        <v>274</v>
      </c>
      <c r="G754" s="43">
        <v>0.104620084001527</v>
      </c>
      <c r="H754" s="43">
        <v>-3</v>
      </c>
      <c r="I754" s="43">
        <v>-1.09489051094891</v>
      </c>
    </row>
    <row r="755" spans="1:9" x14ac:dyDescent="0.2">
      <c r="A755" s="43" t="s">
        <v>554</v>
      </c>
      <c r="B755" s="43" t="s">
        <v>166</v>
      </c>
      <c r="C755" s="43" t="s">
        <v>381</v>
      </c>
      <c r="D755" s="43">
        <v>70</v>
      </c>
      <c r="E755" s="43">
        <v>2.3194168323393001E-2</v>
      </c>
      <c r="F755" s="43">
        <v>73</v>
      </c>
      <c r="G755" s="43">
        <v>2.5785941363475801E-2</v>
      </c>
      <c r="H755" s="43">
        <v>-3</v>
      </c>
      <c r="I755" s="43">
        <v>-4.1095890410958997</v>
      </c>
    </row>
    <row r="756" spans="1:9" x14ac:dyDescent="0.2">
      <c r="A756" s="43" t="s">
        <v>555</v>
      </c>
      <c r="B756" s="43" t="s">
        <v>244</v>
      </c>
      <c r="C756" s="43" t="s">
        <v>385</v>
      </c>
      <c r="D756" s="43">
        <v>69</v>
      </c>
      <c r="E756" s="43">
        <v>9.74576271186441E-2</v>
      </c>
      <c r="F756" s="43">
        <v>72</v>
      </c>
      <c r="G756" s="43">
        <v>9.8765432098765399E-2</v>
      </c>
      <c r="H756" s="43">
        <v>-3</v>
      </c>
      <c r="I756" s="43">
        <v>-4.1666666666666599</v>
      </c>
    </row>
    <row r="757" spans="1:9" x14ac:dyDescent="0.2">
      <c r="A757" s="43" t="s">
        <v>568</v>
      </c>
      <c r="B757" s="43" t="s">
        <v>269</v>
      </c>
      <c r="C757" s="43" t="s">
        <v>379</v>
      </c>
      <c r="D757" s="43">
        <v>261</v>
      </c>
      <c r="E757" s="43">
        <v>7.9090909090909101E-2</v>
      </c>
      <c r="F757" s="43">
        <v>264</v>
      </c>
      <c r="G757" s="43">
        <v>7.9542030732148203E-2</v>
      </c>
      <c r="H757" s="43">
        <v>-3</v>
      </c>
      <c r="I757" s="43">
        <v>-1.13636363636364</v>
      </c>
    </row>
    <row r="758" spans="1:9" x14ac:dyDescent="0.2">
      <c r="A758" s="43" t="s">
        <v>568</v>
      </c>
      <c r="B758" s="43" t="s">
        <v>269</v>
      </c>
      <c r="C758" s="43" t="s">
        <v>382</v>
      </c>
      <c r="D758" s="43">
        <v>237</v>
      </c>
      <c r="E758" s="43">
        <v>7.1818181818181795E-2</v>
      </c>
      <c r="F758" s="43">
        <v>240</v>
      </c>
      <c r="G758" s="43">
        <v>7.2310937029225697E-2</v>
      </c>
      <c r="H758" s="43">
        <v>-3</v>
      </c>
      <c r="I758" s="43">
        <v>-1.25</v>
      </c>
    </row>
    <row r="759" spans="1:9" x14ac:dyDescent="0.2">
      <c r="A759" s="43" t="s">
        <v>560</v>
      </c>
      <c r="B759" s="43" t="s">
        <v>174</v>
      </c>
      <c r="C759" s="43" t="s">
        <v>383</v>
      </c>
      <c r="D759" s="43">
        <v>87</v>
      </c>
      <c r="E759" s="43">
        <v>0.117886178861789</v>
      </c>
      <c r="F759" s="43">
        <v>90</v>
      </c>
      <c r="G759" s="43">
        <v>0.11464968152866201</v>
      </c>
      <c r="H759" s="43">
        <v>-3</v>
      </c>
      <c r="I759" s="43">
        <v>-3.3333333333333299</v>
      </c>
    </row>
    <row r="760" spans="1:9" x14ac:dyDescent="0.2">
      <c r="A760" s="43" t="s">
        <v>560</v>
      </c>
      <c r="B760" s="43" t="s">
        <v>174</v>
      </c>
      <c r="C760" s="43" t="s">
        <v>379</v>
      </c>
      <c r="D760" s="43">
        <v>21</v>
      </c>
      <c r="E760" s="43">
        <v>2.8455284552845499E-2</v>
      </c>
      <c r="F760" s="43">
        <v>24</v>
      </c>
      <c r="G760" s="43">
        <v>3.0573248407643298E-2</v>
      </c>
      <c r="H760" s="43">
        <v>-3</v>
      </c>
      <c r="I760" s="43">
        <v>-12.5</v>
      </c>
    </row>
    <row r="761" spans="1:9" x14ac:dyDescent="0.2">
      <c r="A761" s="43" t="s">
        <v>561</v>
      </c>
      <c r="B761" s="43" t="s">
        <v>270</v>
      </c>
      <c r="C761" s="43" t="s">
        <v>382</v>
      </c>
      <c r="D761" s="43">
        <v>1664</v>
      </c>
      <c r="E761" s="43">
        <v>4.3378519290928001E-2</v>
      </c>
      <c r="F761" s="43">
        <v>1667</v>
      </c>
      <c r="G761" s="43">
        <v>4.3560061668713602E-2</v>
      </c>
      <c r="H761" s="43">
        <v>-3</v>
      </c>
      <c r="I761" s="43">
        <v>-0.17996400719856301</v>
      </c>
    </row>
    <row r="762" spans="1:9" x14ac:dyDescent="0.2">
      <c r="A762" s="43" t="s">
        <v>570</v>
      </c>
      <c r="B762" s="43" t="s">
        <v>185</v>
      </c>
      <c r="C762" s="43" t="s">
        <v>382</v>
      </c>
      <c r="D762" s="43">
        <v>88</v>
      </c>
      <c r="E762" s="43">
        <v>1.6650898770104099E-2</v>
      </c>
      <c r="F762" s="43">
        <v>92</v>
      </c>
      <c r="G762" s="43">
        <v>1.7530487804878099E-2</v>
      </c>
      <c r="H762" s="43">
        <v>-4</v>
      </c>
      <c r="I762" s="43">
        <v>-4.3478260869565197</v>
      </c>
    </row>
    <row r="763" spans="1:9" x14ac:dyDescent="0.2">
      <c r="A763" s="43" t="s">
        <v>640</v>
      </c>
      <c r="B763" s="43" t="s">
        <v>200</v>
      </c>
      <c r="C763" s="43" t="s">
        <v>379</v>
      </c>
      <c r="D763" s="43">
        <v>12</v>
      </c>
      <c r="E763" s="43">
        <v>3.0534351145038201E-2</v>
      </c>
      <c r="F763" s="43">
        <v>16</v>
      </c>
      <c r="G763" s="43">
        <v>0.04</v>
      </c>
      <c r="H763" s="43">
        <v>-4</v>
      </c>
      <c r="I763" s="43">
        <v>-25</v>
      </c>
    </row>
    <row r="764" spans="1:9" x14ac:dyDescent="0.2">
      <c r="A764" s="43" t="s">
        <v>648</v>
      </c>
      <c r="B764" s="43" t="s">
        <v>237</v>
      </c>
      <c r="C764" s="43" t="s">
        <v>379</v>
      </c>
      <c r="D764" s="43">
        <v>66</v>
      </c>
      <c r="E764" s="43">
        <v>0.11870503597122301</v>
      </c>
      <c r="F764" s="43">
        <v>70</v>
      </c>
      <c r="G764" s="43">
        <v>0.12567324955116699</v>
      </c>
      <c r="H764" s="43">
        <v>-4</v>
      </c>
      <c r="I764" s="43">
        <v>-5.7142857142857197</v>
      </c>
    </row>
    <row r="765" spans="1:9" x14ac:dyDescent="0.2">
      <c r="A765" s="43" t="s">
        <v>631</v>
      </c>
      <c r="B765" s="43" t="s">
        <v>260</v>
      </c>
      <c r="C765" s="43" t="s">
        <v>382</v>
      </c>
      <c r="D765" s="43">
        <v>120</v>
      </c>
      <c r="E765" s="43">
        <v>0.20512820512820501</v>
      </c>
      <c r="F765" s="43">
        <v>124</v>
      </c>
      <c r="G765" s="43">
        <v>0.212692967409949</v>
      </c>
      <c r="H765" s="43">
        <v>-4</v>
      </c>
      <c r="I765" s="43">
        <v>-3.2258064516128999</v>
      </c>
    </row>
    <row r="766" spans="1:9" x14ac:dyDescent="0.2">
      <c r="A766" s="43" t="s">
        <v>632</v>
      </c>
      <c r="B766" s="43" t="s">
        <v>261</v>
      </c>
      <c r="C766" s="43" t="s">
        <v>384</v>
      </c>
      <c r="D766" s="43">
        <v>257</v>
      </c>
      <c r="E766" s="43">
        <v>0.200311769290725</v>
      </c>
      <c r="F766" s="43">
        <v>261</v>
      </c>
      <c r="G766" s="43">
        <v>0.21202274573517499</v>
      </c>
      <c r="H766" s="43">
        <v>-4</v>
      </c>
      <c r="I766" s="43">
        <v>-1.5325670498084301</v>
      </c>
    </row>
    <row r="767" spans="1:9" x14ac:dyDescent="0.2">
      <c r="A767" s="43" t="s">
        <v>636</v>
      </c>
      <c r="B767" s="43" t="s">
        <v>160</v>
      </c>
      <c r="C767" s="43" t="s">
        <v>381</v>
      </c>
      <c r="D767" s="43">
        <v>890</v>
      </c>
      <c r="E767" s="43">
        <v>0.15200683176772001</v>
      </c>
      <c r="F767" s="43">
        <v>894</v>
      </c>
      <c r="G767" s="43">
        <v>0.15363464512802899</v>
      </c>
      <c r="H767" s="43">
        <v>-4</v>
      </c>
      <c r="I767" s="43">
        <v>-0.447427293064873</v>
      </c>
    </row>
    <row r="768" spans="1:9" x14ac:dyDescent="0.2">
      <c r="A768" s="43" t="s">
        <v>645</v>
      </c>
      <c r="B768" s="43" t="s">
        <v>161</v>
      </c>
      <c r="C768" s="43" t="s">
        <v>385</v>
      </c>
      <c r="D768" s="43">
        <v>9</v>
      </c>
      <c r="E768" s="43">
        <v>3.4065102195306599E-3</v>
      </c>
      <c r="F768" s="43">
        <v>13</v>
      </c>
      <c r="G768" s="43">
        <v>4.9961568024596498E-3</v>
      </c>
      <c r="H768" s="43">
        <v>-4</v>
      </c>
      <c r="I768" s="43">
        <v>-30.769230769230798</v>
      </c>
    </row>
    <row r="769" spans="1:9" x14ac:dyDescent="0.2">
      <c r="A769" s="43" t="s">
        <v>485</v>
      </c>
      <c r="B769" s="43" t="s">
        <v>215</v>
      </c>
      <c r="C769" s="43" t="s">
        <v>381</v>
      </c>
      <c r="D769" s="43">
        <v>77</v>
      </c>
      <c r="E769" s="43">
        <v>0.213296398891967</v>
      </c>
      <c r="F769" s="43">
        <v>81</v>
      </c>
      <c r="G769" s="43">
        <v>0.22562674094707499</v>
      </c>
      <c r="H769" s="43">
        <v>-4</v>
      </c>
      <c r="I769" s="43">
        <v>-4.9382716049382704</v>
      </c>
    </row>
    <row r="770" spans="1:9" x14ac:dyDescent="0.2">
      <c r="A770" s="43" t="s">
        <v>579</v>
      </c>
      <c r="B770" s="43" t="s">
        <v>254</v>
      </c>
      <c r="C770" s="43" t="s">
        <v>378</v>
      </c>
      <c r="D770" s="43">
        <v>137</v>
      </c>
      <c r="E770" s="43">
        <v>1.7125000000000001E-2</v>
      </c>
      <c r="F770" s="43">
        <v>141</v>
      </c>
      <c r="G770" s="43">
        <v>1.80306905370844E-2</v>
      </c>
      <c r="H770" s="43">
        <v>-4</v>
      </c>
      <c r="I770" s="43">
        <v>-2.8368794326241198</v>
      </c>
    </row>
    <row r="771" spans="1:9" x14ac:dyDescent="0.2">
      <c r="A771" s="43" t="s">
        <v>513</v>
      </c>
      <c r="B771" s="43" t="s">
        <v>211</v>
      </c>
      <c r="C771" s="43" t="s">
        <v>379</v>
      </c>
      <c r="D771" s="43">
        <v>26</v>
      </c>
      <c r="E771" s="43">
        <v>4.2003231017770599E-2</v>
      </c>
      <c r="F771" s="43">
        <v>30</v>
      </c>
      <c r="G771" s="43">
        <v>4.7846889952153103E-2</v>
      </c>
      <c r="H771" s="43">
        <v>-4</v>
      </c>
      <c r="I771" s="43">
        <v>-13.3333333333333</v>
      </c>
    </row>
    <row r="772" spans="1:9" x14ac:dyDescent="0.2">
      <c r="A772" s="43" t="s">
        <v>523</v>
      </c>
      <c r="B772" s="43" t="s">
        <v>255</v>
      </c>
      <c r="C772" s="43" t="s">
        <v>378</v>
      </c>
      <c r="D772" s="43">
        <v>258</v>
      </c>
      <c r="E772" s="43">
        <v>0.20062208398133699</v>
      </c>
      <c r="F772" s="43">
        <v>262</v>
      </c>
      <c r="G772" s="43">
        <v>0.208101667990469</v>
      </c>
      <c r="H772" s="43">
        <v>-4</v>
      </c>
      <c r="I772" s="43">
        <v>-1.5267175572519101</v>
      </c>
    </row>
    <row r="773" spans="1:9" x14ac:dyDescent="0.2">
      <c r="A773" s="43" t="s">
        <v>525</v>
      </c>
      <c r="B773" s="43" t="s">
        <v>225</v>
      </c>
      <c r="C773" s="43" t="s">
        <v>380</v>
      </c>
      <c r="D773" s="43">
        <v>82</v>
      </c>
      <c r="E773" s="43">
        <v>0.55405405405405395</v>
      </c>
      <c r="F773" s="43">
        <v>86</v>
      </c>
      <c r="G773" s="43">
        <v>0.57333333333333303</v>
      </c>
      <c r="H773" s="43">
        <v>-4</v>
      </c>
      <c r="I773" s="43">
        <v>-4.6511627906976702</v>
      </c>
    </row>
    <row r="774" spans="1:9" x14ac:dyDescent="0.2">
      <c r="A774" s="43" t="s">
        <v>574</v>
      </c>
      <c r="B774" s="43" t="s">
        <v>183</v>
      </c>
      <c r="C774" s="43" t="s">
        <v>381</v>
      </c>
      <c r="D774" s="43">
        <v>317</v>
      </c>
      <c r="E774" s="43">
        <v>4.8330538191797501E-2</v>
      </c>
      <c r="F774" s="43">
        <v>321</v>
      </c>
      <c r="G774" s="43">
        <v>5.0195465207193098E-2</v>
      </c>
      <c r="H774" s="43">
        <v>-4</v>
      </c>
      <c r="I774" s="43">
        <v>-1.2461059190031201</v>
      </c>
    </row>
    <row r="775" spans="1:9" x14ac:dyDescent="0.2">
      <c r="A775" s="43" t="s">
        <v>574</v>
      </c>
      <c r="B775" s="43" t="s">
        <v>183</v>
      </c>
      <c r="C775" s="43" t="s">
        <v>378</v>
      </c>
      <c r="D775" s="43">
        <v>184</v>
      </c>
      <c r="E775" s="43">
        <v>2.8053056868425099E-2</v>
      </c>
      <c r="F775" s="43">
        <v>188</v>
      </c>
      <c r="G775" s="43">
        <v>2.9397967161845201E-2</v>
      </c>
      <c r="H775" s="43">
        <v>-4</v>
      </c>
      <c r="I775" s="43">
        <v>-2.12765957446809</v>
      </c>
    </row>
    <row r="776" spans="1:9" x14ac:dyDescent="0.2">
      <c r="A776" s="43" t="s">
        <v>542</v>
      </c>
      <c r="B776" s="43" t="s">
        <v>232</v>
      </c>
      <c r="C776" s="43" t="s">
        <v>381</v>
      </c>
      <c r="D776" s="43">
        <v>443</v>
      </c>
      <c r="E776" s="43">
        <v>0.46290491118077298</v>
      </c>
      <c r="F776" s="43">
        <v>447</v>
      </c>
      <c r="G776" s="43">
        <v>0.46953781512604997</v>
      </c>
      <c r="H776" s="43">
        <v>-4</v>
      </c>
      <c r="I776" s="43">
        <v>-0.89485458612975599</v>
      </c>
    </row>
    <row r="777" spans="1:9" x14ac:dyDescent="0.2">
      <c r="A777" s="43" t="s">
        <v>545</v>
      </c>
      <c r="B777" s="43" t="s">
        <v>191</v>
      </c>
      <c r="C777" s="43" t="s">
        <v>380</v>
      </c>
      <c r="D777" s="43">
        <v>336</v>
      </c>
      <c r="E777" s="43">
        <v>0.24436363636363601</v>
      </c>
      <c r="F777" s="43">
        <v>340</v>
      </c>
      <c r="G777" s="43">
        <v>0.25297619047619002</v>
      </c>
      <c r="H777" s="43">
        <v>-4</v>
      </c>
      <c r="I777" s="43">
        <v>-1.1764705882352899</v>
      </c>
    </row>
    <row r="778" spans="1:9" x14ac:dyDescent="0.2">
      <c r="A778" s="43" t="s">
        <v>553</v>
      </c>
      <c r="B778" s="43" t="s">
        <v>164</v>
      </c>
      <c r="C778" s="43" t="s">
        <v>378</v>
      </c>
      <c r="D778" s="43">
        <v>540</v>
      </c>
      <c r="E778" s="43">
        <v>7.9120879120879103E-2</v>
      </c>
      <c r="F778" s="43">
        <v>544</v>
      </c>
      <c r="G778" s="43">
        <v>8.10609447176278E-2</v>
      </c>
      <c r="H778" s="43">
        <v>-4</v>
      </c>
      <c r="I778" s="43">
        <v>-0.73529411764705599</v>
      </c>
    </row>
    <row r="779" spans="1:9" x14ac:dyDescent="0.2">
      <c r="A779" s="43" t="s">
        <v>559</v>
      </c>
      <c r="B779" s="43" t="s">
        <v>189</v>
      </c>
      <c r="C779" s="43" t="s">
        <v>383</v>
      </c>
      <c r="D779" s="43">
        <v>482</v>
      </c>
      <c r="E779" s="43">
        <v>0.36850152905198802</v>
      </c>
      <c r="F779" s="43">
        <v>486</v>
      </c>
      <c r="G779" s="43">
        <v>0.37968750000000001</v>
      </c>
      <c r="H779" s="43">
        <v>-4</v>
      </c>
      <c r="I779" s="43">
        <v>-0.82304526748970797</v>
      </c>
    </row>
    <row r="780" spans="1:9" x14ac:dyDescent="0.2">
      <c r="A780" s="43" t="s">
        <v>563</v>
      </c>
      <c r="B780" s="43" t="s">
        <v>172</v>
      </c>
      <c r="C780" s="43" t="s">
        <v>383</v>
      </c>
      <c r="D780" s="43">
        <v>33</v>
      </c>
      <c r="E780" s="43">
        <v>8.2089552238805999E-2</v>
      </c>
      <c r="F780" s="43">
        <v>37</v>
      </c>
      <c r="G780" s="43">
        <v>9.0686274509803905E-2</v>
      </c>
      <c r="H780" s="43">
        <v>-4</v>
      </c>
      <c r="I780" s="43">
        <v>-10.8108108108108</v>
      </c>
    </row>
    <row r="781" spans="1:9" x14ac:dyDescent="0.2">
      <c r="A781" s="43" t="s">
        <v>642</v>
      </c>
      <c r="B781" s="43" t="s">
        <v>265</v>
      </c>
      <c r="C781" s="43" t="s">
        <v>379</v>
      </c>
      <c r="D781" s="43">
        <v>20</v>
      </c>
      <c r="E781" s="43">
        <v>5.3050397877984101E-2</v>
      </c>
      <c r="F781" s="43">
        <v>25</v>
      </c>
      <c r="G781" s="43">
        <v>6.3613231552162794E-2</v>
      </c>
      <c r="H781" s="43">
        <v>-5</v>
      </c>
      <c r="I781" s="43">
        <v>-20</v>
      </c>
    </row>
    <row r="782" spans="1:9" x14ac:dyDescent="0.2">
      <c r="A782" s="43" t="s">
        <v>576</v>
      </c>
      <c r="B782" s="43" t="s">
        <v>264</v>
      </c>
      <c r="C782" s="43" t="s">
        <v>379</v>
      </c>
      <c r="D782" s="43">
        <v>40</v>
      </c>
      <c r="E782" s="43">
        <v>7.0175438596491196E-2</v>
      </c>
      <c r="F782" s="43">
        <v>45</v>
      </c>
      <c r="G782" s="43">
        <v>7.9928952042628801E-2</v>
      </c>
      <c r="H782" s="43">
        <v>-5</v>
      </c>
      <c r="I782" s="43">
        <v>-11.1111111111111</v>
      </c>
    </row>
    <row r="783" spans="1:9" x14ac:dyDescent="0.2">
      <c r="A783" s="43" t="s">
        <v>519</v>
      </c>
      <c r="B783" s="43" t="s">
        <v>177</v>
      </c>
      <c r="C783" s="43" t="s">
        <v>381</v>
      </c>
      <c r="D783" s="43">
        <v>812</v>
      </c>
      <c r="E783" s="43">
        <v>0.52252252252252296</v>
      </c>
      <c r="F783" s="43">
        <v>817</v>
      </c>
      <c r="G783" s="43">
        <v>0.51578282828282795</v>
      </c>
      <c r="H783" s="43">
        <v>-5</v>
      </c>
      <c r="I783" s="43">
        <v>-0.61199510403916502</v>
      </c>
    </row>
    <row r="784" spans="1:9" x14ac:dyDescent="0.2">
      <c r="A784" s="43" t="s">
        <v>532</v>
      </c>
      <c r="B784" s="43" t="s">
        <v>256</v>
      </c>
      <c r="C784" s="43" t="s">
        <v>379</v>
      </c>
      <c r="D784" s="43">
        <v>108</v>
      </c>
      <c r="E784" s="43">
        <v>0.176759410801964</v>
      </c>
      <c r="F784" s="43">
        <v>113</v>
      </c>
      <c r="G784" s="43">
        <v>0.19023569023569001</v>
      </c>
      <c r="H784" s="43">
        <v>-5</v>
      </c>
      <c r="I784" s="43">
        <v>-4.4247787610619396</v>
      </c>
    </row>
    <row r="785" spans="1:9" x14ac:dyDescent="0.2">
      <c r="A785" s="43" t="s">
        <v>580</v>
      </c>
      <c r="B785" s="43" t="s">
        <v>252</v>
      </c>
      <c r="C785" s="43" t="s">
        <v>380</v>
      </c>
      <c r="D785" s="43">
        <v>85</v>
      </c>
      <c r="E785" s="43">
        <v>0.33730158730158699</v>
      </c>
      <c r="F785" s="43">
        <v>90</v>
      </c>
      <c r="G785" s="43">
        <v>0.36</v>
      </c>
      <c r="H785" s="43">
        <v>-5</v>
      </c>
      <c r="I785" s="43">
        <v>-5.5555555555555598</v>
      </c>
    </row>
    <row r="786" spans="1:9" x14ac:dyDescent="0.2">
      <c r="A786" s="43" t="s">
        <v>541</v>
      </c>
      <c r="B786" s="43" t="s">
        <v>193</v>
      </c>
      <c r="C786" s="43" t="s">
        <v>385</v>
      </c>
      <c r="D786" s="43">
        <v>907</v>
      </c>
      <c r="E786" s="43">
        <v>5.5146835289110498E-2</v>
      </c>
      <c r="F786" s="43">
        <v>912</v>
      </c>
      <c r="G786" s="43">
        <v>5.5937193326791E-2</v>
      </c>
      <c r="H786" s="43">
        <v>-5</v>
      </c>
      <c r="I786" s="43">
        <v>-0.54824561403509198</v>
      </c>
    </row>
    <row r="787" spans="1:9" x14ac:dyDescent="0.2">
      <c r="A787" s="43" t="s">
        <v>546</v>
      </c>
      <c r="B787" s="43" t="s">
        <v>192</v>
      </c>
      <c r="C787" s="43" t="s">
        <v>379</v>
      </c>
      <c r="D787" s="43">
        <v>43</v>
      </c>
      <c r="E787" s="43">
        <v>1.0836693548387099E-2</v>
      </c>
      <c r="F787" s="43">
        <v>48</v>
      </c>
      <c r="G787" s="43">
        <v>1.2096774193548401E-2</v>
      </c>
      <c r="H787" s="43">
        <v>-5</v>
      </c>
      <c r="I787" s="43">
        <v>-10.4166666666667</v>
      </c>
    </row>
    <row r="788" spans="1:9" x14ac:dyDescent="0.2">
      <c r="A788" s="43" t="s">
        <v>578</v>
      </c>
      <c r="B788" s="43" t="s">
        <v>159</v>
      </c>
      <c r="C788" s="43" t="s">
        <v>383</v>
      </c>
      <c r="D788" s="43">
        <v>2279</v>
      </c>
      <c r="E788" s="43">
        <v>0.175767391639673</v>
      </c>
      <c r="F788" s="43">
        <v>2284</v>
      </c>
      <c r="G788" s="43">
        <v>0.17694453052370601</v>
      </c>
      <c r="H788" s="43">
        <v>-5</v>
      </c>
      <c r="I788" s="43">
        <v>-0.21891418563923001</v>
      </c>
    </row>
    <row r="789" spans="1:9" x14ac:dyDescent="0.2">
      <c r="A789" s="43" t="s">
        <v>562</v>
      </c>
      <c r="B789" s="43" t="s">
        <v>262</v>
      </c>
      <c r="C789" s="43" t="s">
        <v>383</v>
      </c>
      <c r="D789" s="43">
        <v>759</v>
      </c>
      <c r="E789" s="43">
        <v>7.9211020663744497E-2</v>
      </c>
      <c r="F789" s="43">
        <v>764</v>
      </c>
      <c r="G789" s="43">
        <v>8.1302543364903695E-2</v>
      </c>
      <c r="H789" s="43">
        <v>-5</v>
      </c>
      <c r="I789" s="43">
        <v>-0.65445026178010401</v>
      </c>
    </row>
    <row r="790" spans="1:9" x14ac:dyDescent="0.2">
      <c r="A790" s="43" t="s">
        <v>627</v>
      </c>
      <c r="B790" s="43" t="s">
        <v>182</v>
      </c>
      <c r="C790" s="43" t="s">
        <v>383</v>
      </c>
      <c r="D790" s="43">
        <v>13</v>
      </c>
      <c r="E790" s="43">
        <v>3.9537712895377098E-3</v>
      </c>
      <c r="F790" s="43">
        <v>19</v>
      </c>
      <c r="G790" s="43">
        <v>5.5184432181237296E-3</v>
      </c>
      <c r="H790" s="43">
        <v>-6</v>
      </c>
      <c r="I790" s="43">
        <v>-31.578947368421101</v>
      </c>
    </row>
    <row r="791" spans="1:9" x14ac:dyDescent="0.2">
      <c r="A791" s="43" t="s">
        <v>627</v>
      </c>
      <c r="B791" s="43" t="s">
        <v>182</v>
      </c>
      <c r="C791" s="43" t="s">
        <v>379</v>
      </c>
      <c r="D791" s="43">
        <v>68</v>
      </c>
      <c r="E791" s="43">
        <v>2.06812652068127E-2</v>
      </c>
      <c r="F791" s="43">
        <v>74</v>
      </c>
      <c r="G791" s="43">
        <v>2.1492884112692401E-2</v>
      </c>
      <c r="H791" s="43">
        <v>-6</v>
      </c>
      <c r="I791" s="43">
        <v>-8.1081081081080999</v>
      </c>
    </row>
    <row r="792" spans="1:9" x14ac:dyDescent="0.2">
      <c r="A792" s="43" t="s">
        <v>643</v>
      </c>
      <c r="B792" s="43" t="s">
        <v>195</v>
      </c>
      <c r="C792" s="43" t="s">
        <v>380</v>
      </c>
      <c r="D792" s="43">
        <v>201</v>
      </c>
      <c r="E792" s="43">
        <v>0.127943984723106</v>
      </c>
      <c r="F792" s="43">
        <v>207</v>
      </c>
      <c r="G792" s="43">
        <v>0.13151207115628999</v>
      </c>
      <c r="H792" s="43">
        <v>-6</v>
      </c>
      <c r="I792" s="43">
        <v>-2.8985507246376798</v>
      </c>
    </row>
    <row r="793" spans="1:9" x14ac:dyDescent="0.2">
      <c r="A793" s="43" t="s">
        <v>490</v>
      </c>
      <c r="B793" s="43" t="s">
        <v>181</v>
      </c>
      <c r="C793" s="43" t="s">
        <v>382</v>
      </c>
      <c r="D793" s="43">
        <v>57</v>
      </c>
      <c r="E793" s="43">
        <v>2.5165562913907299E-2</v>
      </c>
      <c r="F793" s="43">
        <v>63</v>
      </c>
      <c r="G793" s="43">
        <v>2.73794002607562E-2</v>
      </c>
      <c r="H793" s="43">
        <v>-6</v>
      </c>
      <c r="I793" s="43">
        <v>-9.5238095238095202</v>
      </c>
    </row>
    <row r="794" spans="1:9" x14ac:dyDescent="0.2">
      <c r="A794" s="43" t="s">
        <v>497</v>
      </c>
      <c r="B794" s="43" t="s">
        <v>223</v>
      </c>
      <c r="C794" s="43" t="s">
        <v>385</v>
      </c>
      <c r="D794" s="43">
        <v>64</v>
      </c>
      <c r="E794" s="43">
        <v>0.24334600760456301</v>
      </c>
      <c r="F794" s="43">
        <v>70</v>
      </c>
      <c r="G794" s="43">
        <v>0.25925925925925902</v>
      </c>
      <c r="H794" s="43">
        <v>-6</v>
      </c>
      <c r="I794" s="43">
        <v>-8.5714285714285694</v>
      </c>
    </row>
    <row r="795" spans="1:9" x14ac:dyDescent="0.2">
      <c r="A795" s="43" t="s">
        <v>572</v>
      </c>
      <c r="B795" s="43" t="s">
        <v>168</v>
      </c>
      <c r="C795" s="43" t="s">
        <v>381</v>
      </c>
      <c r="D795" s="43">
        <v>156</v>
      </c>
      <c r="E795" s="43">
        <v>6.1806656101426299E-2</v>
      </c>
      <c r="F795" s="43">
        <v>162</v>
      </c>
      <c r="G795" s="43">
        <v>6.9617533304684107E-2</v>
      </c>
      <c r="H795" s="43">
        <v>-6</v>
      </c>
      <c r="I795" s="43">
        <v>-3.7037037037037099</v>
      </c>
    </row>
    <row r="796" spans="1:9" x14ac:dyDescent="0.2">
      <c r="A796" s="43" t="s">
        <v>574</v>
      </c>
      <c r="B796" s="43" t="s">
        <v>183</v>
      </c>
      <c r="C796" s="43" t="s">
        <v>379</v>
      </c>
      <c r="D796" s="43">
        <v>96</v>
      </c>
      <c r="E796" s="43">
        <v>1.46363774965696E-2</v>
      </c>
      <c r="F796" s="43">
        <v>102</v>
      </c>
      <c r="G796" s="43">
        <v>1.5949960906958601E-2</v>
      </c>
      <c r="H796" s="43">
        <v>-6</v>
      </c>
      <c r="I796" s="43">
        <v>-5.8823529411764701</v>
      </c>
    </row>
    <row r="797" spans="1:9" x14ac:dyDescent="0.2">
      <c r="A797" s="43" t="s">
        <v>578</v>
      </c>
      <c r="B797" s="43" t="s">
        <v>159</v>
      </c>
      <c r="C797" s="43" t="s">
        <v>382</v>
      </c>
      <c r="D797" s="43">
        <v>241</v>
      </c>
      <c r="E797" s="43">
        <v>1.8587073885546802E-2</v>
      </c>
      <c r="F797" s="43">
        <v>247</v>
      </c>
      <c r="G797" s="43">
        <v>1.9135419894638999E-2</v>
      </c>
      <c r="H797" s="43">
        <v>-6</v>
      </c>
      <c r="I797" s="43">
        <v>-2.42914979757085</v>
      </c>
    </row>
    <row r="798" spans="1:9" x14ac:dyDescent="0.2">
      <c r="A798" s="43" t="s">
        <v>555</v>
      </c>
      <c r="B798" s="43" t="s">
        <v>244</v>
      </c>
      <c r="C798" s="43" t="s">
        <v>379</v>
      </c>
      <c r="D798" s="43">
        <v>49</v>
      </c>
      <c r="E798" s="43">
        <v>6.9209039548022599E-2</v>
      </c>
      <c r="F798" s="43">
        <v>55</v>
      </c>
      <c r="G798" s="43">
        <v>7.5445816186556894E-2</v>
      </c>
      <c r="H798" s="43">
        <v>-6</v>
      </c>
      <c r="I798" s="43">
        <v>-10.909090909090899</v>
      </c>
    </row>
    <row r="799" spans="1:9" x14ac:dyDescent="0.2">
      <c r="A799" s="43" t="s">
        <v>640</v>
      </c>
      <c r="B799" s="43" t="s">
        <v>200</v>
      </c>
      <c r="C799" s="43" t="s">
        <v>385</v>
      </c>
      <c r="D799" s="43">
        <v>48</v>
      </c>
      <c r="E799" s="43">
        <v>0.122137404580153</v>
      </c>
      <c r="F799" s="43">
        <v>55</v>
      </c>
      <c r="G799" s="43">
        <v>0.13750000000000001</v>
      </c>
      <c r="H799" s="43">
        <v>-7</v>
      </c>
      <c r="I799" s="43">
        <v>-12.7272727272727</v>
      </c>
    </row>
    <row r="800" spans="1:9" x14ac:dyDescent="0.2">
      <c r="A800" s="43" t="s">
        <v>579</v>
      </c>
      <c r="B800" s="43" t="s">
        <v>254</v>
      </c>
      <c r="C800" s="43" t="s">
        <v>383</v>
      </c>
      <c r="D800" s="43">
        <v>901</v>
      </c>
      <c r="E800" s="43">
        <v>0.112625</v>
      </c>
      <c r="F800" s="43">
        <v>908</v>
      </c>
      <c r="G800" s="43">
        <v>0.116112531969309</v>
      </c>
      <c r="H800" s="43">
        <v>-7</v>
      </c>
      <c r="I800" s="43">
        <v>-0.77092511013215903</v>
      </c>
    </row>
    <row r="801" spans="1:9" x14ac:dyDescent="0.2">
      <c r="A801" s="43" t="s">
        <v>503</v>
      </c>
      <c r="B801" s="43" t="s">
        <v>180</v>
      </c>
      <c r="C801" s="43" t="s">
        <v>381</v>
      </c>
      <c r="D801" s="43">
        <v>884</v>
      </c>
      <c r="E801" s="43">
        <v>0.24521497919556201</v>
      </c>
      <c r="F801" s="43">
        <v>891</v>
      </c>
      <c r="G801" s="43">
        <v>0.25</v>
      </c>
      <c r="H801" s="43">
        <v>-7</v>
      </c>
      <c r="I801" s="43">
        <v>-0.78563411896744895</v>
      </c>
    </row>
    <row r="802" spans="1:9" x14ac:dyDescent="0.2">
      <c r="A802" s="43" t="s">
        <v>513</v>
      </c>
      <c r="B802" s="43" t="s">
        <v>211</v>
      </c>
      <c r="C802" s="43" t="s">
        <v>380</v>
      </c>
      <c r="D802" s="43">
        <v>141</v>
      </c>
      <c r="E802" s="43">
        <v>0.227786752827141</v>
      </c>
      <c r="F802" s="43">
        <v>148</v>
      </c>
      <c r="G802" s="43">
        <v>0.236044657097289</v>
      </c>
      <c r="H802" s="43">
        <v>-7</v>
      </c>
      <c r="I802" s="43">
        <v>-4.7297297297297298</v>
      </c>
    </row>
    <row r="803" spans="1:9" x14ac:dyDescent="0.2">
      <c r="A803" s="43" t="s">
        <v>515</v>
      </c>
      <c r="B803" s="43" t="s">
        <v>190</v>
      </c>
      <c r="C803" s="43" t="s">
        <v>379</v>
      </c>
      <c r="D803" s="43">
        <v>69</v>
      </c>
      <c r="E803" s="43">
        <v>5.3076923076923098E-2</v>
      </c>
      <c r="F803" s="43">
        <v>76</v>
      </c>
      <c r="G803" s="43">
        <v>5.8371735791090597E-2</v>
      </c>
      <c r="H803" s="43">
        <v>-7</v>
      </c>
      <c r="I803" s="43">
        <v>-9.2105263157894708</v>
      </c>
    </row>
    <row r="804" spans="1:9" x14ac:dyDescent="0.2">
      <c r="A804" s="43" t="s">
        <v>641</v>
      </c>
      <c r="B804" s="43" t="s">
        <v>169</v>
      </c>
      <c r="C804" s="43" t="s">
        <v>379</v>
      </c>
      <c r="D804" s="43">
        <v>133</v>
      </c>
      <c r="E804" s="43">
        <v>4.0024074631357202E-2</v>
      </c>
      <c r="F804" s="43">
        <v>141</v>
      </c>
      <c r="G804" s="43">
        <v>3.9418507128878899E-2</v>
      </c>
      <c r="H804" s="43">
        <v>-8</v>
      </c>
      <c r="I804" s="43">
        <v>-5.67375886524822</v>
      </c>
    </row>
    <row r="805" spans="1:9" x14ac:dyDescent="0.2">
      <c r="A805" s="43" t="s">
        <v>490</v>
      </c>
      <c r="B805" s="43" t="s">
        <v>181</v>
      </c>
      <c r="C805" s="43" t="s">
        <v>381</v>
      </c>
      <c r="D805" s="43">
        <v>184</v>
      </c>
      <c r="E805" s="43">
        <v>8.1236203090507705E-2</v>
      </c>
      <c r="F805" s="43">
        <v>192</v>
      </c>
      <c r="G805" s="43">
        <v>8.3441981747066504E-2</v>
      </c>
      <c r="H805" s="43">
        <v>-8</v>
      </c>
      <c r="I805" s="43">
        <v>-4.1666666666666599</v>
      </c>
    </row>
    <row r="806" spans="1:9" x14ac:dyDescent="0.2">
      <c r="A806" s="43" t="s">
        <v>546</v>
      </c>
      <c r="B806" s="43" t="s">
        <v>192</v>
      </c>
      <c r="C806" s="43" t="s">
        <v>381</v>
      </c>
      <c r="D806" s="43">
        <v>1337</v>
      </c>
      <c r="E806" s="43">
        <v>0.336945564516129</v>
      </c>
      <c r="F806" s="43">
        <v>1345</v>
      </c>
      <c r="G806" s="43">
        <v>0.33896169354838701</v>
      </c>
      <c r="H806" s="43">
        <v>-8</v>
      </c>
      <c r="I806" s="43">
        <v>-0.59479553903345495</v>
      </c>
    </row>
    <row r="807" spans="1:9" x14ac:dyDescent="0.2">
      <c r="A807" s="43" t="s">
        <v>546</v>
      </c>
      <c r="B807" s="43" t="s">
        <v>192</v>
      </c>
      <c r="C807" s="43" t="s">
        <v>378</v>
      </c>
      <c r="D807" s="43">
        <v>458</v>
      </c>
      <c r="E807" s="43">
        <v>0.11542338709677399</v>
      </c>
      <c r="F807" s="43">
        <v>466</v>
      </c>
      <c r="G807" s="43">
        <v>0.117439516129032</v>
      </c>
      <c r="H807" s="43">
        <v>-8</v>
      </c>
      <c r="I807" s="43">
        <v>-1.7167381974248901</v>
      </c>
    </row>
    <row r="808" spans="1:9" x14ac:dyDescent="0.2">
      <c r="A808" s="43" t="s">
        <v>547</v>
      </c>
      <c r="B808" s="43" t="s">
        <v>249</v>
      </c>
      <c r="C808" s="43" t="s">
        <v>379</v>
      </c>
      <c r="D808" s="43">
        <v>67</v>
      </c>
      <c r="E808" s="43">
        <v>2.4907063197026E-2</v>
      </c>
      <c r="F808" s="43">
        <v>75</v>
      </c>
      <c r="G808" s="43">
        <v>2.8636884306987399E-2</v>
      </c>
      <c r="H808" s="43">
        <v>-8</v>
      </c>
      <c r="I808" s="43">
        <v>-10.6666666666667</v>
      </c>
    </row>
    <row r="809" spans="1:9" x14ac:dyDescent="0.2">
      <c r="A809" s="43" t="s">
        <v>565</v>
      </c>
      <c r="B809" s="43" t="s">
        <v>154</v>
      </c>
      <c r="C809" s="43" t="s">
        <v>384</v>
      </c>
      <c r="D809" s="43">
        <v>159</v>
      </c>
      <c r="E809" s="43">
        <v>1.41619089184399E-3</v>
      </c>
      <c r="F809" s="43">
        <v>167</v>
      </c>
      <c r="G809" s="43">
        <v>1.48128437111939E-3</v>
      </c>
      <c r="H809" s="43">
        <v>-8</v>
      </c>
      <c r="I809" s="43">
        <v>-4.7904191616766498</v>
      </c>
    </row>
    <row r="810" spans="1:9" x14ac:dyDescent="0.2">
      <c r="A810" s="43" t="s">
        <v>642</v>
      </c>
      <c r="B810" s="43" t="s">
        <v>265</v>
      </c>
      <c r="C810" s="43" t="s">
        <v>380</v>
      </c>
      <c r="D810" s="43">
        <v>311</v>
      </c>
      <c r="E810" s="43">
        <v>0.82493368700265302</v>
      </c>
      <c r="F810" s="43">
        <v>320</v>
      </c>
      <c r="G810" s="43">
        <v>0.81424936386768398</v>
      </c>
      <c r="H810" s="43">
        <v>-9</v>
      </c>
      <c r="I810" s="43">
        <v>-2.8125</v>
      </c>
    </row>
    <row r="811" spans="1:9" x14ac:dyDescent="0.2">
      <c r="A811" s="43" t="s">
        <v>486</v>
      </c>
      <c r="B811" s="43" t="s">
        <v>276</v>
      </c>
      <c r="C811" s="43" t="s">
        <v>380</v>
      </c>
      <c r="D811" s="43">
        <v>615</v>
      </c>
      <c r="E811" s="43">
        <v>0.122072250893212</v>
      </c>
      <c r="F811" s="43">
        <v>624</v>
      </c>
      <c r="G811" s="43">
        <v>0.12535154680594601</v>
      </c>
      <c r="H811" s="43">
        <v>-9</v>
      </c>
      <c r="I811" s="43">
        <v>-1.4423076923076901</v>
      </c>
    </row>
    <row r="812" spans="1:9" x14ac:dyDescent="0.2">
      <c r="A812" s="43" t="s">
        <v>534</v>
      </c>
      <c r="B812" s="43" t="s">
        <v>173</v>
      </c>
      <c r="C812" s="43" t="s">
        <v>381</v>
      </c>
      <c r="D812" s="43">
        <v>2133</v>
      </c>
      <c r="E812" s="43">
        <v>0.45528281750266802</v>
      </c>
      <c r="F812" s="43">
        <v>2142</v>
      </c>
      <c r="G812" s="43">
        <v>0.45749679624092299</v>
      </c>
      <c r="H812" s="43">
        <v>-9</v>
      </c>
      <c r="I812" s="43">
        <v>-0.42016806722688899</v>
      </c>
    </row>
    <row r="813" spans="1:9" x14ac:dyDescent="0.2">
      <c r="A813" s="43" t="s">
        <v>641</v>
      </c>
      <c r="B813" s="43" t="s">
        <v>169</v>
      </c>
      <c r="C813" s="43" t="s">
        <v>381</v>
      </c>
      <c r="D813" s="43">
        <v>1084</v>
      </c>
      <c r="E813" s="43">
        <v>0.32621125489016001</v>
      </c>
      <c r="F813" s="43">
        <v>1094</v>
      </c>
      <c r="G813" s="43">
        <v>0.30584288509924501</v>
      </c>
      <c r="H813" s="43">
        <v>-10</v>
      </c>
      <c r="I813" s="43">
        <v>-0.91407678244972401</v>
      </c>
    </row>
    <row r="814" spans="1:9" x14ac:dyDescent="0.2">
      <c r="A814" s="43" t="s">
        <v>644</v>
      </c>
      <c r="B814" s="43" t="s">
        <v>275</v>
      </c>
      <c r="C814" s="43" t="s">
        <v>378</v>
      </c>
      <c r="D814" s="43">
        <v>38</v>
      </c>
      <c r="E814" s="43">
        <v>1.6851441241685101E-2</v>
      </c>
      <c r="F814" s="43">
        <v>48</v>
      </c>
      <c r="G814" s="43">
        <v>1.8113207547169798E-2</v>
      </c>
      <c r="H814" s="43">
        <v>-10</v>
      </c>
      <c r="I814" s="43">
        <v>-20.8333333333333</v>
      </c>
    </row>
    <row r="815" spans="1:9" x14ac:dyDescent="0.2">
      <c r="A815" s="43" t="s">
        <v>483</v>
      </c>
      <c r="B815" s="43" t="s">
        <v>266</v>
      </c>
      <c r="C815" s="43" t="s">
        <v>382</v>
      </c>
      <c r="D815" s="43">
        <v>370</v>
      </c>
      <c r="E815" s="43">
        <v>3.2314410480349297E-2</v>
      </c>
      <c r="F815" s="43">
        <v>380</v>
      </c>
      <c r="G815" s="43">
        <v>3.4573742152670402E-2</v>
      </c>
      <c r="H815" s="43">
        <v>-10</v>
      </c>
      <c r="I815" s="43">
        <v>-2.6315789473684199</v>
      </c>
    </row>
    <row r="816" spans="1:9" x14ac:dyDescent="0.2">
      <c r="A816" s="43" t="s">
        <v>484</v>
      </c>
      <c r="B816" s="43" t="s">
        <v>272</v>
      </c>
      <c r="C816" s="43" t="s">
        <v>379</v>
      </c>
      <c r="D816" s="43">
        <v>98</v>
      </c>
      <c r="E816" s="43">
        <v>2.6210216635463999E-2</v>
      </c>
      <c r="F816" s="43">
        <v>108</v>
      </c>
      <c r="G816" s="43">
        <v>2.89156626506024E-2</v>
      </c>
      <c r="H816" s="43">
        <v>-10</v>
      </c>
      <c r="I816" s="43">
        <v>-9.2592592592592595</v>
      </c>
    </row>
    <row r="817" spans="1:9" x14ac:dyDescent="0.2">
      <c r="A817" s="43" t="s">
        <v>505</v>
      </c>
      <c r="B817" s="43" t="s">
        <v>209</v>
      </c>
      <c r="C817" s="43" t="s">
        <v>383</v>
      </c>
      <c r="D817" s="43">
        <v>1012</v>
      </c>
      <c r="E817" s="43">
        <v>0.40822912464703498</v>
      </c>
      <c r="F817" s="43">
        <v>1022</v>
      </c>
      <c r="G817" s="43">
        <v>0.41527834213734299</v>
      </c>
      <c r="H817" s="43">
        <v>-10</v>
      </c>
      <c r="I817" s="43">
        <v>-0.97847358121331296</v>
      </c>
    </row>
    <row r="818" spans="1:9" x14ac:dyDescent="0.2">
      <c r="A818" s="43" t="s">
        <v>486</v>
      </c>
      <c r="B818" s="43" t="s">
        <v>276</v>
      </c>
      <c r="C818" s="43" t="s">
        <v>385</v>
      </c>
      <c r="D818" s="43">
        <v>305</v>
      </c>
      <c r="E818" s="43">
        <v>6.0539896784438302E-2</v>
      </c>
      <c r="F818" s="43">
        <v>316</v>
      </c>
      <c r="G818" s="43">
        <v>6.3479308959421499E-2</v>
      </c>
      <c r="H818" s="43">
        <v>-11</v>
      </c>
      <c r="I818" s="43">
        <v>-3.48101265822784</v>
      </c>
    </row>
    <row r="819" spans="1:9" x14ac:dyDescent="0.2">
      <c r="A819" s="43" t="s">
        <v>490</v>
      </c>
      <c r="B819" s="43" t="s">
        <v>181</v>
      </c>
      <c r="C819" s="43" t="s">
        <v>385</v>
      </c>
      <c r="D819" s="43">
        <v>727</v>
      </c>
      <c r="E819" s="43">
        <v>0.320971302428256</v>
      </c>
      <c r="F819" s="43">
        <v>738</v>
      </c>
      <c r="G819" s="43">
        <v>0.320730117340287</v>
      </c>
      <c r="H819" s="43">
        <v>-11</v>
      </c>
      <c r="I819" s="43">
        <v>-1.4905149051490501</v>
      </c>
    </row>
    <row r="820" spans="1:9" x14ac:dyDescent="0.2">
      <c r="A820" s="43" t="s">
        <v>512</v>
      </c>
      <c r="B820" s="43" t="s">
        <v>257</v>
      </c>
      <c r="C820" s="43" t="s">
        <v>380</v>
      </c>
      <c r="D820" s="43">
        <v>105</v>
      </c>
      <c r="E820" s="43">
        <v>1.9111758281761902E-2</v>
      </c>
      <c r="F820" s="43">
        <v>116</v>
      </c>
      <c r="G820" s="43">
        <v>2.09235209235209E-2</v>
      </c>
      <c r="H820" s="43">
        <v>-11</v>
      </c>
      <c r="I820" s="43">
        <v>-9.4827586206896601</v>
      </c>
    </row>
    <row r="821" spans="1:9" x14ac:dyDescent="0.2">
      <c r="A821" s="43" t="s">
        <v>515</v>
      </c>
      <c r="B821" s="43" t="s">
        <v>190</v>
      </c>
      <c r="C821" s="43" t="s">
        <v>385</v>
      </c>
      <c r="D821" s="43">
        <v>164</v>
      </c>
      <c r="E821" s="43">
        <v>0.12615384615384601</v>
      </c>
      <c r="F821" s="43">
        <v>175</v>
      </c>
      <c r="G821" s="43">
        <v>0.13440860215053799</v>
      </c>
      <c r="H821" s="43">
        <v>-11</v>
      </c>
      <c r="I821" s="43">
        <v>-6.2857142857142803</v>
      </c>
    </row>
    <row r="822" spans="1:9" x14ac:dyDescent="0.2">
      <c r="A822" s="43" t="s">
        <v>578</v>
      </c>
      <c r="B822" s="43" t="s">
        <v>159</v>
      </c>
      <c r="C822" s="43" t="s">
        <v>379</v>
      </c>
      <c r="D822" s="43">
        <v>852</v>
      </c>
      <c r="E822" s="43">
        <v>6.5710319296621897E-2</v>
      </c>
      <c r="F822" s="43">
        <v>863</v>
      </c>
      <c r="G822" s="43">
        <v>6.6857762627827694E-2</v>
      </c>
      <c r="H822" s="43">
        <v>-11</v>
      </c>
      <c r="I822" s="43">
        <v>-1.27462340672074</v>
      </c>
    </row>
    <row r="823" spans="1:9" x14ac:dyDescent="0.2">
      <c r="A823" s="43" t="s">
        <v>551</v>
      </c>
      <c r="B823" s="43" t="s">
        <v>171</v>
      </c>
      <c r="C823" s="43" t="s">
        <v>378</v>
      </c>
      <c r="D823" s="43">
        <v>864</v>
      </c>
      <c r="E823" s="43">
        <v>5.6154946054855097E-2</v>
      </c>
      <c r="F823" s="43">
        <v>875</v>
      </c>
      <c r="G823" s="43">
        <v>6.0344827586206899E-2</v>
      </c>
      <c r="H823" s="43">
        <v>-11</v>
      </c>
      <c r="I823" s="43">
        <v>-1.25714285714286</v>
      </c>
    </row>
    <row r="824" spans="1:9" x14ac:dyDescent="0.2">
      <c r="A824" s="43" t="s">
        <v>563</v>
      </c>
      <c r="B824" s="43" t="s">
        <v>172</v>
      </c>
      <c r="C824" s="43" t="s">
        <v>380</v>
      </c>
      <c r="D824" s="43">
        <v>246</v>
      </c>
      <c r="E824" s="43">
        <v>0.61194029850746301</v>
      </c>
      <c r="F824" s="43">
        <v>257</v>
      </c>
      <c r="G824" s="43">
        <v>0.62990196078431404</v>
      </c>
      <c r="H824" s="43">
        <v>-11</v>
      </c>
      <c r="I824" s="43">
        <v>-4.28015564202334</v>
      </c>
    </row>
    <row r="825" spans="1:9" x14ac:dyDescent="0.2">
      <c r="A825" s="43" t="s">
        <v>486</v>
      </c>
      <c r="B825" s="43" t="s">
        <v>276</v>
      </c>
      <c r="C825" s="43" t="s">
        <v>382</v>
      </c>
      <c r="D825" s="43">
        <v>337</v>
      </c>
      <c r="E825" s="43">
        <v>6.68916236601826E-2</v>
      </c>
      <c r="F825" s="43">
        <v>349</v>
      </c>
      <c r="G825" s="43">
        <v>7.01084773001205E-2</v>
      </c>
      <c r="H825" s="43">
        <v>-12</v>
      </c>
      <c r="I825" s="43">
        <v>-3.43839541547278</v>
      </c>
    </row>
    <row r="826" spans="1:9" x14ac:dyDescent="0.2">
      <c r="A826" s="43" t="s">
        <v>516</v>
      </c>
      <c r="B826" s="43" t="s">
        <v>263</v>
      </c>
      <c r="C826" s="43" t="s">
        <v>380</v>
      </c>
      <c r="D826" s="43">
        <v>327</v>
      </c>
      <c r="E826" s="43">
        <v>0.19078179696616099</v>
      </c>
      <c r="F826" s="43">
        <v>339</v>
      </c>
      <c r="G826" s="43">
        <v>0.19917743830787299</v>
      </c>
      <c r="H826" s="43">
        <v>-12</v>
      </c>
      <c r="I826" s="43">
        <v>-3.5398230088495599</v>
      </c>
    </row>
    <row r="827" spans="1:9" x14ac:dyDescent="0.2">
      <c r="A827" s="43" t="s">
        <v>534</v>
      </c>
      <c r="B827" s="43" t="s">
        <v>173</v>
      </c>
      <c r="C827" s="43" t="s">
        <v>379</v>
      </c>
      <c r="D827" s="43">
        <v>142</v>
      </c>
      <c r="E827" s="43">
        <v>3.0309498399146199E-2</v>
      </c>
      <c r="F827" s="43">
        <v>154</v>
      </c>
      <c r="G827" s="43">
        <v>3.28919265271252E-2</v>
      </c>
      <c r="H827" s="43">
        <v>-12</v>
      </c>
      <c r="I827" s="43">
        <v>-7.7922077922077904</v>
      </c>
    </row>
    <row r="828" spans="1:9" x14ac:dyDescent="0.2">
      <c r="A828" s="43" t="s">
        <v>536</v>
      </c>
      <c r="B828" s="43" t="s">
        <v>229</v>
      </c>
      <c r="C828" s="43" t="s">
        <v>379</v>
      </c>
      <c r="D828" s="43">
        <v>24</v>
      </c>
      <c r="E828" s="43">
        <v>0.173913043478261</v>
      </c>
      <c r="F828" s="43">
        <v>36</v>
      </c>
      <c r="G828" s="43">
        <v>0.23841059602649001</v>
      </c>
      <c r="H828" s="43">
        <v>-12</v>
      </c>
      <c r="I828" s="43">
        <v>-33.3333333333333</v>
      </c>
    </row>
    <row r="829" spans="1:9" x14ac:dyDescent="0.2">
      <c r="A829" s="43" t="s">
        <v>568</v>
      </c>
      <c r="B829" s="43" t="s">
        <v>269</v>
      </c>
      <c r="C829" s="43" t="s">
        <v>385</v>
      </c>
      <c r="D829" s="43">
        <v>83</v>
      </c>
      <c r="E829" s="43">
        <v>2.5151515151515199E-2</v>
      </c>
      <c r="F829" s="43">
        <v>95</v>
      </c>
      <c r="G829" s="43">
        <v>2.8623079240735198E-2</v>
      </c>
      <c r="H829" s="43">
        <v>-12</v>
      </c>
      <c r="I829" s="43">
        <v>-12.6315789473684</v>
      </c>
    </row>
    <row r="830" spans="1:9" x14ac:dyDescent="0.2">
      <c r="A830" s="43" t="s">
        <v>541</v>
      </c>
      <c r="B830" s="43" t="s">
        <v>193</v>
      </c>
      <c r="C830" s="43" t="s">
        <v>382</v>
      </c>
      <c r="D830" s="43">
        <v>1193</v>
      </c>
      <c r="E830" s="43">
        <v>7.2536024806955701E-2</v>
      </c>
      <c r="F830" s="43">
        <v>1206</v>
      </c>
      <c r="G830" s="43">
        <v>7.3969578017664406E-2</v>
      </c>
      <c r="H830" s="43">
        <v>-13</v>
      </c>
      <c r="I830" s="43">
        <v>-1.0779436152570501</v>
      </c>
    </row>
    <row r="831" spans="1:9" x14ac:dyDescent="0.2">
      <c r="A831" s="43" t="s">
        <v>638</v>
      </c>
      <c r="B831" s="43" t="s">
        <v>274</v>
      </c>
      <c r="C831" s="43" t="s">
        <v>379</v>
      </c>
      <c r="D831" s="43">
        <v>96</v>
      </c>
      <c r="E831" s="43">
        <v>2.2089277496548501E-2</v>
      </c>
      <c r="F831" s="43">
        <v>110</v>
      </c>
      <c r="G831" s="43">
        <v>2.4625027982986301E-2</v>
      </c>
      <c r="H831" s="43">
        <v>-14</v>
      </c>
      <c r="I831" s="43">
        <v>-12.7272727272727</v>
      </c>
    </row>
    <row r="832" spans="1:9" x14ac:dyDescent="0.2">
      <c r="A832" s="43" t="s">
        <v>500</v>
      </c>
      <c r="B832" s="43" t="s">
        <v>196</v>
      </c>
      <c r="C832" s="43" t="s">
        <v>379</v>
      </c>
      <c r="D832" s="43">
        <v>86</v>
      </c>
      <c r="E832" s="43">
        <v>0.44791666666666702</v>
      </c>
      <c r="F832" s="43">
        <v>100</v>
      </c>
      <c r="G832" s="43">
        <v>0.48309178743961401</v>
      </c>
      <c r="H832" s="43">
        <v>-14</v>
      </c>
      <c r="I832" s="43">
        <v>-14</v>
      </c>
    </row>
    <row r="833" spans="1:9" x14ac:dyDescent="0.2">
      <c r="A833" s="43" t="s">
        <v>492</v>
      </c>
      <c r="B833" s="43" t="s">
        <v>176</v>
      </c>
      <c r="C833" s="43" t="s">
        <v>381</v>
      </c>
      <c r="D833" s="43">
        <v>641</v>
      </c>
      <c r="E833" s="43">
        <v>0.19083060434653201</v>
      </c>
      <c r="F833" s="43">
        <v>656</v>
      </c>
      <c r="G833" s="43">
        <v>0.210391276459269</v>
      </c>
      <c r="H833" s="43">
        <v>-15</v>
      </c>
      <c r="I833" s="43">
        <v>-2.2865853658536599</v>
      </c>
    </row>
    <row r="834" spans="1:9" x14ac:dyDescent="0.2">
      <c r="A834" s="43" t="s">
        <v>555</v>
      </c>
      <c r="B834" s="43" t="s">
        <v>244</v>
      </c>
      <c r="C834" s="43" t="s">
        <v>382</v>
      </c>
      <c r="D834" s="43">
        <v>108</v>
      </c>
      <c r="E834" s="43">
        <v>0.152542372881356</v>
      </c>
      <c r="F834" s="43">
        <v>123</v>
      </c>
      <c r="G834" s="43">
        <v>0.16872427983539101</v>
      </c>
      <c r="H834" s="43">
        <v>-15</v>
      </c>
      <c r="I834" s="43">
        <v>-12.1951219512195</v>
      </c>
    </row>
    <row r="835" spans="1:9" x14ac:dyDescent="0.2">
      <c r="A835" s="43" t="s">
        <v>568</v>
      </c>
      <c r="B835" s="43" t="s">
        <v>269</v>
      </c>
      <c r="C835" s="43" t="s">
        <v>383</v>
      </c>
      <c r="D835" s="43">
        <v>1073</v>
      </c>
      <c r="E835" s="43">
        <v>0.32515151515151502</v>
      </c>
      <c r="F835" s="43">
        <v>1089</v>
      </c>
      <c r="G835" s="43">
        <v>0.32811087677011103</v>
      </c>
      <c r="H835" s="43">
        <v>-16</v>
      </c>
      <c r="I835" s="43">
        <v>-1.46923783287419</v>
      </c>
    </row>
    <row r="836" spans="1:9" x14ac:dyDescent="0.2">
      <c r="A836" s="43" t="s">
        <v>538</v>
      </c>
      <c r="B836" s="43" t="s">
        <v>167</v>
      </c>
      <c r="C836" s="43" t="s">
        <v>381</v>
      </c>
      <c r="D836" s="43">
        <v>49373</v>
      </c>
      <c r="E836" s="43">
        <v>0.73941563206685301</v>
      </c>
      <c r="F836" s="43">
        <v>49390</v>
      </c>
      <c r="G836" s="43">
        <v>0.74392613456643197</v>
      </c>
      <c r="H836" s="43">
        <v>-17</v>
      </c>
      <c r="I836" s="43">
        <v>-3.4419923061346197E-2</v>
      </c>
    </row>
    <row r="837" spans="1:9" x14ac:dyDescent="0.2">
      <c r="A837" s="43" t="s">
        <v>572</v>
      </c>
      <c r="B837" s="43" t="s">
        <v>168</v>
      </c>
      <c r="C837" s="43" t="s">
        <v>379</v>
      </c>
      <c r="D837" s="43">
        <v>52</v>
      </c>
      <c r="E837" s="43">
        <v>2.0602218700475398E-2</v>
      </c>
      <c r="F837" s="43">
        <v>70</v>
      </c>
      <c r="G837" s="43">
        <v>3.0081650193381999E-2</v>
      </c>
      <c r="H837" s="43">
        <v>-18</v>
      </c>
      <c r="I837" s="43">
        <v>-25.714285714285701</v>
      </c>
    </row>
    <row r="838" spans="1:9" x14ac:dyDescent="0.2">
      <c r="A838" s="43" t="s">
        <v>489</v>
      </c>
      <c r="B838" s="43" t="s">
        <v>198</v>
      </c>
      <c r="C838" s="43" t="s">
        <v>379</v>
      </c>
      <c r="D838" s="43">
        <v>38</v>
      </c>
      <c r="E838" s="43">
        <v>1.26329787234043E-2</v>
      </c>
      <c r="F838" s="43">
        <v>57</v>
      </c>
      <c r="G838" s="43">
        <v>1.9702730729346699E-2</v>
      </c>
      <c r="H838" s="43">
        <v>-19</v>
      </c>
      <c r="I838" s="43">
        <v>-33.3333333333333</v>
      </c>
    </row>
    <row r="839" spans="1:9" x14ac:dyDescent="0.2">
      <c r="A839" s="43" t="s">
        <v>498</v>
      </c>
      <c r="B839" s="43" t="s">
        <v>179</v>
      </c>
      <c r="C839" s="43" t="s">
        <v>383</v>
      </c>
      <c r="D839" s="43">
        <v>1382</v>
      </c>
      <c r="E839" s="43">
        <v>0.16841335608091601</v>
      </c>
      <c r="F839" s="43">
        <v>1401</v>
      </c>
      <c r="G839" s="43">
        <v>0.17901865576284201</v>
      </c>
      <c r="H839" s="43">
        <v>-19</v>
      </c>
      <c r="I839" s="43">
        <v>-1.35617416131335</v>
      </c>
    </row>
    <row r="840" spans="1:9" x14ac:dyDescent="0.2">
      <c r="A840" s="43" t="s">
        <v>518</v>
      </c>
      <c r="B840" s="43" t="s">
        <v>163</v>
      </c>
      <c r="C840" s="43" t="s">
        <v>379</v>
      </c>
      <c r="D840" s="43">
        <v>432</v>
      </c>
      <c r="E840" s="43">
        <v>5.5886157826649401E-2</v>
      </c>
      <c r="F840" s="43">
        <v>452</v>
      </c>
      <c r="G840" s="43">
        <v>5.9946949602121997E-2</v>
      </c>
      <c r="H840" s="43">
        <v>-20</v>
      </c>
      <c r="I840" s="43">
        <v>-4.4247787610619396</v>
      </c>
    </row>
    <row r="841" spans="1:9" x14ac:dyDescent="0.2">
      <c r="A841" s="43" t="s">
        <v>554</v>
      </c>
      <c r="B841" s="43" t="s">
        <v>166</v>
      </c>
      <c r="C841" s="43" t="s">
        <v>379</v>
      </c>
      <c r="D841" s="43">
        <v>550</v>
      </c>
      <c r="E841" s="43">
        <v>0.18223989396951601</v>
      </c>
      <c r="F841" s="43">
        <v>570</v>
      </c>
      <c r="G841" s="43">
        <v>0.20134228187919501</v>
      </c>
      <c r="H841" s="43">
        <v>-20</v>
      </c>
      <c r="I841" s="43">
        <v>-3.5087719298245599</v>
      </c>
    </row>
    <row r="842" spans="1:9" x14ac:dyDescent="0.2">
      <c r="A842" s="43" t="s">
        <v>556</v>
      </c>
      <c r="B842" s="43" t="s">
        <v>199</v>
      </c>
      <c r="C842" s="43" t="s">
        <v>380</v>
      </c>
      <c r="D842" s="43">
        <v>216</v>
      </c>
      <c r="E842" s="43">
        <v>0.183673469387755</v>
      </c>
      <c r="F842" s="43">
        <v>236</v>
      </c>
      <c r="G842" s="43">
        <v>0.254584681769148</v>
      </c>
      <c r="H842" s="43">
        <v>-20</v>
      </c>
      <c r="I842" s="43">
        <v>-8.4745762711864394</v>
      </c>
    </row>
    <row r="843" spans="1:9" x14ac:dyDescent="0.2">
      <c r="A843" s="43" t="s">
        <v>561</v>
      </c>
      <c r="B843" s="43" t="s">
        <v>270</v>
      </c>
      <c r="C843" s="43" t="s">
        <v>380</v>
      </c>
      <c r="D843" s="43">
        <v>6351</v>
      </c>
      <c r="E843" s="43">
        <v>0.165563086548488</v>
      </c>
      <c r="F843" s="43">
        <v>6371</v>
      </c>
      <c r="G843" s="43">
        <v>0.166479395855653</v>
      </c>
      <c r="H843" s="43">
        <v>-20</v>
      </c>
      <c r="I843" s="43">
        <v>-0.31392246115209399</v>
      </c>
    </row>
    <row r="844" spans="1:9" x14ac:dyDescent="0.2">
      <c r="A844" s="43" t="s">
        <v>628</v>
      </c>
      <c r="B844" s="43" t="s">
        <v>165</v>
      </c>
      <c r="C844" s="43" t="s">
        <v>378</v>
      </c>
      <c r="D844" s="43">
        <v>4485</v>
      </c>
      <c r="E844" s="43">
        <v>0.13858846795624499</v>
      </c>
      <c r="F844" s="43">
        <v>4506</v>
      </c>
      <c r="G844" s="43">
        <v>0.138335431185338</v>
      </c>
      <c r="H844" s="43">
        <v>-21</v>
      </c>
      <c r="I844" s="43">
        <v>-0.46604527296937298</v>
      </c>
    </row>
    <row r="845" spans="1:9" x14ac:dyDescent="0.2">
      <c r="A845" s="43" t="s">
        <v>544</v>
      </c>
      <c r="B845" s="43" t="s">
        <v>218</v>
      </c>
      <c r="C845" s="43" t="s">
        <v>379</v>
      </c>
      <c r="D845" s="43">
        <v>20</v>
      </c>
      <c r="E845" s="43">
        <v>0.29411764705882398</v>
      </c>
      <c r="F845" s="43">
        <v>43</v>
      </c>
      <c r="G845" s="43">
        <v>0.462365591397849</v>
      </c>
      <c r="H845" s="43">
        <v>-23</v>
      </c>
      <c r="I845" s="43">
        <v>-53.488372093023301</v>
      </c>
    </row>
    <row r="846" spans="1:9" x14ac:dyDescent="0.2">
      <c r="A846" s="43" t="s">
        <v>566</v>
      </c>
      <c r="B846" s="43" t="s">
        <v>156</v>
      </c>
      <c r="C846" s="43" t="s">
        <v>380</v>
      </c>
      <c r="D846" s="43">
        <v>333</v>
      </c>
      <c r="E846" s="43">
        <v>2.5447237102530201E-3</v>
      </c>
      <c r="F846" s="43">
        <v>357</v>
      </c>
      <c r="G846" s="43">
        <v>2.7367646382411102E-3</v>
      </c>
      <c r="H846" s="43">
        <v>-24</v>
      </c>
      <c r="I846" s="43">
        <v>-6.7226890756302504</v>
      </c>
    </row>
    <row r="847" spans="1:9" x14ac:dyDescent="0.2">
      <c r="A847" s="43" t="s">
        <v>561</v>
      </c>
      <c r="B847" s="43" t="s">
        <v>270</v>
      </c>
      <c r="C847" s="43" t="s">
        <v>385</v>
      </c>
      <c r="D847" s="43">
        <v>2722</v>
      </c>
      <c r="E847" s="43">
        <v>7.0959332638164799E-2</v>
      </c>
      <c r="F847" s="43">
        <v>2748</v>
      </c>
      <c r="G847" s="43">
        <v>7.1807468185737799E-2</v>
      </c>
      <c r="H847" s="43">
        <v>-26</v>
      </c>
      <c r="I847" s="43">
        <v>-0.94614264919942204</v>
      </c>
    </row>
    <row r="848" spans="1:9" x14ac:dyDescent="0.2">
      <c r="A848" s="43" t="s">
        <v>628</v>
      </c>
      <c r="B848" s="43" t="s">
        <v>165</v>
      </c>
      <c r="C848" s="43" t="s">
        <v>382</v>
      </c>
      <c r="D848" s="43">
        <v>5398</v>
      </c>
      <c r="E848" s="43">
        <v>0.16680056856807399</v>
      </c>
      <c r="F848" s="43">
        <v>5425</v>
      </c>
      <c r="G848" s="43">
        <v>0.166548982285942</v>
      </c>
      <c r="H848" s="43">
        <v>-27</v>
      </c>
      <c r="I848" s="43">
        <v>-0.497695852534563</v>
      </c>
    </row>
    <row r="849" spans="1:9" x14ac:dyDescent="0.2">
      <c r="A849" s="43" t="s">
        <v>519</v>
      </c>
      <c r="B849" s="43" t="s">
        <v>177</v>
      </c>
      <c r="C849" s="43" t="s">
        <v>379</v>
      </c>
      <c r="D849" s="43">
        <v>155</v>
      </c>
      <c r="E849" s="43">
        <v>9.9742599742599705E-2</v>
      </c>
      <c r="F849" s="43">
        <v>184</v>
      </c>
      <c r="G849" s="43">
        <v>0.11616161616161599</v>
      </c>
      <c r="H849" s="43">
        <v>-29</v>
      </c>
      <c r="I849" s="43">
        <v>-15.7608695652174</v>
      </c>
    </row>
    <row r="850" spans="1:9" x14ac:dyDescent="0.2">
      <c r="A850" s="43" t="s">
        <v>484</v>
      </c>
      <c r="B850" s="43" t="s">
        <v>272</v>
      </c>
      <c r="C850" s="43" t="s">
        <v>381</v>
      </c>
      <c r="D850" s="43">
        <v>2456</v>
      </c>
      <c r="E850" s="43">
        <v>0.65686012302754704</v>
      </c>
      <c r="F850" s="43">
        <v>2486</v>
      </c>
      <c r="G850" s="43">
        <v>0.66559571619812596</v>
      </c>
      <c r="H850" s="43">
        <v>-30</v>
      </c>
      <c r="I850" s="43">
        <v>-1.2067578439259901</v>
      </c>
    </row>
    <row r="851" spans="1:9" x14ac:dyDescent="0.2">
      <c r="A851" s="43" t="s">
        <v>490</v>
      </c>
      <c r="B851" s="43" t="s">
        <v>181</v>
      </c>
      <c r="C851" s="43" t="s">
        <v>379</v>
      </c>
      <c r="D851" s="43">
        <v>272</v>
      </c>
      <c r="E851" s="43">
        <v>0.120088300220751</v>
      </c>
      <c r="F851" s="43">
        <v>302</v>
      </c>
      <c r="G851" s="43">
        <v>0.131247283789657</v>
      </c>
      <c r="H851" s="43">
        <v>-30</v>
      </c>
      <c r="I851" s="43">
        <v>-9.9337748344370809</v>
      </c>
    </row>
    <row r="852" spans="1:9" x14ac:dyDescent="0.2">
      <c r="A852" s="43" t="s">
        <v>501</v>
      </c>
      <c r="B852" s="43" t="s">
        <v>202</v>
      </c>
      <c r="C852" s="43" t="s">
        <v>380</v>
      </c>
      <c r="D852" s="43">
        <v>428</v>
      </c>
      <c r="E852" s="43">
        <v>0.40037418147801701</v>
      </c>
      <c r="F852" s="43">
        <v>460</v>
      </c>
      <c r="G852" s="43">
        <v>0.42086001829826197</v>
      </c>
      <c r="H852" s="43">
        <v>-32</v>
      </c>
      <c r="I852" s="43">
        <v>-6.9565217391304399</v>
      </c>
    </row>
    <row r="853" spans="1:9" x14ac:dyDescent="0.2">
      <c r="A853" s="43" t="s">
        <v>534</v>
      </c>
      <c r="B853" s="43" t="s">
        <v>173</v>
      </c>
      <c r="C853" s="43" t="s">
        <v>380</v>
      </c>
      <c r="D853" s="43">
        <v>1166</v>
      </c>
      <c r="E853" s="43">
        <v>0.248879402347919</v>
      </c>
      <c r="F853" s="43">
        <v>1203</v>
      </c>
      <c r="G853" s="43">
        <v>0.25694147800085398</v>
      </c>
      <c r="H853" s="43">
        <v>-37</v>
      </c>
      <c r="I853" s="43">
        <v>-3.0756442227764</v>
      </c>
    </row>
    <row r="854" spans="1:9" x14ac:dyDescent="0.2">
      <c r="A854" s="43" t="s">
        <v>483</v>
      </c>
      <c r="B854" s="43" t="s">
        <v>266</v>
      </c>
      <c r="C854" s="43" t="s">
        <v>379</v>
      </c>
      <c r="D854" s="43">
        <v>601</v>
      </c>
      <c r="E854" s="43">
        <v>5.2489082969432298E-2</v>
      </c>
      <c r="F854" s="43">
        <v>639</v>
      </c>
      <c r="G854" s="43">
        <v>5.8138476935674602E-2</v>
      </c>
      <c r="H854" s="43">
        <v>-38</v>
      </c>
      <c r="I854" s="43">
        <v>-5.9467918622848197</v>
      </c>
    </row>
    <row r="855" spans="1:9" x14ac:dyDescent="0.2">
      <c r="A855" s="43" t="s">
        <v>512</v>
      </c>
      <c r="B855" s="43" t="s">
        <v>257</v>
      </c>
      <c r="C855" s="43" t="s">
        <v>381</v>
      </c>
      <c r="D855" s="43">
        <v>3152</v>
      </c>
      <c r="E855" s="43">
        <v>0.57371678194393905</v>
      </c>
      <c r="F855" s="43">
        <v>3190</v>
      </c>
      <c r="G855" s="43">
        <v>0.57539682539682502</v>
      </c>
      <c r="H855" s="43">
        <v>-38</v>
      </c>
      <c r="I855" s="43">
        <v>-1.19122257053291</v>
      </c>
    </row>
    <row r="856" spans="1:9" x14ac:dyDescent="0.2">
      <c r="A856" s="43" t="s">
        <v>561</v>
      </c>
      <c r="B856" s="43" t="s">
        <v>270</v>
      </c>
      <c r="C856" s="43" t="s">
        <v>378</v>
      </c>
      <c r="D856" s="43">
        <v>3777</v>
      </c>
      <c r="E856" s="43">
        <v>9.8461939520333705E-2</v>
      </c>
      <c r="F856" s="43">
        <v>3816</v>
      </c>
      <c r="G856" s="43">
        <v>9.97151741618542E-2</v>
      </c>
      <c r="H856" s="43">
        <v>-39</v>
      </c>
      <c r="I856" s="43">
        <v>-1.0220125786163501</v>
      </c>
    </row>
    <row r="857" spans="1:9" x14ac:dyDescent="0.2">
      <c r="A857" s="43" t="s">
        <v>560</v>
      </c>
      <c r="B857" s="43" t="s">
        <v>174</v>
      </c>
      <c r="C857" s="43" t="s">
        <v>380</v>
      </c>
      <c r="D857" s="43">
        <v>408</v>
      </c>
      <c r="E857" s="43">
        <v>0.55284552845528501</v>
      </c>
      <c r="F857" s="43">
        <v>448</v>
      </c>
      <c r="G857" s="43">
        <v>0.57070063694267503</v>
      </c>
      <c r="H857" s="43">
        <v>-40</v>
      </c>
      <c r="I857" s="43">
        <v>-8.9285714285714306</v>
      </c>
    </row>
    <row r="858" spans="1:9" x14ac:dyDescent="0.2">
      <c r="A858" s="43" t="s">
        <v>628</v>
      </c>
      <c r="B858" s="43" t="s">
        <v>165</v>
      </c>
      <c r="C858" s="43" t="s">
        <v>385</v>
      </c>
      <c r="D858" s="43">
        <v>3852</v>
      </c>
      <c r="E858" s="43">
        <v>0.11902849020456099</v>
      </c>
      <c r="F858" s="43">
        <v>3895</v>
      </c>
      <c r="G858" s="43">
        <v>0.119577564240322</v>
      </c>
      <c r="H858" s="43">
        <v>-43</v>
      </c>
      <c r="I858" s="43">
        <v>-1.10397946084724</v>
      </c>
    </row>
    <row r="859" spans="1:9" x14ac:dyDescent="0.2">
      <c r="A859" s="43" t="s">
        <v>531</v>
      </c>
      <c r="B859" s="43" t="s">
        <v>158</v>
      </c>
      <c r="C859" s="43" t="s">
        <v>381</v>
      </c>
      <c r="D859" s="43">
        <v>9954</v>
      </c>
      <c r="E859" s="43">
        <v>0.43888888888888899</v>
      </c>
      <c r="F859" s="43">
        <v>10004</v>
      </c>
      <c r="G859" s="43">
        <v>0.443125442948264</v>
      </c>
      <c r="H859" s="43">
        <v>-50</v>
      </c>
      <c r="I859" s="43">
        <v>-0.49980007996801601</v>
      </c>
    </row>
    <row r="860" spans="1:9" x14ac:dyDescent="0.2">
      <c r="A860" s="43" t="s">
        <v>551</v>
      </c>
      <c r="B860" s="43" t="s">
        <v>171</v>
      </c>
      <c r="C860" s="43" t="s">
        <v>379</v>
      </c>
      <c r="D860" s="43">
        <v>606</v>
      </c>
      <c r="E860" s="43">
        <v>3.9386455219030302E-2</v>
      </c>
      <c r="F860" s="43">
        <v>657</v>
      </c>
      <c r="G860" s="43">
        <v>4.5310344827586203E-2</v>
      </c>
      <c r="H860" s="43">
        <v>-51</v>
      </c>
      <c r="I860" s="43">
        <v>-7.7625570776255799</v>
      </c>
    </row>
    <row r="861" spans="1:9" x14ac:dyDescent="0.2">
      <c r="A861" s="43" t="s">
        <v>512</v>
      </c>
      <c r="B861" s="43" t="s">
        <v>257</v>
      </c>
      <c r="C861" s="43" t="s">
        <v>385</v>
      </c>
      <c r="D861" s="43">
        <v>325</v>
      </c>
      <c r="E861" s="43">
        <v>5.9155442300691703E-2</v>
      </c>
      <c r="F861" s="43">
        <v>377</v>
      </c>
      <c r="G861" s="43">
        <v>6.8001443001442993E-2</v>
      </c>
      <c r="H861" s="43">
        <v>-52</v>
      </c>
      <c r="I861" s="43">
        <v>-13.7931034482759</v>
      </c>
    </row>
    <row r="862" spans="1:9" x14ac:dyDescent="0.2">
      <c r="A862" s="43" t="s">
        <v>566</v>
      </c>
      <c r="B862" s="43" t="s">
        <v>156</v>
      </c>
      <c r="C862" s="43" t="s">
        <v>378</v>
      </c>
      <c r="D862" s="43">
        <v>11508</v>
      </c>
      <c r="E862" s="43">
        <v>8.7941983356131403E-2</v>
      </c>
      <c r="F862" s="43">
        <v>11560</v>
      </c>
      <c r="G862" s="43">
        <v>8.8619045428759799E-2</v>
      </c>
      <c r="H862" s="43">
        <v>-52</v>
      </c>
      <c r="I862" s="43">
        <v>-0.44982698961937301</v>
      </c>
    </row>
    <row r="863" spans="1:9" x14ac:dyDescent="0.2">
      <c r="A863" s="43" t="s">
        <v>538</v>
      </c>
      <c r="B863" s="43" t="s">
        <v>167</v>
      </c>
      <c r="C863" s="43" t="s">
        <v>383</v>
      </c>
      <c r="D863" s="43">
        <v>5295</v>
      </c>
      <c r="E863" s="43">
        <v>7.9298518862414402E-2</v>
      </c>
      <c r="F863" s="43">
        <v>5349</v>
      </c>
      <c r="G863" s="43">
        <v>8.0568149297344502E-2</v>
      </c>
      <c r="H863" s="43">
        <v>-54</v>
      </c>
      <c r="I863" s="43">
        <v>-1.0095344924284899</v>
      </c>
    </row>
    <row r="864" spans="1:9" x14ac:dyDescent="0.2">
      <c r="A864" s="43" t="s">
        <v>491</v>
      </c>
      <c r="B864" s="43" t="s">
        <v>157</v>
      </c>
      <c r="C864" s="43" t="s">
        <v>385</v>
      </c>
      <c r="D864" s="43">
        <v>3354</v>
      </c>
      <c r="E864" s="43">
        <v>8.6837199668599804E-2</v>
      </c>
      <c r="F864" s="43">
        <v>3413</v>
      </c>
      <c r="G864" s="43">
        <v>8.8444893622534895E-2</v>
      </c>
      <c r="H864" s="43">
        <v>-59</v>
      </c>
      <c r="I864" s="43">
        <v>-1.72868444184002</v>
      </c>
    </row>
    <row r="865" spans="1:9" x14ac:dyDescent="0.2">
      <c r="A865" s="43" t="s">
        <v>628</v>
      </c>
      <c r="B865" s="43" t="s">
        <v>165</v>
      </c>
      <c r="C865" s="43" t="s">
        <v>381</v>
      </c>
      <c r="D865" s="43">
        <v>7717</v>
      </c>
      <c r="E865" s="43">
        <v>0.238458686113343</v>
      </c>
      <c r="F865" s="43">
        <v>7783</v>
      </c>
      <c r="G865" s="43">
        <v>0.238940226568016</v>
      </c>
      <c r="H865" s="43">
        <v>-66</v>
      </c>
      <c r="I865" s="43">
        <v>-0.84800205576256404</v>
      </c>
    </row>
    <row r="866" spans="1:9" x14ac:dyDescent="0.2">
      <c r="A866" s="43" t="s">
        <v>550</v>
      </c>
      <c r="B866" s="43" t="s">
        <v>175</v>
      </c>
      <c r="C866" s="43" t="s">
        <v>380</v>
      </c>
      <c r="D866" s="43">
        <v>3543</v>
      </c>
      <c r="E866" s="43">
        <v>0.64266279702521301</v>
      </c>
      <c r="F866" s="43">
        <v>3612</v>
      </c>
      <c r="G866" s="43">
        <v>0.65210326773785898</v>
      </c>
      <c r="H866" s="43">
        <v>-69</v>
      </c>
      <c r="I866" s="43">
        <v>-1.91029900332226</v>
      </c>
    </row>
    <row r="867" spans="1:9" x14ac:dyDescent="0.2">
      <c r="A867" s="43" t="s">
        <v>628</v>
      </c>
      <c r="B867" s="43" t="s">
        <v>165</v>
      </c>
      <c r="C867" s="43" t="s">
        <v>379</v>
      </c>
      <c r="D867" s="43">
        <v>2738</v>
      </c>
      <c r="E867" s="43">
        <v>8.4605401396699795E-2</v>
      </c>
      <c r="F867" s="43">
        <v>2817</v>
      </c>
      <c r="G867" s="43">
        <v>8.6482669695760295E-2</v>
      </c>
      <c r="H867" s="43">
        <v>-79</v>
      </c>
      <c r="I867" s="43">
        <v>-2.8044018459353901</v>
      </c>
    </row>
    <row r="868" spans="1:9" x14ac:dyDescent="0.2">
      <c r="A868" s="43" t="s">
        <v>638</v>
      </c>
      <c r="B868" s="43" t="s">
        <v>274</v>
      </c>
      <c r="C868" s="43" t="s">
        <v>380</v>
      </c>
      <c r="D868" s="43">
        <v>3220</v>
      </c>
      <c r="E868" s="43">
        <v>0.74091118269673295</v>
      </c>
      <c r="F868" s="43">
        <v>3331</v>
      </c>
      <c r="G868" s="43">
        <v>0.74569062010297704</v>
      </c>
      <c r="H868" s="43">
        <v>-111</v>
      </c>
      <c r="I868" s="43">
        <v>-3.3323326328429901</v>
      </c>
    </row>
    <row r="869" spans="1:9" x14ac:dyDescent="0.2">
      <c r="A869" s="43" t="s">
        <v>566</v>
      </c>
      <c r="B869" s="43" t="s">
        <v>156</v>
      </c>
      <c r="C869" s="43" t="s">
        <v>381</v>
      </c>
      <c r="D869" s="43">
        <v>42940</v>
      </c>
      <c r="E869" s="43">
        <v>0.32813944780259702</v>
      </c>
      <c r="F869" s="43">
        <v>43057</v>
      </c>
      <c r="G869" s="43">
        <v>0.33007528019256999</v>
      </c>
      <c r="H869" s="43">
        <v>-117</v>
      </c>
      <c r="I869" s="43">
        <v>-0.27173281928606402</v>
      </c>
    </row>
    <row r="870" spans="1:9" x14ac:dyDescent="0.2">
      <c r="A870" s="43" t="s">
        <v>633</v>
      </c>
      <c r="B870" s="43" t="s">
        <v>268</v>
      </c>
      <c r="C870" s="43" t="s">
        <v>385</v>
      </c>
      <c r="D870" s="43">
        <v>100</v>
      </c>
      <c r="E870" s="43">
        <v>4.3478260869565202E-2</v>
      </c>
      <c r="F870" s="43">
        <v>219</v>
      </c>
      <c r="G870" s="43">
        <v>9.2522179974651494E-2</v>
      </c>
      <c r="H870" s="43">
        <v>-119</v>
      </c>
      <c r="I870" s="43">
        <v>-54.337899543379002</v>
      </c>
    </row>
    <row r="871" spans="1:9" x14ac:dyDescent="0.2">
      <c r="A871" s="43" t="s">
        <v>627</v>
      </c>
      <c r="B871" s="43" t="s">
        <v>182</v>
      </c>
      <c r="C871" s="43" t="s">
        <v>380</v>
      </c>
      <c r="D871" s="43">
        <v>3165</v>
      </c>
      <c r="E871" s="43">
        <v>0.96259124087591197</v>
      </c>
      <c r="F871" s="43">
        <v>3305</v>
      </c>
      <c r="G871" s="43">
        <v>0.95991867557362798</v>
      </c>
      <c r="H871" s="43">
        <v>-140</v>
      </c>
      <c r="I871" s="43">
        <v>-4.2360060514372098</v>
      </c>
    </row>
    <row r="872" spans="1:9" x14ac:dyDescent="0.2">
      <c r="A872" s="43" t="s">
        <v>565</v>
      </c>
      <c r="B872" s="43" t="s">
        <v>154</v>
      </c>
      <c r="C872" s="43" t="s">
        <v>383</v>
      </c>
      <c r="D872" s="43">
        <v>16688</v>
      </c>
      <c r="E872" s="43">
        <v>0.14863769561693399</v>
      </c>
      <c r="F872" s="43">
        <v>16852</v>
      </c>
      <c r="G872" s="43">
        <v>0.149476671988646</v>
      </c>
      <c r="H872" s="43">
        <v>-164</v>
      </c>
      <c r="I872" s="43">
        <v>-0.97317825777355504</v>
      </c>
    </row>
    <row r="873" spans="1:9" x14ac:dyDescent="0.2">
      <c r="A873" s="43" t="s">
        <v>565</v>
      </c>
      <c r="B873" s="43" t="s">
        <v>154</v>
      </c>
      <c r="C873" s="43" t="s">
        <v>381</v>
      </c>
      <c r="D873" s="43">
        <v>55584</v>
      </c>
      <c r="E873" s="43">
        <v>0.49507895932236601</v>
      </c>
      <c r="F873" s="43">
        <v>55767</v>
      </c>
      <c r="G873" s="43">
        <v>0.49465141032464099</v>
      </c>
      <c r="H873" s="43">
        <v>-183</v>
      </c>
      <c r="I873" s="43">
        <v>-0.32815105707676401</v>
      </c>
    </row>
    <row r="874" spans="1:9" x14ac:dyDescent="0.2">
      <c r="A874" s="43" t="s">
        <v>521</v>
      </c>
      <c r="B874" s="43" t="s">
        <v>162</v>
      </c>
      <c r="C874" s="43" t="s">
        <v>381</v>
      </c>
      <c r="D874" s="43">
        <v>20163</v>
      </c>
      <c r="E874" s="43">
        <v>0.54871278506504095</v>
      </c>
      <c r="F874" s="43">
        <v>20350</v>
      </c>
      <c r="G874" s="43">
        <v>0.54095005183550904</v>
      </c>
      <c r="H874" s="43">
        <v>-187</v>
      </c>
      <c r="I874" s="43">
        <v>-0.91891891891892097</v>
      </c>
    </row>
    <row r="875" spans="1:9" x14ac:dyDescent="0.2">
      <c r="A875" s="43" t="s">
        <v>579</v>
      </c>
      <c r="B875" s="43" t="s">
        <v>254</v>
      </c>
      <c r="C875" s="43" t="s">
        <v>379</v>
      </c>
      <c r="D875" s="43">
        <v>1234</v>
      </c>
      <c r="E875" s="43">
        <v>0.15425</v>
      </c>
      <c r="F875" s="43">
        <v>1472</v>
      </c>
      <c r="G875" s="43">
        <v>0.188235294117647</v>
      </c>
      <c r="H875" s="43">
        <v>-238</v>
      </c>
      <c r="I875" s="43">
        <v>-16.168478260869598</v>
      </c>
    </row>
    <row r="876" spans="1:9" x14ac:dyDescent="0.2">
      <c r="A876" s="43" t="s">
        <v>641</v>
      </c>
      <c r="B876" s="43" t="s">
        <v>169</v>
      </c>
      <c r="C876" s="43" t="s">
        <v>380</v>
      </c>
      <c r="D876" s="43">
        <v>1154</v>
      </c>
      <c r="E876" s="43">
        <v>0.34727655732771601</v>
      </c>
      <c r="F876" s="43">
        <v>1395</v>
      </c>
      <c r="G876" s="43">
        <v>0.38999161308358998</v>
      </c>
      <c r="H876" s="43">
        <v>-241</v>
      </c>
      <c r="I876" s="43">
        <v>-17.275985663082398</v>
      </c>
    </row>
    <row r="877" spans="1:9" x14ac:dyDescent="0.2">
      <c r="A877" s="43" t="s">
        <v>535</v>
      </c>
      <c r="B877" s="43" t="s">
        <v>155</v>
      </c>
      <c r="C877" s="43" t="s">
        <v>382</v>
      </c>
      <c r="D877" s="43">
        <v>4530</v>
      </c>
      <c r="E877" s="43">
        <v>5.7973611128885702E-2</v>
      </c>
      <c r="F877" s="43">
        <v>4823</v>
      </c>
      <c r="G877" s="43">
        <v>6.1849192100538603E-2</v>
      </c>
      <c r="H877" s="43">
        <v>-293</v>
      </c>
      <c r="I877" s="43">
        <v>-6.0750570184532497</v>
      </c>
    </row>
    <row r="878" spans="1:9" x14ac:dyDescent="0.2">
      <c r="A878" s="43" t="s">
        <v>566</v>
      </c>
      <c r="B878" s="43" t="s">
        <v>156</v>
      </c>
      <c r="C878" s="43" t="s">
        <v>379</v>
      </c>
      <c r="D878" s="43">
        <v>9266</v>
      </c>
      <c r="E878" s="43">
        <v>7.0809038736349805E-2</v>
      </c>
      <c r="F878" s="43">
        <v>9569</v>
      </c>
      <c r="G878" s="43">
        <v>7.3356024715207802E-2</v>
      </c>
      <c r="H878" s="43">
        <v>-303</v>
      </c>
      <c r="I878" s="43">
        <v>-3.1664750757654998</v>
      </c>
    </row>
    <row r="879" spans="1:9" x14ac:dyDescent="0.2">
      <c r="A879" s="43" t="s">
        <v>491</v>
      </c>
      <c r="B879" s="43" t="s">
        <v>157</v>
      </c>
      <c r="C879" s="43" t="s">
        <v>380</v>
      </c>
      <c r="D879" s="43">
        <v>16830</v>
      </c>
      <c r="E879" s="43">
        <v>0.43573943661971798</v>
      </c>
      <c r="F879" s="43">
        <v>17159</v>
      </c>
      <c r="G879" s="43">
        <v>0.44466039544947999</v>
      </c>
      <c r="H879" s="43">
        <v>-329</v>
      </c>
      <c r="I879" s="43">
        <v>-1.9173611515822599</v>
      </c>
    </row>
    <row r="880" spans="1:9" x14ac:dyDescent="0.2">
      <c r="A880" s="43" t="s">
        <v>535</v>
      </c>
      <c r="B880" s="43" t="s">
        <v>155</v>
      </c>
      <c r="C880" s="43" t="s">
        <v>379</v>
      </c>
      <c r="D880" s="43">
        <v>8998</v>
      </c>
      <c r="E880" s="43">
        <v>0.11515376444541101</v>
      </c>
      <c r="F880" s="43">
        <v>9332</v>
      </c>
      <c r="G880" s="43">
        <v>0.11967171069505</v>
      </c>
      <c r="H880" s="43">
        <v>-334</v>
      </c>
      <c r="I880" s="43">
        <v>-3.5790827261037301</v>
      </c>
    </row>
    <row r="881" spans="1:9" x14ac:dyDescent="0.2">
      <c r="A881" s="43" t="s">
        <v>626</v>
      </c>
      <c r="B881" s="43" t="s">
        <v>153</v>
      </c>
      <c r="C881" s="43" t="s">
        <v>380</v>
      </c>
      <c r="D881" s="43">
        <v>6415</v>
      </c>
      <c r="E881" s="43">
        <v>1.39256114027204E-2</v>
      </c>
      <c r="F881" s="43">
        <v>6769</v>
      </c>
      <c r="G881" s="43">
        <v>1.47802827665266E-2</v>
      </c>
      <c r="H881" s="43">
        <v>-354</v>
      </c>
      <c r="I881" s="43">
        <v>-5.2297237405820702</v>
      </c>
    </row>
    <row r="882" spans="1:9" x14ac:dyDescent="0.2">
      <c r="A882" s="43" t="s">
        <v>535</v>
      </c>
      <c r="B882" s="43" t="s">
        <v>155</v>
      </c>
      <c r="C882" s="43" t="s">
        <v>380</v>
      </c>
      <c r="D882" s="43">
        <v>889</v>
      </c>
      <c r="E882" s="43">
        <v>1.13771612127107E-2</v>
      </c>
      <c r="F882" s="43">
        <v>1268</v>
      </c>
      <c r="G882" s="43">
        <v>1.6260579635804101E-2</v>
      </c>
      <c r="H882" s="43">
        <v>-379</v>
      </c>
      <c r="I882" s="43">
        <v>-29.889589905362801</v>
      </c>
    </row>
    <row r="883" spans="1:9" x14ac:dyDescent="0.2">
      <c r="A883" s="43" t="s">
        <v>644</v>
      </c>
      <c r="B883" s="43" t="s">
        <v>275</v>
      </c>
      <c r="C883" s="43" t="s">
        <v>380</v>
      </c>
      <c r="D883" s="43">
        <v>1128</v>
      </c>
      <c r="E883" s="43">
        <v>0.50022172949002197</v>
      </c>
      <c r="F883" s="43">
        <v>1527</v>
      </c>
      <c r="G883" s="43">
        <v>0.57622641509434003</v>
      </c>
      <c r="H883" s="43">
        <v>-399</v>
      </c>
      <c r="I883" s="43">
        <v>-26.129666011787801</v>
      </c>
    </row>
    <row r="884" spans="1:9" x14ac:dyDescent="0.2">
      <c r="A884" s="43" t="s">
        <v>565</v>
      </c>
      <c r="B884" s="43" t="s">
        <v>154</v>
      </c>
      <c r="C884" s="43" t="s">
        <v>382</v>
      </c>
      <c r="D884" s="43">
        <v>12264</v>
      </c>
      <c r="E884" s="43">
        <v>0.10923374275204201</v>
      </c>
      <c r="F884" s="43">
        <v>12689</v>
      </c>
      <c r="G884" s="43">
        <v>0.112551002306191</v>
      </c>
      <c r="H884" s="43">
        <v>-425</v>
      </c>
      <c r="I884" s="43">
        <v>-3.34935771140358</v>
      </c>
    </row>
    <row r="885" spans="1:9" x14ac:dyDescent="0.2">
      <c r="A885" s="43" t="s">
        <v>507</v>
      </c>
      <c r="B885" s="43" t="s">
        <v>57</v>
      </c>
      <c r="C885" s="43" t="s">
        <v>380</v>
      </c>
      <c r="D885" s="43">
        <v>2620</v>
      </c>
      <c r="E885" s="43">
        <v>3.8097730858434901E-3</v>
      </c>
      <c r="F885" s="43">
        <v>3097</v>
      </c>
      <c r="G885" s="43">
        <v>4.5229506520818403E-3</v>
      </c>
      <c r="H885" s="43">
        <v>-477</v>
      </c>
      <c r="I885" s="43">
        <v>-15.402001937358699</v>
      </c>
    </row>
    <row r="886" spans="1:9" x14ac:dyDescent="0.2">
      <c r="A886" s="43" t="s">
        <v>626</v>
      </c>
      <c r="B886" s="43" t="s">
        <v>153</v>
      </c>
      <c r="C886" s="43" t="s">
        <v>383</v>
      </c>
      <c r="D886" s="43">
        <v>106340</v>
      </c>
      <c r="E886" s="43">
        <v>0.230841701724909</v>
      </c>
      <c r="F886" s="43">
        <v>106903</v>
      </c>
      <c r="G886" s="43">
        <v>0.23342540531688399</v>
      </c>
      <c r="H886" s="43">
        <v>-563</v>
      </c>
      <c r="I886" s="43">
        <v>-0.52664565073010605</v>
      </c>
    </row>
    <row r="887" spans="1:9" x14ac:dyDescent="0.2">
      <c r="A887" s="43" t="s">
        <v>521</v>
      </c>
      <c r="B887" s="43" t="s">
        <v>162</v>
      </c>
      <c r="C887" s="43" t="s">
        <v>380</v>
      </c>
      <c r="D887" s="43">
        <v>3570</v>
      </c>
      <c r="E887" s="43">
        <v>9.71534316660317E-2</v>
      </c>
      <c r="F887" s="43">
        <v>4461</v>
      </c>
      <c r="G887" s="43">
        <v>0.11858369440974</v>
      </c>
      <c r="H887" s="43">
        <v>-891</v>
      </c>
      <c r="I887" s="43">
        <v>-19.973100201748501</v>
      </c>
    </row>
    <row r="888" spans="1:9" x14ac:dyDescent="0.2">
      <c r="A888" s="43"/>
      <c r="B888" s="43"/>
      <c r="C888" s="43"/>
      <c r="D888" s="43"/>
      <c r="E888" s="43"/>
      <c r="F888" s="43"/>
      <c r="G888" s="43"/>
      <c r="H888" s="43"/>
      <c r="I888" s="43"/>
    </row>
  </sheetData>
  <mergeCells count="1">
    <mergeCell ref="H1:I1"/>
  </mergeCells>
  <hyperlinks>
    <hyperlink ref="H1:I1" location="Index!A1" display="Regresar al Índice" xr:uid="{00000000-0004-0000-D300-000000000000}"/>
  </hyperlinks>
  <pageMargins left="0.7" right="0.7" top="0.75" bottom="0.75" header="0.3" footer="0.3"/>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43"/>
  <dimension ref="A1:J216"/>
  <sheetViews>
    <sheetView zoomScale="106" zoomScaleNormal="106" workbookViewId="0">
      <selection activeCell="A2" sqref="A2"/>
    </sheetView>
  </sheetViews>
  <sheetFormatPr baseColWidth="10" defaultColWidth="11.42578125" defaultRowHeight="12.75" x14ac:dyDescent="0.2"/>
  <cols>
    <col min="1" max="1" width="27.140625" style="323" customWidth="1"/>
    <col min="2" max="2" width="14.5703125" style="171" customWidth="1"/>
    <col min="3" max="3" width="11.42578125" style="323" customWidth="1"/>
    <col min="4" max="4" width="11.5703125" style="323" customWidth="1"/>
    <col min="5" max="5" width="12.42578125" style="323" customWidth="1"/>
    <col min="6" max="6" width="5.85546875" style="323" bestFit="1" customWidth="1"/>
    <col min="7" max="7" width="7.85546875" style="323" bestFit="1" customWidth="1"/>
    <col min="8" max="8" width="6.140625" style="323" bestFit="1" customWidth="1"/>
    <col min="9" max="9" width="7.85546875" style="323" bestFit="1" customWidth="1"/>
    <col min="10" max="10" width="6" style="323" bestFit="1" customWidth="1"/>
    <col min="11" max="16384" width="11.42578125" style="323"/>
  </cols>
  <sheetData>
    <row r="1" spans="1:10" ht="15" x14ac:dyDescent="0.25">
      <c r="A1" s="333" t="s">
        <v>1636</v>
      </c>
      <c r="H1" s="233" t="s">
        <v>38</v>
      </c>
      <c r="I1" s="233"/>
      <c r="J1" s="210"/>
    </row>
    <row r="2" spans="1:10" x14ac:dyDescent="0.2">
      <c r="A2" s="323" t="s">
        <v>278</v>
      </c>
    </row>
    <row r="4" spans="1:10" ht="19.5" customHeight="1" x14ac:dyDescent="0.2">
      <c r="A4" s="444" t="s">
        <v>424</v>
      </c>
      <c r="B4" s="445">
        <v>2022</v>
      </c>
      <c r="C4" s="445">
        <v>2022</v>
      </c>
      <c r="D4" s="446" t="s">
        <v>432</v>
      </c>
      <c r="E4" s="446"/>
    </row>
    <row r="5" spans="1:10" ht="17.45" customHeight="1" x14ac:dyDescent="0.2">
      <c r="A5" s="428"/>
      <c r="B5" s="427" t="s">
        <v>48</v>
      </c>
      <c r="C5" s="427" t="s">
        <v>49</v>
      </c>
      <c r="D5" s="427" t="s">
        <v>296</v>
      </c>
      <c r="E5" s="427" t="s">
        <v>297</v>
      </c>
    </row>
    <row r="6" spans="1:10" ht="17.45" customHeight="1" x14ac:dyDescent="0.2">
      <c r="A6" s="430" t="s">
        <v>1191</v>
      </c>
      <c r="B6" s="431">
        <v>26573</v>
      </c>
      <c r="C6" s="431">
        <v>26490</v>
      </c>
      <c r="D6" s="431">
        <f t="shared" ref="D6:D12" si="0">C6-B6</f>
        <v>-83</v>
      </c>
      <c r="E6" s="447">
        <f t="shared" ref="E6:E13" si="1">C6/B6-1</f>
        <v>-3.1234711925638425E-3</v>
      </c>
    </row>
    <row r="7" spans="1:10" ht="17.45" customHeight="1" x14ac:dyDescent="0.2">
      <c r="A7" s="434" t="s">
        <v>1192</v>
      </c>
      <c r="B7" s="435">
        <v>41628</v>
      </c>
      <c r="C7" s="435">
        <v>41609</v>
      </c>
      <c r="D7" s="435">
        <f t="shared" si="0"/>
        <v>-19</v>
      </c>
      <c r="E7" s="448">
        <f t="shared" si="1"/>
        <v>-4.564235610646783E-4</v>
      </c>
    </row>
    <row r="8" spans="1:10" ht="17.45" customHeight="1" x14ac:dyDescent="0.2">
      <c r="A8" s="430" t="s">
        <v>1193</v>
      </c>
      <c r="B8" s="431">
        <v>32542</v>
      </c>
      <c r="C8" s="431">
        <v>32621</v>
      </c>
      <c r="D8" s="431">
        <f t="shared" si="0"/>
        <v>79</v>
      </c>
      <c r="E8" s="447">
        <f t="shared" si="1"/>
        <v>2.4276319832832183E-3</v>
      </c>
    </row>
    <row r="9" spans="1:10" ht="17.45" customHeight="1" x14ac:dyDescent="0.2">
      <c r="A9" s="434" t="s">
        <v>1194</v>
      </c>
      <c r="B9" s="435">
        <v>4165</v>
      </c>
      <c r="C9" s="435">
        <v>4196</v>
      </c>
      <c r="D9" s="435">
        <f t="shared" si="0"/>
        <v>31</v>
      </c>
      <c r="E9" s="448">
        <f t="shared" si="1"/>
        <v>7.4429771908763875E-3</v>
      </c>
    </row>
    <row r="10" spans="1:10" ht="17.45" customHeight="1" x14ac:dyDescent="0.2">
      <c r="A10" s="430" t="s">
        <v>1195</v>
      </c>
      <c r="B10" s="438">
        <v>550</v>
      </c>
      <c r="C10" s="438">
        <v>546</v>
      </c>
      <c r="D10" s="431">
        <f t="shared" si="0"/>
        <v>-4</v>
      </c>
      <c r="E10" s="447">
        <f t="shared" si="1"/>
        <v>-7.2727272727273196E-3</v>
      </c>
    </row>
    <row r="11" spans="1:10" ht="17.45" customHeight="1" x14ac:dyDescent="0.2">
      <c r="A11" s="434" t="s">
        <v>1196</v>
      </c>
      <c r="B11" s="439">
        <v>277</v>
      </c>
      <c r="C11" s="439">
        <v>280</v>
      </c>
      <c r="D11" s="435">
        <f t="shared" si="0"/>
        <v>3</v>
      </c>
      <c r="E11" s="448">
        <f t="shared" si="1"/>
        <v>1.0830324909747224E-2</v>
      </c>
    </row>
    <row r="12" spans="1:10" ht="17.45" customHeight="1" x14ac:dyDescent="0.2">
      <c r="A12" s="430" t="s">
        <v>1197</v>
      </c>
      <c r="B12" s="438">
        <v>167</v>
      </c>
      <c r="C12" s="438">
        <v>166</v>
      </c>
      <c r="D12" s="431">
        <f t="shared" si="0"/>
        <v>-1</v>
      </c>
      <c r="E12" s="447">
        <f t="shared" si="1"/>
        <v>-5.9880239520958556E-3</v>
      </c>
    </row>
    <row r="13" spans="1:10" ht="17.45" customHeight="1" x14ac:dyDescent="0.2">
      <c r="A13" s="440" t="s">
        <v>300</v>
      </c>
      <c r="B13" s="441">
        <f>SUM(B6:B12)</f>
        <v>105902</v>
      </c>
      <c r="C13" s="441">
        <f>SUM(C6:C12)</f>
        <v>105908</v>
      </c>
      <c r="D13" s="449">
        <f>SUM(D6:D12)</f>
        <v>6</v>
      </c>
      <c r="E13" s="450">
        <f t="shared" si="1"/>
        <v>5.6656153802681075E-5</v>
      </c>
    </row>
    <row r="14" spans="1:10" x14ac:dyDescent="0.2">
      <c r="B14" s="37"/>
    </row>
    <row r="15" spans="1:10" x14ac:dyDescent="0.2">
      <c r="B15" s="37"/>
    </row>
    <row r="16" spans="1:10" x14ac:dyDescent="0.2">
      <c r="B16" s="37"/>
    </row>
    <row r="17" spans="2:2" x14ac:dyDescent="0.2">
      <c r="B17" s="37"/>
    </row>
    <row r="18" spans="2:2" x14ac:dyDescent="0.2">
      <c r="B18" s="37"/>
    </row>
    <row r="19" spans="2:2" x14ac:dyDescent="0.2">
      <c r="B19" s="37"/>
    </row>
    <row r="20" spans="2:2" x14ac:dyDescent="0.2">
      <c r="B20" s="37"/>
    </row>
    <row r="21" spans="2:2" x14ac:dyDescent="0.2">
      <c r="B21" s="37"/>
    </row>
    <row r="22" spans="2:2" x14ac:dyDescent="0.2">
      <c r="B22" s="37"/>
    </row>
    <row r="23" spans="2:2" x14ac:dyDescent="0.2">
      <c r="B23" s="37"/>
    </row>
    <row r="24" spans="2:2" x14ac:dyDescent="0.2">
      <c r="B24" s="37"/>
    </row>
    <row r="25" spans="2:2" x14ac:dyDescent="0.2">
      <c r="B25" s="37"/>
    </row>
    <row r="26" spans="2:2" x14ac:dyDescent="0.2">
      <c r="B26" s="37"/>
    </row>
    <row r="27" spans="2:2" x14ac:dyDescent="0.2">
      <c r="B27" s="37"/>
    </row>
    <row r="28" spans="2:2" x14ac:dyDescent="0.2">
      <c r="B28" s="37"/>
    </row>
    <row r="29" spans="2:2" x14ac:dyDescent="0.2">
      <c r="B29" s="37"/>
    </row>
    <row r="30" spans="2:2" x14ac:dyDescent="0.2">
      <c r="B30" s="37"/>
    </row>
    <row r="31" spans="2:2" x14ac:dyDescent="0.2">
      <c r="B31" s="37"/>
    </row>
    <row r="32" spans="2:2" x14ac:dyDescent="0.2">
      <c r="B32" s="37"/>
    </row>
    <row r="33" spans="2:2" x14ac:dyDescent="0.2">
      <c r="B33" s="37"/>
    </row>
    <row r="34" spans="2:2" x14ac:dyDescent="0.2">
      <c r="B34" s="37"/>
    </row>
    <row r="35" spans="2:2" x14ac:dyDescent="0.2">
      <c r="B35" s="37"/>
    </row>
    <row r="36" spans="2:2" x14ac:dyDescent="0.2">
      <c r="B36" s="37"/>
    </row>
    <row r="37" spans="2:2" x14ac:dyDescent="0.2">
      <c r="B37" s="37"/>
    </row>
    <row r="38" spans="2:2" x14ac:dyDescent="0.2">
      <c r="B38" s="37"/>
    </row>
    <row r="39" spans="2:2" x14ac:dyDescent="0.2">
      <c r="B39" s="37"/>
    </row>
    <row r="40" spans="2:2" x14ac:dyDescent="0.2">
      <c r="B40" s="37"/>
    </row>
    <row r="41" spans="2:2" x14ac:dyDescent="0.2">
      <c r="B41" s="37"/>
    </row>
    <row r="42" spans="2:2" x14ac:dyDescent="0.2">
      <c r="B42" s="37"/>
    </row>
    <row r="43" spans="2:2" x14ac:dyDescent="0.2">
      <c r="B43" s="37"/>
    </row>
    <row r="44" spans="2:2" x14ac:dyDescent="0.2">
      <c r="B44" s="37"/>
    </row>
    <row r="45" spans="2:2" x14ac:dyDescent="0.2">
      <c r="B45" s="37"/>
    </row>
    <row r="46" spans="2:2" x14ac:dyDescent="0.2">
      <c r="B46" s="37"/>
    </row>
    <row r="47" spans="2:2" x14ac:dyDescent="0.2">
      <c r="B47" s="37"/>
    </row>
    <row r="48" spans="2:2" x14ac:dyDescent="0.2">
      <c r="B48" s="37"/>
    </row>
    <row r="49" spans="2:2" x14ac:dyDescent="0.2">
      <c r="B49" s="37"/>
    </row>
    <row r="50" spans="2:2" x14ac:dyDescent="0.2">
      <c r="B50" s="37"/>
    </row>
    <row r="51" spans="2:2" x14ac:dyDescent="0.2">
      <c r="B51" s="37"/>
    </row>
    <row r="52" spans="2:2" x14ac:dyDescent="0.2">
      <c r="B52" s="37"/>
    </row>
    <row r="53" spans="2:2" x14ac:dyDescent="0.2">
      <c r="B53" s="37"/>
    </row>
    <row r="54" spans="2:2" x14ac:dyDescent="0.2">
      <c r="B54" s="37"/>
    </row>
    <row r="55" spans="2:2" x14ac:dyDescent="0.2">
      <c r="B55" s="37"/>
    </row>
    <row r="56" spans="2:2" x14ac:dyDescent="0.2">
      <c r="B56" s="37"/>
    </row>
    <row r="57" spans="2:2" x14ac:dyDescent="0.2">
      <c r="B57" s="37"/>
    </row>
    <row r="58" spans="2:2" x14ac:dyDescent="0.2">
      <c r="B58" s="37"/>
    </row>
    <row r="59" spans="2:2" x14ac:dyDescent="0.2">
      <c r="B59" s="37"/>
    </row>
    <row r="60" spans="2:2" x14ac:dyDescent="0.2">
      <c r="B60" s="37"/>
    </row>
    <row r="61" spans="2:2" x14ac:dyDescent="0.2">
      <c r="B61" s="37"/>
    </row>
    <row r="62" spans="2:2" x14ac:dyDescent="0.2">
      <c r="B62" s="37"/>
    </row>
    <row r="63" spans="2:2" x14ac:dyDescent="0.2">
      <c r="B63" s="37"/>
    </row>
    <row r="64" spans="2:2" x14ac:dyDescent="0.2">
      <c r="B64" s="37"/>
    </row>
    <row r="65" spans="2:2" x14ac:dyDescent="0.2">
      <c r="B65" s="37"/>
    </row>
    <row r="66" spans="2:2" x14ac:dyDescent="0.2">
      <c r="B66" s="37"/>
    </row>
    <row r="67" spans="2:2" x14ac:dyDescent="0.2">
      <c r="B67" s="37"/>
    </row>
    <row r="68" spans="2:2" x14ac:dyDescent="0.2">
      <c r="B68" s="37"/>
    </row>
    <row r="69" spans="2:2" x14ac:dyDescent="0.2">
      <c r="B69" s="37"/>
    </row>
    <row r="70" spans="2:2" x14ac:dyDescent="0.2">
      <c r="B70" s="37"/>
    </row>
    <row r="71" spans="2:2" x14ac:dyDescent="0.2">
      <c r="B71" s="37"/>
    </row>
    <row r="72" spans="2:2" x14ac:dyDescent="0.2">
      <c r="B72" s="37"/>
    </row>
    <row r="73" spans="2:2" x14ac:dyDescent="0.2">
      <c r="B73" s="37"/>
    </row>
    <row r="74" spans="2:2" x14ac:dyDescent="0.2">
      <c r="B74" s="37"/>
    </row>
    <row r="75" spans="2:2" x14ac:dyDescent="0.2">
      <c r="B75" s="37"/>
    </row>
    <row r="76" spans="2:2" x14ac:dyDescent="0.2">
      <c r="B76" s="37"/>
    </row>
    <row r="77" spans="2:2" x14ac:dyDescent="0.2">
      <c r="B77" s="37"/>
    </row>
    <row r="78" spans="2:2" x14ac:dyDescent="0.2">
      <c r="B78" s="37"/>
    </row>
    <row r="79" spans="2:2" x14ac:dyDescent="0.2">
      <c r="B79" s="37"/>
    </row>
    <row r="80" spans="2:2" x14ac:dyDescent="0.2">
      <c r="B80" s="37"/>
    </row>
    <row r="81" spans="2:2" x14ac:dyDescent="0.2">
      <c r="B81" s="37"/>
    </row>
    <row r="82" spans="2:2" x14ac:dyDescent="0.2">
      <c r="B82" s="37"/>
    </row>
    <row r="83" spans="2:2" x14ac:dyDescent="0.2">
      <c r="B83" s="37"/>
    </row>
    <row r="84" spans="2:2" x14ac:dyDescent="0.2">
      <c r="B84" s="37"/>
    </row>
    <row r="85" spans="2:2" x14ac:dyDescent="0.2">
      <c r="B85" s="37"/>
    </row>
    <row r="86" spans="2:2" x14ac:dyDescent="0.2">
      <c r="B86" s="37"/>
    </row>
    <row r="87" spans="2:2" x14ac:dyDescent="0.2">
      <c r="B87" s="37"/>
    </row>
    <row r="88" spans="2:2" x14ac:dyDescent="0.2">
      <c r="B88" s="37"/>
    </row>
    <row r="89" spans="2:2" x14ac:dyDescent="0.2">
      <c r="B89" s="37"/>
    </row>
    <row r="90" spans="2:2" x14ac:dyDescent="0.2">
      <c r="B90" s="37"/>
    </row>
    <row r="91" spans="2:2" x14ac:dyDescent="0.2">
      <c r="B91" s="37"/>
    </row>
    <row r="92" spans="2:2" x14ac:dyDescent="0.2">
      <c r="B92" s="37"/>
    </row>
    <row r="93" spans="2:2" x14ac:dyDescent="0.2">
      <c r="B93" s="37"/>
    </row>
    <row r="94" spans="2:2" x14ac:dyDescent="0.2">
      <c r="B94" s="37"/>
    </row>
    <row r="95" spans="2:2" x14ac:dyDescent="0.2">
      <c r="B95" s="37"/>
    </row>
    <row r="96" spans="2:2" x14ac:dyDescent="0.2">
      <c r="B96" s="37"/>
    </row>
    <row r="97" spans="2:2" x14ac:dyDescent="0.2">
      <c r="B97" s="37"/>
    </row>
    <row r="98" spans="2:2" x14ac:dyDescent="0.2">
      <c r="B98" s="37"/>
    </row>
    <row r="99" spans="2:2" x14ac:dyDescent="0.2">
      <c r="B99" s="37"/>
    </row>
    <row r="100" spans="2:2" x14ac:dyDescent="0.2">
      <c r="B100" s="37"/>
    </row>
    <row r="101" spans="2:2" x14ac:dyDescent="0.2">
      <c r="B101" s="37"/>
    </row>
    <row r="102" spans="2:2" x14ac:dyDescent="0.2">
      <c r="B102" s="37"/>
    </row>
    <row r="103" spans="2:2" x14ac:dyDescent="0.2">
      <c r="B103" s="37"/>
    </row>
    <row r="104" spans="2:2" x14ac:dyDescent="0.2">
      <c r="B104" s="37"/>
    </row>
    <row r="105" spans="2:2" x14ac:dyDescent="0.2">
      <c r="B105" s="37"/>
    </row>
    <row r="106" spans="2:2" x14ac:dyDescent="0.2">
      <c r="B106" s="37"/>
    </row>
    <row r="107" spans="2:2" x14ac:dyDescent="0.2">
      <c r="B107" s="37"/>
    </row>
    <row r="108" spans="2:2" x14ac:dyDescent="0.2">
      <c r="B108" s="37"/>
    </row>
    <row r="109" spans="2:2" x14ac:dyDescent="0.2">
      <c r="B109" s="37"/>
    </row>
    <row r="110" spans="2:2" x14ac:dyDescent="0.2">
      <c r="B110" s="37"/>
    </row>
    <row r="111" spans="2:2" x14ac:dyDescent="0.2">
      <c r="B111" s="37"/>
    </row>
    <row r="112" spans="2:2" x14ac:dyDescent="0.2">
      <c r="B112" s="37"/>
    </row>
    <row r="113" spans="2:2" x14ac:dyDescent="0.2">
      <c r="B113" s="37"/>
    </row>
    <row r="114" spans="2:2" x14ac:dyDescent="0.2">
      <c r="B114" s="37"/>
    </row>
    <row r="115" spans="2:2" x14ac:dyDescent="0.2">
      <c r="B115" s="37"/>
    </row>
    <row r="116" spans="2:2" x14ac:dyDescent="0.2">
      <c r="B116" s="37"/>
    </row>
    <row r="117" spans="2:2" x14ac:dyDescent="0.2">
      <c r="B117" s="37"/>
    </row>
    <row r="118" spans="2:2" x14ac:dyDescent="0.2">
      <c r="B118" s="37"/>
    </row>
    <row r="119" spans="2:2" x14ac:dyDescent="0.2">
      <c r="B119" s="37"/>
    </row>
    <row r="120" spans="2:2" x14ac:dyDescent="0.2">
      <c r="B120" s="37"/>
    </row>
    <row r="121" spans="2:2" x14ac:dyDescent="0.2">
      <c r="B121" s="37"/>
    </row>
    <row r="122" spans="2:2" x14ac:dyDescent="0.2">
      <c r="B122" s="37"/>
    </row>
    <row r="123" spans="2:2" x14ac:dyDescent="0.2">
      <c r="B123" s="37"/>
    </row>
    <row r="124" spans="2:2" x14ac:dyDescent="0.2">
      <c r="B124" s="37"/>
    </row>
    <row r="125" spans="2:2" x14ac:dyDescent="0.2">
      <c r="B125" s="37"/>
    </row>
    <row r="126" spans="2:2" x14ac:dyDescent="0.2">
      <c r="B126" s="37"/>
    </row>
    <row r="127" spans="2:2" x14ac:dyDescent="0.2">
      <c r="B127" s="37"/>
    </row>
    <row r="128" spans="2:2" x14ac:dyDescent="0.2">
      <c r="B128" s="37"/>
    </row>
    <row r="129" spans="2:2" x14ac:dyDescent="0.2">
      <c r="B129" s="37"/>
    </row>
    <row r="130" spans="2:2" x14ac:dyDescent="0.2">
      <c r="B130" s="37"/>
    </row>
    <row r="131" spans="2:2" x14ac:dyDescent="0.2">
      <c r="B131" s="37"/>
    </row>
    <row r="132" spans="2:2" x14ac:dyDescent="0.2">
      <c r="B132" s="37"/>
    </row>
    <row r="133" spans="2:2" x14ac:dyDescent="0.2">
      <c r="B133" s="37"/>
    </row>
    <row r="134" spans="2:2" x14ac:dyDescent="0.2">
      <c r="B134" s="37"/>
    </row>
    <row r="135" spans="2:2" x14ac:dyDescent="0.2">
      <c r="B135" s="37"/>
    </row>
    <row r="136" spans="2:2" x14ac:dyDescent="0.2">
      <c r="B136" s="37"/>
    </row>
    <row r="137" spans="2:2" x14ac:dyDescent="0.2">
      <c r="B137" s="37"/>
    </row>
    <row r="138" spans="2:2" x14ac:dyDescent="0.2">
      <c r="B138" s="37"/>
    </row>
    <row r="139" spans="2:2" x14ac:dyDescent="0.2">
      <c r="B139" s="37"/>
    </row>
    <row r="140" spans="2:2" x14ac:dyDescent="0.2">
      <c r="B140" s="37"/>
    </row>
    <row r="141" spans="2:2" x14ac:dyDescent="0.2">
      <c r="B141" s="37"/>
    </row>
    <row r="142" spans="2:2" x14ac:dyDescent="0.2">
      <c r="B142" s="37"/>
    </row>
    <row r="143" spans="2:2" x14ac:dyDescent="0.2">
      <c r="B143" s="37"/>
    </row>
    <row r="144" spans="2:2" x14ac:dyDescent="0.2">
      <c r="B144" s="37"/>
    </row>
    <row r="145" spans="2:2" x14ac:dyDescent="0.2">
      <c r="B145" s="37"/>
    </row>
    <row r="146" spans="2:2" x14ac:dyDescent="0.2">
      <c r="B146" s="37"/>
    </row>
    <row r="147" spans="2:2" x14ac:dyDescent="0.2">
      <c r="B147" s="37"/>
    </row>
    <row r="148" spans="2:2" x14ac:dyDescent="0.2">
      <c r="B148" s="37"/>
    </row>
    <row r="149" spans="2:2" x14ac:dyDescent="0.2">
      <c r="B149" s="37"/>
    </row>
    <row r="150" spans="2:2" x14ac:dyDescent="0.2">
      <c r="B150" s="37"/>
    </row>
    <row r="151" spans="2:2" x14ac:dyDescent="0.2">
      <c r="B151" s="37"/>
    </row>
    <row r="152" spans="2:2" x14ac:dyDescent="0.2">
      <c r="B152" s="37"/>
    </row>
    <row r="153" spans="2:2" x14ac:dyDescent="0.2">
      <c r="B153" s="37"/>
    </row>
    <row r="154" spans="2:2" x14ac:dyDescent="0.2">
      <c r="B154" s="37"/>
    </row>
    <row r="155" spans="2:2" x14ac:dyDescent="0.2">
      <c r="B155" s="37"/>
    </row>
    <row r="156" spans="2:2" x14ac:dyDescent="0.2">
      <c r="B156" s="37"/>
    </row>
    <row r="157" spans="2:2" x14ac:dyDescent="0.2">
      <c r="B157" s="37"/>
    </row>
    <row r="158" spans="2:2" x14ac:dyDescent="0.2">
      <c r="B158" s="37"/>
    </row>
    <row r="159" spans="2:2" x14ac:dyDescent="0.2">
      <c r="B159" s="37"/>
    </row>
    <row r="160" spans="2:2" x14ac:dyDescent="0.2">
      <c r="B160" s="37"/>
    </row>
    <row r="161" spans="2:2" x14ac:dyDescent="0.2">
      <c r="B161" s="37"/>
    </row>
    <row r="162" spans="2:2" x14ac:dyDescent="0.2">
      <c r="B162" s="37"/>
    </row>
    <row r="163" spans="2:2" x14ac:dyDescent="0.2">
      <c r="B163" s="37"/>
    </row>
    <row r="164" spans="2:2" x14ac:dyDescent="0.2">
      <c r="B164" s="37"/>
    </row>
    <row r="165" spans="2:2" x14ac:dyDescent="0.2">
      <c r="B165" s="37"/>
    </row>
    <row r="166" spans="2:2" x14ac:dyDescent="0.2">
      <c r="B166" s="37"/>
    </row>
    <row r="167" spans="2:2" x14ac:dyDescent="0.2">
      <c r="B167" s="37"/>
    </row>
    <row r="168" spans="2:2" x14ac:dyDescent="0.2">
      <c r="B168" s="37"/>
    </row>
    <row r="169" spans="2:2" x14ac:dyDescent="0.2">
      <c r="B169" s="37"/>
    </row>
    <row r="170" spans="2:2" x14ac:dyDescent="0.2">
      <c r="B170" s="37"/>
    </row>
    <row r="171" spans="2:2" x14ac:dyDescent="0.2">
      <c r="B171" s="37"/>
    </row>
    <row r="172" spans="2:2" x14ac:dyDescent="0.2">
      <c r="B172" s="37"/>
    </row>
    <row r="173" spans="2:2" x14ac:dyDescent="0.2">
      <c r="B173" s="37"/>
    </row>
    <row r="174" spans="2:2" x14ac:dyDescent="0.2">
      <c r="B174" s="37"/>
    </row>
    <row r="175" spans="2:2" x14ac:dyDescent="0.2">
      <c r="B175" s="37"/>
    </row>
    <row r="176" spans="2:2" x14ac:dyDescent="0.2">
      <c r="B176" s="37"/>
    </row>
    <row r="177" spans="2:2" x14ac:dyDescent="0.2">
      <c r="B177" s="37"/>
    </row>
    <row r="178" spans="2:2" x14ac:dyDescent="0.2">
      <c r="B178" s="37"/>
    </row>
    <row r="179" spans="2:2" x14ac:dyDescent="0.2">
      <c r="B179" s="37"/>
    </row>
    <row r="180" spans="2:2" x14ac:dyDescent="0.2">
      <c r="B180" s="37"/>
    </row>
    <row r="181" spans="2:2" x14ac:dyDescent="0.2">
      <c r="B181" s="37"/>
    </row>
    <row r="182" spans="2:2" x14ac:dyDescent="0.2">
      <c r="B182" s="37"/>
    </row>
    <row r="183" spans="2:2" x14ac:dyDescent="0.2">
      <c r="B183" s="37"/>
    </row>
    <row r="184" spans="2:2" x14ac:dyDescent="0.2">
      <c r="B184" s="37"/>
    </row>
    <row r="185" spans="2:2" x14ac:dyDescent="0.2">
      <c r="B185" s="37"/>
    </row>
    <row r="186" spans="2:2" x14ac:dyDescent="0.2">
      <c r="B186" s="37"/>
    </row>
    <row r="187" spans="2:2" x14ac:dyDescent="0.2">
      <c r="B187" s="37"/>
    </row>
    <row r="188" spans="2:2" x14ac:dyDescent="0.2">
      <c r="B188" s="37"/>
    </row>
    <row r="189" spans="2:2" x14ac:dyDescent="0.2">
      <c r="B189" s="37"/>
    </row>
    <row r="190" spans="2:2" x14ac:dyDescent="0.2">
      <c r="B190" s="37"/>
    </row>
    <row r="191" spans="2:2" x14ac:dyDescent="0.2">
      <c r="B191" s="37"/>
    </row>
    <row r="192" spans="2:2" x14ac:dyDescent="0.2">
      <c r="B192" s="37"/>
    </row>
    <row r="193" spans="2:2" x14ac:dyDescent="0.2">
      <c r="B193" s="37"/>
    </row>
    <row r="194" spans="2:2" x14ac:dyDescent="0.2">
      <c r="B194" s="37"/>
    </row>
    <row r="195" spans="2:2" x14ac:dyDescent="0.2">
      <c r="B195" s="37"/>
    </row>
    <row r="196" spans="2:2" x14ac:dyDescent="0.2">
      <c r="B196" s="37"/>
    </row>
    <row r="197" spans="2:2" x14ac:dyDescent="0.2">
      <c r="B197" s="37"/>
    </row>
    <row r="198" spans="2:2" x14ac:dyDescent="0.2">
      <c r="B198" s="37"/>
    </row>
    <row r="199" spans="2:2" x14ac:dyDescent="0.2">
      <c r="B199" s="37"/>
    </row>
    <row r="200" spans="2:2" x14ac:dyDescent="0.2">
      <c r="B200" s="37"/>
    </row>
    <row r="201" spans="2:2" x14ac:dyDescent="0.2">
      <c r="B201" s="37"/>
    </row>
    <row r="202" spans="2:2" x14ac:dyDescent="0.2">
      <c r="B202" s="37"/>
    </row>
    <row r="203" spans="2:2" x14ac:dyDescent="0.2">
      <c r="B203" s="37"/>
    </row>
    <row r="204" spans="2:2" x14ac:dyDescent="0.2">
      <c r="B204" s="37"/>
    </row>
    <row r="205" spans="2:2" x14ac:dyDescent="0.2">
      <c r="B205" s="37"/>
    </row>
    <row r="206" spans="2:2" x14ac:dyDescent="0.2">
      <c r="B206" s="37"/>
    </row>
    <row r="207" spans="2:2" x14ac:dyDescent="0.2">
      <c r="B207" s="37"/>
    </row>
    <row r="208" spans="2:2" x14ac:dyDescent="0.2">
      <c r="B208" s="37"/>
    </row>
    <row r="209" spans="2:2" x14ac:dyDescent="0.2">
      <c r="B209" s="37"/>
    </row>
    <row r="210" spans="2:2" x14ac:dyDescent="0.2">
      <c r="B210" s="37"/>
    </row>
    <row r="211" spans="2:2" x14ac:dyDescent="0.2">
      <c r="B211" s="37"/>
    </row>
    <row r="212" spans="2:2" x14ac:dyDescent="0.2">
      <c r="B212" s="37"/>
    </row>
    <row r="213" spans="2:2" x14ac:dyDescent="0.2">
      <c r="B213" s="37"/>
    </row>
    <row r="214" spans="2:2" x14ac:dyDescent="0.2">
      <c r="B214" s="37"/>
    </row>
    <row r="215" spans="2:2" x14ac:dyDescent="0.2">
      <c r="B215" s="37"/>
    </row>
    <row r="216" spans="2:2" x14ac:dyDescent="0.2">
      <c r="B216" s="37"/>
    </row>
  </sheetData>
  <mergeCells count="3">
    <mergeCell ref="H1:J1"/>
    <mergeCell ref="A4:A5"/>
    <mergeCell ref="D4:E4"/>
  </mergeCells>
  <hyperlinks>
    <hyperlink ref="H1:I1" location="Index!A1" display="Regresar al Índice" xr:uid="{00000000-0004-0000-23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44"/>
  <dimension ref="A1:P216"/>
  <sheetViews>
    <sheetView zoomScale="106" zoomScaleNormal="106" workbookViewId="0">
      <selection activeCell="A2" sqref="A2"/>
    </sheetView>
  </sheetViews>
  <sheetFormatPr baseColWidth="10" defaultColWidth="10.85546875" defaultRowHeight="12.75" x14ac:dyDescent="0.2"/>
  <cols>
    <col min="1" max="1" width="28.140625" style="323" customWidth="1"/>
    <col min="2" max="2" width="13.5703125" style="171" customWidth="1"/>
    <col min="3" max="3" width="15.140625" style="323" customWidth="1"/>
    <col min="4" max="4" width="11.85546875" style="323" customWidth="1"/>
    <col min="5" max="5" width="10" style="323" customWidth="1"/>
    <col min="6" max="7" width="8.28515625" style="323" bestFit="1" customWidth="1"/>
    <col min="8" max="9" width="7.140625" style="323" customWidth="1"/>
    <col min="10" max="10" width="7.42578125" style="323" customWidth="1"/>
    <col min="11" max="11" width="8.42578125" style="323" customWidth="1"/>
    <col min="12" max="12" width="8" style="323" bestFit="1" customWidth="1"/>
    <col min="13" max="13" width="6.140625" style="323" bestFit="1" customWidth="1"/>
    <col min="14" max="14" width="7.7109375" style="323" bestFit="1" customWidth="1"/>
    <col min="15" max="16" width="5.42578125" style="323" customWidth="1"/>
    <col min="17" max="17" width="6.140625" style="323" customWidth="1"/>
    <col min="18" max="16384" width="10.85546875" style="323"/>
  </cols>
  <sheetData>
    <row r="1" spans="1:16" ht="15" x14ac:dyDescent="0.25">
      <c r="A1" s="333" t="s">
        <v>1638</v>
      </c>
      <c r="H1" s="233" t="s">
        <v>38</v>
      </c>
      <c r="I1" s="233"/>
      <c r="J1" s="210"/>
      <c r="K1" s="210"/>
      <c r="L1" s="11"/>
      <c r="M1" s="11"/>
      <c r="N1" s="11"/>
      <c r="O1" s="11"/>
      <c r="P1" s="11"/>
    </row>
    <row r="2" spans="1:16" x14ac:dyDescent="0.2">
      <c r="A2" s="323" t="s">
        <v>278</v>
      </c>
    </row>
    <row r="4" spans="1:16" ht="15" customHeight="1" x14ac:dyDescent="0.2">
      <c r="A4" s="426" t="s">
        <v>424</v>
      </c>
      <c r="B4" s="427">
        <v>2021</v>
      </c>
      <c r="C4" s="427">
        <v>2022</v>
      </c>
      <c r="D4" s="428" t="s">
        <v>135</v>
      </c>
      <c r="E4" s="428"/>
    </row>
    <row r="5" spans="1:16" x14ac:dyDescent="0.2">
      <c r="A5" s="429"/>
      <c r="B5" s="427" t="s">
        <v>49</v>
      </c>
      <c r="C5" s="427" t="s">
        <v>49</v>
      </c>
      <c r="D5" s="427" t="s">
        <v>296</v>
      </c>
      <c r="E5" s="427" t="s">
        <v>297</v>
      </c>
    </row>
    <row r="6" spans="1:16" ht="19.5" customHeight="1" x14ac:dyDescent="0.2">
      <c r="A6" s="430" t="s">
        <v>1191</v>
      </c>
      <c r="B6" s="431">
        <v>26071</v>
      </c>
      <c r="C6" s="431">
        <v>26490</v>
      </c>
      <c r="D6" s="432">
        <f t="shared" ref="D6:D12" si="0">C6-B6</f>
        <v>419</v>
      </c>
      <c r="E6" s="433">
        <f t="shared" ref="E6:E13" si="1">C6/B6-1</f>
        <v>1.6071497065705209E-2</v>
      </c>
    </row>
    <row r="7" spans="1:16" ht="19.5" customHeight="1" x14ac:dyDescent="0.2">
      <c r="A7" s="434" t="s">
        <v>1192</v>
      </c>
      <c r="B7" s="435">
        <v>40517</v>
      </c>
      <c r="C7" s="435">
        <v>41609</v>
      </c>
      <c r="D7" s="436">
        <f t="shared" si="0"/>
        <v>1092</v>
      </c>
      <c r="E7" s="437">
        <f t="shared" si="1"/>
        <v>2.6951649924722876E-2</v>
      </c>
    </row>
    <row r="8" spans="1:16" ht="19.5" customHeight="1" x14ac:dyDescent="0.2">
      <c r="A8" s="430" t="s">
        <v>1193</v>
      </c>
      <c r="B8" s="431">
        <v>31571</v>
      </c>
      <c r="C8" s="431">
        <v>32621</v>
      </c>
      <c r="D8" s="436">
        <f t="shared" si="0"/>
        <v>1050</v>
      </c>
      <c r="E8" s="433">
        <f t="shared" si="1"/>
        <v>3.3258370023122596E-2</v>
      </c>
    </row>
    <row r="9" spans="1:16" ht="19.5" customHeight="1" x14ac:dyDescent="0.2">
      <c r="A9" s="434" t="s">
        <v>1194</v>
      </c>
      <c r="B9" s="435">
        <v>4048</v>
      </c>
      <c r="C9" s="435">
        <v>4196</v>
      </c>
      <c r="D9" s="436">
        <f t="shared" si="0"/>
        <v>148</v>
      </c>
      <c r="E9" s="437">
        <f t="shared" si="1"/>
        <v>3.6561264822134287E-2</v>
      </c>
    </row>
    <row r="10" spans="1:16" ht="19.5" customHeight="1" x14ac:dyDescent="0.2">
      <c r="A10" s="430" t="s">
        <v>1195</v>
      </c>
      <c r="B10" s="438">
        <v>544</v>
      </c>
      <c r="C10" s="438">
        <v>546</v>
      </c>
      <c r="D10" s="436">
        <f t="shared" si="0"/>
        <v>2</v>
      </c>
      <c r="E10" s="433">
        <f t="shared" si="1"/>
        <v>3.6764705882352811E-3</v>
      </c>
    </row>
    <row r="11" spans="1:16" ht="19.5" customHeight="1" x14ac:dyDescent="0.2">
      <c r="A11" s="434" t="s">
        <v>1196</v>
      </c>
      <c r="B11" s="439">
        <v>258</v>
      </c>
      <c r="C11" s="439">
        <v>280</v>
      </c>
      <c r="D11" s="436">
        <f t="shared" si="0"/>
        <v>22</v>
      </c>
      <c r="E11" s="437">
        <f t="shared" si="1"/>
        <v>8.5271317829457294E-2</v>
      </c>
    </row>
    <row r="12" spans="1:16" ht="19.5" customHeight="1" x14ac:dyDescent="0.2">
      <c r="A12" s="430" t="s">
        <v>1197</v>
      </c>
      <c r="B12" s="438">
        <v>163</v>
      </c>
      <c r="C12" s="438">
        <v>166</v>
      </c>
      <c r="D12" s="436">
        <f t="shared" si="0"/>
        <v>3</v>
      </c>
      <c r="E12" s="433">
        <f t="shared" si="1"/>
        <v>1.8404907975460016E-2</v>
      </c>
    </row>
    <row r="13" spans="1:16" x14ac:dyDescent="0.2">
      <c r="A13" s="440" t="s">
        <v>300</v>
      </c>
      <c r="B13" s="441">
        <f>SUM(B6:B12)</f>
        <v>103172</v>
      </c>
      <c r="C13" s="441">
        <f>SUM(C6:C12)</f>
        <v>105908</v>
      </c>
      <c r="D13" s="442">
        <f>SUM(D6:D12)</f>
        <v>2736</v>
      </c>
      <c r="E13" s="443">
        <f t="shared" si="1"/>
        <v>2.6518822936455688E-2</v>
      </c>
    </row>
    <row r="14" spans="1:16" x14ac:dyDescent="0.2">
      <c r="B14" s="37"/>
    </row>
    <row r="15" spans="1:16" x14ac:dyDescent="0.2">
      <c r="B15" s="37"/>
    </row>
    <row r="16" spans="1:16" x14ac:dyDescent="0.2">
      <c r="B16" s="37"/>
    </row>
    <row r="17" spans="2:2" x14ac:dyDescent="0.2">
      <c r="B17" s="37"/>
    </row>
    <row r="18" spans="2:2" x14ac:dyDescent="0.2">
      <c r="B18" s="37"/>
    </row>
    <row r="19" spans="2:2" x14ac:dyDescent="0.2">
      <c r="B19" s="37"/>
    </row>
    <row r="20" spans="2:2" x14ac:dyDescent="0.2">
      <c r="B20" s="37"/>
    </row>
    <row r="21" spans="2:2" x14ac:dyDescent="0.2">
      <c r="B21" s="37"/>
    </row>
    <row r="22" spans="2:2" x14ac:dyDescent="0.2">
      <c r="B22" s="37"/>
    </row>
    <row r="23" spans="2:2" x14ac:dyDescent="0.2">
      <c r="B23" s="37"/>
    </row>
    <row r="24" spans="2:2" x14ac:dyDescent="0.2">
      <c r="B24" s="37"/>
    </row>
    <row r="25" spans="2:2" x14ac:dyDescent="0.2">
      <c r="B25" s="37"/>
    </row>
    <row r="26" spans="2:2" x14ac:dyDescent="0.2">
      <c r="B26" s="37"/>
    </row>
    <row r="27" spans="2:2" x14ac:dyDescent="0.2">
      <c r="B27" s="37"/>
    </row>
    <row r="28" spans="2:2" x14ac:dyDescent="0.2">
      <c r="B28" s="37"/>
    </row>
    <row r="29" spans="2:2" x14ac:dyDescent="0.2">
      <c r="B29" s="37"/>
    </row>
    <row r="30" spans="2:2" x14ac:dyDescent="0.2">
      <c r="B30" s="37"/>
    </row>
    <row r="31" spans="2:2" x14ac:dyDescent="0.2">
      <c r="B31" s="37"/>
    </row>
    <row r="32" spans="2:2" x14ac:dyDescent="0.2">
      <c r="B32" s="37"/>
    </row>
    <row r="33" spans="2:2" x14ac:dyDescent="0.2">
      <c r="B33" s="37"/>
    </row>
    <row r="34" spans="2:2" x14ac:dyDescent="0.2">
      <c r="B34" s="37"/>
    </row>
    <row r="35" spans="2:2" x14ac:dyDescent="0.2">
      <c r="B35" s="37"/>
    </row>
    <row r="36" spans="2:2" x14ac:dyDescent="0.2">
      <c r="B36" s="37"/>
    </row>
    <row r="37" spans="2:2" x14ac:dyDescent="0.2">
      <c r="B37" s="37"/>
    </row>
    <row r="38" spans="2:2" x14ac:dyDescent="0.2">
      <c r="B38" s="37"/>
    </row>
    <row r="39" spans="2:2" x14ac:dyDescent="0.2">
      <c r="B39" s="37"/>
    </row>
    <row r="40" spans="2:2" x14ac:dyDescent="0.2">
      <c r="B40" s="37"/>
    </row>
    <row r="41" spans="2:2" x14ac:dyDescent="0.2">
      <c r="B41" s="37"/>
    </row>
    <row r="42" spans="2:2" x14ac:dyDescent="0.2">
      <c r="B42" s="37"/>
    </row>
    <row r="43" spans="2:2" x14ac:dyDescent="0.2">
      <c r="B43" s="37"/>
    </row>
    <row r="44" spans="2:2" x14ac:dyDescent="0.2">
      <c r="B44" s="37"/>
    </row>
    <row r="45" spans="2:2" x14ac:dyDescent="0.2">
      <c r="B45" s="37"/>
    </row>
    <row r="46" spans="2:2" x14ac:dyDescent="0.2">
      <c r="B46" s="37"/>
    </row>
    <row r="47" spans="2:2" x14ac:dyDescent="0.2">
      <c r="B47" s="37"/>
    </row>
    <row r="48" spans="2:2" x14ac:dyDescent="0.2">
      <c r="B48" s="37"/>
    </row>
    <row r="49" spans="2:2" x14ac:dyDescent="0.2">
      <c r="B49" s="37"/>
    </row>
    <row r="50" spans="2:2" x14ac:dyDescent="0.2">
      <c r="B50" s="37"/>
    </row>
    <row r="51" spans="2:2" x14ac:dyDescent="0.2">
      <c r="B51" s="37"/>
    </row>
    <row r="52" spans="2:2" x14ac:dyDescent="0.2">
      <c r="B52" s="37"/>
    </row>
    <row r="53" spans="2:2" x14ac:dyDescent="0.2">
      <c r="B53" s="37"/>
    </row>
    <row r="54" spans="2:2" x14ac:dyDescent="0.2">
      <c r="B54" s="37"/>
    </row>
    <row r="55" spans="2:2" x14ac:dyDescent="0.2">
      <c r="B55" s="37"/>
    </row>
    <row r="56" spans="2:2" x14ac:dyDescent="0.2">
      <c r="B56" s="37"/>
    </row>
    <row r="57" spans="2:2" x14ac:dyDescent="0.2">
      <c r="B57" s="37"/>
    </row>
    <row r="58" spans="2:2" x14ac:dyDescent="0.2">
      <c r="B58" s="37"/>
    </row>
    <row r="59" spans="2:2" x14ac:dyDescent="0.2">
      <c r="B59" s="37"/>
    </row>
    <row r="60" spans="2:2" x14ac:dyDescent="0.2">
      <c r="B60" s="37"/>
    </row>
    <row r="61" spans="2:2" x14ac:dyDescent="0.2">
      <c r="B61" s="37"/>
    </row>
    <row r="62" spans="2:2" x14ac:dyDescent="0.2">
      <c r="B62" s="37"/>
    </row>
    <row r="63" spans="2:2" x14ac:dyDescent="0.2">
      <c r="B63" s="37"/>
    </row>
    <row r="64" spans="2:2" x14ac:dyDescent="0.2">
      <c r="B64" s="37"/>
    </row>
    <row r="65" spans="2:2" x14ac:dyDescent="0.2">
      <c r="B65" s="37"/>
    </row>
    <row r="66" spans="2:2" x14ac:dyDescent="0.2">
      <c r="B66" s="37"/>
    </row>
    <row r="67" spans="2:2" x14ac:dyDescent="0.2">
      <c r="B67" s="37"/>
    </row>
    <row r="68" spans="2:2" x14ac:dyDescent="0.2">
      <c r="B68" s="37"/>
    </row>
    <row r="69" spans="2:2" x14ac:dyDescent="0.2">
      <c r="B69" s="37"/>
    </row>
    <row r="70" spans="2:2" x14ac:dyDescent="0.2">
      <c r="B70" s="37"/>
    </row>
    <row r="71" spans="2:2" x14ac:dyDescent="0.2">
      <c r="B71" s="37"/>
    </row>
    <row r="72" spans="2:2" x14ac:dyDescent="0.2">
      <c r="B72" s="37"/>
    </row>
    <row r="73" spans="2:2" x14ac:dyDescent="0.2">
      <c r="B73" s="37"/>
    </row>
    <row r="74" spans="2:2" x14ac:dyDescent="0.2">
      <c r="B74" s="37"/>
    </row>
    <row r="75" spans="2:2" x14ac:dyDescent="0.2">
      <c r="B75" s="37"/>
    </row>
    <row r="76" spans="2:2" x14ac:dyDescent="0.2">
      <c r="B76" s="37"/>
    </row>
    <row r="77" spans="2:2" x14ac:dyDescent="0.2">
      <c r="B77" s="37"/>
    </row>
    <row r="78" spans="2:2" x14ac:dyDescent="0.2">
      <c r="B78" s="37"/>
    </row>
    <row r="79" spans="2:2" x14ac:dyDescent="0.2">
      <c r="B79" s="37"/>
    </row>
    <row r="80" spans="2:2" x14ac:dyDescent="0.2">
      <c r="B80" s="37"/>
    </row>
    <row r="81" spans="2:2" x14ac:dyDescent="0.2">
      <c r="B81" s="37"/>
    </row>
    <row r="82" spans="2:2" x14ac:dyDescent="0.2">
      <c r="B82" s="37"/>
    </row>
    <row r="83" spans="2:2" x14ac:dyDescent="0.2">
      <c r="B83" s="37"/>
    </row>
    <row r="84" spans="2:2" x14ac:dyDescent="0.2">
      <c r="B84" s="37"/>
    </row>
    <row r="85" spans="2:2" x14ac:dyDescent="0.2">
      <c r="B85" s="37"/>
    </row>
    <row r="86" spans="2:2" x14ac:dyDescent="0.2">
      <c r="B86" s="37"/>
    </row>
    <row r="87" spans="2:2" x14ac:dyDescent="0.2">
      <c r="B87" s="37"/>
    </row>
    <row r="88" spans="2:2" x14ac:dyDescent="0.2">
      <c r="B88" s="37"/>
    </row>
    <row r="89" spans="2:2" x14ac:dyDescent="0.2">
      <c r="B89" s="37"/>
    </row>
    <row r="90" spans="2:2" x14ac:dyDescent="0.2">
      <c r="B90" s="37"/>
    </row>
    <row r="91" spans="2:2" x14ac:dyDescent="0.2">
      <c r="B91" s="37"/>
    </row>
    <row r="92" spans="2:2" x14ac:dyDescent="0.2">
      <c r="B92" s="37"/>
    </row>
    <row r="93" spans="2:2" x14ac:dyDescent="0.2">
      <c r="B93" s="37"/>
    </row>
    <row r="94" spans="2:2" x14ac:dyDescent="0.2">
      <c r="B94" s="37"/>
    </row>
    <row r="95" spans="2:2" x14ac:dyDescent="0.2">
      <c r="B95" s="37"/>
    </row>
    <row r="96" spans="2:2" x14ac:dyDescent="0.2">
      <c r="B96" s="37"/>
    </row>
    <row r="97" spans="2:2" x14ac:dyDescent="0.2">
      <c r="B97" s="37"/>
    </row>
    <row r="98" spans="2:2" x14ac:dyDescent="0.2">
      <c r="B98" s="37"/>
    </row>
    <row r="99" spans="2:2" x14ac:dyDescent="0.2">
      <c r="B99" s="37"/>
    </row>
    <row r="100" spans="2:2" x14ac:dyDescent="0.2">
      <c r="B100" s="37"/>
    </row>
    <row r="101" spans="2:2" x14ac:dyDescent="0.2">
      <c r="B101" s="37"/>
    </row>
    <row r="102" spans="2:2" x14ac:dyDescent="0.2">
      <c r="B102" s="37"/>
    </row>
    <row r="103" spans="2:2" x14ac:dyDescent="0.2">
      <c r="B103" s="37"/>
    </row>
    <row r="104" spans="2:2" x14ac:dyDescent="0.2">
      <c r="B104" s="37"/>
    </row>
    <row r="105" spans="2:2" x14ac:dyDescent="0.2">
      <c r="B105" s="37"/>
    </row>
    <row r="106" spans="2:2" x14ac:dyDescent="0.2">
      <c r="B106" s="37"/>
    </row>
    <row r="107" spans="2:2" x14ac:dyDescent="0.2">
      <c r="B107" s="37"/>
    </row>
    <row r="108" spans="2:2" x14ac:dyDescent="0.2">
      <c r="B108" s="37"/>
    </row>
    <row r="109" spans="2:2" x14ac:dyDescent="0.2">
      <c r="B109" s="37"/>
    </row>
    <row r="110" spans="2:2" x14ac:dyDescent="0.2">
      <c r="B110" s="37"/>
    </row>
    <row r="111" spans="2:2" x14ac:dyDescent="0.2">
      <c r="B111" s="37"/>
    </row>
    <row r="112" spans="2:2" x14ac:dyDescent="0.2">
      <c r="B112" s="37"/>
    </row>
    <row r="113" spans="2:2" x14ac:dyDescent="0.2">
      <c r="B113" s="37"/>
    </row>
    <row r="114" spans="2:2" x14ac:dyDescent="0.2">
      <c r="B114" s="37"/>
    </row>
    <row r="115" spans="2:2" x14ac:dyDescent="0.2">
      <c r="B115" s="37"/>
    </row>
    <row r="116" spans="2:2" x14ac:dyDescent="0.2">
      <c r="B116" s="37"/>
    </row>
    <row r="117" spans="2:2" x14ac:dyDescent="0.2">
      <c r="B117" s="37"/>
    </row>
    <row r="118" spans="2:2" x14ac:dyDescent="0.2">
      <c r="B118" s="37"/>
    </row>
    <row r="119" spans="2:2" x14ac:dyDescent="0.2">
      <c r="B119" s="37"/>
    </row>
    <row r="120" spans="2:2" x14ac:dyDescent="0.2">
      <c r="B120" s="37"/>
    </row>
    <row r="121" spans="2:2" x14ac:dyDescent="0.2">
      <c r="B121" s="37"/>
    </row>
    <row r="122" spans="2:2" x14ac:dyDescent="0.2">
      <c r="B122" s="37"/>
    </row>
    <row r="123" spans="2:2" x14ac:dyDescent="0.2">
      <c r="B123" s="37"/>
    </row>
    <row r="124" spans="2:2" x14ac:dyDescent="0.2">
      <c r="B124" s="37"/>
    </row>
    <row r="125" spans="2:2" x14ac:dyDescent="0.2">
      <c r="B125" s="37"/>
    </row>
    <row r="126" spans="2:2" x14ac:dyDescent="0.2">
      <c r="B126" s="37"/>
    </row>
    <row r="127" spans="2:2" x14ac:dyDescent="0.2">
      <c r="B127" s="37"/>
    </row>
    <row r="128" spans="2:2" x14ac:dyDescent="0.2">
      <c r="B128" s="37"/>
    </row>
    <row r="129" spans="2:2" x14ac:dyDescent="0.2">
      <c r="B129" s="37"/>
    </row>
    <row r="130" spans="2:2" x14ac:dyDescent="0.2">
      <c r="B130" s="37"/>
    </row>
    <row r="131" spans="2:2" x14ac:dyDescent="0.2">
      <c r="B131" s="37"/>
    </row>
    <row r="132" spans="2:2" x14ac:dyDescent="0.2">
      <c r="B132" s="37"/>
    </row>
    <row r="133" spans="2:2" x14ac:dyDescent="0.2">
      <c r="B133" s="37"/>
    </row>
    <row r="134" spans="2:2" x14ac:dyDescent="0.2">
      <c r="B134" s="37"/>
    </row>
    <row r="135" spans="2:2" x14ac:dyDescent="0.2">
      <c r="B135" s="37"/>
    </row>
    <row r="136" spans="2:2" x14ac:dyDescent="0.2">
      <c r="B136" s="37"/>
    </row>
    <row r="137" spans="2:2" x14ac:dyDescent="0.2">
      <c r="B137" s="37"/>
    </row>
    <row r="138" spans="2:2" x14ac:dyDescent="0.2">
      <c r="B138" s="37"/>
    </row>
    <row r="139" spans="2:2" x14ac:dyDescent="0.2">
      <c r="B139" s="37"/>
    </row>
    <row r="140" spans="2:2" x14ac:dyDescent="0.2">
      <c r="B140" s="37"/>
    </row>
    <row r="141" spans="2:2" x14ac:dyDescent="0.2">
      <c r="B141" s="37"/>
    </row>
    <row r="142" spans="2:2" x14ac:dyDescent="0.2">
      <c r="B142" s="37"/>
    </row>
    <row r="143" spans="2:2" x14ac:dyDescent="0.2">
      <c r="B143" s="37"/>
    </row>
    <row r="144" spans="2:2" x14ac:dyDescent="0.2">
      <c r="B144" s="37"/>
    </row>
    <row r="145" spans="2:2" x14ac:dyDescent="0.2">
      <c r="B145" s="37"/>
    </row>
    <row r="146" spans="2:2" x14ac:dyDescent="0.2">
      <c r="B146" s="37"/>
    </row>
    <row r="147" spans="2:2" x14ac:dyDescent="0.2">
      <c r="B147" s="37"/>
    </row>
    <row r="148" spans="2:2" x14ac:dyDescent="0.2">
      <c r="B148" s="37"/>
    </row>
    <row r="149" spans="2:2" x14ac:dyDescent="0.2">
      <c r="B149" s="37"/>
    </row>
    <row r="150" spans="2:2" x14ac:dyDescent="0.2">
      <c r="B150" s="37"/>
    </row>
    <row r="151" spans="2:2" x14ac:dyDescent="0.2">
      <c r="B151" s="37"/>
    </row>
    <row r="152" spans="2:2" x14ac:dyDescent="0.2">
      <c r="B152" s="37"/>
    </row>
    <row r="153" spans="2:2" x14ac:dyDescent="0.2">
      <c r="B153" s="37"/>
    </row>
    <row r="154" spans="2:2" x14ac:dyDescent="0.2">
      <c r="B154" s="37"/>
    </row>
    <row r="155" spans="2:2" x14ac:dyDescent="0.2">
      <c r="B155" s="37"/>
    </row>
    <row r="156" spans="2:2" x14ac:dyDescent="0.2">
      <c r="B156" s="37"/>
    </row>
    <row r="157" spans="2:2" x14ac:dyDescent="0.2">
      <c r="B157" s="37"/>
    </row>
    <row r="158" spans="2:2" x14ac:dyDescent="0.2">
      <c r="B158" s="37"/>
    </row>
    <row r="159" spans="2:2" x14ac:dyDescent="0.2">
      <c r="B159" s="37"/>
    </row>
    <row r="160" spans="2:2" x14ac:dyDescent="0.2">
      <c r="B160" s="37"/>
    </row>
    <row r="161" spans="2:2" x14ac:dyDescent="0.2">
      <c r="B161" s="37"/>
    </row>
    <row r="162" spans="2:2" x14ac:dyDescent="0.2">
      <c r="B162" s="37"/>
    </row>
    <row r="163" spans="2:2" x14ac:dyDescent="0.2">
      <c r="B163" s="37"/>
    </row>
    <row r="164" spans="2:2" x14ac:dyDescent="0.2">
      <c r="B164" s="37"/>
    </row>
    <row r="165" spans="2:2" x14ac:dyDescent="0.2">
      <c r="B165" s="37"/>
    </row>
    <row r="166" spans="2:2" x14ac:dyDescent="0.2">
      <c r="B166" s="37"/>
    </row>
    <row r="167" spans="2:2" x14ac:dyDescent="0.2">
      <c r="B167" s="37"/>
    </row>
    <row r="168" spans="2:2" x14ac:dyDescent="0.2">
      <c r="B168" s="37"/>
    </row>
    <row r="169" spans="2:2" x14ac:dyDescent="0.2">
      <c r="B169" s="37"/>
    </row>
    <row r="170" spans="2:2" x14ac:dyDescent="0.2">
      <c r="B170" s="37"/>
    </row>
    <row r="171" spans="2:2" x14ac:dyDescent="0.2">
      <c r="B171" s="37"/>
    </row>
    <row r="172" spans="2:2" x14ac:dyDescent="0.2">
      <c r="B172" s="37"/>
    </row>
    <row r="173" spans="2:2" x14ac:dyDescent="0.2">
      <c r="B173" s="37"/>
    </row>
    <row r="174" spans="2:2" x14ac:dyDescent="0.2">
      <c r="B174" s="37"/>
    </row>
    <row r="175" spans="2:2" x14ac:dyDescent="0.2">
      <c r="B175" s="37"/>
    </row>
    <row r="176" spans="2:2" x14ac:dyDescent="0.2">
      <c r="B176" s="37"/>
    </row>
    <row r="177" spans="2:2" x14ac:dyDescent="0.2">
      <c r="B177" s="37"/>
    </row>
    <row r="178" spans="2:2" x14ac:dyDescent="0.2">
      <c r="B178" s="37"/>
    </row>
    <row r="179" spans="2:2" x14ac:dyDescent="0.2">
      <c r="B179" s="37"/>
    </row>
    <row r="180" spans="2:2" x14ac:dyDescent="0.2">
      <c r="B180" s="37"/>
    </row>
    <row r="181" spans="2:2" x14ac:dyDescent="0.2">
      <c r="B181" s="37"/>
    </row>
    <row r="182" spans="2:2" x14ac:dyDescent="0.2">
      <c r="B182" s="37"/>
    </row>
    <row r="183" spans="2:2" x14ac:dyDescent="0.2">
      <c r="B183" s="37"/>
    </row>
    <row r="184" spans="2:2" x14ac:dyDescent="0.2">
      <c r="B184" s="37"/>
    </row>
    <row r="185" spans="2:2" x14ac:dyDescent="0.2">
      <c r="B185" s="37"/>
    </row>
    <row r="186" spans="2:2" x14ac:dyDescent="0.2">
      <c r="B186" s="37"/>
    </row>
    <row r="187" spans="2:2" x14ac:dyDescent="0.2">
      <c r="B187" s="37"/>
    </row>
    <row r="188" spans="2:2" x14ac:dyDescent="0.2">
      <c r="B188" s="37"/>
    </row>
    <row r="189" spans="2:2" x14ac:dyDescent="0.2">
      <c r="B189" s="37"/>
    </row>
    <row r="190" spans="2:2" x14ac:dyDescent="0.2">
      <c r="B190" s="37"/>
    </row>
    <row r="191" spans="2:2" x14ac:dyDescent="0.2">
      <c r="B191" s="37"/>
    </row>
    <row r="192" spans="2:2" x14ac:dyDescent="0.2">
      <c r="B192" s="37"/>
    </row>
    <row r="193" spans="2:2" x14ac:dyDescent="0.2">
      <c r="B193" s="37"/>
    </row>
    <row r="194" spans="2:2" x14ac:dyDescent="0.2">
      <c r="B194" s="37"/>
    </row>
    <row r="195" spans="2:2" x14ac:dyDescent="0.2">
      <c r="B195" s="37"/>
    </row>
    <row r="196" spans="2:2" x14ac:dyDescent="0.2">
      <c r="B196" s="37"/>
    </row>
    <row r="197" spans="2:2" x14ac:dyDescent="0.2">
      <c r="B197" s="37"/>
    </row>
    <row r="198" spans="2:2" x14ac:dyDescent="0.2">
      <c r="B198" s="37"/>
    </row>
    <row r="199" spans="2:2" x14ac:dyDescent="0.2">
      <c r="B199" s="37"/>
    </row>
    <row r="200" spans="2:2" x14ac:dyDescent="0.2">
      <c r="B200" s="37"/>
    </row>
    <row r="201" spans="2:2" x14ac:dyDescent="0.2">
      <c r="B201" s="37"/>
    </row>
    <row r="202" spans="2:2" x14ac:dyDescent="0.2">
      <c r="B202" s="37"/>
    </row>
    <row r="203" spans="2:2" x14ac:dyDescent="0.2">
      <c r="B203" s="37"/>
    </row>
    <row r="204" spans="2:2" x14ac:dyDescent="0.2">
      <c r="B204" s="37"/>
    </row>
    <row r="205" spans="2:2" x14ac:dyDescent="0.2">
      <c r="B205" s="37"/>
    </row>
    <row r="206" spans="2:2" x14ac:dyDescent="0.2">
      <c r="B206" s="37"/>
    </row>
    <row r="207" spans="2:2" x14ac:dyDescent="0.2">
      <c r="B207" s="37"/>
    </row>
    <row r="208" spans="2:2" x14ac:dyDescent="0.2">
      <c r="B208" s="37"/>
    </row>
    <row r="209" spans="2:2" x14ac:dyDescent="0.2">
      <c r="B209" s="37"/>
    </row>
    <row r="210" spans="2:2" x14ac:dyDescent="0.2">
      <c r="B210" s="37"/>
    </row>
    <row r="211" spans="2:2" x14ac:dyDescent="0.2">
      <c r="B211" s="37"/>
    </row>
    <row r="212" spans="2:2" x14ac:dyDescent="0.2">
      <c r="B212" s="37"/>
    </row>
    <row r="213" spans="2:2" x14ac:dyDescent="0.2">
      <c r="B213" s="37"/>
    </row>
    <row r="214" spans="2:2" x14ac:dyDescent="0.2">
      <c r="B214" s="37"/>
    </row>
    <row r="215" spans="2:2" x14ac:dyDescent="0.2">
      <c r="B215" s="37"/>
    </row>
    <row r="216" spans="2:2" x14ac:dyDescent="0.2">
      <c r="B216" s="37"/>
    </row>
  </sheetData>
  <mergeCells count="3">
    <mergeCell ref="H1:K1"/>
    <mergeCell ref="A4:A5"/>
    <mergeCell ref="D4:E4"/>
  </mergeCells>
  <hyperlinks>
    <hyperlink ref="H1:J1" location="Index!A1" display="Regresar al Índice" xr:uid="{00000000-0004-0000-2400-000000000000}"/>
    <hyperlink ref="H1:I1" location="Index!A1" display="Regresar al Índice" xr:uid="{00000000-0004-0000-2400-000001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I27"/>
  <sheetViews>
    <sheetView workbookViewId="0">
      <selection activeCell="A2" sqref="A2"/>
    </sheetView>
  </sheetViews>
  <sheetFormatPr baseColWidth="10" defaultColWidth="11.42578125" defaultRowHeight="12.75" x14ac:dyDescent="0.2"/>
  <cols>
    <col min="1" max="1" width="38.140625" style="44" customWidth="1"/>
    <col min="2" max="2" width="11.7109375" style="44" bestFit="1" customWidth="1"/>
    <col min="3" max="3" width="11.5703125" style="44" bestFit="1" customWidth="1"/>
    <col min="4" max="16384" width="11.42578125" style="44"/>
  </cols>
  <sheetData>
    <row r="1" spans="1:9" ht="15" x14ac:dyDescent="0.25">
      <c r="A1" s="333" t="s">
        <v>1608</v>
      </c>
      <c r="H1" s="233" t="s">
        <v>38</v>
      </c>
      <c r="I1" s="233"/>
    </row>
    <row r="3" spans="1:9" x14ac:dyDescent="0.2">
      <c r="D3" s="44" t="s">
        <v>1337</v>
      </c>
    </row>
    <row r="5" spans="1:9" ht="23.25" customHeight="1" x14ac:dyDescent="0.2">
      <c r="A5" s="208" t="s">
        <v>1414</v>
      </c>
      <c r="B5" s="205" t="s">
        <v>1407</v>
      </c>
      <c r="C5" s="209" t="s">
        <v>1416</v>
      </c>
      <c r="D5" s="333"/>
      <c r="E5" s="333"/>
      <c r="F5" s="333"/>
      <c r="G5" s="333"/>
    </row>
    <row r="6" spans="1:9" x14ac:dyDescent="0.2">
      <c r="A6" s="208"/>
      <c r="B6" s="205" t="s">
        <v>1415</v>
      </c>
      <c r="C6" s="209"/>
      <c r="D6" s="333"/>
      <c r="E6" s="333"/>
      <c r="F6" s="333"/>
      <c r="G6" s="333"/>
    </row>
    <row r="7" spans="1:9" x14ac:dyDescent="0.2">
      <c r="A7" s="186" t="s">
        <v>357</v>
      </c>
      <c r="B7" s="187">
        <v>249075.7</v>
      </c>
      <c r="C7" s="188">
        <v>0.21</v>
      </c>
      <c r="D7" s="333"/>
      <c r="E7" s="333"/>
      <c r="F7" s="333"/>
      <c r="G7" s="333"/>
    </row>
    <row r="8" spans="1:9" x14ac:dyDescent="0.2">
      <c r="A8" s="186" t="s">
        <v>1417</v>
      </c>
      <c r="B8" s="189">
        <v>160434.70000000001</v>
      </c>
      <c r="C8" s="190">
        <v>0.13500000000000001</v>
      </c>
      <c r="D8" s="333"/>
      <c r="E8" s="333"/>
      <c r="F8" s="333"/>
      <c r="G8" s="333"/>
    </row>
    <row r="9" spans="1:9" x14ac:dyDescent="0.2">
      <c r="A9" s="186" t="s">
        <v>653</v>
      </c>
      <c r="B9" s="187">
        <v>141971.4</v>
      </c>
      <c r="C9" s="188">
        <v>0.12</v>
      </c>
      <c r="D9" s="333"/>
      <c r="E9" s="333"/>
      <c r="F9" s="333"/>
      <c r="G9" s="333"/>
    </row>
    <row r="10" spans="1:9" x14ac:dyDescent="0.2">
      <c r="A10" s="186" t="s">
        <v>654</v>
      </c>
      <c r="B10" s="189">
        <v>123364.1</v>
      </c>
      <c r="C10" s="190">
        <v>0.104</v>
      </c>
      <c r="D10" s="333"/>
      <c r="E10" s="333"/>
      <c r="F10" s="333"/>
      <c r="G10" s="333"/>
    </row>
    <row r="11" spans="1:9" ht="18.75" customHeight="1" x14ac:dyDescent="0.2">
      <c r="A11" s="186" t="s">
        <v>283</v>
      </c>
      <c r="B11" s="187">
        <v>80273.600000000006</v>
      </c>
      <c r="C11" s="188">
        <v>6.8000000000000005E-2</v>
      </c>
      <c r="D11" s="333"/>
      <c r="E11" s="333"/>
      <c r="F11" s="333"/>
      <c r="G11" s="333"/>
    </row>
    <row r="12" spans="1:9" x14ac:dyDescent="0.2">
      <c r="A12" s="186" t="s">
        <v>1418</v>
      </c>
      <c r="B12" s="189">
        <v>73488.899999999994</v>
      </c>
      <c r="C12" s="190">
        <v>6.2E-2</v>
      </c>
      <c r="D12" s="333"/>
      <c r="E12" s="333"/>
      <c r="F12" s="333"/>
      <c r="G12" s="333"/>
    </row>
    <row r="13" spans="1:9" x14ac:dyDescent="0.2">
      <c r="A13" s="186" t="s">
        <v>1419</v>
      </c>
      <c r="B13" s="187">
        <v>58361.4</v>
      </c>
      <c r="C13" s="188">
        <v>4.9000000000000002E-2</v>
      </c>
      <c r="D13" s="333"/>
      <c r="E13" s="333"/>
      <c r="F13" s="333"/>
      <c r="G13" s="333"/>
    </row>
    <row r="14" spans="1:9" x14ac:dyDescent="0.2">
      <c r="A14" s="186" t="s">
        <v>1420</v>
      </c>
      <c r="B14" s="189">
        <v>51982.1</v>
      </c>
      <c r="C14" s="190">
        <v>4.3999999999999997E-2</v>
      </c>
      <c r="D14" s="333"/>
      <c r="E14" s="333"/>
      <c r="F14" s="333"/>
      <c r="G14" s="333"/>
    </row>
    <row r="15" spans="1:9" x14ac:dyDescent="0.2">
      <c r="A15" s="186" t="s">
        <v>1421</v>
      </c>
      <c r="B15" s="187">
        <v>36472.6</v>
      </c>
      <c r="C15" s="188">
        <v>3.1E-2</v>
      </c>
      <c r="D15" s="333"/>
      <c r="E15" s="333"/>
      <c r="F15" s="333"/>
      <c r="G15" s="333"/>
    </row>
    <row r="16" spans="1:9" x14ac:dyDescent="0.2">
      <c r="A16" s="186" t="s">
        <v>1422</v>
      </c>
      <c r="B16" s="189">
        <v>35432.800000000003</v>
      </c>
      <c r="C16" s="190">
        <v>0.03</v>
      </c>
      <c r="D16" s="333"/>
      <c r="E16" s="333"/>
      <c r="F16" s="333"/>
      <c r="G16" s="333"/>
    </row>
    <row r="17" spans="1:7" x14ac:dyDescent="0.2">
      <c r="A17" s="186" t="s">
        <v>1423</v>
      </c>
      <c r="B17" s="187">
        <v>29128.2</v>
      </c>
      <c r="C17" s="188">
        <v>2.5000000000000001E-2</v>
      </c>
      <c r="D17" s="333"/>
      <c r="E17" s="333"/>
      <c r="F17" s="333"/>
      <c r="G17" s="333"/>
    </row>
    <row r="18" spans="1:7" x14ac:dyDescent="0.2">
      <c r="A18" s="186" t="s">
        <v>1424</v>
      </c>
      <c r="B18" s="189">
        <v>28017.9</v>
      </c>
      <c r="C18" s="190">
        <v>2.4E-2</v>
      </c>
      <c r="D18" s="333"/>
      <c r="E18" s="333"/>
      <c r="F18" s="333"/>
      <c r="G18" s="333"/>
    </row>
    <row r="19" spans="1:7" x14ac:dyDescent="0.2">
      <c r="A19" s="186" t="s">
        <v>1425</v>
      </c>
      <c r="B19" s="187">
        <v>27209.5</v>
      </c>
      <c r="C19" s="188">
        <v>2.3E-2</v>
      </c>
    </row>
    <row r="20" spans="1:7" x14ac:dyDescent="0.2">
      <c r="A20" s="186" t="s">
        <v>1426</v>
      </c>
      <c r="B20" s="189">
        <v>25297.3</v>
      </c>
      <c r="C20" s="190">
        <v>2.1000000000000001E-2</v>
      </c>
    </row>
    <row r="21" spans="1:7" x14ac:dyDescent="0.2">
      <c r="A21" s="186" t="s">
        <v>1427</v>
      </c>
      <c r="B21" s="187">
        <v>23528.9</v>
      </c>
      <c r="C21" s="188">
        <v>0.02</v>
      </c>
    </row>
    <row r="22" spans="1:7" x14ac:dyDescent="0.2">
      <c r="A22" s="186" t="s">
        <v>1428</v>
      </c>
      <c r="B22" s="189">
        <v>20769.8</v>
      </c>
      <c r="C22" s="190">
        <v>1.7000000000000001E-2</v>
      </c>
    </row>
    <row r="23" spans="1:7" x14ac:dyDescent="0.2">
      <c r="A23" s="186" t="s">
        <v>1429</v>
      </c>
      <c r="B23" s="187">
        <v>14788.7</v>
      </c>
      <c r="C23" s="188">
        <v>1.2E-2</v>
      </c>
    </row>
    <row r="24" spans="1:7" x14ac:dyDescent="0.2">
      <c r="A24" s="186" t="s">
        <v>1430</v>
      </c>
      <c r="B24" s="189">
        <v>3677.9</v>
      </c>
      <c r="C24" s="190">
        <v>3.0000000000000001E-3</v>
      </c>
    </row>
    <row r="25" spans="1:7" x14ac:dyDescent="0.2">
      <c r="A25" s="186" t="s">
        <v>461</v>
      </c>
      <c r="B25" s="187">
        <v>2128.9</v>
      </c>
      <c r="C25" s="188">
        <v>2E-3</v>
      </c>
    </row>
    <row r="26" spans="1:7" x14ac:dyDescent="0.2">
      <c r="A26" s="186" t="s">
        <v>1431</v>
      </c>
      <c r="B26" s="189">
        <v>1514.5</v>
      </c>
      <c r="C26" s="190">
        <v>1E-3</v>
      </c>
    </row>
    <row r="27" spans="1:7" x14ac:dyDescent="0.2">
      <c r="A27" s="204" t="s">
        <v>53</v>
      </c>
      <c r="B27" s="191">
        <v>1186919</v>
      </c>
      <c r="C27" s="192">
        <v>1</v>
      </c>
    </row>
  </sheetData>
  <mergeCells count="3">
    <mergeCell ref="A5:A6"/>
    <mergeCell ref="C5:C6"/>
    <mergeCell ref="H1:I1"/>
  </mergeCells>
  <hyperlinks>
    <hyperlink ref="H1:I1" location="Index!A1" display="Regresar al Índice" xr:uid="{00000000-0004-0000-0100-000000000000}"/>
  </hyperlinks>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46"/>
  <dimension ref="A1:I216"/>
  <sheetViews>
    <sheetView workbookViewId="0">
      <selection activeCell="A2" sqref="A2"/>
    </sheetView>
  </sheetViews>
  <sheetFormatPr baseColWidth="10" defaultColWidth="9.140625" defaultRowHeight="12.75" x14ac:dyDescent="0.2"/>
  <cols>
    <col min="1" max="1" width="70.7109375" style="46" customWidth="1"/>
    <col min="2" max="2" width="15.7109375" style="45" customWidth="1"/>
    <col min="3" max="4" width="15.7109375" style="46" customWidth="1"/>
    <col min="5" max="16384" width="9.140625" style="46"/>
  </cols>
  <sheetData>
    <row r="1" spans="1:9" ht="15" x14ac:dyDescent="0.25">
      <c r="A1" s="333" t="s">
        <v>1640</v>
      </c>
      <c r="H1" s="233" t="s">
        <v>38</v>
      </c>
      <c r="I1" s="233"/>
    </row>
    <row r="2" spans="1:9" x14ac:dyDescent="0.2">
      <c r="A2" s="46" t="s">
        <v>358</v>
      </c>
    </row>
    <row r="3" spans="1:9" x14ac:dyDescent="0.2">
      <c r="A3" s="46" t="s">
        <v>359</v>
      </c>
    </row>
    <row r="5" spans="1:9" ht="25.5" x14ac:dyDescent="0.2">
      <c r="A5" s="161" t="s">
        <v>360</v>
      </c>
      <c r="B5" s="161" t="s">
        <v>438</v>
      </c>
      <c r="C5" s="161" t="s">
        <v>289</v>
      </c>
      <c r="D5" s="161" t="s">
        <v>439</v>
      </c>
    </row>
    <row r="6" spans="1:9" x14ac:dyDescent="0.2">
      <c r="A6" s="162" t="s">
        <v>361</v>
      </c>
      <c r="B6" s="163">
        <v>0.32200000000000001</v>
      </c>
      <c r="C6" s="164">
        <v>12830</v>
      </c>
      <c r="D6" s="163">
        <v>7.8E-2</v>
      </c>
    </row>
    <row r="7" spans="1:9" x14ac:dyDescent="0.2">
      <c r="A7" s="165" t="s">
        <v>362</v>
      </c>
      <c r="B7" s="166">
        <v>0.16900000000000001</v>
      </c>
      <c r="C7" s="167">
        <v>10084</v>
      </c>
      <c r="D7" s="166">
        <v>0.122</v>
      </c>
    </row>
    <row r="8" spans="1:9" x14ac:dyDescent="0.2">
      <c r="A8" s="162" t="s">
        <v>364</v>
      </c>
      <c r="B8" s="163">
        <v>0.14499999999999999</v>
      </c>
      <c r="C8" s="164">
        <v>14357</v>
      </c>
      <c r="D8" s="163">
        <v>0.221</v>
      </c>
    </row>
    <row r="9" spans="1:9" x14ac:dyDescent="0.2">
      <c r="A9" s="165" t="s">
        <v>363</v>
      </c>
      <c r="B9" s="166">
        <v>9.6000000000000002E-2</v>
      </c>
      <c r="C9" s="167">
        <v>-1466</v>
      </c>
      <c r="D9" s="166">
        <v>-2.7E-2</v>
      </c>
    </row>
    <row r="10" spans="1:9" x14ac:dyDescent="0.2">
      <c r="A10" s="162" t="s">
        <v>366</v>
      </c>
      <c r="B10" s="163">
        <v>5.5E-2</v>
      </c>
      <c r="C10" s="164">
        <v>2832</v>
      </c>
      <c r="D10" s="163">
        <v>0.104</v>
      </c>
    </row>
    <row r="11" spans="1:9" x14ac:dyDescent="0.2">
      <c r="A11" s="165" t="s">
        <v>367</v>
      </c>
      <c r="B11" s="166">
        <v>3.6999999999999998E-2</v>
      </c>
      <c r="C11" s="167">
        <v>148</v>
      </c>
      <c r="D11" s="166">
        <v>7.0000000000000001E-3</v>
      </c>
    </row>
    <row r="12" spans="1:9" ht="25.5" x14ac:dyDescent="0.2">
      <c r="A12" s="162" t="s">
        <v>365</v>
      </c>
      <c r="B12" s="163">
        <v>3.5000000000000003E-2</v>
      </c>
      <c r="C12" s="164">
        <v>437</v>
      </c>
      <c r="D12" s="163">
        <v>2.4E-2</v>
      </c>
    </row>
    <row r="13" spans="1:9" x14ac:dyDescent="0.2">
      <c r="A13" s="165" t="s">
        <v>369</v>
      </c>
      <c r="B13" s="166">
        <v>0.03</v>
      </c>
      <c r="C13" s="167">
        <v>709</v>
      </c>
      <c r="D13" s="166">
        <v>4.4999999999999998E-2</v>
      </c>
    </row>
    <row r="14" spans="1:9" x14ac:dyDescent="0.2">
      <c r="A14" s="162" t="s">
        <v>368</v>
      </c>
      <c r="B14" s="163">
        <v>2.7E-2</v>
      </c>
      <c r="C14" s="164">
        <v>1043</v>
      </c>
      <c r="D14" s="163">
        <v>7.6999999999999999E-2</v>
      </c>
    </row>
    <row r="15" spans="1:9" x14ac:dyDescent="0.2">
      <c r="A15" s="165" t="s">
        <v>370</v>
      </c>
      <c r="B15" s="166">
        <v>2.1999999999999999E-2</v>
      </c>
      <c r="C15" s="167">
        <v>1723</v>
      </c>
      <c r="D15" s="166">
        <v>0.16600000000000001</v>
      </c>
    </row>
    <row r="16" spans="1:9" x14ac:dyDescent="0.2">
      <c r="A16" s="162" t="s">
        <v>371</v>
      </c>
      <c r="B16" s="163">
        <v>6.3E-2</v>
      </c>
      <c r="C16" s="164">
        <v>678</v>
      </c>
      <c r="D16" s="163">
        <v>0.02</v>
      </c>
    </row>
    <row r="17" spans="1:4" x14ac:dyDescent="0.2">
      <c r="A17" s="168" t="s">
        <v>53</v>
      </c>
      <c r="B17" s="169">
        <v>1</v>
      </c>
      <c r="C17" s="170">
        <v>43375</v>
      </c>
      <c r="D17" s="169">
        <v>8.5999999999999993E-2</v>
      </c>
    </row>
    <row r="18" spans="1:4" x14ac:dyDescent="0.2">
      <c r="B18" s="37"/>
    </row>
    <row r="19" spans="1:4" x14ac:dyDescent="0.2">
      <c r="B19" s="37"/>
    </row>
    <row r="33" spans="2:2" x14ac:dyDescent="0.2">
      <c r="B33" s="37"/>
    </row>
    <row r="34" spans="2:2" x14ac:dyDescent="0.2">
      <c r="B34" s="37"/>
    </row>
    <row r="35" spans="2:2" x14ac:dyDescent="0.2">
      <c r="B35" s="37"/>
    </row>
    <row r="36" spans="2:2" x14ac:dyDescent="0.2">
      <c r="B36" s="37"/>
    </row>
    <row r="37" spans="2:2" x14ac:dyDescent="0.2">
      <c r="B37" s="37"/>
    </row>
    <row r="38" spans="2:2" x14ac:dyDescent="0.2">
      <c r="B38" s="37"/>
    </row>
    <row r="39" spans="2:2" x14ac:dyDescent="0.2">
      <c r="B39" s="37"/>
    </row>
    <row r="40" spans="2:2" x14ac:dyDescent="0.2">
      <c r="B40" s="37"/>
    </row>
    <row r="41" spans="2:2" x14ac:dyDescent="0.2">
      <c r="B41" s="37"/>
    </row>
    <row r="42" spans="2:2" x14ac:dyDescent="0.2">
      <c r="B42" s="37"/>
    </row>
    <row r="43" spans="2:2" x14ac:dyDescent="0.2">
      <c r="B43" s="37"/>
    </row>
    <row r="44" spans="2:2" x14ac:dyDescent="0.2">
      <c r="B44" s="37"/>
    </row>
    <row r="45" spans="2:2" x14ac:dyDescent="0.2">
      <c r="B45" s="37"/>
    </row>
    <row r="46" spans="2:2" x14ac:dyDescent="0.2">
      <c r="B46" s="37"/>
    </row>
    <row r="47" spans="2:2" x14ac:dyDescent="0.2">
      <c r="B47" s="37"/>
    </row>
    <row r="48" spans="2:2" x14ac:dyDescent="0.2">
      <c r="B48" s="37"/>
    </row>
    <row r="49" spans="2:2" x14ac:dyDescent="0.2">
      <c r="B49" s="37"/>
    </row>
    <row r="50" spans="2:2" x14ac:dyDescent="0.2">
      <c r="B50" s="37"/>
    </row>
    <row r="51" spans="2:2" x14ac:dyDescent="0.2">
      <c r="B51" s="37"/>
    </row>
    <row r="52" spans="2:2" x14ac:dyDescent="0.2">
      <c r="B52" s="37"/>
    </row>
    <row r="53" spans="2:2" x14ac:dyDescent="0.2">
      <c r="B53" s="37"/>
    </row>
    <row r="54" spans="2:2" x14ac:dyDescent="0.2">
      <c r="B54" s="37"/>
    </row>
    <row r="55" spans="2:2" x14ac:dyDescent="0.2">
      <c r="B55" s="37"/>
    </row>
    <row r="56" spans="2:2" x14ac:dyDescent="0.2">
      <c r="B56" s="37"/>
    </row>
    <row r="57" spans="2:2" x14ac:dyDescent="0.2">
      <c r="B57" s="37"/>
    </row>
    <row r="58" spans="2:2" x14ac:dyDescent="0.2">
      <c r="B58" s="37"/>
    </row>
    <row r="59" spans="2:2" x14ac:dyDescent="0.2">
      <c r="B59" s="37"/>
    </row>
    <row r="60" spans="2:2" x14ac:dyDescent="0.2">
      <c r="B60" s="37"/>
    </row>
    <row r="61" spans="2:2" x14ac:dyDescent="0.2">
      <c r="B61" s="37"/>
    </row>
    <row r="62" spans="2:2" x14ac:dyDescent="0.2">
      <c r="B62" s="37"/>
    </row>
    <row r="63" spans="2:2" x14ac:dyDescent="0.2">
      <c r="B63" s="37"/>
    </row>
    <row r="64" spans="2:2" x14ac:dyDescent="0.2">
      <c r="B64" s="37"/>
    </row>
    <row r="65" spans="2:2" x14ac:dyDescent="0.2">
      <c r="B65" s="37"/>
    </row>
    <row r="66" spans="2:2" x14ac:dyDescent="0.2">
      <c r="B66" s="37"/>
    </row>
    <row r="67" spans="2:2" x14ac:dyDescent="0.2">
      <c r="B67" s="37"/>
    </row>
    <row r="68" spans="2:2" x14ac:dyDescent="0.2">
      <c r="B68" s="37"/>
    </row>
    <row r="69" spans="2:2" x14ac:dyDescent="0.2">
      <c r="B69" s="37"/>
    </row>
    <row r="70" spans="2:2" x14ac:dyDescent="0.2">
      <c r="B70" s="37"/>
    </row>
    <row r="71" spans="2:2" x14ac:dyDescent="0.2">
      <c r="B71" s="37"/>
    </row>
    <row r="72" spans="2:2" x14ac:dyDescent="0.2">
      <c r="B72" s="37"/>
    </row>
    <row r="73" spans="2:2" x14ac:dyDescent="0.2">
      <c r="B73" s="37"/>
    </row>
    <row r="74" spans="2:2" x14ac:dyDescent="0.2">
      <c r="B74" s="37"/>
    </row>
    <row r="75" spans="2:2" x14ac:dyDescent="0.2">
      <c r="B75" s="37"/>
    </row>
    <row r="76" spans="2:2" x14ac:dyDescent="0.2">
      <c r="B76" s="37"/>
    </row>
    <row r="77" spans="2:2" x14ac:dyDescent="0.2">
      <c r="B77" s="37"/>
    </row>
    <row r="78" spans="2:2" x14ac:dyDescent="0.2">
      <c r="B78" s="37"/>
    </row>
    <row r="79" spans="2:2" x14ac:dyDescent="0.2">
      <c r="B79" s="37"/>
    </row>
    <row r="80" spans="2:2" x14ac:dyDescent="0.2">
      <c r="B80" s="37"/>
    </row>
    <row r="81" spans="2:2" x14ac:dyDescent="0.2">
      <c r="B81" s="37"/>
    </row>
    <row r="82" spans="2:2" x14ac:dyDescent="0.2">
      <c r="B82" s="37"/>
    </row>
    <row r="83" spans="2:2" x14ac:dyDescent="0.2">
      <c r="B83" s="37"/>
    </row>
    <row r="84" spans="2:2" x14ac:dyDescent="0.2">
      <c r="B84" s="37"/>
    </row>
    <row r="85" spans="2:2" x14ac:dyDescent="0.2">
      <c r="B85" s="37"/>
    </row>
    <row r="86" spans="2:2" x14ac:dyDescent="0.2">
      <c r="B86" s="37"/>
    </row>
    <row r="87" spans="2:2" x14ac:dyDescent="0.2">
      <c r="B87" s="37"/>
    </row>
    <row r="88" spans="2:2" x14ac:dyDescent="0.2">
      <c r="B88" s="37"/>
    </row>
    <row r="89" spans="2:2" x14ac:dyDescent="0.2">
      <c r="B89" s="37"/>
    </row>
    <row r="90" spans="2:2" x14ac:dyDescent="0.2">
      <c r="B90" s="37"/>
    </row>
    <row r="91" spans="2:2" x14ac:dyDescent="0.2">
      <c r="B91" s="37"/>
    </row>
    <row r="92" spans="2:2" x14ac:dyDescent="0.2">
      <c r="B92" s="37"/>
    </row>
    <row r="93" spans="2:2" x14ac:dyDescent="0.2">
      <c r="B93" s="37"/>
    </row>
    <row r="94" spans="2:2" x14ac:dyDescent="0.2">
      <c r="B94" s="37"/>
    </row>
    <row r="95" spans="2:2" x14ac:dyDescent="0.2">
      <c r="B95" s="37"/>
    </row>
    <row r="96" spans="2:2" x14ac:dyDescent="0.2">
      <c r="B96" s="37"/>
    </row>
    <row r="97" spans="2:2" x14ac:dyDescent="0.2">
      <c r="B97" s="37"/>
    </row>
    <row r="98" spans="2:2" x14ac:dyDescent="0.2">
      <c r="B98" s="37"/>
    </row>
    <row r="99" spans="2:2" x14ac:dyDescent="0.2">
      <c r="B99" s="37"/>
    </row>
    <row r="100" spans="2:2" x14ac:dyDescent="0.2">
      <c r="B100" s="37"/>
    </row>
    <row r="101" spans="2:2" x14ac:dyDescent="0.2">
      <c r="B101" s="37"/>
    </row>
    <row r="102" spans="2:2" x14ac:dyDescent="0.2">
      <c r="B102" s="37"/>
    </row>
    <row r="103" spans="2:2" x14ac:dyDescent="0.2">
      <c r="B103" s="37"/>
    </row>
    <row r="104" spans="2:2" x14ac:dyDescent="0.2">
      <c r="B104" s="37"/>
    </row>
    <row r="105" spans="2:2" x14ac:dyDescent="0.2">
      <c r="B105" s="37"/>
    </row>
    <row r="106" spans="2:2" x14ac:dyDescent="0.2">
      <c r="B106" s="37"/>
    </row>
    <row r="107" spans="2:2" x14ac:dyDescent="0.2">
      <c r="B107" s="37"/>
    </row>
    <row r="108" spans="2:2" x14ac:dyDescent="0.2">
      <c r="B108" s="37"/>
    </row>
    <row r="109" spans="2:2" x14ac:dyDescent="0.2">
      <c r="B109" s="37"/>
    </row>
    <row r="110" spans="2:2" x14ac:dyDescent="0.2">
      <c r="B110" s="37"/>
    </row>
    <row r="111" spans="2:2" x14ac:dyDescent="0.2">
      <c r="B111" s="37"/>
    </row>
    <row r="112" spans="2:2" x14ac:dyDescent="0.2">
      <c r="B112" s="37"/>
    </row>
    <row r="113" spans="2:2" x14ac:dyDescent="0.2">
      <c r="B113" s="37"/>
    </row>
    <row r="114" spans="2:2" x14ac:dyDescent="0.2">
      <c r="B114" s="37"/>
    </row>
    <row r="115" spans="2:2" x14ac:dyDescent="0.2">
      <c r="B115" s="37"/>
    </row>
    <row r="116" spans="2:2" x14ac:dyDescent="0.2">
      <c r="B116" s="37"/>
    </row>
    <row r="117" spans="2:2" x14ac:dyDescent="0.2">
      <c r="B117" s="37"/>
    </row>
    <row r="118" spans="2:2" x14ac:dyDescent="0.2">
      <c r="B118" s="37"/>
    </row>
    <row r="119" spans="2:2" x14ac:dyDescent="0.2">
      <c r="B119" s="37"/>
    </row>
    <row r="120" spans="2:2" x14ac:dyDescent="0.2">
      <c r="B120" s="37"/>
    </row>
    <row r="121" spans="2:2" x14ac:dyDescent="0.2">
      <c r="B121" s="37"/>
    </row>
    <row r="122" spans="2:2" x14ac:dyDescent="0.2">
      <c r="B122" s="37"/>
    </row>
    <row r="123" spans="2:2" x14ac:dyDescent="0.2">
      <c r="B123" s="37"/>
    </row>
    <row r="124" spans="2:2" x14ac:dyDescent="0.2">
      <c r="B124" s="37"/>
    </row>
    <row r="125" spans="2:2" x14ac:dyDescent="0.2">
      <c r="B125" s="37"/>
    </row>
    <row r="126" spans="2:2" x14ac:dyDescent="0.2">
      <c r="B126" s="37"/>
    </row>
    <row r="127" spans="2:2" x14ac:dyDescent="0.2">
      <c r="B127" s="37"/>
    </row>
    <row r="128" spans="2:2" x14ac:dyDescent="0.2">
      <c r="B128" s="37"/>
    </row>
    <row r="129" spans="2:2" x14ac:dyDescent="0.2">
      <c r="B129" s="37"/>
    </row>
    <row r="130" spans="2:2" x14ac:dyDescent="0.2">
      <c r="B130" s="37"/>
    </row>
    <row r="131" spans="2:2" x14ac:dyDescent="0.2">
      <c r="B131" s="37"/>
    </row>
    <row r="132" spans="2:2" x14ac:dyDescent="0.2">
      <c r="B132" s="37"/>
    </row>
    <row r="133" spans="2:2" x14ac:dyDescent="0.2">
      <c r="B133" s="37"/>
    </row>
    <row r="134" spans="2:2" x14ac:dyDescent="0.2">
      <c r="B134" s="37"/>
    </row>
    <row r="135" spans="2:2" x14ac:dyDescent="0.2">
      <c r="B135" s="37"/>
    </row>
    <row r="136" spans="2:2" x14ac:dyDescent="0.2">
      <c r="B136" s="37"/>
    </row>
    <row r="137" spans="2:2" x14ac:dyDescent="0.2">
      <c r="B137" s="37"/>
    </row>
    <row r="138" spans="2:2" x14ac:dyDescent="0.2">
      <c r="B138" s="37"/>
    </row>
    <row r="139" spans="2:2" x14ac:dyDescent="0.2">
      <c r="B139" s="37"/>
    </row>
    <row r="140" spans="2:2" x14ac:dyDescent="0.2">
      <c r="B140" s="37"/>
    </row>
    <row r="141" spans="2:2" x14ac:dyDescent="0.2">
      <c r="B141" s="37"/>
    </row>
    <row r="142" spans="2:2" x14ac:dyDescent="0.2">
      <c r="B142" s="37"/>
    </row>
    <row r="143" spans="2:2" x14ac:dyDescent="0.2">
      <c r="B143" s="37"/>
    </row>
    <row r="144" spans="2:2" x14ac:dyDescent="0.2">
      <c r="B144" s="37"/>
    </row>
    <row r="145" spans="2:2" x14ac:dyDescent="0.2">
      <c r="B145" s="37"/>
    </row>
    <row r="146" spans="2:2" x14ac:dyDescent="0.2">
      <c r="B146" s="37"/>
    </row>
    <row r="147" spans="2:2" x14ac:dyDescent="0.2">
      <c r="B147" s="37"/>
    </row>
    <row r="148" spans="2:2" x14ac:dyDescent="0.2">
      <c r="B148" s="37"/>
    </row>
    <row r="149" spans="2:2" x14ac:dyDescent="0.2">
      <c r="B149" s="37"/>
    </row>
    <row r="150" spans="2:2" x14ac:dyDescent="0.2">
      <c r="B150" s="37"/>
    </row>
    <row r="151" spans="2:2" x14ac:dyDescent="0.2">
      <c r="B151" s="37"/>
    </row>
    <row r="152" spans="2:2" x14ac:dyDescent="0.2">
      <c r="B152" s="37"/>
    </row>
    <row r="153" spans="2:2" x14ac:dyDescent="0.2">
      <c r="B153" s="37"/>
    </row>
    <row r="154" spans="2:2" x14ac:dyDescent="0.2">
      <c r="B154" s="37"/>
    </row>
    <row r="155" spans="2:2" x14ac:dyDescent="0.2">
      <c r="B155" s="37"/>
    </row>
    <row r="156" spans="2:2" x14ac:dyDescent="0.2">
      <c r="B156" s="37"/>
    </row>
    <row r="157" spans="2:2" x14ac:dyDescent="0.2">
      <c r="B157" s="37"/>
    </row>
    <row r="158" spans="2:2" x14ac:dyDescent="0.2">
      <c r="B158" s="37"/>
    </row>
    <row r="159" spans="2:2" x14ac:dyDescent="0.2">
      <c r="B159" s="37"/>
    </row>
    <row r="160" spans="2:2" x14ac:dyDescent="0.2">
      <c r="B160" s="37"/>
    </row>
    <row r="161" spans="2:2" x14ac:dyDescent="0.2">
      <c r="B161" s="37"/>
    </row>
    <row r="162" spans="2:2" x14ac:dyDescent="0.2">
      <c r="B162" s="37"/>
    </row>
    <row r="163" spans="2:2" x14ac:dyDescent="0.2">
      <c r="B163" s="37"/>
    </row>
    <row r="164" spans="2:2" x14ac:dyDescent="0.2">
      <c r="B164" s="37"/>
    </row>
    <row r="165" spans="2:2" x14ac:dyDescent="0.2">
      <c r="B165" s="37"/>
    </row>
    <row r="166" spans="2:2" x14ac:dyDescent="0.2">
      <c r="B166" s="37"/>
    </row>
    <row r="167" spans="2:2" x14ac:dyDescent="0.2">
      <c r="B167" s="37"/>
    </row>
    <row r="168" spans="2:2" x14ac:dyDescent="0.2">
      <c r="B168" s="37"/>
    </row>
    <row r="169" spans="2:2" x14ac:dyDescent="0.2">
      <c r="B169" s="37"/>
    </row>
    <row r="170" spans="2:2" x14ac:dyDescent="0.2">
      <c r="B170" s="37"/>
    </row>
    <row r="171" spans="2:2" x14ac:dyDescent="0.2">
      <c r="B171" s="37"/>
    </row>
    <row r="172" spans="2:2" x14ac:dyDescent="0.2">
      <c r="B172" s="37"/>
    </row>
    <row r="173" spans="2:2" x14ac:dyDescent="0.2">
      <c r="B173" s="37"/>
    </row>
    <row r="174" spans="2:2" x14ac:dyDescent="0.2">
      <c r="B174" s="37"/>
    </row>
    <row r="175" spans="2:2" x14ac:dyDescent="0.2">
      <c r="B175" s="37"/>
    </row>
    <row r="176" spans="2:2" x14ac:dyDescent="0.2">
      <c r="B176" s="37"/>
    </row>
    <row r="177" spans="2:2" x14ac:dyDescent="0.2">
      <c r="B177" s="37"/>
    </row>
    <row r="178" spans="2:2" x14ac:dyDescent="0.2">
      <c r="B178" s="37"/>
    </row>
    <row r="179" spans="2:2" x14ac:dyDescent="0.2">
      <c r="B179" s="37"/>
    </row>
    <row r="180" spans="2:2" x14ac:dyDescent="0.2">
      <c r="B180" s="37"/>
    </row>
    <row r="181" spans="2:2" x14ac:dyDescent="0.2">
      <c r="B181" s="37"/>
    </row>
    <row r="182" spans="2:2" x14ac:dyDescent="0.2">
      <c r="B182" s="37"/>
    </row>
    <row r="183" spans="2:2" x14ac:dyDescent="0.2">
      <c r="B183" s="37"/>
    </row>
    <row r="184" spans="2:2" x14ac:dyDescent="0.2">
      <c r="B184" s="37"/>
    </row>
    <row r="185" spans="2:2" x14ac:dyDescent="0.2">
      <c r="B185" s="37"/>
    </row>
    <row r="186" spans="2:2" x14ac:dyDescent="0.2">
      <c r="B186" s="37"/>
    </row>
    <row r="187" spans="2:2" x14ac:dyDescent="0.2">
      <c r="B187" s="37"/>
    </row>
    <row r="188" spans="2:2" x14ac:dyDescent="0.2">
      <c r="B188" s="37"/>
    </row>
    <row r="189" spans="2:2" x14ac:dyDescent="0.2">
      <c r="B189" s="37"/>
    </row>
    <row r="190" spans="2:2" x14ac:dyDescent="0.2">
      <c r="B190" s="37"/>
    </row>
    <row r="191" spans="2:2" x14ac:dyDescent="0.2">
      <c r="B191" s="37"/>
    </row>
    <row r="192" spans="2:2" x14ac:dyDescent="0.2">
      <c r="B192" s="37"/>
    </row>
    <row r="193" spans="2:2" x14ac:dyDescent="0.2">
      <c r="B193" s="37"/>
    </row>
    <row r="194" spans="2:2" x14ac:dyDescent="0.2">
      <c r="B194" s="37"/>
    </row>
    <row r="195" spans="2:2" x14ac:dyDescent="0.2">
      <c r="B195" s="37"/>
    </row>
    <row r="196" spans="2:2" x14ac:dyDescent="0.2">
      <c r="B196" s="37"/>
    </row>
    <row r="197" spans="2:2" x14ac:dyDescent="0.2">
      <c r="B197" s="37"/>
    </row>
    <row r="198" spans="2:2" x14ac:dyDescent="0.2">
      <c r="B198" s="37"/>
    </row>
    <row r="199" spans="2:2" x14ac:dyDescent="0.2">
      <c r="B199" s="37"/>
    </row>
    <row r="200" spans="2:2" x14ac:dyDescent="0.2">
      <c r="B200" s="37"/>
    </row>
    <row r="201" spans="2:2" x14ac:dyDescent="0.2">
      <c r="B201" s="37"/>
    </row>
    <row r="202" spans="2:2" x14ac:dyDescent="0.2">
      <c r="B202" s="37"/>
    </row>
    <row r="203" spans="2:2" x14ac:dyDescent="0.2">
      <c r="B203" s="37"/>
    </row>
    <row r="204" spans="2:2" x14ac:dyDescent="0.2">
      <c r="B204" s="37"/>
    </row>
    <row r="205" spans="2:2" x14ac:dyDescent="0.2">
      <c r="B205" s="37"/>
    </row>
    <row r="206" spans="2:2" x14ac:dyDescent="0.2">
      <c r="B206" s="37"/>
    </row>
    <row r="207" spans="2:2" x14ac:dyDescent="0.2">
      <c r="B207" s="37"/>
    </row>
    <row r="208" spans="2:2" x14ac:dyDescent="0.2">
      <c r="B208" s="37"/>
    </row>
    <row r="209" spans="2:2" x14ac:dyDescent="0.2">
      <c r="B209" s="37"/>
    </row>
    <row r="210" spans="2:2" x14ac:dyDescent="0.2">
      <c r="B210" s="37"/>
    </row>
    <row r="211" spans="2:2" x14ac:dyDescent="0.2">
      <c r="B211" s="37"/>
    </row>
    <row r="212" spans="2:2" x14ac:dyDescent="0.2">
      <c r="B212" s="37"/>
    </row>
    <row r="213" spans="2:2" x14ac:dyDescent="0.2">
      <c r="B213" s="37"/>
    </row>
    <row r="214" spans="2:2" x14ac:dyDescent="0.2">
      <c r="B214" s="37"/>
    </row>
    <row r="215" spans="2:2" x14ac:dyDescent="0.2">
      <c r="B215" s="37"/>
    </row>
    <row r="216" spans="2:2" x14ac:dyDescent="0.2">
      <c r="B216" s="37"/>
    </row>
  </sheetData>
  <mergeCells count="1">
    <mergeCell ref="H1:I1"/>
  </mergeCells>
  <hyperlinks>
    <hyperlink ref="H1:I1" location="Index!A1" display="Regresar al Índice" xr:uid="{00000000-0004-0000-2500-000000000000}"/>
  </hyperlinks>
  <pageMargins left="0.7" right="0.7" top="0.75" bottom="0.75" header="0.3" footer="0.3"/>
  <pageSetup paperSize="9"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47"/>
  <dimension ref="A1:I216"/>
  <sheetViews>
    <sheetView workbookViewId="0">
      <selection activeCell="A2" sqref="A2"/>
    </sheetView>
  </sheetViews>
  <sheetFormatPr baseColWidth="10" defaultColWidth="9.140625" defaultRowHeight="12.75" x14ac:dyDescent="0.2"/>
  <cols>
    <col min="1" max="1" width="70.7109375" style="46" customWidth="1"/>
    <col min="2" max="2" width="15.7109375" style="45" customWidth="1"/>
    <col min="3" max="4" width="15.7109375" style="46" customWidth="1"/>
    <col min="5" max="16384" width="9.140625" style="46"/>
  </cols>
  <sheetData>
    <row r="1" spans="1:9" ht="15" x14ac:dyDescent="0.25">
      <c r="A1" s="333" t="s">
        <v>1642</v>
      </c>
      <c r="H1" s="233" t="s">
        <v>38</v>
      </c>
      <c r="I1" s="233"/>
    </row>
    <row r="2" spans="1:9" x14ac:dyDescent="0.2">
      <c r="A2" s="46" t="s">
        <v>358</v>
      </c>
    </row>
    <row r="3" spans="1:9" x14ac:dyDescent="0.2">
      <c r="A3" s="46" t="s">
        <v>372</v>
      </c>
    </row>
    <row r="5" spans="1:9" ht="25.5" x14ac:dyDescent="0.2">
      <c r="A5" s="161" t="s">
        <v>360</v>
      </c>
      <c r="B5" s="161" t="s">
        <v>438</v>
      </c>
      <c r="C5" s="161" t="s">
        <v>289</v>
      </c>
      <c r="D5" s="161" t="s">
        <v>439</v>
      </c>
    </row>
    <row r="6" spans="1:9" ht="25.5" x14ac:dyDescent="0.2">
      <c r="A6" s="162" t="s">
        <v>365</v>
      </c>
      <c r="B6" s="163">
        <v>0.26600000000000001</v>
      </c>
      <c r="C6" s="164">
        <v>12559</v>
      </c>
      <c r="D6" s="163">
        <v>0.20799999999999999</v>
      </c>
    </row>
    <row r="7" spans="1:9" x14ac:dyDescent="0.2">
      <c r="A7" s="165" t="s">
        <v>361</v>
      </c>
      <c r="B7" s="166">
        <v>0.20399999999999999</v>
      </c>
      <c r="C7" s="167">
        <v>551</v>
      </c>
      <c r="D7" s="166">
        <v>0.01</v>
      </c>
    </row>
    <row r="8" spans="1:9" x14ac:dyDescent="0.2">
      <c r="A8" s="162" t="s">
        <v>364</v>
      </c>
      <c r="B8" s="163">
        <v>0.09</v>
      </c>
      <c r="C8" s="164">
        <v>406</v>
      </c>
      <c r="D8" s="163">
        <v>1.7000000000000001E-2</v>
      </c>
    </row>
    <row r="9" spans="1:9" x14ac:dyDescent="0.2">
      <c r="A9" s="165" t="s">
        <v>366</v>
      </c>
      <c r="B9" s="166">
        <v>8.7999999999999995E-2</v>
      </c>
      <c r="C9" s="167">
        <v>655</v>
      </c>
      <c r="D9" s="166">
        <v>2.8000000000000001E-2</v>
      </c>
    </row>
    <row r="10" spans="1:9" x14ac:dyDescent="0.2">
      <c r="A10" s="162" t="s">
        <v>363</v>
      </c>
      <c r="B10" s="163">
        <v>8.6999999999999994E-2</v>
      </c>
      <c r="C10" s="164">
        <v>1820</v>
      </c>
      <c r="D10" s="163">
        <v>8.2000000000000003E-2</v>
      </c>
    </row>
    <row r="11" spans="1:9" x14ac:dyDescent="0.2">
      <c r="A11" s="165" t="s">
        <v>362</v>
      </c>
      <c r="B11" s="166">
        <v>5.8000000000000003E-2</v>
      </c>
      <c r="C11" s="167">
        <v>1152</v>
      </c>
      <c r="D11" s="166">
        <v>7.8E-2</v>
      </c>
    </row>
    <row r="12" spans="1:9" x14ac:dyDescent="0.2">
      <c r="A12" s="162" t="s">
        <v>367</v>
      </c>
      <c r="B12" s="163">
        <v>5.3999999999999999E-2</v>
      </c>
      <c r="C12" s="164">
        <v>-146</v>
      </c>
      <c r="D12" s="163">
        <v>-0.01</v>
      </c>
    </row>
    <row r="13" spans="1:9" x14ac:dyDescent="0.2">
      <c r="A13" s="165" t="s">
        <v>373</v>
      </c>
      <c r="B13" s="166">
        <v>2.9000000000000001E-2</v>
      </c>
      <c r="C13" s="167">
        <v>415</v>
      </c>
      <c r="D13" s="166">
        <v>5.5E-2</v>
      </c>
    </row>
    <row r="14" spans="1:9" x14ac:dyDescent="0.2">
      <c r="A14" s="162" t="s">
        <v>374</v>
      </c>
      <c r="B14" s="163">
        <v>0.02</v>
      </c>
      <c r="C14" s="164">
        <v>-640</v>
      </c>
      <c r="D14" s="163">
        <v>-0.104</v>
      </c>
    </row>
    <row r="15" spans="1:9" x14ac:dyDescent="0.2">
      <c r="A15" s="165" t="s">
        <v>370</v>
      </c>
      <c r="B15" s="166">
        <v>1.7000000000000001E-2</v>
      </c>
      <c r="C15" s="167">
        <v>140</v>
      </c>
      <c r="D15" s="166">
        <v>3.1E-2</v>
      </c>
    </row>
    <row r="16" spans="1:9" x14ac:dyDescent="0.2">
      <c r="A16" s="162" t="s">
        <v>371</v>
      </c>
      <c r="B16" s="163">
        <v>8.6999999999999994E-2</v>
      </c>
      <c r="C16" s="164">
        <v>-376</v>
      </c>
      <c r="D16" s="163">
        <v>-1.4999999999999999E-2</v>
      </c>
    </row>
    <row r="17" spans="1:4" x14ac:dyDescent="0.2">
      <c r="A17" s="168" t="s">
        <v>53</v>
      </c>
      <c r="B17" s="169">
        <v>1</v>
      </c>
      <c r="C17" s="170">
        <v>16536</v>
      </c>
      <c r="D17" s="169">
        <v>6.4000000000000001E-2</v>
      </c>
    </row>
    <row r="18" spans="1:4" x14ac:dyDescent="0.2">
      <c r="B18" s="37"/>
    </row>
    <row r="19" spans="1:4" x14ac:dyDescent="0.2">
      <c r="B19" s="37"/>
    </row>
    <row r="33" spans="2:2" x14ac:dyDescent="0.2">
      <c r="B33" s="37"/>
    </row>
    <row r="34" spans="2:2" x14ac:dyDescent="0.2">
      <c r="B34" s="37"/>
    </row>
    <row r="35" spans="2:2" x14ac:dyDescent="0.2">
      <c r="B35" s="37"/>
    </row>
    <row r="36" spans="2:2" x14ac:dyDescent="0.2">
      <c r="B36" s="37"/>
    </row>
    <row r="37" spans="2:2" x14ac:dyDescent="0.2">
      <c r="B37" s="37"/>
    </row>
    <row r="38" spans="2:2" x14ac:dyDescent="0.2">
      <c r="B38" s="37"/>
    </row>
    <row r="39" spans="2:2" x14ac:dyDescent="0.2">
      <c r="B39" s="37"/>
    </row>
    <row r="40" spans="2:2" x14ac:dyDescent="0.2">
      <c r="B40" s="37"/>
    </row>
    <row r="41" spans="2:2" x14ac:dyDescent="0.2">
      <c r="B41" s="37"/>
    </row>
    <row r="42" spans="2:2" x14ac:dyDescent="0.2">
      <c r="B42" s="37"/>
    </row>
    <row r="43" spans="2:2" x14ac:dyDescent="0.2">
      <c r="B43" s="37"/>
    </row>
    <row r="44" spans="2:2" x14ac:dyDescent="0.2">
      <c r="B44" s="37"/>
    </row>
    <row r="45" spans="2:2" x14ac:dyDescent="0.2">
      <c r="B45" s="37"/>
    </row>
    <row r="46" spans="2:2" x14ac:dyDescent="0.2">
      <c r="B46" s="37"/>
    </row>
    <row r="47" spans="2:2" x14ac:dyDescent="0.2">
      <c r="B47" s="37"/>
    </row>
    <row r="48" spans="2:2" x14ac:dyDescent="0.2">
      <c r="B48" s="37"/>
    </row>
    <row r="49" spans="2:2" x14ac:dyDescent="0.2">
      <c r="B49" s="37"/>
    </row>
    <row r="50" spans="2:2" x14ac:dyDescent="0.2">
      <c r="B50" s="37"/>
    </row>
    <row r="51" spans="2:2" x14ac:dyDescent="0.2">
      <c r="B51" s="37"/>
    </row>
    <row r="52" spans="2:2" x14ac:dyDescent="0.2">
      <c r="B52" s="37"/>
    </row>
    <row r="53" spans="2:2" x14ac:dyDescent="0.2">
      <c r="B53" s="37"/>
    </row>
    <row r="54" spans="2:2" x14ac:dyDescent="0.2">
      <c r="B54" s="37"/>
    </row>
    <row r="55" spans="2:2" x14ac:dyDescent="0.2">
      <c r="B55" s="37"/>
    </row>
    <row r="56" spans="2:2" x14ac:dyDescent="0.2">
      <c r="B56" s="37"/>
    </row>
    <row r="57" spans="2:2" x14ac:dyDescent="0.2">
      <c r="B57" s="37"/>
    </row>
    <row r="58" spans="2:2" x14ac:dyDescent="0.2">
      <c r="B58" s="37"/>
    </row>
    <row r="59" spans="2:2" x14ac:dyDescent="0.2">
      <c r="B59" s="37"/>
    </row>
    <row r="60" spans="2:2" x14ac:dyDescent="0.2">
      <c r="B60" s="37"/>
    </row>
    <row r="61" spans="2:2" x14ac:dyDescent="0.2">
      <c r="B61" s="37"/>
    </row>
    <row r="62" spans="2:2" x14ac:dyDescent="0.2">
      <c r="B62" s="37"/>
    </row>
    <row r="63" spans="2:2" x14ac:dyDescent="0.2">
      <c r="B63" s="37"/>
    </row>
    <row r="64" spans="2:2" x14ac:dyDescent="0.2">
      <c r="B64" s="37"/>
    </row>
    <row r="65" spans="2:2" x14ac:dyDescent="0.2">
      <c r="B65" s="37"/>
    </row>
    <row r="66" spans="2:2" x14ac:dyDescent="0.2">
      <c r="B66" s="37"/>
    </row>
    <row r="67" spans="2:2" x14ac:dyDescent="0.2">
      <c r="B67" s="37"/>
    </row>
    <row r="68" spans="2:2" x14ac:dyDescent="0.2">
      <c r="B68" s="37"/>
    </row>
    <row r="69" spans="2:2" x14ac:dyDescent="0.2">
      <c r="B69" s="37"/>
    </row>
    <row r="70" spans="2:2" x14ac:dyDescent="0.2">
      <c r="B70" s="37"/>
    </row>
    <row r="71" spans="2:2" x14ac:dyDescent="0.2">
      <c r="B71" s="37"/>
    </row>
    <row r="72" spans="2:2" x14ac:dyDescent="0.2">
      <c r="B72" s="37"/>
    </row>
    <row r="73" spans="2:2" x14ac:dyDescent="0.2">
      <c r="B73" s="37"/>
    </row>
    <row r="74" spans="2:2" x14ac:dyDescent="0.2">
      <c r="B74" s="37"/>
    </row>
    <row r="75" spans="2:2" x14ac:dyDescent="0.2">
      <c r="B75" s="37"/>
    </row>
    <row r="76" spans="2:2" x14ac:dyDescent="0.2">
      <c r="B76" s="37"/>
    </row>
    <row r="77" spans="2:2" x14ac:dyDescent="0.2">
      <c r="B77" s="37"/>
    </row>
    <row r="78" spans="2:2" x14ac:dyDescent="0.2">
      <c r="B78" s="37"/>
    </row>
    <row r="79" spans="2:2" x14ac:dyDescent="0.2">
      <c r="B79" s="37"/>
    </row>
    <row r="80" spans="2:2" x14ac:dyDescent="0.2">
      <c r="B80" s="37"/>
    </row>
    <row r="81" spans="2:2" x14ac:dyDescent="0.2">
      <c r="B81" s="37"/>
    </row>
    <row r="82" spans="2:2" x14ac:dyDescent="0.2">
      <c r="B82" s="37"/>
    </row>
    <row r="83" spans="2:2" x14ac:dyDescent="0.2">
      <c r="B83" s="37"/>
    </row>
    <row r="84" spans="2:2" x14ac:dyDescent="0.2">
      <c r="B84" s="37"/>
    </row>
    <row r="85" spans="2:2" x14ac:dyDescent="0.2">
      <c r="B85" s="37"/>
    </row>
    <row r="86" spans="2:2" x14ac:dyDescent="0.2">
      <c r="B86" s="37"/>
    </row>
    <row r="87" spans="2:2" x14ac:dyDescent="0.2">
      <c r="B87" s="37"/>
    </row>
    <row r="88" spans="2:2" x14ac:dyDescent="0.2">
      <c r="B88" s="37"/>
    </row>
    <row r="89" spans="2:2" x14ac:dyDescent="0.2">
      <c r="B89" s="37"/>
    </row>
    <row r="90" spans="2:2" x14ac:dyDescent="0.2">
      <c r="B90" s="37"/>
    </row>
    <row r="91" spans="2:2" x14ac:dyDescent="0.2">
      <c r="B91" s="37"/>
    </row>
    <row r="92" spans="2:2" x14ac:dyDescent="0.2">
      <c r="B92" s="37"/>
    </row>
    <row r="93" spans="2:2" x14ac:dyDescent="0.2">
      <c r="B93" s="37"/>
    </row>
    <row r="94" spans="2:2" x14ac:dyDescent="0.2">
      <c r="B94" s="37"/>
    </row>
    <row r="95" spans="2:2" x14ac:dyDescent="0.2">
      <c r="B95" s="37"/>
    </row>
    <row r="96" spans="2:2" x14ac:dyDescent="0.2">
      <c r="B96" s="37"/>
    </row>
    <row r="97" spans="2:2" x14ac:dyDescent="0.2">
      <c r="B97" s="37"/>
    </row>
    <row r="98" spans="2:2" x14ac:dyDescent="0.2">
      <c r="B98" s="37"/>
    </row>
    <row r="99" spans="2:2" x14ac:dyDescent="0.2">
      <c r="B99" s="37"/>
    </row>
    <row r="100" spans="2:2" x14ac:dyDescent="0.2">
      <c r="B100" s="37"/>
    </row>
    <row r="101" spans="2:2" x14ac:dyDescent="0.2">
      <c r="B101" s="37"/>
    </row>
    <row r="102" spans="2:2" x14ac:dyDescent="0.2">
      <c r="B102" s="37"/>
    </row>
    <row r="103" spans="2:2" x14ac:dyDescent="0.2">
      <c r="B103" s="37"/>
    </row>
    <row r="104" spans="2:2" x14ac:dyDescent="0.2">
      <c r="B104" s="37"/>
    </row>
    <row r="105" spans="2:2" x14ac:dyDescent="0.2">
      <c r="B105" s="37"/>
    </row>
    <row r="106" spans="2:2" x14ac:dyDescent="0.2">
      <c r="B106" s="37"/>
    </row>
    <row r="107" spans="2:2" x14ac:dyDescent="0.2">
      <c r="B107" s="37"/>
    </row>
    <row r="108" spans="2:2" x14ac:dyDescent="0.2">
      <c r="B108" s="37"/>
    </row>
    <row r="109" spans="2:2" x14ac:dyDescent="0.2">
      <c r="B109" s="37"/>
    </row>
    <row r="110" spans="2:2" x14ac:dyDescent="0.2">
      <c r="B110" s="37"/>
    </row>
    <row r="111" spans="2:2" x14ac:dyDescent="0.2">
      <c r="B111" s="37"/>
    </row>
    <row r="112" spans="2:2" x14ac:dyDescent="0.2">
      <c r="B112" s="37"/>
    </row>
    <row r="113" spans="2:2" x14ac:dyDescent="0.2">
      <c r="B113" s="37"/>
    </row>
    <row r="114" spans="2:2" x14ac:dyDescent="0.2">
      <c r="B114" s="37"/>
    </row>
    <row r="115" spans="2:2" x14ac:dyDescent="0.2">
      <c r="B115" s="37"/>
    </row>
    <row r="116" spans="2:2" x14ac:dyDescent="0.2">
      <c r="B116" s="37"/>
    </row>
    <row r="117" spans="2:2" x14ac:dyDescent="0.2">
      <c r="B117" s="37"/>
    </row>
    <row r="118" spans="2:2" x14ac:dyDescent="0.2">
      <c r="B118" s="37"/>
    </row>
    <row r="119" spans="2:2" x14ac:dyDescent="0.2">
      <c r="B119" s="37"/>
    </row>
    <row r="120" spans="2:2" x14ac:dyDescent="0.2">
      <c r="B120" s="37"/>
    </row>
    <row r="121" spans="2:2" x14ac:dyDescent="0.2">
      <c r="B121" s="37"/>
    </row>
    <row r="122" spans="2:2" x14ac:dyDescent="0.2">
      <c r="B122" s="37"/>
    </row>
    <row r="123" spans="2:2" x14ac:dyDescent="0.2">
      <c r="B123" s="37"/>
    </row>
    <row r="124" spans="2:2" x14ac:dyDescent="0.2">
      <c r="B124" s="37"/>
    </row>
    <row r="125" spans="2:2" x14ac:dyDescent="0.2">
      <c r="B125" s="37"/>
    </row>
    <row r="126" spans="2:2" x14ac:dyDescent="0.2">
      <c r="B126" s="37"/>
    </row>
    <row r="127" spans="2:2" x14ac:dyDescent="0.2">
      <c r="B127" s="37"/>
    </row>
    <row r="128" spans="2:2" x14ac:dyDescent="0.2">
      <c r="B128" s="37"/>
    </row>
    <row r="129" spans="2:2" x14ac:dyDescent="0.2">
      <c r="B129" s="37"/>
    </row>
    <row r="130" spans="2:2" x14ac:dyDescent="0.2">
      <c r="B130" s="37"/>
    </row>
    <row r="131" spans="2:2" x14ac:dyDescent="0.2">
      <c r="B131" s="37"/>
    </row>
    <row r="132" spans="2:2" x14ac:dyDescent="0.2">
      <c r="B132" s="37"/>
    </row>
    <row r="133" spans="2:2" x14ac:dyDescent="0.2">
      <c r="B133" s="37"/>
    </row>
    <row r="134" spans="2:2" x14ac:dyDescent="0.2">
      <c r="B134" s="37"/>
    </row>
    <row r="135" spans="2:2" x14ac:dyDescent="0.2">
      <c r="B135" s="37"/>
    </row>
    <row r="136" spans="2:2" x14ac:dyDescent="0.2">
      <c r="B136" s="37"/>
    </row>
    <row r="137" spans="2:2" x14ac:dyDescent="0.2">
      <c r="B137" s="37"/>
    </row>
    <row r="138" spans="2:2" x14ac:dyDescent="0.2">
      <c r="B138" s="37"/>
    </row>
    <row r="139" spans="2:2" x14ac:dyDescent="0.2">
      <c r="B139" s="37"/>
    </row>
    <row r="140" spans="2:2" x14ac:dyDescent="0.2">
      <c r="B140" s="37"/>
    </row>
    <row r="141" spans="2:2" x14ac:dyDescent="0.2">
      <c r="B141" s="37"/>
    </row>
    <row r="142" spans="2:2" x14ac:dyDescent="0.2">
      <c r="B142" s="37"/>
    </row>
    <row r="143" spans="2:2" x14ac:dyDescent="0.2">
      <c r="B143" s="37"/>
    </row>
    <row r="144" spans="2:2" x14ac:dyDescent="0.2">
      <c r="B144" s="37"/>
    </row>
    <row r="145" spans="2:2" x14ac:dyDescent="0.2">
      <c r="B145" s="37"/>
    </row>
    <row r="146" spans="2:2" x14ac:dyDescent="0.2">
      <c r="B146" s="37"/>
    </row>
    <row r="147" spans="2:2" x14ac:dyDescent="0.2">
      <c r="B147" s="37"/>
    </row>
    <row r="148" spans="2:2" x14ac:dyDescent="0.2">
      <c r="B148" s="37"/>
    </row>
    <row r="149" spans="2:2" x14ac:dyDescent="0.2">
      <c r="B149" s="37"/>
    </row>
    <row r="150" spans="2:2" x14ac:dyDescent="0.2">
      <c r="B150" s="37"/>
    </row>
    <row r="151" spans="2:2" x14ac:dyDescent="0.2">
      <c r="B151" s="37"/>
    </row>
    <row r="152" spans="2:2" x14ac:dyDescent="0.2">
      <c r="B152" s="37"/>
    </row>
    <row r="153" spans="2:2" x14ac:dyDescent="0.2">
      <c r="B153" s="37"/>
    </row>
    <row r="154" spans="2:2" x14ac:dyDescent="0.2">
      <c r="B154" s="37"/>
    </row>
    <row r="155" spans="2:2" x14ac:dyDescent="0.2">
      <c r="B155" s="37"/>
    </row>
    <row r="156" spans="2:2" x14ac:dyDescent="0.2">
      <c r="B156" s="37"/>
    </row>
    <row r="157" spans="2:2" x14ac:dyDescent="0.2">
      <c r="B157" s="37"/>
    </row>
    <row r="158" spans="2:2" x14ac:dyDescent="0.2">
      <c r="B158" s="37"/>
    </row>
    <row r="159" spans="2:2" x14ac:dyDescent="0.2">
      <c r="B159" s="37"/>
    </row>
    <row r="160" spans="2:2" x14ac:dyDescent="0.2">
      <c r="B160" s="37"/>
    </row>
    <row r="161" spans="2:2" x14ac:dyDescent="0.2">
      <c r="B161" s="37"/>
    </row>
    <row r="162" spans="2:2" x14ac:dyDescent="0.2">
      <c r="B162" s="37"/>
    </row>
    <row r="163" spans="2:2" x14ac:dyDescent="0.2">
      <c r="B163" s="37"/>
    </row>
    <row r="164" spans="2:2" x14ac:dyDescent="0.2">
      <c r="B164" s="37"/>
    </row>
    <row r="165" spans="2:2" x14ac:dyDescent="0.2">
      <c r="B165" s="37"/>
    </row>
    <row r="166" spans="2:2" x14ac:dyDescent="0.2">
      <c r="B166" s="37"/>
    </row>
    <row r="167" spans="2:2" x14ac:dyDescent="0.2">
      <c r="B167" s="37"/>
    </row>
    <row r="168" spans="2:2" x14ac:dyDescent="0.2">
      <c r="B168" s="37"/>
    </row>
    <row r="169" spans="2:2" x14ac:dyDescent="0.2">
      <c r="B169" s="37"/>
    </row>
    <row r="170" spans="2:2" x14ac:dyDescent="0.2">
      <c r="B170" s="37"/>
    </row>
    <row r="171" spans="2:2" x14ac:dyDescent="0.2">
      <c r="B171" s="37"/>
    </row>
    <row r="172" spans="2:2" x14ac:dyDescent="0.2">
      <c r="B172" s="37"/>
    </row>
    <row r="173" spans="2:2" x14ac:dyDescent="0.2">
      <c r="B173" s="37"/>
    </row>
    <row r="174" spans="2:2" x14ac:dyDescent="0.2">
      <c r="B174" s="37"/>
    </row>
    <row r="175" spans="2:2" x14ac:dyDescent="0.2">
      <c r="B175" s="37"/>
    </row>
    <row r="176" spans="2:2" x14ac:dyDescent="0.2">
      <c r="B176" s="37"/>
    </row>
    <row r="177" spans="2:2" x14ac:dyDescent="0.2">
      <c r="B177" s="37"/>
    </row>
    <row r="178" spans="2:2" x14ac:dyDescent="0.2">
      <c r="B178" s="37"/>
    </row>
    <row r="179" spans="2:2" x14ac:dyDescent="0.2">
      <c r="B179" s="37"/>
    </row>
    <row r="180" spans="2:2" x14ac:dyDescent="0.2">
      <c r="B180" s="37"/>
    </row>
    <row r="181" spans="2:2" x14ac:dyDescent="0.2">
      <c r="B181" s="37"/>
    </row>
    <row r="182" spans="2:2" x14ac:dyDescent="0.2">
      <c r="B182" s="37"/>
    </row>
    <row r="183" spans="2:2" x14ac:dyDescent="0.2">
      <c r="B183" s="37"/>
    </row>
    <row r="184" spans="2:2" x14ac:dyDescent="0.2">
      <c r="B184" s="37"/>
    </row>
    <row r="185" spans="2:2" x14ac:dyDescent="0.2">
      <c r="B185" s="37"/>
    </row>
    <row r="186" spans="2:2" x14ac:dyDescent="0.2">
      <c r="B186" s="37"/>
    </row>
    <row r="187" spans="2:2" x14ac:dyDescent="0.2">
      <c r="B187" s="37"/>
    </row>
    <row r="188" spans="2:2" x14ac:dyDescent="0.2">
      <c r="B188" s="37"/>
    </row>
    <row r="189" spans="2:2" x14ac:dyDescent="0.2">
      <c r="B189" s="37"/>
    </row>
    <row r="190" spans="2:2" x14ac:dyDescent="0.2">
      <c r="B190" s="37"/>
    </row>
    <row r="191" spans="2:2" x14ac:dyDescent="0.2">
      <c r="B191" s="37"/>
    </row>
    <row r="192" spans="2:2" x14ac:dyDescent="0.2">
      <c r="B192" s="37"/>
    </row>
    <row r="193" spans="2:2" x14ac:dyDescent="0.2">
      <c r="B193" s="37"/>
    </row>
    <row r="194" spans="2:2" x14ac:dyDescent="0.2">
      <c r="B194" s="37"/>
    </row>
    <row r="195" spans="2:2" x14ac:dyDescent="0.2">
      <c r="B195" s="37"/>
    </row>
    <row r="196" spans="2:2" x14ac:dyDescent="0.2">
      <c r="B196" s="37"/>
    </row>
    <row r="197" spans="2:2" x14ac:dyDescent="0.2">
      <c r="B197" s="37"/>
    </row>
    <row r="198" spans="2:2" x14ac:dyDescent="0.2">
      <c r="B198" s="37"/>
    </row>
    <row r="199" spans="2:2" x14ac:dyDescent="0.2">
      <c r="B199" s="37"/>
    </row>
    <row r="200" spans="2:2" x14ac:dyDescent="0.2">
      <c r="B200" s="37"/>
    </row>
    <row r="201" spans="2:2" x14ac:dyDescent="0.2">
      <c r="B201" s="37"/>
    </row>
    <row r="202" spans="2:2" x14ac:dyDescent="0.2">
      <c r="B202" s="37"/>
    </row>
    <row r="203" spans="2:2" x14ac:dyDescent="0.2">
      <c r="B203" s="37"/>
    </row>
    <row r="204" spans="2:2" x14ac:dyDescent="0.2">
      <c r="B204" s="37"/>
    </row>
    <row r="205" spans="2:2" x14ac:dyDescent="0.2">
      <c r="B205" s="37"/>
    </row>
    <row r="206" spans="2:2" x14ac:dyDescent="0.2">
      <c r="B206" s="37"/>
    </row>
    <row r="207" spans="2:2" x14ac:dyDescent="0.2">
      <c r="B207" s="37"/>
    </row>
    <row r="208" spans="2:2" x14ac:dyDescent="0.2">
      <c r="B208" s="37"/>
    </row>
    <row r="209" spans="2:2" x14ac:dyDescent="0.2">
      <c r="B209" s="37"/>
    </row>
    <row r="210" spans="2:2" x14ac:dyDescent="0.2">
      <c r="B210" s="37"/>
    </row>
    <row r="211" spans="2:2" x14ac:dyDescent="0.2">
      <c r="B211" s="37"/>
    </row>
    <row r="212" spans="2:2" x14ac:dyDescent="0.2">
      <c r="B212" s="37"/>
    </row>
    <row r="213" spans="2:2" x14ac:dyDescent="0.2">
      <c r="B213" s="37"/>
    </row>
    <row r="214" spans="2:2" x14ac:dyDescent="0.2">
      <c r="B214" s="37"/>
    </row>
    <row r="215" spans="2:2" x14ac:dyDescent="0.2">
      <c r="B215" s="37"/>
    </row>
    <row r="216" spans="2:2" x14ac:dyDescent="0.2">
      <c r="B216" s="37"/>
    </row>
  </sheetData>
  <mergeCells count="1">
    <mergeCell ref="H1:I1"/>
  </mergeCells>
  <hyperlinks>
    <hyperlink ref="H1:I1" location="Index!A1" display="Regresar al Índice" xr:uid="{00000000-0004-0000-2600-000000000000}"/>
  </hyperlinks>
  <pageMargins left="0.7" right="0.7" top="0.75" bottom="0.75" header="0.3" footer="0.3"/>
  <pageSetup paperSize="9"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8"/>
  <dimension ref="A1:I216"/>
  <sheetViews>
    <sheetView zoomScale="106" zoomScaleNormal="106" workbookViewId="0">
      <selection activeCell="A2" sqref="A2"/>
    </sheetView>
  </sheetViews>
  <sheetFormatPr baseColWidth="10" defaultColWidth="9.140625" defaultRowHeight="12.75" x14ac:dyDescent="0.2"/>
  <cols>
    <col min="1" max="1" width="12" style="79" customWidth="1"/>
    <col min="2" max="2" width="14.7109375" style="79" customWidth="1"/>
    <col min="3" max="3" width="15.7109375" style="79" customWidth="1"/>
    <col min="4" max="4" width="11.42578125" style="79" customWidth="1"/>
    <col min="5" max="5" width="13.7109375" style="79" customWidth="1"/>
    <col min="6" max="6" width="15.42578125" style="79" customWidth="1"/>
    <col min="7" max="7" width="12.42578125" style="79" customWidth="1"/>
    <col min="8" max="16384" width="9.140625" style="79"/>
  </cols>
  <sheetData>
    <row r="1" spans="1:9" ht="15" x14ac:dyDescent="0.25">
      <c r="A1" s="333" t="s">
        <v>1644</v>
      </c>
      <c r="H1" s="233" t="s">
        <v>38</v>
      </c>
      <c r="I1" s="233"/>
    </row>
    <row r="2" spans="1:9" x14ac:dyDescent="0.2">
      <c r="A2" s="44" t="s">
        <v>680</v>
      </c>
    </row>
    <row r="5" spans="1:9" x14ac:dyDescent="0.2">
      <c r="B5" s="37"/>
    </row>
    <row r="6" spans="1:9" x14ac:dyDescent="0.2">
      <c r="A6" s="217" t="s">
        <v>353</v>
      </c>
      <c r="B6" s="217" t="s">
        <v>653</v>
      </c>
      <c r="C6" s="217"/>
      <c r="D6" s="217"/>
      <c r="E6" s="217" t="s">
        <v>654</v>
      </c>
      <c r="F6" s="217"/>
      <c r="G6" s="217"/>
    </row>
    <row r="7" spans="1:9" ht="30.2" customHeight="1" x14ac:dyDescent="0.2">
      <c r="A7" s="217"/>
      <c r="B7" s="156" t="s">
        <v>375</v>
      </c>
      <c r="C7" s="156" t="s">
        <v>376</v>
      </c>
      <c r="D7" s="156" t="s">
        <v>377</v>
      </c>
      <c r="E7" s="156" t="s">
        <v>375</v>
      </c>
      <c r="F7" s="156" t="s">
        <v>376</v>
      </c>
      <c r="G7" s="156" t="s">
        <v>377</v>
      </c>
    </row>
    <row r="8" spans="1:9" x14ac:dyDescent="0.2">
      <c r="A8" s="157" t="s">
        <v>1577</v>
      </c>
      <c r="B8" s="158">
        <v>6.0650022054010683E-2</v>
      </c>
      <c r="C8" s="158">
        <v>-4.0236187063864615E-2</v>
      </c>
      <c r="D8" s="158">
        <v>0.15938115318300217</v>
      </c>
      <c r="E8" s="158">
        <v>4.865081820335062E-2</v>
      </c>
      <c r="F8" s="158">
        <v>-4.555223115477388E-2</v>
      </c>
      <c r="G8" s="158">
        <v>4.2560129921715276E-2</v>
      </c>
    </row>
    <row r="9" spans="1:9" x14ac:dyDescent="0.2">
      <c r="A9" s="157" t="s">
        <v>1578</v>
      </c>
      <c r="B9" s="159">
        <v>5.2818335193756477E-2</v>
      </c>
      <c r="C9" s="159">
        <v>-6.2213089493032996E-2</v>
      </c>
      <c r="D9" s="159">
        <v>5.5999560125476959E-2</v>
      </c>
      <c r="E9" s="159">
        <v>3.8203741156067249E-2</v>
      </c>
      <c r="F9" s="159">
        <v>-0.10614808627628275</v>
      </c>
      <c r="G9" s="159">
        <v>2.3564074316000935E-2</v>
      </c>
    </row>
    <row r="10" spans="1:9" x14ac:dyDescent="0.2">
      <c r="A10" s="157" t="s">
        <v>1148</v>
      </c>
      <c r="B10" s="158">
        <v>6.6264008274339828E-2</v>
      </c>
      <c r="C10" s="158">
        <v>-1.3052334100024808E-2</v>
      </c>
      <c r="D10" s="158">
        <v>8.0686607522832854E-2</v>
      </c>
      <c r="E10" s="158">
        <v>2.9070278116626762E-2</v>
      </c>
      <c r="F10" s="158">
        <v>-3.1479136340317099E-2</v>
      </c>
      <c r="G10" s="158">
        <v>6.8182076673701672E-2</v>
      </c>
    </row>
    <row r="11" spans="1:9" x14ac:dyDescent="0.2">
      <c r="A11" s="160" t="s">
        <v>1579</v>
      </c>
      <c r="B11" s="159">
        <v>7.3937215297085523E-2</v>
      </c>
      <c r="C11" s="159">
        <v>-3.4442011768139193E-2</v>
      </c>
      <c r="D11" s="159">
        <v>5.9128614799983596E-2</v>
      </c>
      <c r="E11" s="159">
        <v>1.7279091798533569E-2</v>
      </c>
      <c r="F11" s="159">
        <v>-2.011199327446932E-2</v>
      </c>
      <c r="G11" s="159">
        <v>6.5107291375877702E-2</v>
      </c>
    </row>
    <row r="12" spans="1:9" x14ac:dyDescent="0.2">
      <c r="A12" s="157" t="s">
        <v>1580</v>
      </c>
      <c r="B12" s="158">
        <v>9.029994914466348E-2</v>
      </c>
      <c r="C12" s="158">
        <v>-5.9430623034394031E-2</v>
      </c>
      <c r="D12" s="158">
        <v>8.3868571860665042E-2</v>
      </c>
      <c r="E12" s="158">
        <v>2.0706101297938376E-2</v>
      </c>
      <c r="F12" s="158">
        <v>-5.4399550863101213E-2</v>
      </c>
      <c r="G12" s="158">
        <v>3.6873017491153855E-2</v>
      </c>
    </row>
    <row r="13" spans="1:9" x14ac:dyDescent="0.2">
      <c r="A13" s="157" t="s">
        <v>1581</v>
      </c>
      <c r="B13" s="159">
        <v>0.10565435767899178</v>
      </c>
      <c r="C13" s="159">
        <v>-6.395261580234167E-2</v>
      </c>
      <c r="D13" s="159">
        <v>7.4211710530034225E-2</v>
      </c>
      <c r="E13" s="159">
        <v>1.7748161041243153E-2</v>
      </c>
      <c r="F13" s="159">
        <v>-4.0458796580042844E-3</v>
      </c>
      <c r="G13" s="159">
        <v>4.8564943593049387E-2</v>
      </c>
    </row>
    <row r="14" spans="1:9" x14ac:dyDescent="0.2">
      <c r="A14" s="157" t="s">
        <v>1582</v>
      </c>
      <c r="B14" s="158">
        <v>0.10204497403465812</v>
      </c>
      <c r="C14" s="158">
        <v>-2.3492051922138282E-2</v>
      </c>
      <c r="D14" s="158">
        <v>0.11965233224828752</v>
      </c>
      <c r="E14" s="158">
        <v>2.6237856200920406E-2</v>
      </c>
      <c r="F14" s="158">
        <v>-2.2487846905264935E-2</v>
      </c>
      <c r="G14" s="158">
        <v>5.831945783771262E-2</v>
      </c>
    </row>
    <row r="15" spans="1:9" x14ac:dyDescent="0.2">
      <c r="A15" s="157" t="s">
        <v>1583</v>
      </c>
      <c r="B15" s="159">
        <v>0.11031509453825802</v>
      </c>
      <c r="C15" s="159">
        <v>-0.10425345029202514</v>
      </c>
      <c r="D15" s="159">
        <v>6.7563106237144593E-2</v>
      </c>
      <c r="E15" s="159">
        <v>3.1253761890012929E-2</v>
      </c>
      <c r="F15" s="159">
        <v>-2.1402581765448857E-2</v>
      </c>
      <c r="G15" s="159">
        <v>3.2786333223770829E-2</v>
      </c>
    </row>
    <row r="16" spans="1:9" x14ac:dyDescent="0.2">
      <c r="A16" s="157" t="s">
        <v>1584</v>
      </c>
      <c r="B16" s="158">
        <v>0.1115606581815452</v>
      </c>
      <c r="C16" s="158">
        <v>-8.2577362784204356E-2</v>
      </c>
      <c r="D16" s="158">
        <v>3.8125710927857701E-2</v>
      </c>
      <c r="E16" s="158">
        <v>1.850022346971493E-2</v>
      </c>
      <c r="F16" s="158">
        <v>8.5406121883102558E-3</v>
      </c>
      <c r="G16" s="158">
        <v>5.5961110329810777E-2</v>
      </c>
    </row>
    <row r="17" spans="1:7" x14ac:dyDescent="0.2">
      <c r="A17" s="157" t="s">
        <v>1585</v>
      </c>
      <c r="B17" s="159">
        <v>0.10287289089030974</v>
      </c>
      <c r="C17" s="159">
        <v>-9.607841483989521E-2</v>
      </c>
      <c r="D17" s="159">
        <v>7.2148860251121508E-2</v>
      </c>
      <c r="E17" s="159">
        <v>2.2264994956064477E-2</v>
      </c>
      <c r="F17" s="159">
        <v>2.5656184180457134E-2</v>
      </c>
      <c r="G17" s="159">
        <v>4.045726435258027E-2</v>
      </c>
    </row>
    <row r="18" spans="1:7" x14ac:dyDescent="0.2">
      <c r="A18" s="157" t="s">
        <v>1586</v>
      </c>
      <c r="B18" s="158">
        <v>0.10881428750869492</v>
      </c>
      <c r="C18" s="158">
        <v>-6.8937689922004705E-2</v>
      </c>
      <c r="D18" s="158">
        <v>5.6352142502937491E-2</v>
      </c>
      <c r="E18" s="158">
        <v>1.557459571033379E-2</v>
      </c>
      <c r="F18" s="158">
        <v>3.3125188889804126E-2</v>
      </c>
      <c r="G18" s="158">
        <v>2.242329799131338E-2</v>
      </c>
    </row>
    <row r="19" spans="1:7" x14ac:dyDescent="0.2">
      <c r="A19" s="157" t="s">
        <v>1587</v>
      </c>
      <c r="B19" s="159">
        <v>8.5719657030385935E-2</v>
      </c>
      <c r="C19" s="159">
        <v>-3.5640788298971167E-2</v>
      </c>
      <c r="D19" s="159">
        <v>7.2556740803779718E-2</v>
      </c>
      <c r="E19" s="159">
        <v>3.6576982213752289E-3</v>
      </c>
      <c r="F19" s="159">
        <v>4.8460019284094651E-2</v>
      </c>
      <c r="G19" s="159">
        <v>1.5818666879373198E-2</v>
      </c>
    </row>
    <row r="20" spans="1:7" x14ac:dyDescent="0.2">
      <c r="B20" s="37"/>
    </row>
    <row r="35" spans="2:2" x14ac:dyDescent="0.2">
      <c r="B35" s="37"/>
    </row>
    <row r="36" spans="2:2" x14ac:dyDescent="0.2">
      <c r="B36" s="37"/>
    </row>
    <row r="37" spans="2:2" x14ac:dyDescent="0.2">
      <c r="B37" s="37"/>
    </row>
    <row r="38" spans="2:2" x14ac:dyDescent="0.2">
      <c r="B38" s="37"/>
    </row>
    <row r="39" spans="2:2" x14ac:dyDescent="0.2">
      <c r="B39" s="37"/>
    </row>
    <row r="40" spans="2:2" x14ac:dyDescent="0.2">
      <c r="B40" s="37"/>
    </row>
    <row r="41" spans="2:2" x14ac:dyDescent="0.2">
      <c r="B41" s="37"/>
    </row>
    <row r="42" spans="2:2" x14ac:dyDescent="0.2">
      <c r="B42" s="37"/>
    </row>
    <row r="43" spans="2:2" x14ac:dyDescent="0.2">
      <c r="B43" s="37"/>
    </row>
    <row r="44" spans="2:2" x14ac:dyDescent="0.2">
      <c r="B44" s="37"/>
    </row>
    <row r="45" spans="2:2" x14ac:dyDescent="0.2">
      <c r="B45" s="37"/>
    </row>
    <row r="46" spans="2:2" x14ac:dyDescent="0.2">
      <c r="B46" s="37"/>
    </row>
    <row r="47" spans="2:2" x14ac:dyDescent="0.2">
      <c r="B47" s="37"/>
    </row>
    <row r="48" spans="2:2" x14ac:dyDescent="0.2">
      <c r="B48" s="37"/>
    </row>
    <row r="49" spans="2:2" x14ac:dyDescent="0.2">
      <c r="B49" s="37"/>
    </row>
    <row r="50" spans="2:2" x14ac:dyDescent="0.2">
      <c r="B50" s="37"/>
    </row>
    <row r="51" spans="2:2" x14ac:dyDescent="0.2">
      <c r="B51" s="37"/>
    </row>
    <row r="52" spans="2:2" x14ac:dyDescent="0.2">
      <c r="B52" s="37"/>
    </row>
    <row r="53" spans="2:2" x14ac:dyDescent="0.2">
      <c r="B53" s="37"/>
    </row>
    <row r="54" spans="2:2" x14ac:dyDescent="0.2">
      <c r="B54" s="37"/>
    </row>
    <row r="55" spans="2:2" x14ac:dyDescent="0.2">
      <c r="B55" s="37"/>
    </row>
    <row r="56" spans="2:2" x14ac:dyDescent="0.2">
      <c r="B56" s="37"/>
    </row>
    <row r="57" spans="2:2" x14ac:dyDescent="0.2">
      <c r="B57" s="37"/>
    </row>
    <row r="58" spans="2:2" x14ac:dyDescent="0.2">
      <c r="B58" s="37"/>
    </row>
    <row r="59" spans="2:2" x14ac:dyDescent="0.2">
      <c r="B59" s="37"/>
    </row>
    <row r="60" spans="2:2" x14ac:dyDescent="0.2">
      <c r="B60" s="37"/>
    </row>
    <row r="61" spans="2:2" x14ac:dyDescent="0.2">
      <c r="B61" s="37"/>
    </row>
    <row r="62" spans="2:2" x14ac:dyDescent="0.2">
      <c r="B62" s="37"/>
    </row>
    <row r="63" spans="2:2" x14ac:dyDescent="0.2">
      <c r="B63" s="37"/>
    </row>
    <row r="64" spans="2:2" x14ac:dyDescent="0.2">
      <c r="B64" s="37"/>
    </row>
    <row r="65" spans="2:2" x14ac:dyDescent="0.2">
      <c r="B65" s="37"/>
    </row>
    <row r="66" spans="2:2" x14ac:dyDescent="0.2">
      <c r="B66" s="37"/>
    </row>
    <row r="67" spans="2:2" x14ac:dyDescent="0.2">
      <c r="B67" s="37"/>
    </row>
    <row r="68" spans="2:2" x14ac:dyDescent="0.2">
      <c r="B68" s="37"/>
    </row>
    <row r="69" spans="2:2" x14ac:dyDescent="0.2">
      <c r="B69" s="37"/>
    </row>
    <row r="70" spans="2:2" x14ac:dyDescent="0.2">
      <c r="B70" s="37"/>
    </row>
    <row r="71" spans="2:2" x14ac:dyDescent="0.2">
      <c r="B71" s="37"/>
    </row>
    <row r="72" spans="2:2" x14ac:dyDescent="0.2">
      <c r="B72" s="37"/>
    </row>
    <row r="73" spans="2:2" x14ac:dyDescent="0.2">
      <c r="B73" s="37"/>
    </row>
    <row r="74" spans="2:2" x14ac:dyDescent="0.2">
      <c r="B74" s="37"/>
    </row>
    <row r="75" spans="2:2" x14ac:dyDescent="0.2">
      <c r="B75" s="37"/>
    </row>
    <row r="76" spans="2:2" x14ac:dyDescent="0.2">
      <c r="B76" s="37"/>
    </row>
    <row r="77" spans="2:2" x14ac:dyDescent="0.2">
      <c r="B77" s="37"/>
    </row>
    <row r="78" spans="2:2" x14ac:dyDescent="0.2">
      <c r="B78" s="37"/>
    </row>
    <row r="79" spans="2:2" x14ac:dyDescent="0.2">
      <c r="B79" s="37"/>
    </row>
    <row r="80" spans="2:2" x14ac:dyDescent="0.2">
      <c r="B80" s="37"/>
    </row>
    <row r="81" spans="2:2" x14ac:dyDescent="0.2">
      <c r="B81" s="37"/>
    </row>
    <row r="82" spans="2:2" x14ac:dyDescent="0.2">
      <c r="B82" s="37"/>
    </row>
    <row r="83" spans="2:2" x14ac:dyDescent="0.2">
      <c r="B83" s="37"/>
    </row>
    <row r="84" spans="2:2" x14ac:dyDescent="0.2">
      <c r="B84" s="37"/>
    </row>
    <row r="85" spans="2:2" x14ac:dyDescent="0.2">
      <c r="B85" s="37"/>
    </row>
    <row r="86" spans="2:2" x14ac:dyDescent="0.2">
      <c r="B86" s="37"/>
    </row>
    <row r="87" spans="2:2" x14ac:dyDescent="0.2">
      <c r="B87" s="37"/>
    </row>
    <row r="88" spans="2:2" x14ac:dyDescent="0.2">
      <c r="B88" s="37"/>
    </row>
    <row r="89" spans="2:2" x14ac:dyDescent="0.2">
      <c r="B89" s="37"/>
    </row>
    <row r="90" spans="2:2" x14ac:dyDescent="0.2">
      <c r="B90" s="37"/>
    </row>
    <row r="91" spans="2:2" x14ac:dyDescent="0.2">
      <c r="B91" s="37"/>
    </row>
    <row r="92" spans="2:2" x14ac:dyDescent="0.2">
      <c r="B92" s="37"/>
    </row>
    <row r="93" spans="2:2" x14ac:dyDescent="0.2">
      <c r="B93" s="37"/>
    </row>
    <row r="94" spans="2:2" x14ac:dyDescent="0.2">
      <c r="B94" s="37"/>
    </row>
    <row r="95" spans="2:2" x14ac:dyDescent="0.2">
      <c r="B95" s="37"/>
    </row>
    <row r="96" spans="2:2" x14ac:dyDescent="0.2">
      <c r="B96" s="37"/>
    </row>
    <row r="97" spans="2:2" x14ac:dyDescent="0.2">
      <c r="B97" s="37"/>
    </row>
    <row r="98" spans="2:2" x14ac:dyDescent="0.2">
      <c r="B98" s="37"/>
    </row>
    <row r="99" spans="2:2" x14ac:dyDescent="0.2">
      <c r="B99" s="37"/>
    </row>
    <row r="100" spans="2:2" x14ac:dyDescent="0.2">
      <c r="B100" s="37"/>
    </row>
    <row r="101" spans="2:2" x14ac:dyDescent="0.2">
      <c r="B101" s="37"/>
    </row>
    <row r="102" spans="2:2" x14ac:dyDescent="0.2">
      <c r="B102" s="37"/>
    </row>
    <row r="103" spans="2:2" x14ac:dyDescent="0.2">
      <c r="B103" s="37"/>
    </row>
    <row r="104" spans="2:2" x14ac:dyDescent="0.2">
      <c r="B104" s="37"/>
    </row>
    <row r="105" spans="2:2" x14ac:dyDescent="0.2">
      <c r="B105" s="37"/>
    </row>
    <row r="106" spans="2:2" x14ac:dyDescent="0.2">
      <c r="B106" s="37"/>
    </row>
    <row r="107" spans="2:2" x14ac:dyDescent="0.2">
      <c r="B107" s="37"/>
    </row>
    <row r="108" spans="2:2" x14ac:dyDescent="0.2">
      <c r="B108" s="37"/>
    </row>
    <row r="109" spans="2:2" x14ac:dyDescent="0.2">
      <c r="B109" s="37"/>
    </row>
    <row r="110" spans="2:2" x14ac:dyDescent="0.2">
      <c r="B110" s="37"/>
    </row>
    <row r="111" spans="2:2" x14ac:dyDescent="0.2">
      <c r="B111" s="37"/>
    </row>
    <row r="112" spans="2:2" x14ac:dyDescent="0.2">
      <c r="B112" s="37"/>
    </row>
    <row r="113" spans="2:2" x14ac:dyDescent="0.2">
      <c r="B113" s="37"/>
    </row>
    <row r="114" spans="2:2" x14ac:dyDescent="0.2">
      <c r="B114" s="37"/>
    </row>
    <row r="115" spans="2:2" x14ac:dyDescent="0.2">
      <c r="B115" s="37"/>
    </row>
    <row r="116" spans="2:2" x14ac:dyDescent="0.2">
      <c r="B116" s="37"/>
    </row>
    <row r="117" spans="2:2" x14ac:dyDescent="0.2">
      <c r="B117" s="37"/>
    </row>
    <row r="118" spans="2:2" x14ac:dyDescent="0.2">
      <c r="B118" s="37"/>
    </row>
    <row r="119" spans="2:2" x14ac:dyDescent="0.2">
      <c r="B119" s="37"/>
    </row>
    <row r="120" spans="2:2" x14ac:dyDescent="0.2">
      <c r="B120" s="37"/>
    </row>
    <row r="121" spans="2:2" x14ac:dyDescent="0.2">
      <c r="B121" s="37"/>
    </row>
    <row r="122" spans="2:2" x14ac:dyDescent="0.2">
      <c r="B122" s="37"/>
    </row>
    <row r="123" spans="2:2" x14ac:dyDescent="0.2">
      <c r="B123" s="37"/>
    </row>
    <row r="124" spans="2:2" x14ac:dyDescent="0.2">
      <c r="B124" s="37"/>
    </row>
    <row r="125" spans="2:2" x14ac:dyDescent="0.2">
      <c r="B125" s="37"/>
    </row>
    <row r="126" spans="2:2" x14ac:dyDescent="0.2">
      <c r="B126" s="37"/>
    </row>
    <row r="127" spans="2:2" x14ac:dyDescent="0.2">
      <c r="B127" s="37"/>
    </row>
    <row r="128" spans="2:2" x14ac:dyDescent="0.2">
      <c r="B128" s="37"/>
    </row>
    <row r="129" spans="2:2" x14ac:dyDescent="0.2">
      <c r="B129" s="37"/>
    </row>
    <row r="130" spans="2:2" x14ac:dyDescent="0.2">
      <c r="B130" s="37"/>
    </row>
    <row r="131" spans="2:2" x14ac:dyDescent="0.2">
      <c r="B131" s="37"/>
    </row>
    <row r="132" spans="2:2" x14ac:dyDescent="0.2">
      <c r="B132" s="37"/>
    </row>
    <row r="133" spans="2:2" x14ac:dyDescent="0.2">
      <c r="B133" s="37"/>
    </row>
    <row r="134" spans="2:2" x14ac:dyDescent="0.2">
      <c r="B134" s="37"/>
    </row>
    <row r="135" spans="2:2" x14ac:dyDescent="0.2">
      <c r="B135" s="37"/>
    </row>
    <row r="136" spans="2:2" x14ac:dyDescent="0.2">
      <c r="B136" s="37"/>
    </row>
    <row r="137" spans="2:2" x14ac:dyDescent="0.2">
      <c r="B137" s="37"/>
    </row>
    <row r="138" spans="2:2" x14ac:dyDescent="0.2">
      <c r="B138" s="37"/>
    </row>
    <row r="139" spans="2:2" x14ac:dyDescent="0.2">
      <c r="B139" s="37"/>
    </row>
    <row r="140" spans="2:2" x14ac:dyDescent="0.2">
      <c r="B140" s="37"/>
    </row>
    <row r="141" spans="2:2" x14ac:dyDescent="0.2">
      <c r="B141" s="37"/>
    </row>
    <row r="142" spans="2:2" x14ac:dyDescent="0.2">
      <c r="B142" s="37"/>
    </row>
    <row r="143" spans="2:2" x14ac:dyDescent="0.2">
      <c r="B143" s="37"/>
    </row>
    <row r="144" spans="2:2" x14ac:dyDescent="0.2">
      <c r="B144" s="37"/>
    </row>
    <row r="145" spans="2:2" x14ac:dyDescent="0.2">
      <c r="B145" s="37"/>
    </row>
    <row r="146" spans="2:2" x14ac:dyDescent="0.2">
      <c r="B146" s="37"/>
    </row>
    <row r="147" spans="2:2" x14ac:dyDescent="0.2">
      <c r="B147" s="37"/>
    </row>
    <row r="148" spans="2:2" x14ac:dyDescent="0.2">
      <c r="B148" s="37"/>
    </row>
    <row r="149" spans="2:2" x14ac:dyDescent="0.2">
      <c r="B149" s="37"/>
    </row>
    <row r="150" spans="2:2" x14ac:dyDescent="0.2">
      <c r="B150" s="37"/>
    </row>
    <row r="151" spans="2:2" x14ac:dyDescent="0.2">
      <c r="B151" s="37"/>
    </row>
    <row r="152" spans="2:2" x14ac:dyDescent="0.2">
      <c r="B152" s="37"/>
    </row>
    <row r="153" spans="2:2" x14ac:dyDescent="0.2">
      <c r="B153" s="37"/>
    </row>
    <row r="154" spans="2:2" x14ac:dyDescent="0.2">
      <c r="B154" s="37"/>
    </row>
    <row r="155" spans="2:2" x14ac:dyDescent="0.2">
      <c r="B155" s="37"/>
    </row>
    <row r="156" spans="2:2" x14ac:dyDescent="0.2">
      <c r="B156" s="37"/>
    </row>
    <row r="157" spans="2:2" x14ac:dyDescent="0.2">
      <c r="B157" s="37"/>
    </row>
    <row r="158" spans="2:2" x14ac:dyDescent="0.2">
      <c r="B158" s="37"/>
    </row>
    <row r="159" spans="2:2" x14ac:dyDescent="0.2">
      <c r="B159" s="37"/>
    </row>
    <row r="160" spans="2:2" x14ac:dyDescent="0.2">
      <c r="B160" s="37"/>
    </row>
    <row r="161" spans="2:2" x14ac:dyDescent="0.2">
      <c r="B161" s="37"/>
    </row>
    <row r="162" spans="2:2" x14ac:dyDescent="0.2">
      <c r="B162" s="37"/>
    </row>
    <row r="163" spans="2:2" x14ac:dyDescent="0.2">
      <c r="B163" s="37"/>
    </row>
    <row r="164" spans="2:2" x14ac:dyDescent="0.2">
      <c r="B164" s="37"/>
    </row>
    <row r="165" spans="2:2" x14ac:dyDescent="0.2">
      <c r="B165" s="37"/>
    </row>
    <row r="166" spans="2:2" x14ac:dyDescent="0.2">
      <c r="B166" s="37"/>
    </row>
    <row r="167" spans="2:2" x14ac:dyDescent="0.2">
      <c r="B167" s="37"/>
    </row>
    <row r="168" spans="2:2" x14ac:dyDescent="0.2">
      <c r="B168" s="37"/>
    </row>
    <row r="169" spans="2:2" x14ac:dyDescent="0.2">
      <c r="B169" s="37"/>
    </row>
    <row r="170" spans="2:2" x14ac:dyDescent="0.2">
      <c r="B170" s="37"/>
    </row>
    <row r="171" spans="2:2" x14ac:dyDescent="0.2">
      <c r="B171" s="37"/>
    </row>
    <row r="172" spans="2:2" x14ac:dyDescent="0.2">
      <c r="B172" s="37"/>
    </row>
    <row r="173" spans="2:2" x14ac:dyDescent="0.2">
      <c r="B173" s="37"/>
    </row>
    <row r="174" spans="2:2" x14ac:dyDescent="0.2">
      <c r="B174" s="37"/>
    </row>
    <row r="175" spans="2:2" x14ac:dyDescent="0.2">
      <c r="B175" s="37"/>
    </row>
    <row r="176" spans="2:2" x14ac:dyDescent="0.2">
      <c r="B176" s="37"/>
    </row>
    <row r="177" spans="2:2" x14ac:dyDescent="0.2">
      <c r="B177" s="37"/>
    </row>
    <row r="178" spans="2:2" x14ac:dyDescent="0.2">
      <c r="B178" s="37"/>
    </row>
    <row r="179" spans="2:2" x14ac:dyDescent="0.2">
      <c r="B179" s="37"/>
    </row>
    <row r="180" spans="2:2" x14ac:dyDescent="0.2">
      <c r="B180" s="37"/>
    </row>
    <row r="181" spans="2:2" x14ac:dyDescent="0.2">
      <c r="B181" s="37"/>
    </row>
    <row r="182" spans="2:2" x14ac:dyDescent="0.2">
      <c r="B182" s="37"/>
    </row>
    <row r="183" spans="2:2" x14ac:dyDescent="0.2">
      <c r="B183" s="37"/>
    </row>
    <row r="184" spans="2:2" x14ac:dyDescent="0.2">
      <c r="B184" s="37"/>
    </row>
    <row r="185" spans="2:2" x14ac:dyDescent="0.2">
      <c r="B185" s="37"/>
    </row>
    <row r="186" spans="2:2" x14ac:dyDescent="0.2">
      <c r="B186" s="37"/>
    </row>
    <row r="187" spans="2:2" x14ac:dyDescent="0.2">
      <c r="B187" s="37"/>
    </row>
    <row r="188" spans="2:2" x14ac:dyDescent="0.2">
      <c r="B188" s="37"/>
    </row>
    <row r="189" spans="2:2" x14ac:dyDescent="0.2">
      <c r="B189" s="37"/>
    </row>
    <row r="190" spans="2:2" x14ac:dyDescent="0.2">
      <c r="B190" s="37"/>
    </row>
    <row r="191" spans="2:2" x14ac:dyDescent="0.2">
      <c r="B191" s="37"/>
    </row>
    <row r="192" spans="2:2" x14ac:dyDescent="0.2">
      <c r="B192" s="37"/>
    </row>
    <row r="193" spans="2:2" x14ac:dyDescent="0.2">
      <c r="B193" s="37"/>
    </row>
    <row r="194" spans="2:2" x14ac:dyDescent="0.2">
      <c r="B194" s="37"/>
    </row>
    <row r="195" spans="2:2" x14ac:dyDescent="0.2">
      <c r="B195" s="37"/>
    </row>
    <row r="196" spans="2:2" x14ac:dyDescent="0.2">
      <c r="B196" s="37"/>
    </row>
    <row r="197" spans="2:2" x14ac:dyDescent="0.2">
      <c r="B197" s="37"/>
    </row>
    <row r="198" spans="2:2" x14ac:dyDescent="0.2">
      <c r="B198" s="37"/>
    </row>
    <row r="199" spans="2:2" x14ac:dyDescent="0.2">
      <c r="B199" s="37"/>
    </row>
    <row r="200" spans="2:2" x14ac:dyDescent="0.2">
      <c r="B200" s="37"/>
    </row>
    <row r="201" spans="2:2" x14ac:dyDescent="0.2">
      <c r="B201" s="37"/>
    </row>
    <row r="202" spans="2:2" x14ac:dyDescent="0.2">
      <c r="B202" s="37"/>
    </row>
    <row r="203" spans="2:2" x14ac:dyDescent="0.2">
      <c r="B203" s="37"/>
    </row>
    <row r="204" spans="2:2" x14ac:dyDescent="0.2">
      <c r="B204" s="37"/>
    </row>
    <row r="205" spans="2:2" x14ac:dyDescent="0.2">
      <c r="B205" s="37"/>
    </row>
    <row r="206" spans="2:2" x14ac:dyDescent="0.2">
      <c r="B206" s="37"/>
    </row>
    <row r="207" spans="2:2" x14ac:dyDescent="0.2">
      <c r="B207" s="37"/>
    </row>
    <row r="208" spans="2:2" x14ac:dyDescent="0.2">
      <c r="B208" s="37"/>
    </row>
    <row r="209" spans="2:2" x14ac:dyDescent="0.2">
      <c r="B209" s="37"/>
    </row>
    <row r="210" spans="2:2" x14ac:dyDescent="0.2">
      <c r="B210" s="37"/>
    </row>
    <row r="211" spans="2:2" x14ac:dyDescent="0.2">
      <c r="B211" s="37"/>
    </row>
    <row r="212" spans="2:2" x14ac:dyDescent="0.2">
      <c r="B212" s="37"/>
    </row>
    <row r="213" spans="2:2" x14ac:dyDescent="0.2">
      <c r="B213" s="37"/>
    </row>
    <row r="214" spans="2:2" x14ac:dyDescent="0.2">
      <c r="B214" s="37"/>
    </row>
    <row r="215" spans="2:2" x14ac:dyDescent="0.2">
      <c r="B215" s="37"/>
    </row>
    <row r="216" spans="2:2" x14ac:dyDescent="0.2">
      <c r="B216" s="37"/>
    </row>
  </sheetData>
  <mergeCells count="4">
    <mergeCell ref="B6:D6"/>
    <mergeCell ref="E6:G6"/>
    <mergeCell ref="H1:I1"/>
    <mergeCell ref="A6:A7"/>
  </mergeCells>
  <hyperlinks>
    <hyperlink ref="H1:I1" location="Index!A1" display="Regresar al Índice" xr:uid="{00000000-0004-0000-2700-000000000000}"/>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9"/>
  <dimension ref="A1:M216"/>
  <sheetViews>
    <sheetView zoomScaleNormal="100" workbookViewId="0">
      <selection activeCell="A2" sqref="A2"/>
    </sheetView>
  </sheetViews>
  <sheetFormatPr baseColWidth="10" defaultColWidth="11.42578125" defaultRowHeight="12.75" x14ac:dyDescent="0.2"/>
  <cols>
    <col min="1" max="1" width="16.85546875" style="317" customWidth="1"/>
    <col min="2" max="2" width="10.42578125" style="154" bestFit="1" customWidth="1"/>
    <col min="3" max="3" width="10.28515625" style="317" bestFit="1" customWidth="1"/>
    <col min="4" max="4" width="10.42578125" style="317" customWidth="1"/>
    <col min="5" max="5" width="10" style="317" customWidth="1"/>
    <col min="6" max="6" width="10.28515625" style="317" bestFit="1" customWidth="1"/>
    <col min="7" max="7" width="10.140625" style="317" bestFit="1" customWidth="1"/>
    <col min="8" max="8" width="14.7109375" style="317" customWidth="1"/>
    <col min="9" max="9" width="9.42578125" style="317" customWidth="1"/>
    <col min="10" max="10" width="9.28515625" style="317" customWidth="1"/>
    <col min="11" max="16384" width="11.42578125" style="317"/>
  </cols>
  <sheetData>
    <row r="1" spans="1:13" ht="15" x14ac:dyDescent="0.25">
      <c r="A1" s="333" t="s">
        <v>1646</v>
      </c>
      <c r="H1" s="233" t="s">
        <v>38</v>
      </c>
      <c r="I1" s="233"/>
    </row>
    <row r="2" spans="1:13" x14ac:dyDescent="0.2">
      <c r="A2" s="155" t="s">
        <v>440</v>
      </c>
    </row>
    <row r="3" spans="1:13" x14ac:dyDescent="0.2">
      <c r="A3" s="155"/>
      <c r="M3" s="320"/>
    </row>
    <row r="4" spans="1:13" ht="39.200000000000003" customHeight="1" x14ac:dyDescent="0.2">
      <c r="A4" s="423" t="s">
        <v>391</v>
      </c>
      <c r="B4" s="425" t="s">
        <v>80</v>
      </c>
      <c r="C4" s="425"/>
      <c r="D4" s="424" t="s">
        <v>480</v>
      </c>
      <c r="E4" s="424"/>
      <c r="F4" s="424" t="s">
        <v>1606</v>
      </c>
      <c r="G4" s="424"/>
      <c r="H4" s="423" t="s">
        <v>1607</v>
      </c>
      <c r="I4" s="423" t="s">
        <v>1150</v>
      </c>
      <c r="J4" s="423"/>
    </row>
    <row r="5" spans="1:13" ht="33" customHeight="1" x14ac:dyDescent="0.2">
      <c r="A5" s="423"/>
      <c r="B5" s="414" t="s">
        <v>1</v>
      </c>
      <c r="C5" s="414" t="s">
        <v>0</v>
      </c>
      <c r="D5" s="414" t="s">
        <v>1</v>
      </c>
      <c r="E5" s="414" t="s">
        <v>0</v>
      </c>
      <c r="F5" s="414" t="s">
        <v>1</v>
      </c>
      <c r="G5" s="414" t="s">
        <v>0</v>
      </c>
      <c r="H5" s="423"/>
      <c r="I5" s="414" t="s">
        <v>1</v>
      </c>
      <c r="J5" s="414" t="s">
        <v>0</v>
      </c>
    </row>
    <row r="6" spans="1:13" x14ac:dyDescent="0.2">
      <c r="A6" s="415" t="s">
        <v>392</v>
      </c>
      <c r="B6" s="258">
        <v>1933496</v>
      </c>
      <c r="C6" s="258">
        <v>369307</v>
      </c>
      <c r="D6" s="258">
        <v>2070038</v>
      </c>
      <c r="E6" s="258">
        <v>386475</v>
      </c>
      <c r="F6" s="258">
        <v>1569694</v>
      </c>
      <c r="G6" s="258">
        <v>285600</v>
      </c>
      <c r="H6" s="416">
        <f>G6/F6</f>
        <v>0.18194629016865707</v>
      </c>
      <c r="I6" s="258">
        <f>D6-B6</f>
        <v>136542</v>
      </c>
      <c r="J6" s="258">
        <f t="shared" ref="I6:J9" si="0">E6-C6</f>
        <v>17168</v>
      </c>
    </row>
    <row r="7" spans="1:13" x14ac:dyDescent="0.2">
      <c r="A7" s="417" t="s">
        <v>393</v>
      </c>
      <c r="B7" s="418">
        <v>4910373</v>
      </c>
      <c r="C7" s="418">
        <v>882104</v>
      </c>
      <c r="D7" s="418">
        <v>4704817</v>
      </c>
      <c r="E7" s="418">
        <v>804654</v>
      </c>
      <c r="F7" s="418">
        <v>3819539</v>
      </c>
      <c r="G7" s="418">
        <v>670591</v>
      </c>
      <c r="H7" s="419">
        <f>G7/F7</f>
        <v>0.17556856992427619</v>
      </c>
      <c r="I7" s="418">
        <f t="shared" si="0"/>
        <v>-205556</v>
      </c>
      <c r="J7" s="418">
        <f t="shared" si="0"/>
        <v>-77450</v>
      </c>
    </row>
    <row r="8" spans="1:13" x14ac:dyDescent="0.2">
      <c r="A8" s="415" t="s">
        <v>394</v>
      </c>
      <c r="B8" s="258">
        <v>114307</v>
      </c>
      <c r="C8" s="258">
        <v>11729</v>
      </c>
      <c r="D8" s="258">
        <v>128167</v>
      </c>
      <c r="E8" s="258">
        <v>13858</v>
      </c>
      <c r="F8" s="258">
        <v>112881</v>
      </c>
      <c r="G8" s="258">
        <v>13022</v>
      </c>
      <c r="H8" s="416">
        <f>G8/F8</f>
        <v>0.11536042380914414</v>
      </c>
      <c r="I8" s="258">
        <f t="shared" si="0"/>
        <v>13860</v>
      </c>
      <c r="J8" s="258">
        <f t="shared" si="0"/>
        <v>2129</v>
      </c>
    </row>
    <row r="9" spans="1:13" x14ac:dyDescent="0.2">
      <c r="A9" s="417" t="s">
        <v>395</v>
      </c>
      <c r="B9" s="418">
        <v>32563</v>
      </c>
      <c r="C9" s="418">
        <v>5593</v>
      </c>
      <c r="D9" s="418">
        <v>29186</v>
      </c>
      <c r="E9" s="418">
        <v>5061</v>
      </c>
      <c r="F9" s="418">
        <v>26723</v>
      </c>
      <c r="G9" s="418">
        <v>7053</v>
      </c>
      <c r="H9" s="419">
        <f>G9/F9</f>
        <v>0.26392994798488195</v>
      </c>
      <c r="I9" s="418">
        <f t="shared" si="0"/>
        <v>-3377</v>
      </c>
      <c r="J9" s="418">
        <f t="shared" si="0"/>
        <v>-532</v>
      </c>
    </row>
    <row r="10" spans="1:13" ht="13.5" thickBot="1" x14ac:dyDescent="0.25">
      <c r="A10" s="420" t="s">
        <v>53</v>
      </c>
      <c r="B10" s="421">
        <f t="shared" ref="B10:E10" si="1">SUM(B6:B9)</f>
        <v>6990739</v>
      </c>
      <c r="C10" s="421">
        <f t="shared" si="1"/>
        <v>1268733</v>
      </c>
      <c r="D10" s="421">
        <f t="shared" si="1"/>
        <v>6932208</v>
      </c>
      <c r="E10" s="421">
        <f t="shared" si="1"/>
        <v>1210048</v>
      </c>
      <c r="F10" s="421">
        <f>SUM(F6:F9)</f>
        <v>5528837</v>
      </c>
      <c r="G10" s="421">
        <f t="shared" ref="G10" si="2">SUM(G6:G9)</f>
        <v>976266</v>
      </c>
      <c r="H10" s="422">
        <f>G10/F10</f>
        <v>0.17657709930678006</v>
      </c>
      <c r="I10" s="421">
        <f>D10-B10</f>
        <v>-58531</v>
      </c>
      <c r="J10" s="421">
        <f>E10-C10</f>
        <v>-58685</v>
      </c>
    </row>
    <row r="11" spans="1:13" x14ac:dyDescent="0.2">
      <c r="B11" s="37"/>
      <c r="L11" s="320"/>
      <c r="M11" s="321"/>
    </row>
    <row r="12" spans="1:13" x14ac:dyDescent="0.2">
      <c r="A12" s="319"/>
      <c r="B12" s="37"/>
    </row>
    <row r="13" spans="1:13" x14ac:dyDescent="0.2">
      <c r="A13" s="322"/>
      <c r="B13" s="37"/>
    </row>
    <row r="14" spans="1:13" x14ac:dyDescent="0.2">
      <c r="B14" s="37"/>
    </row>
    <row r="15" spans="1:13" x14ac:dyDescent="0.2">
      <c r="B15" s="37"/>
    </row>
    <row r="16" spans="1:13" ht="35.450000000000003" customHeight="1" x14ac:dyDescent="0.2">
      <c r="B16" s="37"/>
    </row>
    <row r="24" spans="2:2" x14ac:dyDescent="0.2">
      <c r="B24" s="37"/>
    </row>
    <row r="25" spans="2:2" x14ac:dyDescent="0.2">
      <c r="B25" s="37"/>
    </row>
    <row r="26" spans="2:2" x14ac:dyDescent="0.2">
      <c r="B26" s="37"/>
    </row>
    <row r="27" spans="2:2" x14ac:dyDescent="0.2">
      <c r="B27" s="37"/>
    </row>
    <row r="28" spans="2:2" x14ac:dyDescent="0.2">
      <c r="B28" s="37"/>
    </row>
    <row r="29" spans="2:2" x14ac:dyDescent="0.2">
      <c r="B29" s="37"/>
    </row>
    <row r="30" spans="2:2" x14ac:dyDescent="0.2">
      <c r="B30" s="37"/>
    </row>
    <row r="31" spans="2:2" x14ac:dyDescent="0.2">
      <c r="B31" s="37"/>
    </row>
    <row r="32" spans="2:2" x14ac:dyDescent="0.2">
      <c r="B32" s="37"/>
    </row>
    <row r="33" spans="2:2" x14ac:dyDescent="0.2">
      <c r="B33" s="37"/>
    </row>
    <row r="34" spans="2:2" x14ac:dyDescent="0.2">
      <c r="B34" s="37"/>
    </row>
    <row r="35" spans="2:2" x14ac:dyDescent="0.2">
      <c r="B35" s="37"/>
    </row>
    <row r="36" spans="2:2" x14ac:dyDescent="0.2">
      <c r="B36" s="37"/>
    </row>
    <row r="37" spans="2:2" x14ac:dyDescent="0.2">
      <c r="B37" s="37"/>
    </row>
    <row r="38" spans="2:2" x14ac:dyDescent="0.2">
      <c r="B38" s="37"/>
    </row>
    <row r="39" spans="2:2" x14ac:dyDescent="0.2">
      <c r="B39" s="37"/>
    </row>
    <row r="40" spans="2:2" x14ac:dyDescent="0.2">
      <c r="B40" s="37"/>
    </row>
    <row r="41" spans="2:2" x14ac:dyDescent="0.2">
      <c r="B41" s="37"/>
    </row>
    <row r="42" spans="2:2" x14ac:dyDescent="0.2">
      <c r="B42" s="37"/>
    </row>
    <row r="43" spans="2:2" x14ac:dyDescent="0.2">
      <c r="B43" s="37"/>
    </row>
    <row r="44" spans="2:2" x14ac:dyDescent="0.2">
      <c r="B44" s="37"/>
    </row>
    <row r="45" spans="2:2" x14ac:dyDescent="0.2">
      <c r="B45" s="37"/>
    </row>
    <row r="46" spans="2:2" x14ac:dyDescent="0.2">
      <c r="B46" s="37"/>
    </row>
    <row r="47" spans="2:2" x14ac:dyDescent="0.2">
      <c r="B47" s="37"/>
    </row>
    <row r="48" spans="2:2" x14ac:dyDescent="0.2">
      <c r="B48" s="37"/>
    </row>
    <row r="49" spans="2:2" x14ac:dyDescent="0.2">
      <c r="B49" s="37"/>
    </row>
    <row r="50" spans="2:2" x14ac:dyDescent="0.2">
      <c r="B50" s="37"/>
    </row>
    <row r="51" spans="2:2" x14ac:dyDescent="0.2">
      <c r="B51" s="37"/>
    </row>
    <row r="52" spans="2:2" x14ac:dyDescent="0.2">
      <c r="B52" s="37"/>
    </row>
    <row r="53" spans="2:2" x14ac:dyDescent="0.2">
      <c r="B53" s="37"/>
    </row>
    <row r="54" spans="2:2" x14ac:dyDescent="0.2">
      <c r="B54" s="37"/>
    </row>
    <row r="55" spans="2:2" x14ac:dyDescent="0.2">
      <c r="B55" s="37"/>
    </row>
    <row r="56" spans="2:2" x14ac:dyDescent="0.2">
      <c r="B56" s="37"/>
    </row>
    <row r="57" spans="2:2" x14ac:dyDescent="0.2">
      <c r="B57" s="37"/>
    </row>
    <row r="58" spans="2:2" x14ac:dyDescent="0.2">
      <c r="B58" s="37"/>
    </row>
    <row r="59" spans="2:2" x14ac:dyDescent="0.2">
      <c r="B59" s="37"/>
    </row>
    <row r="60" spans="2:2" x14ac:dyDescent="0.2">
      <c r="B60" s="37"/>
    </row>
    <row r="61" spans="2:2" x14ac:dyDescent="0.2">
      <c r="B61" s="37"/>
    </row>
    <row r="62" spans="2:2" x14ac:dyDescent="0.2">
      <c r="B62" s="37"/>
    </row>
    <row r="63" spans="2:2" x14ac:dyDescent="0.2">
      <c r="B63" s="37"/>
    </row>
    <row r="64" spans="2:2" x14ac:dyDescent="0.2">
      <c r="B64" s="37"/>
    </row>
    <row r="65" spans="2:2" x14ac:dyDescent="0.2">
      <c r="B65" s="37"/>
    </row>
    <row r="66" spans="2:2" x14ac:dyDescent="0.2">
      <c r="B66" s="37"/>
    </row>
    <row r="67" spans="2:2" x14ac:dyDescent="0.2">
      <c r="B67" s="37"/>
    </row>
    <row r="68" spans="2:2" x14ac:dyDescent="0.2">
      <c r="B68" s="37"/>
    </row>
    <row r="69" spans="2:2" x14ac:dyDescent="0.2">
      <c r="B69" s="37"/>
    </row>
    <row r="70" spans="2:2" x14ac:dyDescent="0.2">
      <c r="B70" s="37"/>
    </row>
    <row r="71" spans="2:2" x14ac:dyDescent="0.2">
      <c r="B71" s="37"/>
    </row>
    <row r="72" spans="2:2" x14ac:dyDescent="0.2">
      <c r="B72" s="37"/>
    </row>
    <row r="73" spans="2:2" x14ac:dyDescent="0.2">
      <c r="B73" s="37"/>
    </row>
    <row r="74" spans="2:2" x14ac:dyDescent="0.2">
      <c r="B74" s="37"/>
    </row>
    <row r="75" spans="2:2" x14ac:dyDescent="0.2">
      <c r="B75" s="37"/>
    </row>
    <row r="76" spans="2:2" x14ac:dyDescent="0.2">
      <c r="B76" s="37"/>
    </row>
    <row r="77" spans="2:2" x14ac:dyDescent="0.2">
      <c r="B77" s="37"/>
    </row>
    <row r="78" spans="2:2" x14ac:dyDescent="0.2">
      <c r="B78" s="37"/>
    </row>
    <row r="79" spans="2:2" x14ac:dyDescent="0.2">
      <c r="B79" s="37"/>
    </row>
    <row r="80" spans="2:2" x14ac:dyDescent="0.2">
      <c r="B80" s="37"/>
    </row>
    <row r="81" spans="2:2" x14ac:dyDescent="0.2">
      <c r="B81" s="37"/>
    </row>
    <row r="82" spans="2:2" x14ac:dyDescent="0.2">
      <c r="B82" s="37"/>
    </row>
    <row r="83" spans="2:2" x14ac:dyDescent="0.2">
      <c r="B83" s="37"/>
    </row>
    <row r="84" spans="2:2" x14ac:dyDescent="0.2">
      <c r="B84" s="37"/>
    </row>
    <row r="85" spans="2:2" x14ac:dyDescent="0.2">
      <c r="B85" s="37"/>
    </row>
    <row r="86" spans="2:2" x14ac:dyDescent="0.2">
      <c r="B86" s="37"/>
    </row>
    <row r="87" spans="2:2" x14ac:dyDescent="0.2">
      <c r="B87" s="37"/>
    </row>
    <row r="88" spans="2:2" x14ac:dyDescent="0.2">
      <c r="B88" s="37"/>
    </row>
    <row r="89" spans="2:2" x14ac:dyDescent="0.2">
      <c r="B89" s="37"/>
    </row>
    <row r="90" spans="2:2" x14ac:dyDescent="0.2">
      <c r="B90" s="37"/>
    </row>
    <row r="91" spans="2:2" x14ac:dyDescent="0.2">
      <c r="B91" s="37"/>
    </row>
    <row r="92" spans="2:2" x14ac:dyDescent="0.2">
      <c r="B92" s="37"/>
    </row>
    <row r="93" spans="2:2" x14ac:dyDescent="0.2">
      <c r="B93" s="37"/>
    </row>
    <row r="94" spans="2:2" x14ac:dyDescent="0.2">
      <c r="B94" s="37"/>
    </row>
    <row r="95" spans="2:2" x14ac:dyDescent="0.2">
      <c r="B95" s="37"/>
    </row>
    <row r="96" spans="2:2" x14ac:dyDescent="0.2">
      <c r="B96" s="37"/>
    </row>
    <row r="97" spans="2:2" x14ac:dyDescent="0.2">
      <c r="B97" s="37"/>
    </row>
    <row r="98" spans="2:2" x14ac:dyDescent="0.2">
      <c r="B98" s="37"/>
    </row>
    <row r="99" spans="2:2" x14ac:dyDescent="0.2">
      <c r="B99" s="37"/>
    </row>
    <row r="100" spans="2:2" x14ac:dyDescent="0.2">
      <c r="B100" s="37"/>
    </row>
    <row r="101" spans="2:2" x14ac:dyDescent="0.2">
      <c r="B101" s="37"/>
    </row>
    <row r="102" spans="2:2" x14ac:dyDescent="0.2">
      <c r="B102" s="37"/>
    </row>
    <row r="103" spans="2:2" x14ac:dyDescent="0.2">
      <c r="B103" s="37"/>
    </row>
    <row r="104" spans="2:2" x14ac:dyDescent="0.2">
      <c r="B104" s="37"/>
    </row>
    <row r="105" spans="2:2" x14ac:dyDescent="0.2">
      <c r="B105" s="37"/>
    </row>
    <row r="106" spans="2:2" x14ac:dyDescent="0.2">
      <c r="B106" s="37"/>
    </row>
    <row r="107" spans="2:2" x14ac:dyDescent="0.2">
      <c r="B107" s="37"/>
    </row>
    <row r="108" spans="2:2" x14ac:dyDescent="0.2">
      <c r="B108" s="37"/>
    </row>
    <row r="109" spans="2:2" x14ac:dyDescent="0.2">
      <c r="B109" s="37"/>
    </row>
    <row r="110" spans="2:2" x14ac:dyDescent="0.2">
      <c r="B110" s="37"/>
    </row>
    <row r="111" spans="2:2" x14ac:dyDescent="0.2">
      <c r="B111" s="37"/>
    </row>
    <row r="112" spans="2:2" x14ac:dyDescent="0.2">
      <c r="B112" s="37"/>
    </row>
    <row r="113" spans="2:2" x14ac:dyDescent="0.2">
      <c r="B113" s="37"/>
    </row>
    <row r="114" spans="2:2" x14ac:dyDescent="0.2">
      <c r="B114" s="37"/>
    </row>
    <row r="115" spans="2:2" x14ac:dyDescent="0.2">
      <c r="B115" s="37"/>
    </row>
    <row r="116" spans="2:2" x14ac:dyDescent="0.2">
      <c r="B116" s="37"/>
    </row>
    <row r="117" spans="2:2" x14ac:dyDescent="0.2">
      <c r="B117" s="37"/>
    </row>
    <row r="118" spans="2:2" x14ac:dyDescent="0.2">
      <c r="B118" s="37"/>
    </row>
    <row r="119" spans="2:2" x14ac:dyDescent="0.2">
      <c r="B119" s="37"/>
    </row>
    <row r="120" spans="2:2" x14ac:dyDescent="0.2">
      <c r="B120" s="37"/>
    </row>
    <row r="121" spans="2:2" x14ac:dyDescent="0.2">
      <c r="B121" s="37"/>
    </row>
    <row r="122" spans="2:2" x14ac:dyDescent="0.2">
      <c r="B122" s="37"/>
    </row>
    <row r="123" spans="2:2" x14ac:dyDescent="0.2">
      <c r="B123" s="37"/>
    </row>
    <row r="124" spans="2:2" x14ac:dyDescent="0.2">
      <c r="B124" s="37"/>
    </row>
    <row r="125" spans="2:2" x14ac:dyDescent="0.2">
      <c r="B125" s="37"/>
    </row>
    <row r="126" spans="2:2" x14ac:dyDescent="0.2">
      <c r="B126" s="37"/>
    </row>
    <row r="127" spans="2:2" x14ac:dyDescent="0.2">
      <c r="B127" s="37"/>
    </row>
    <row r="128" spans="2:2" x14ac:dyDescent="0.2">
      <c r="B128" s="37"/>
    </row>
    <row r="129" spans="2:2" x14ac:dyDescent="0.2">
      <c r="B129" s="37"/>
    </row>
    <row r="130" spans="2:2" x14ac:dyDescent="0.2">
      <c r="B130" s="37"/>
    </row>
    <row r="131" spans="2:2" x14ac:dyDescent="0.2">
      <c r="B131" s="37"/>
    </row>
    <row r="132" spans="2:2" x14ac:dyDescent="0.2">
      <c r="B132" s="37"/>
    </row>
    <row r="133" spans="2:2" x14ac:dyDescent="0.2">
      <c r="B133" s="37"/>
    </row>
    <row r="134" spans="2:2" x14ac:dyDescent="0.2">
      <c r="B134" s="37"/>
    </row>
    <row r="135" spans="2:2" x14ac:dyDescent="0.2">
      <c r="B135" s="37"/>
    </row>
    <row r="136" spans="2:2" x14ac:dyDescent="0.2">
      <c r="B136" s="37"/>
    </row>
    <row r="137" spans="2:2" x14ac:dyDescent="0.2">
      <c r="B137" s="37"/>
    </row>
    <row r="138" spans="2:2" x14ac:dyDescent="0.2">
      <c r="B138" s="37"/>
    </row>
    <row r="139" spans="2:2" x14ac:dyDescent="0.2">
      <c r="B139" s="37"/>
    </row>
    <row r="140" spans="2:2" x14ac:dyDescent="0.2">
      <c r="B140" s="37"/>
    </row>
    <row r="141" spans="2:2" x14ac:dyDescent="0.2">
      <c r="B141" s="37"/>
    </row>
    <row r="142" spans="2:2" x14ac:dyDescent="0.2">
      <c r="B142" s="37"/>
    </row>
    <row r="143" spans="2:2" x14ac:dyDescent="0.2">
      <c r="B143" s="37"/>
    </row>
    <row r="144" spans="2:2" x14ac:dyDescent="0.2">
      <c r="B144" s="37"/>
    </row>
    <row r="145" spans="2:2" x14ac:dyDescent="0.2">
      <c r="B145" s="37"/>
    </row>
    <row r="146" spans="2:2" x14ac:dyDescent="0.2">
      <c r="B146" s="37"/>
    </row>
    <row r="147" spans="2:2" x14ac:dyDescent="0.2">
      <c r="B147" s="37"/>
    </row>
    <row r="148" spans="2:2" x14ac:dyDescent="0.2">
      <c r="B148" s="37"/>
    </row>
    <row r="149" spans="2:2" x14ac:dyDescent="0.2">
      <c r="B149" s="37"/>
    </row>
    <row r="150" spans="2:2" x14ac:dyDescent="0.2">
      <c r="B150" s="37"/>
    </row>
    <row r="151" spans="2:2" x14ac:dyDescent="0.2">
      <c r="B151" s="37"/>
    </row>
    <row r="152" spans="2:2" x14ac:dyDescent="0.2">
      <c r="B152" s="37"/>
    </row>
    <row r="153" spans="2:2" x14ac:dyDescent="0.2">
      <c r="B153" s="37"/>
    </row>
    <row r="154" spans="2:2" x14ac:dyDescent="0.2">
      <c r="B154" s="37"/>
    </row>
    <row r="155" spans="2:2" x14ac:dyDescent="0.2">
      <c r="B155" s="37"/>
    </row>
    <row r="156" spans="2:2" x14ac:dyDescent="0.2">
      <c r="B156" s="37"/>
    </row>
    <row r="157" spans="2:2" x14ac:dyDescent="0.2">
      <c r="B157" s="37"/>
    </row>
    <row r="158" spans="2:2" x14ac:dyDescent="0.2">
      <c r="B158" s="37"/>
    </row>
    <row r="159" spans="2:2" x14ac:dyDescent="0.2">
      <c r="B159" s="37"/>
    </row>
    <row r="160" spans="2:2" x14ac:dyDescent="0.2">
      <c r="B160" s="37"/>
    </row>
    <row r="161" spans="2:2" x14ac:dyDescent="0.2">
      <c r="B161" s="37"/>
    </row>
    <row r="162" spans="2:2" x14ac:dyDescent="0.2">
      <c r="B162" s="37"/>
    </row>
    <row r="163" spans="2:2" x14ac:dyDescent="0.2">
      <c r="B163" s="37"/>
    </row>
    <row r="164" spans="2:2" x14ac:dyDescent="0.2">
      <c r="B164" s="37"/>
    </row>
    <row r="165" spans="2:2" x14ac:dyDescent="0.2">
      <c r="B165" s="37"/>
    </row>
    <row r="166" spans="2:2" x14ac:dyDescent="0.2">
      <c r="B166" s="37"/>
    </row>
    <row r="167" spans="2:2" x14ac:dyDescent="0.2">
      <c r="B167" s="37"/>
    </row>
    <row r="168" spans="2:2" x14ac:dyDescent="0.2">
      <c r="B168" s="37"/>
    </row>
    <row r="169" spans="2:2" x14ac:dyDescent="0.2">
      <c r="B169" s="37"/>
    </row>
    <row r="170" spans="2:2" x14ac:dyDescent="0.2">
      <c r="B170" s="37"/>
    </row>
    <row r="171" spans="2:2" x14ac:dyDescent="0.2">
      <c r="B171" s="37"/>
    </row>
    <row r="172" spans="2:2" x14ac:dyDescent="0.2">
      <c r="B172" s="37"/>
    </row>
    <row r="173" spans="2:2" x14ac:dyDescent="0.2">
      <c r="B173" s="37"/>
    </row>
    <row r="174" spans="2:2" x14ac:dyDescent="0.2">
      <c r="B174" s="37"/>
    </row>
    <row r="175" spans="2:2" x14ac:dyDescent="0.2">
      <c r="B175" s="37"/>
    </row>
    <row r="176" spans="2:2" x14ac:dyDescent="0.2">
      <c r="B176" s="37"/>
    </row>
    <row r="177" spans="2:2" x14ac:dyDescent="0.2">
      <c r="B177" s="37"/>
    </row>
    <row r="178" spans="2:2" x14ac:dyDescent="0.2">
      <c r="B178" s="37"/>
    </row>
    <row r="179" spans="2:2" x14ac:dyDescent="0.2">
      <c r="B179" s="37"/>
    </row>
    <row r="180" spans="2:2" x14ac:dyDescent="0.2">
      <c r="B180" s="37"/>
    </row>
    <row r="181" spans="2:2" x14ac:dyDescent="0.2">
      <c r="B181" s="37"/>
    </row>
    <row r="182" spans="2:2" x14ac:dyDescent="0.2">
      <c r="B182" s="37"/>
    </row>
    <row r="183" spans="2:2" x14ac:dyDescent="0.2">
      <c r="B183" s="37"/>
    </row>
    <row r="184" spans="2:2" x14ac:dyDescent="0.2">
      <c r="B184" s="37"/>
    </row>
    <row r="185" spans="2:2" x14ac:dyDescent="0.2">
      <c r="B185" s="37"/>
    </row>
    <row r="186" spans="2:2" x14ac:dyDescent="0.2">
      <c r="B186" s="37"/>
    </row>
    <row r="187" spans="2:2" x14ac:dyDescent="0.2">
      <c r="B187" s="37"/>
    </row>
    <row r="188" spans="2:2" x14ac:dyDescent="0.2">
      <c r="B188" s="37"/>
    </row>
    <row r="189" spans="2:2" x14ac:dyDescent="0.2">
      <c r="B189" s="37"/>
    </row>
    <row r="190" spans="2:2" x14ac:dyDescent="0.2">
      <c r="B190" s="37"/>
    </row>
    <row r="191" spans="2:2" x14ac:dyDescent="0.2">
      <c r="B191" s="37"/>
    </row>
    <row r="192" spans="2:2" x14ac:dyDescent="0.2">
      <c r="B192" s="37"/>
    </row>
    <row r="193" spans="2:2" x14ac:dyDescent="0.2">
      <c r="B193" s="37"/>
    </row>
    <row r="194" spans="2:2" x14ac:dyDescent="0.2">
      <c r="B194" s="37"/>
    </row>
    <row r="195" spans="2:2" x14ac:dyDescent="0.2">
      <c r="B195" s="37"/>
    </row>
    <row r="196" spans="2:2" x14ac:dyDescent="0.2">
      <c r="B196" s="37"/>
    </row>
    <row r="197" spans="2:2" x14ac:dyDescent="0.2">
      <c r="B197" s="37"/>
    </row>
    <row r="198" spans="2:2" x14ac:dyDescent="0.2">
      <c r="B198" s="37"/>
    </row>
    <row r="199" spans="2:2" x14ac:dyDescent="0.2">
      <c r="B199" s="37"/>
    </row>
    <row r="200" spans="2:2" x14ac:dyDescent="0.2">
      <c r="B200" s="37"/>
    </row>
    <row r="201" spans="2:2" x14ac:dyDescent="0.2">
      <c r="B201" s="37"/>
    </row>
    <row r="202" spans="2:2" x14ac:dyDescent="0.2">
      <c r="B202" s="37"/>
    </row>
    <row r="203" spans="2:2" x14ac:dyDescent="0.2">
      <c r="B203" s="37"/>
    </row>
    <row r="204" spans="2:2" x14ac:dyDescent="0.2">
      <c r="B204" s="37"/>
    </row>
    <row r="205" spans="2:2" x14ac:dyDescent="0.2">
      <c r="B205" s="37"/>
    </row>
    <row r="206" spans="2:2" x14ac:dyDescent="0.2">
      <c r="B206" s="37"/>
    </row>
    <row r="207" spans="2:2" x14ac:dyDescent="0.2">
      <c r="B207" s="37"/>
    </row>
    <row r="208" spans="2:2" x14ac:dyDescent="0.2">
      <c r="B208" s="37"/>
    </row>
    <row r="209" spans="2:2" x14ac:dyDescent="0.2">
      <c r="B209" s="37"/>
    </row>
    <row r="210" spans="2:2" x14ac:dyDescent="0.2">
      <c r="B210" s="37"/>
    </row>
    <row r="211" spans="2:2" x14ac:dyDescent="0.2">
      <c r="B211" s="37"/>
    </row>
    <row r="212" spans="2:2" x14ac:dyDescent="0.2">
      <c r="B212" s="37"/>
    </row>
    <row r="213" spans="2:2" x14ac:dyDescent="0.2">
      <c r="B213" s="37"/>
    </row>
    <row r="214" spans="2:2" x14ac:dyDescent="0.2">
      <c r="B214" s="37"/>
    </row>
    <row r="215" spans="2:2" x14ac:dyDescent="0.2">
      <c r="B215" s="37"/>
    </row>
    <row r="216" spans="2:2" x14ac:dyDescent="0.2">
      <c r="B216" s="37"/>
    </row>
  </sheetData>
  <mergeCells count="7">
    <mergeCell ref="H1:I1"/>
    <mergeCell ref="I4:J4"/>
    <mergeCell ref="A4:A5"/>
    <mergeCell ref="B4:C4"/>
    <mergeCell ref="D4:E4"/>
    <mergeCell ref="F4:G4"/>
    <mergeCell ref="H4:H5"/>
  </mergeCells>
  <hyperlinks>
    <hyperlink ref="H1:I1" location="Index!A1" display="Regresar al Índice" xr:uid="{00000000-0004-0000-2800-000000000000}"/>
  </hyperlinks>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50"/>
  <dimension ref="A1:L216"/>
  <sheetViews>
    <sheetView zoomScaleNormal="100" workbookViewId="0">
      <selection activeCell="A2" sqref="A2"/>
    </sheetView>
  </sheetViews>
  <sheetFormatPr baseColWidth="10" defaultColWidth="11.42578125" defaultRowHeight="12.75" x14ac:dyDescent="0.2"/>
  <cols>
    <col min="1" max="1" width="17.28515625" style="317" customWidth="1"/>
    <col min="2" max="2" width="10.140625" style="154" bestFit="1" customWidth="1"/>
    <col min="3" max="3" width="9.140625" style="317" bestFit="1" customWidth="1"/>
    <col min="4" max="4" width="9.85546875" style="317" bestFit="1" customWidth="1"/>
    <col min="5" max="6" width="10.140625" style="317" customWidth="1"/>
    <col min="7" max="7" width="9" style="317" customWidth="1"/>
    <col min="8" max="8" width="14.7109375" style="317" customWidth="1"/>
    <col min="9" max="9" width="9.42578125" style="317" customWidth="1"/>
    <col min="10" max="10" width="9.28515625" style="317" customWidth="1"/>
    <col min="11" max="16384" width="11.42578125" style="317"/>
  </cols>
  <sheetData>
    <row r="1" spans="1:12" ht="15" x14ac:dyDescent="0.25">
      <c r="A1" s="333" t="s">
        <v>1648</v>
      </c>
      <c r="H1" s="233" t="s">
        <v>38</v>
      </c>
      <c r="I1" s="233"/>
    </row>
    <row r="2" spans="1:12" x14ac:dyDescent="0.2">
      <c r="A2" s="155" t="s">
        <v>388</v>
      </c>
    </row>
    <row r="3" spans="1:12" x14ac:dyDescent="0.2">
      <c r="A3" s="155" t="s">
        <v>441</v>
      </c>
    </row>
    <row r="6" spans="1:12" ht="12.75" customHeight="1" x14ac:dyDescent="0.2">
      <c r="A6" s="423" t="s">
        <v>388</v>
      </c>
      <c r="B6" s="424" t="s">
        <v>80</v>
      </c>
      <c r="C6" s="424"/>
      <c r="D6" s="424" t="s">
        <v>480</v>
      </c>
      <c r="E6" s="424"/>
      <c r="F6" s="424" t="s">
        <v>1606</v>
      </c>
      <c r="G6" s="424"/>
      <c r="H6" s="423" t="s">
        <v>1607</v>
      </c>
      <c r="I6" s="423" t="s">
        <v>1150</v>
      </c>
      <c r="J6" s="423"/>
    </row>
    <row r="7" spans="1:12" ht="21.75" customHeight="1" x14ac:dyDescent="0.2">
      <c r="A7" s="423"/>
      <c r="B7" s="414" t="s">
        <v>1</v>
      </c>
      <c r="C7" s="414" t="s">
        <v>0</v>
      </c>
      <c r="D7" s="414" t="s">
        <v>1</v>
      </c>
      <c r="E7" s="414" t="s">
        <v>0</v>
      </c>
      <c r="F7" s="414" t="s">
        <v>1</v>
      </c>
      <c r="G7" s="414" t="s">
        <v>0</v>
      </c>
      <c r="H7" s="423"/>
      <c r="I7" s="414" t="s">
        <v>1</v>
      </c>
      <c r="J7" s="414" t="s">
        <v>0</v>
      </c>
    </row>
    <row r="8" spans="1:12" x14ac:dyDescent="0.2">
      <c r="A8" s="415" t="s">
        <v>392</v>
      </c>
      <c r="B8" s="258">
        <v>524140</v>
      </c>
      <c r="C8" s="258">
        <v>110552</v>
      </c>
      <c r="D8" s="258">
        <v>552793</v>
      </c>
      <c r="E8" s="258">
        <v>114219</v>
      </c>
      <c r="F8" s="258">
        <v>417908</v>
      </c>
      <c r="G8" s="258">
        <v>83713</v>
      </c>
      <c r="H8" s="416">
        <f>G8/F8</f>
        <v>0.20031442327019344</v>
      </c>
      <c r="I8" s="258">
        <f>D8-B8</f>
        <v>28653</v>
      </c>
      <c r="J8" s="258">
        <f>E8-C8</f>
        <v>3667</v>
      </c>
    </row>
    <row r="9" spans="1:12" x14ac:dyDescent="0.2">
      <c r="A9" s="417" t="s">
        <v>393</v>
      </c>
      <c r="B9" s="418">
        <v>361456</v>
      </c>
      <c r="C9" s="418">
        <v>62960</v>
      </c>
      <c r="D9" s="418">
        <v>346287</v>
      </c>
      <c r="E9" s="418">
        <v>57667</v>
      </c>
      <c r="F9" s="418">
        <v>281841</v>
      </c>
      <c r="G9" s="418">
        <v>48183</v>
      </c>
      <c r="H9" s="419">
        <f>G9/F9</f>
        <v>0.17095809339308332</v>
      </c>
      <c r="I9" s="418">
        <f t="shared" ref="I9:J11" si="0">D9-B9</f>
        <v>-15169</v>
      </c>
      <c r="J9" s="418">
        <f t="shared" si="0"/>
        <v>-5293</v>
      </c>
    </row>
    <row r="10" spans="1:12" x14ac:dyDescent="0.2">
      <c r="A10" s="415" t="s">
        <v>394</v>
      </c>
      <c r="B10" s="258">
        <v>2661</v>
      </c>
      <c r="C10" s="258">
        <v>259</v>
      </c>
      <c r="D10" s="258">
        <v>2937</v>
      </c>
      <c r="E10" s="258">
        <v>306</v>
      </c>
      <c r="F10" s="258">
        <v>2551</v>
      </c>
      <c r="G10" s="258">
        <v>285</v>
      </c>
      <c r="H10" s="416">
        <f>G10/F10</f>
        <v>0.11172089376715014</v>
      </c>
      <c r="I10" s="258">
        <f t="shared" si="0"/>
        <v>276</v>
      </c>
      <c r="J10" s="258">
        <f t="shared" si="0"/>
        <v>47</v>
      </c>
    </row>
    <row r="11" spans="1:12" x14ac:dyDescent="0.2">
      <c r="A11" s="417" t="s">
        <v>395</v>
      </c>
      <c r="B11" s="418">
        <v>582</v>
      </c>
      <c r="C11" s="418">
        <v>86</v>
      </c>
      <c r="D11" s="418">
        <v>538</v>
      </c>
      <c r="E11" s="418">
        <v>79</v>
      </c>
      <c r="F11" s="418">
        <v>493</v>
      </c>
      <c r="G11" s="418">
        <v>113</v>
      </c>
      <c r="H11" s="419">
        <f>G11/F11</f>
        <v>0.22920892494929007</v>
      </c>
      <c r="I11" s="418">
        <f t="shared" si="0"/>
        <v>-44</v>
      </c>
      <c r="J11" s="418">
        <f t="shared" si="0"/>
        <v>-7</v>
      </c>
    </row>
    <row r="12" spans="1:12" ht="13.5" thickBot="1" x14ac:dyDescent="0.25">
      <c r="A12" s="420" t="s">
        <v>53</v>
      </c>
      <c r="B12" s="421">
        <f t="shared" ref="B12:E12" si="1">SUM(B8:B11)</f>
        <v>888839</v>
      </c>
      <c r="C12" s="421">
        <f t="shared" si="1"/>
        <v>173857</v>
      </c>
      <c r="D12" s="421">
        <f t="shared" si="1"/>
        <v>902555</v>
      </c>
      <c r="E12" s="421">
        <f t="shared" si="1"/>
        <v>172271</v>
      </c>
      <c r="F12" s="421">
        <f t="shared" ref="F12:G12" si="2">SUM(F8:F11)</f>
        <v>702793</v>
      </c>
      <c r="G12" s="421">
        <f t="shared" si="2"/>
        <v>132294</v>
      </c>
      <c r="H12" s="422">
        <f>G12/F12</f>
        <v>0.18824034957661787</v>
      </c>
      <c r="I12" s="421">
        <f>D12-B12</f>
        <v>13716</v>
      </c>
      <c r="J12" s="421">
        <f>E12-C12</f>
        <v>-1586</v>
      </c>
    </row>
    <row r="13" spans="1:12" x14ac:dyDescent="0.2">
      <c r="A13" s="319"/>
      <c r="B13" s="37"/>
      <c r="K13" s="320"/>
      <c r="L13" s="146"/>
    </row>
    <row r="14" spans="1:12" x14ac:dyDescent="0.2">
      <c r="B14" s="37"/>
    </row>
    <row r="27" spans="2:2" x14ac:dyDescent="0.2">
      <c r="B27" s="37"/>
    </row>
    <row r="28" spans="2:2" x14ac:dyDescent="0.2">
      <c r="B28" s="37"/>
    </row>
    <row r="29" spans="2:2" x14ac:dyDescent="0.2">
      <c r="B29" s="37"/>
    </row>
    <row r="30" spans="2:2" x14ac:dyDescent="0.2">
      <c r="B30" s="37"/>
    </row>
    <row r="31" spans="2:2" x14ac:dyDescent="0.2">
      <c r="B31" s="37"/>
    </row>
    <row r="32" spans="2:2" x14ac:dyDescent="0.2">
      <c r="B32" s="37"/>
    </row>
    <row r="33" spans="2:2" x14ac:dyDescent="0.2">
      <c r="B33" s="37"/>
    </row>
    <row r="34" spans="2:2" x14ac:dyDescent="0.2">
      <c r="B34" s="37"/>
    </row>
    <row r="35" spans="2:2" x14ac:dyDescent="0.2">
      <c r="B35" s="37"/>
    </row>
    <row r="36" spans="2:2" x14ac:dyDescent="0.2">
      <c r="B36" s="37"/>
    </row>
    <row r="37" spans="2:2" x14ac:dyDescent="0.2">
      <c r="B37" s="37"/>
    </row>
    <row r="38" spans="2:2" x14ac:dyDescent="0.2">
      <c r="B38" s="37"/>
    </row>
    <row r="39" spans="2:2" x14ac:dyDescent="0.2">
      <c r="B39" s="37"/>
    </row>
    <row r="40" spans="2:2" x14ac:dyDescent="0.2">
      <c r="B40" s="37"/>
    </row>
    <row r="41" spans="2:2" x14ac:dyDescent="0.2">
      <c r="B41" s="37"/>
    </row>
    <row r="42" spans="2:2" x14ac:dyDescent="0.2">
      <c r="B42" s="37"/>
    </row>
    <row r="43" spans="2:2" x14ac:dyDescent="0.2">
      <c r="B43" s="37"/>
    </row>
    <row r="44" spans="2:2" x14ac:dyDescent="0.2">
      <c r="B44" s="37"/>
    </row>
    <row r="45" spans="2:2" x14ac:dyDescent="0.2">
      <c r="B45" s="37"/>
    </row>
    <row r="46" spans="2:2" x14ac:dyDescent="0.2">
      <c r="B46" s="37"/>
    </row>
    <row r="47" spans="2:2" x14ac:dyDescent="0.2">
      <c r="B47" s="37"/>
    </row>
    <row r="48" spans="2:2" x14ac:dyDescent="0.2">
      <c r="B48" s="37"/>
    </row>
    <row r="49" spans="2:2" x14ac:dyDescent="0.2">
      <c r="B49" s="37"/>
    </row>
    <row r="50" spans="2:2" x14ac:dyDescent="0.2">
      <c r="B50" s="37"/>
    </row>
    <row r="51" spans="2:2" x14ac:dyDescent="0.2">
      <c r="B51" s="37"/>
    </row>
    <row r="52" spans="2:2" x14ac:dyDescent="0.2">
      <c r="B52" s="37"/>
    </row>
    <row r="53" spans="2:2" x14ac:dyDescent="0.2">
      <c r="B53" s="37"/>
    </row>
    <row r="54" spans="2:2" x14ac:dyDescent="0.2">
      <c r="B54" s="37"/>
    </row>
    <row r="55" spans="2:2" x14ac:dyDescent="0.2">
      <c r="B55" s="37"/>
    </row>
    <row r="56" spans="2:2" x14ac:dyDescent="0.2">
      <c r="B56" s="37"/>
    </row>
    <row r="57" spans="2:2" x14ac:dyDescent="0.2">
      <c r="B57" s="37"/>
    </row>
    <row r="58" spans="2:2" x14ac:dyDescent="0.2">
      <c r="B58" s="37"/>
    </row>
    <row r="59" spans="2:2" x14ac:dyDescent="0.2">
      <c r="B59" s="37"/>
    </row>
    <row r="60" spans="2:2" x14ac:dyDescent="0.2">
      <c r="B60" s="37"/>
    </row>
    <row r="61" spans="2:2" x14ac:dyDescent="0.2">
      <c r="B61" s="37"/>
    </row>
    <row r="62" spans="2:2" x14ac:dyDescent="0.2">
      <c r="B62" s="37"/>
    </row>
    <row r="63" spans="2:2" x14ac:dyDescent="0.2">
      <c r="B63" s="37"/>
    </row>
    <row r="64" spans="2:2" x14ac:dyDescent="0.2">
      <c r="B64" s="37"/>
    </row>
    <row r="65" spans="2:2" x14ac:dyDescent="0.2">
      <c r="B65" s="37"/>
    </row>
    <row r="66" spans="2:2" x14ac:dyDescent="0.2">
      <c r="B66" s="37"/>
    </row>
    <row r="67" spans="2:2" x14ac:dyDescent="0.2">
      <c r="B67" s="37"/>
    </row>
    <row r="68" spans="2:2" x14ac:dyDescent="0.2">
      <c r="B68" s="37"/>
    </row>
    <row r="69" spans="2:2" x14ac:dyDescent="0.2">
      <c r="B69" s="37"/>
    </row>
    <row r="70" spans="2:2" x14ac:dyDescent="0.2">
      <c r="B70" s="37"/>
    </row>
    <row r="71" spans="2:2" x14ac:dyDescent="0.2">
      <c r="B71" s="37"/>
    </row>
    <row r="72" spans="2:2" x14ac:dyDescent="0.2">
      <c r="B72" s="37"/>
    </row>
    <row r="73" spans="2:2" x14ac:dyDescent="0.2">
      <c r="B73" s="37"/>
    </row>
    <row r="74" spans="2:2" x14ac:dyDescent="0.2">
      <c r="B74" s="37"/>
    </row>
    <row r="75" spans="2:2" x14ac:dyDescent="0.2">
      <c r="B75" s="37"/>
    </row>
    <row r="76" spans="2:2" x14ac:dyDescent="0.2">
      <c r="B76" s="37"/>
    </row>
    <row r="77" spans="2:2" x14ac:dyDescent="0.2">
      <c r="B77" s="37"/>
    </row>
    <row r="78" spans="2:2" x14ac:dyDescent="0.2">
      <c r="B78" s="37"/>
    </row>
    <row r="79" spans="2:2" x14ac:dyDescent="0.2">
      <c r="B79" s="37"/>
    </row>
    <row r="80" spans="2:2" x14ac:dyDescent="0.2">
      <c r="B80" s="37"/>
    </row>
    <row r="81" spans="2:2" x14ac:dyDescent="0.2">
      <c r="B81" s="37"/>
    </row>
    <row r="82" spans="2:2" x14ac:dyDescent="0.2">
      <c r="B82" s="37"/>
    </row>
    <row r="83" spans="2:2" x14ac:dyDescent="0.2">
      <c r="B83" s="37"/>
    </row>
    <row r="84" spans="2:2" x14ac:dyDescent="0.2">
      <c r="B84" s="37"/>
    </row>
    <row r="85" spans="2:2" x14ac:dyDescent="0.2">
      <c r="B85" s="37"/>
    </row>
    <row r="86" spans="2:2" x14ac:dyDescent="0.2">
      <c r="B86" s="37"/>
    </row>
    <row r="87" spans="2:2" x14ac:dyDescent="0.2">
      <c r="B87" s="37"/>
    </row>
    <row r="88" spans="2:2" x14ac:dyDescent="0.2">
      <c r="B88" s="37"/>
    </row>
    <row r="89" spans="2:2" x14ac:dyDescent="0.2">
      <c r="B89" s="37"/>
    </row>
    <row r="90" spans="2:2" x14ac:dyDescent="0.2">
      <c r="B90" s="37"/>
    </row>
    <row r="91" spans="2:2" x14ac:dyDescent="0.2">
      <c r="B91" s="37"/>
    </row>
    <row r="92" spans="2:2" x14ac:dyDescent="0.2">
      <c r="B92" s="37"/>
    </row>
    <row r="93" spans="2:2" x14ac:dyDescent="0.2">
      <c r="B93" s="37"/>
    </row>
    <row r="94" spans="2:2" x14ac:dyDescent="0.2">
      <c r="B94" s="37"/>
    </row>
    <row r="95" spans="2:2" x14ac:dyDescent="0.2">
      <c r="B95" s="37"/>
    </row>
    <row r="96" spans="2:2" x14ac:dyDescent="0.2">
      <c r="B96" s="37"/>
    </row>
    <row r="97" spans="2:2" x14ac:dyDescent="0.2">
      <c r="B97" s="37"/>
    </row>
    <row r="98" spans="2:2" x14ac:dyDescent="0.2">
      <c r="B98" s="37"/>
    </row>
    <row r="99" spans="2:2" x14ac:dyDescent="0.2">
      <c r="B99" s="37"/>
    </row>
    <row r="100" spans="2:2" x14ac:dyDescent="0.2">
      <c r="B100" s="37"/>
    </row>
    <row r="101" spans="2:2" x14ac:dyDescent="0.2">
      <c r="B101" s="37"/>
    </row>
    <row r="102" spans="2:2" x14ac:dyDescent="0.2">
      <c r="B102" s="37"/>
    </row>
    <row r="103" spans="2:2" x14ac:dyDescent="0.2">
      <c r="B103" s="37"/>
    </row>
    <row r="104" spans="2:2" x14ac:dyDescent="0.2">
      <c r="B104" s="37"/>
    </row>
    <row r="105" spans="2:2" x14ac:dyDescent="0.2">
      <c r="B105" s="37"/>
    </row>
    <row r="106" spans="2:2" x14ac:dyDescent="0.2">
      <c r="B106" s="37"/>
    </row>
    <row r="107" spans="2:2" x14ac:dyDescent="0.2">
      <c r="B107" s="37"/>
    </row>
    <row r="108" spans="2:2" x14ac:dyDescent="0.2">
      <c r="B108" s="37"/>
    </row>
    <row r="109" spans="2:2" x14ac:dyDescent="0.2">
      <c r="B109" s="37"/>
    </row>
    <row r="110" spans="2:2" x14ac:dyDescent="0.2">
      <c r="B110" s="37"/>
    </row>
    <row r="111" spans="2:2" x14ac:dyDescent="0.2">
      <c r="B111" s="37"/>
    </row>
    <row r="112" spans="2:2" x14ac:dyDescent="0.2">
      <c r="B112" s="37"/>
    </row>
    <row r="113" spans="2:2" x14ac:dyDescent="0.2">
      <c r="B113" s="37"/>
    </row>
    <row r="114" spans="2:2" x14ac:dyDescent="0.2">
      <c r="B114" s="37"/>
    </row>
    <row r="115" spans="2:2" x14ac:dyDescent="0.2">
      <c r="B115" s="37"/>
    </row>
    <row r="116" spans="2:2" x14ac:dyDescent="0.2">
      <c r="B116" s="37"/>
    </row>
    <row r="117" spans="2:2" x14ac:dyDescent="0.2">
      <c r="B117" s="37"/>
    </row>
    <row r="118" spans="2:2" x14ac:dyDescent="0.2">
      <c r="B118" s="37"/>
    </row>
    <row r="119" spans="2:2" x14ac:dyDescent="0.2">
      <c r="B119" s="37"/>
    </row>
    <row r="120" spans="2:2" x14ac:dyDescent="0.2">
      <c r="B120" s="37"/>
    </row>
    <row r="121" spans="2:2" x14ac:dyDescent="0.2">
      <c r="B121" s="37"/>
    </row>
    <row r="122" spans="2:2" x14ac:dyDescent="0.2">
      <c r="B122" s="37"/>
    </row>
    <row r="123" spans="2:2" x14ac:dyDescent="0.2">
      <c r="B123" s="37"/>
    </row>
    <row r="124" spans="2:2" x14ac:dyDescent="0.2">
      <c r="B124" s="37"/>
    </row>
    <row r="125" spans="2:2" x14ac:dyDescent="0.2">
      <c r="B125" s="37"/>
    </row>
    <row r="126" spans="2:2" x14ac:dyDescent="0.2">
      <c r="B126" s="37"/>
    </row>
    <row r="127" spans="2:2" x14ac:dyDescent="0.2">
      <c r="B127" s="37"/>
    </row>
    <row r="128" spans="2:2" x14ac:dyDescent="0.2">
      <c r="B128" s="37"/>
    </row>
    <row r="129" spans="2:2" x14ac:dyDescent="0.2">
      <c r="B129" s="37"/>
    </row>
    <row r="130" spans="2:2" x14ac:dyDescent="0.2">
      <c r="B130" s="37"/>
    </row>
    <row r="131" spans="2:2" x14ac:dyDescent="0.2">
      <c r="B131" s="37"/>
    </row>
    <row r="132" spans="2:2" x14ac:dyDescent="0.2">
      <c r="B132" s="37"/>
    </row>
    <row r="133" spans="2:2" x14ac:dyDescent="0.2">
      <c r="B133" s="37"/>
    </row>
    <row r="134" spans="2:2" x14ac:dyDescent="0.2">
      <c r="B134" s="37"/>
    </row>
    <row r="135" spans="2:2" x14ac:dyDescent="0.2">
      <c r="B135" s="37"/>
    </row>
    <row r="136" spans="2:2" x14ac:dyDescent="0.2">
      <c r="B136" s="37"/>
    </row>
    <row r="137" spans="2:2" x14ac:dyDescent="0.2">
      <c r="B137" s="37"/>
    </row>
    <row r="138" spans="2:2" x14ac:dyDescent="0.2">
      <c r="B138" s="37"/>
    </row>
    <row r="139" spans="2:2" x14ac:dyDescent="0.2">
      <c r="B139" s="37"/>
    </row>
    <row r="140" spans="2:2" x14ac:dyDescent="0.2">
      <c r="B140" s="37"/>
    </row>
    <row r="141" spans="2:2" x14ac:dyDescent="0.2">
      <c r="B141" s="37"/>
    </row>
    <row r="142" spans="2:2" x14ac:dyDescent="0.2">
      <c r="B142" s="37"/>
    </row>
    <row r="143" spans="2:2" x14ac:dyDescent="0.2">
      <c r="B143" s="37"/>
    </row>
    <row r="144" spans="2:2" x14ac:dyDescent="0.2">
      <c r="B144" s="37"/>
    </row>
    <row r="145" spans="2:2" x14ac:dyDescent="0.2">
      <c r="B145" s="37"/>
    </row>
    <row r="146" spans="2:2" x14ac:dyDescent="0.2">
      <c r="B146" s="37"/>
    </row>
    <row r="147" spans="2:2" x14ac:dyDescent="0.2">
      <c r="B147" s="37"/>
    </row>
    <row r="148" spans="2:2" x14ac:dyDescent="0.2">
      <c r="B148" s="37"/>
    </row>
    <row r="149" spans="2:2" x14ac:dyDescent="0.2">
      <c r="B149" s="37"/>
    </row>
    <row r="150" spans="2:2" x14ac:dyDescent="0.2">
      <c r="B150" s="37"/>
    </row>
    <row r="151" spans="2:2" x14ac:dyDescent="0.2">
      <c r="B151" s="37"/>
    </row>
    <row r="152" spans="2:2" x14ac:dyDescent="0.2">
      <c r="B152" s="37"/>
    </row>
    <row r="153" spans="2:2" x14ac:dyDescent="0.2">
      <c r="B153" s="37"/>
    </row>
    <row r="154" spans="2:2" x14ac:dyDescent="0.2">
      <c r="B154" s="37"/>
    </row>
    <row r="155" spans="2:2" x14ac:dyDescent="0.2">
      <c r="B155" s="37"/>
    </row>
    <row r="156" spans="2:2" x14ac:dyDescent="0.2">
      <c r="B156" s="37"/>
    </row>
    <row r="157" spans="2:2" x14ac:dyDescent="0.2">
      <c r="B157" s="37"/>
    </row>
    <row r="158" spans="2:2" x14ac:dyDescent="0.2">
      <c r="B158" s="37"/>
    </row>
    <row r="159" spans="2:2" x14ac:dyDescent="0.2">
      <c r="B159" s="37"/>
    </row>
    <row r="160" spans="2:2" x14ac:dyDescent="0.2">
      <c r="B160" s="37"/>
    </row>
    <row r="161" spans="2:2" x14ac:dyDescent="0.2">
      <c r="B161" s="37"/>
    </row>
    <row r="162" spans="2:2" x14ac:dyDescent="0.2">
      <c r="B162" s="37"/>
    </row>
    <row r="163" spans="2:2" x14ac:dyDescent="0.2">
      <c r="B163" s="37"/>
    </row>
    <row r="164" spans="2:2" x14ac:dyDescent="0.2">
      <c r="B164" s="37"/>
    </row>
    <row r="165" spans="2:2" x14ac:dyDescent="0.2">
      <c r="B165" s="37"/>
    </row>
    <row r="166" spans="2:2" x14ac:dyDescent="0.2">
      <c r="B166" s="37"/>
    </row>
    <row r="167" spans="2:2" x14ac:dyDescent="0.2">
      <c r="B167" s="37"/>
    </row>
    <row r="168" spans="2:2" x14ac:dyDescent="0.2">
      <c r="B168" s="37"/>
    </row>
    <row r="169" spans="2:2" x14ac:dyDescent="0.2">
      <c r="B169" s="37"/>
    </row>
    <row r="170" spans="2:2" x14ac:dyDescent="0.2">
      <c r="B170" s="37"/>
    </row>
    <row r="171" spans="2:2" x14ac:dyDescent="0.2">
      <c r="B171" s="37"/>
    </row>
    <row r="172" spans="2:2" x14ac:dyDescent="0.2">
      <c r="B172" s="37"/>
    </row>
    <row r="173" spans="2:2" x14ac:dyDescent="0.2">
      <c r="B173" s="37"/>
    </row>
    <row r="174" spans="2:2" x14ac:dyDescent="0.2">
      <c r="B174" s="37"/>
    </row>
    <row r="175" spans="2:2" x14ac:dyDescent="0.2">
      <c r="B175" s="37"/>
    </row>
    <row r="176" spans="2:2" x14ac:dyDescent="0.2">
      <c r="B176" s="37"/>
    </row>
    <row r="177" spans="2:2" x14ac:dyDescent="0.2">
      <c r="B177" s="37"/>
    </row>
    <row r="178" spans="2:2" x14ac:dyDescent="0.2">
      <c r="B178" s="37"/>
    </row>
    <row r="179" spans="2:2" x14ac:dyDescent="0.2">
      <c r="B179" s="37"/>
    </row>
    <row r="180" spans="2:2" x14ac:dyDescent="0.2">
      <c r="B180" s="37"/>
    </row>
    <row r="181" spans="2:2" x14ac:dyDescent="0.2">
      <c r="B181" s="37"/>
    </row>
    <row r="182" spans="2:2" x14ac:dyDescent="0.2">
      <c r="B182" s="37"/>
    </row>
    <row r="183" spans="2:2" x14ac:dyDescent="0.2">
      <c r="B183" s="37"/>
    </row>
    <row r="184" spans="2:2" x14ac:dyDescent="0.2">
      <c r="B184" s="37"/>
    </row>
    <row r="185" spans="2:2" x14ac:dyDescent="0.2">
      <c r="B185" s="37"/>
    </row>
    <row r="186" spans="2:2" x14ac:dyDescent="0.2">
      <c r="B186" s="37"/>
    </row>
    <row r="187" spans="2:2" x14ac:dyDescent="0.2">
      <c r="B187" s="37"/>
    </row>
    <row r="188" spans="2:2" x14ac:dyDescent="0.2">
      <c r="B188" s="37"/>
    </row>
    <row r="189" spans="2:2" x14ac:dyDescent="0.2">
      <c r="B189" s="37"/>
    </row>
    <row r="190" spans="2:2" x14ac:dyDescent="0.2">
      <c r="B190" s="37"/>
    </row>
    <row r="191" spans="2:2" x14ac:dyDescent="0.2">
      <c r="B191" s="37"/>
    </row>
    <row r="192" spans="2:2" x14ac:dyDescent="0.2">
      <c r="B192" s="37"/>
    </row>
    <row r="193" spans="2:2" x14ac:dyDescent="0.2">
      <c r="B193" s="37"/>
    </row>
    <row r="194" spans="2:2" x14ac:dyDescent="0.2">
      <c r="B194" s="37"/>
    </row>
    <row r="195" spans="2:2" x14ac:dyDescent="0.2">
      <c r="B195" s="37"/>
    </row>
    <row r="196" spans="2:2" x14ac:dyDescent="0.2">
      <c r="B196" s="37"/>
    </row>
    <row r="197" spans="2:2" x14ac:dyDescent="0.2">
      <c r="B197" s="37"/>
    </row>
    <row r="198" spans="2:2" x14ac:dyDescent="0.2">
      <c r="B198" s="37"/>
    </row>
    <row r="199" spans="2:2" x14ac:dyDescent="0.2">
      <c r="B199" s="37"/>
    </row>
    <row r="200" spans="2:2" x14ac:dyDescent="0.2">
      <c r="B200" s="37"/>
    </row>
    <row r="201" spans="2:2" x14ac:dyDescent="0.2">
      <c r="B201" s="37"/>
    </row>
    <row r="202" spans="2:2" x14ac:dyDescent="0.2">
      <c r="B202" s="37"/>
    </row>
    <row r="203" spans="2:2" x14ac:dyDescent="0.2">
      <c r="B203" s="37"/>
    </row>
    <row r="204" spans="2:2" x14ac:dyDescent="0.2">
      <c r="B204" s="37"/>
    </row>
    <row r="205" spans="2:2" x14ac:dyDescent="0.2">
      <c r="B205" s="37"/>
    </row>
    <row r="206" spans="2:2" x14ac:dyDescent="0.2">
      <c r="B206" s="37"/>
    </row>
    <row r="207" spans="2:2" x14ac:dyDescent="0.2">
      <c r="B207" s="37"/>
    </row>
    <row r="208" spans="2:2" x14ac:dyDescent="0.2">
      <c r="B208" s="37"/>
    </row>
    <row r="209" spans="2:2" x14ac:dyDescent="0.2">
      <c r="B209" s="37"/>
    </row>
    <row r="210" spans="2:2" x14ac:dyDescent="0.2">
      <c r="B210" s="37"/>
    </row>
    <row r="211" spans="2:2" x14ac:dyDescent="0.2">
      <c r="B211" s="37"/>
    </row>
    <row r="212" spans="2:2" x14ac:dyDescent="0.2">
      <c r="B212" s="37"/>
    </row>
    <row r="213" spans="2:2" x14ac:dyDescent="0.2">
      <c r="B213" s="37"/>
    </row>
    <row r="214" spans="2:2" x14ac:dyDescent="0.2">
      <c r="B214" s="37"/>
    </row>
    <row r="215" spans="2:2" x14ac:dyDescent="0.2">
      <c r="B215" s="37"/>
    </row>
    <row r="216" spans="2:2" x14ac:dyDescent="0.2">
      <c r="B216" s="37"/>
    </row>
  </sheetData>
  <mergeCells count="7">
    <mergeCell ref="I6:J6"/>
    <mergeCell ref="H1:I1"/>
    <mergeCell ref="A6:A7"/>
    <mergeCell ref="B6:C6"/>
    <mergeCell ref="D6:E6"/>
    <mergeCell ref="F6:G6"/>
    <mergeCell ref="H6:H7"/>
  </mergeCells>
  <hyperlinks>
    <hyperlink ref="H1:I1" location="Index!A1" display="Regresar al Índice" xr:uid="{00000000-0004-0000-2900-000000000000}"/>
  </hyperlinks>
  <pageMargins left="0.7" right="0.7" top="0.75" bottom="0.75" header="0.3" footer="0.3"/>
  <pageSetup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51"/>
  <dimension ref="A1:M216"/>
  <sheetViews>
    <sheetView zoomScaleNormal="100" workbookViewId="0">
      <selection activeCell="A2" sqref="A2"/>
    </sheetView>
  </sheetViews>
  <sheetFormatPr baseColWidth="10" defaultColWidth="11.42578125" defaultRowHeight="12.75" x14ac:dyDescent="0.2"/>
  <cols>
    <col min="1" max="1" width="16.5703125" style="317" customWidth="1"/>
    <col min="2" max="2" width="11.42578125" style="154" bestFit="1" customWidth="1"/>
    <col min="3" max="3" width="10.28515625" style="317" bestFit="1" customWidth="1"/>
    <col min="4" max="7" width="12" style="317" customWidth="1"/>
    <col min="8" max="8" width="16" style="317" customWidth="1"/>
    <col min="9" max="10" width="10.85546875" style="317" customWidth="1"/>
    <col min="11" max="16384" width="11.42578125" style="317"/>
  </cols>
  <sheetData>
    <row r="1" spans="1:13" ht="15" x14ac:dyDescent="0.25">
      <c r="A1" s="333" t="s">
        <v>1650</v>
      </c>
      <c r="H1" s="233" t="s">
        <v>38</v>
      </c>
      <c r="I1" s="233"/>
    </row>
    <row r="5" spans="1:13" x14ac:dyDescent="0.2">
      <c r="A5" s="155" t="s">
        <v>396</v>
      </c>
    </row>
    <row r="6" spans="1:13" x14ac:dyDescent="0.2">
      <c r="A6" s="155" t="s">
        <v>397</v>
      </c>
    </row>
    <row r="7" spans="1:13" ht="51" x14ac:dyDescent="0.2">
      <c r="A7" s="412" t="s">
        <v>396</v>
      </c>
      <c r="B7" s="413" t="s">
        <v>80</v>
      </c>
      <c r="C7" s="413"/>
      <c r="D7" s="413" t="s">
        <v>480</v>
      </c>
      <c r="E7" s="413"/>
      <c r="F7" s="413" t="s">
        <v>1606</v>
      </c>
      <c r="G7" s="413"/>
      <c r="H7" s="412" t="s">
        <v>1607</v>
      </c>
      <c r="I7" s="412" t="s">
        <v>1249</v>
      </c>
      <c r="J7" s="412"/>
    </row>
    <row r="8" spans="1:13" x14ac:dyDescent="0.2">
      <c r="A8" s="412"/>
      <c r="B8" s="414" t="s">
        <v>1</v>
      </c>
      <c r="C8" s="414" t="s">
        <v>0</v>
      </c>
      <c r="D8" s="414" t="s">
        <v>1</v>
      </c>
      <c r="E8" s="414" t="s">
        <v>0</v>
      </c>
      <c r="F8" s="414" t="s">
        <v>1</v>
      </c>
      <c r="G8" s="414" t="s">
        <v>0</v>
      </c>
      <c r="H8" s="412"/>
      <c r="I8" s="414" t="s">
        <v>1</v>
      </c>
      <c r="J8" s="414" t="s">
        <v>0</v>
      </c>
    </row>
    <row r="9" spans="1:13" ht="12.75" customHeight="1" x14ac:dyDescent="0.2">
      <c r="A9" s="415" t="s">
        <v>392</v>
      </c>
      <c r="B9" s="258">
        <v>32124958</v>
      </c>
      <c r="C9" s="258">
        <v>6908725</v>
      </c>
      <c r="D9" s="258">
        <v>36656094</v>
      </c>
      <c r="E9" s="258">
        <v>7741587</v>
      </c>
      <c r="F9" s="258">
        <v>30155945</v>
      </c>
      <c r="G9" s="258">
        <v>6170894</v>
      </c>
      <c r="H9" s="416">
        <f>G9/F9</f>
        <v>0.2046327515188133</v>
      </c>
      <c r="I9" s="258">
        <f>D9-B9</f>
        <v>4531136</v>
      </c>
      <c r="J9" s="258">
        <f t="shared" ref="I9:J12" si="0">E9-C9</f>
        <v>832862</v>
      </c>
    </row>
    <row r="10" spans="1:13" x14ac:dyDescent="0.2">
      <c r="A10" s="417" t="s">
        <v>393</v>
      </c>
      <c r="B10" s="418">
        <v>17218696</v>
      </c>
      <c r="C10" s="418">
        <v>3040478</v>
      </c>
      <c r="D10" s="418">
        <v>18170857</v>
      </c>
      <c r="E10" s="418">
        <v>3074358</v>
      </c>
      <c r="F10" s="418">
        <v>16654522</v>
      </c>
      <c r="G10" s="418">
        <v>2887282</v>
      </c>
      <c r="H10" s="419">
        <f>G10/F10</f>
        <v>0.17336324633033598</v>
      </c>
      <c r="I10" s="418">
        <f t="shared" si="0"/>
        <v>952161</v>
      </c>
      <c r="J10" s="418">
        <f t="shared" si="0"/>
        <v>33880</v>
      </c>
    </row>
    <row r="11" spans="1:13" x14ac:dyDescent="0.2">
      <c r="A11" s="415" t="s">
        <v>394</v>
      </c>
      <c r="B11" s="258">
        <v>154153</v>
      </c>
      <c r="C11" s="258">
        <v>14412</v>
      </c>
      <c r="D11" s="258">
        <v>185381</v>
      </c>
      <c r="E11" s="258">
        <v>18539</v>
      </c>
      <c r="F11" s="258">
        <v>174816</v>
      </c>
      <c r="G11" s="258">
        <v>18614</v>
      </c>
      <c r="H11" s="416">
        <f>G11/F11</f>
        <v>0.10647766794801392</v>
      </c>
      <c r="I11" s="258">
        <f t="shared" si="0"/>
        <v>31228</v>
      </c>
      <c r="J11" s="258">
        <f t="shared" si="0"/>
        <v>4127</v>
      </c>
    </row>
    <row r="12" spans="1:13" x14ac:dyDescent="0.2">
      <c r="A12" s="417" t="s">
        <v>395</v>
      </c>
      <c r="B12" s="418">
        <v>33370</v>
      </c>
      <c r="C12" s="418">
        <v>5487</v>
      </c>
      <c r="D12" s="418">
        <v>32993</v>
      </c>
      <c r="E12" s="418">
        <v>5231</v>
      </c>
      <c r="F12" s="418">
        <v>31924</v>
      </c>
      <c r="G12" s="418">
        <v>7742</v>
      </c>
      <c r="H12" s="419">
        <f>G12/F12</f>
        <v>0.24251346949003885</v>
      </c>
      <c r="I12" s="418">
        <f t="shared" si="0"/>
        <v>-377</v>
      </c>
      <c r="J12" s="418">
        <f t="shared" si="0"/>
        <v>-256</v>
      </c>
      <c r="M12" s="318"/>
    </row>
    <row r="13" spans="1:13" ht="13.5" thickBot="1" x14ac:dyDescent="0.25">
      <c r="A13" s="420" t="s">
        <v>53</v>
      </c>
      <c r="B13" s="421">
        <f t="shared" ref="B13:C13" si="1">SUM(B9:B12)</f>
        <v>49531177</v>
      </c>
      <c r="C13" s="421">
        <f t="shared" si="1"/>
        <v>9969102</v>
      </c>
      <c r="D13" s="421">
        <f t="shared" ref="D13:G13" si="2">SUM(D9:D12)</f>
        <v>55045325</v>
      </c>
      <c r="E13" s="421">
        <f t="shared" si="2"/>
        <v>10839715</v>
      </c>
      <c r="F13" s="421">
        <f t="shared" si="2"/>
        <v>47017207</v>
      </c>
      <c r="G13" s="421">
        <f t="shared" si="2"/>
        <v>9084532</v>
      </c>
      <c r="H13" s="422">
        <f>G13/F13</f>
        <v>0.19321717685187043</v>
      </c>
      <c r="I13" s="421">
        <f>D13-B13</f>
        <v>5514148</v>
      </c>
      <c r="J13" s="421">
        <f>E13-C13</f>
        <v>870613</v>
      </c>
    </row>
    <row r="14" spans="1:13" ht="15.6" customHeight="1" x14ac:dyDescent="0.2"/>
    <row r="19" spans="2:2" ht="38.25" customHeight="1" x14ac:dyDescent="0.2"/>
    <row r="23" spans="2:2" x14ac:dyDescent="0.2">
      <c r="B23" s="37"/>
    </row>
    <row r="24" spans="2:2" x14ac:dyDescent="0.2">
      <c r="B24" s="37"/>
    </row>
    <row r="25" spans="2:2" x14ac:dyDescent="0.2">
      <c r="B25" s="37"/>
    </row>
    <row r="26" spans="2:2" x14ac:dyDescent="0.2">
      <c r="B26" s="37"/>
    </row>
    <row r="27" spans="2:2" x14ac:dyDescent="0.2">
      <c r="B27" s="37"/>
    </row>
    <row r="28" spans="2:2" x14ac:dyDescent="0.2">
      <c r="B28" s="37"/>
    </row>
    <row r="29" spans="2:2" x14ac:dyDescent="0.2">
      <c r="B29" s="37"/>
    </row>
    <row r="30" spans="2:2" x14ac:dyDescent="0.2">
      <c r="B30" s="37"/>
    </row>
    <row r="31" spans="2:2" x14ac:dyDescent="0.2">
      <c r="B31" s="37"/>
    </row>
    <row r="32" spans="2:2" x14ac:dyDescent="0.2">
      <c r="B32" s="37"/>
    </row>
    <row r="33" spans="2:2" x14ac:dyDescent="0.2">
      <c r="B33" s="37"/>
    </row>
    <row r="34" spans="2:2" x14ac:dyDescent="0.2">
      <c r="B34" s="37"/>
    </row>
    <row r="35" spans="2:2" x14ac:dyDescent="0.2">
      <c r="B35" s="37"/>
    </row>
    <row r="36" spans="2:2" x14ac:dyDescent="0.2">
      <c r="B36" s="37"/>
    </row>
    <row r="37" spans="2:2" x14ac:dyDescent="0.2">
      <c r="B37" s="37"/>
    </row>
    <row r="38" spans="2:2" x14ac:dyDescent="0.2">
      <c r="B38" s="37"/>
    </row>
    <row r="39" spans="2:2" x14ac:dyDescent="0.2">
      <c r="B39" s="37"/>
    </row>
    <row r="40" spans="2:2" x14ac:dyDescent="0.2">
      <c r="B40" s="37"/>
    </row>
    <row r="41" spans="2:2" x14ac:dyDescent="0.2">
      <c r="B41" s="37"/>
    </row>
    <row r="42" spans="2:2" x14ac:dyDescent="0.2">
      <c r="B42" s="37"/>
    </row>
    <row r="43" spans="2:2" x14ac:dyDescent="0.2">
      <c r="B43" s="37"/>
    </row>
    <row r="44" spans="2:2" x14ac:dyDescent="0.2">
      <c r="B44" s="37"/>
    </row>
    <row r="45" spans="2:2" x14ac:dyDescent="0.2">
      <c r="B45" s="37"/>
    </row>
    <row r="46" spans="2:2" x14ac:dyDescent="0.2">
      <c r="B46" s="37"/>
    </row>
    <row r="47" spans="2:2" x14ac:dyDescent="0.2">
      <c r="B47" s="37"/>
    </row>
    <row r="48" spans="2:2" x14ac:dyDescent="0.2">
      <c r="B48" s="37"/>
    </row>
    <row r="49" spans="2:2" x14ac:dyDescent="0.2">
      <c r="B49" s="37"/>
    </row>
    <row r="50" spans="2:2" x14ac:dyDescent="0.2">
      <c r="B50" s="37"/>
    </row>
    <row r="51" spans="2:2" x14ac:dyDescent="0.2">
      <c r="B51" s="37"/>
    </row>
    <row r="52" spans="2:2" x14ac:dyDescent="0.2">
      <c r="B52" s="37"/>
    </row>
    <row r="53" spans="2:2" x14ac:dyDescent="0.2">
      <c r="B53" s="37"/>
    </row>
    <row r="54" spans="2:2" x14ac:dyDescent="0.2">
      <c r="B54" s="37"/>
    </row>
    <row r="55" spans="2:2" x14ac:dyDescent="0.2">
      <c r="B55" s="37"/>
    </row>
    <row r="56" spans="2:2" x14ac:dyDescent="0.2">
      <c r="B56" s="37"/>
    </row>
    <row r="57" spans="2:2" x14ac:dyDescent="0.2">
      <c r="B57" s="37"/>
    </row>
    <row r="58" spans="2:2" x14ac:dyDescent="0.2">
      <c r="B58" s="37"/>
    </row>
    <row r="59" spans="2:2" x14ac:dyDescent="0.2">
      <c r="B59" s="37"/>
    </row>
    <row r="60" spans="2:2" x14ac:dyDescent="0.2">
      <c r="B60" s="37"/>
    </row>
    <row r="61" spans="2:2" x14ac:dyDescent="0.2">
      <c r="B61" s="37"/>
    </row>
    <row r="62" spans="2:2" x14ac:dyDescent="0.2">
      <c r="B62" s="37"/>
    </row>
    <row r="63" spans="2:2" x14ac:dyDescent="0.2">
      <c r="B63" s="37"/>
    </row>
    <row r="64" spans="2:2" x14ac:dyDescent="0.2">
      <c r="B64" s="37"/>
    </row>
    <row r="65" spans="2:2" x14ac:dyDescent="0.2">
      <c r="B65" s="37"/>
    </row>
    <row r="66" spans="2:2" x14ac:dyDescent="0.2">
      <c r="B66" s="37"/>
    </row>
    <row r="67" spans="2:2" x14ac:dyDescent="0.2">
      <c r="B67" s="37"/>
    </row>
    <row r="68" spans="2:2" x14ac:dyDescent="0.2">
      <c r="B68" s="37"/>
    </row>
    <row r="69" spans="2:2" x14ac:dyDescent="0.2">
      <c r="B69" s="37"/>
    </row>
    <row r="70" spans="2:2" x14ac:dyDescent="0.2">
      <c r="B70" s="37"/>
    </row>
    <row r="71" spans="2:2" x14ac:dyDescent="0.2">
      <c r="B71" s="37"/>
    </row>
    <row r="72" spans="2:2" x14ac:dyDescent="0.2">
      <c r="B72" s="37"/>
    </row>
    <row r="73" spans="2:2" x14ac:dyDescent="0.2">
      <c r="B73" s="37"/>
    </row>
    <row r="74" spans="2:2" x14ac:dyDescent="0.2">
      <c r="B74" s="37"/>
    </row>
    <row r="75" spans="2:2" x14ac:dyDescent="0.2">
      <c r="B75" s="37"/>
    </row>
    <row r="76" spans="2:2" x14ac:dyDescent="0.2">
      <c r="B76" s="37"/>
    </row>
    <row r="77" spans="2:2" x14ac:dyDescent="0.2">
      <c r="B77" s="37"/>
    </row>
    <row r="78" spans="2:2" x14ac:dyDescent="0.2">
      <c r="B78" s="37"/>
    </row>
    <row r="79" spans="2:2" x14ac:dyDescent="0.2">
      <c r="B79" s="37"/>
    </row>
    <row r="80" spans="2:2" x14ac:dyDescent="0.2">
      <c r="B80" s="37"/>
    </row>
    <row r="81" spans="2:2" x14ac:dyDescent="0.2">
      <c r="B81" s="37"/>
    </row>
    <row r="82" spans="2:2" x14ac:dyDescent="0.2">
      <c r="B82" s="37"/>
    </row>
    <row r="83" spans="2:2" x14ac:dyDescent="0.2">
      <c r="B83" s="37"/>
    </row>
    <row r="84" spans="2:2" x14ac:dyDescent="0.2">
      <c r="B84" s="37"/>
    </row>
    <row r="85" spans="2:2" x14ac:dyDescent="0.2">
      <c r="B85" s="37"/>
    </row>
    <row r="86" spans="2:2" x14ac:dyDescent="0.2">
      <c r="B86" s="37"/>
    </row>
    <row r="87" spans="2:2" x14ac:dyDescent="0.2">
      <c r="B87" s="37"/>
    </row>
    <row r="88" spans="2:2" x14ac:dyDescent="0.2">
      <c r="B88" s="37"/>
    </row>
    <row r="89" spans="2:2" x14ac:dyDescent="0.2">
      <c r="B89" s="37"/>
    </row>
    <row r="90" spans="2:2" x14ac:dyDescent="0.2">
      <c r="B90" s="37"/>
    </row>
    <row r="91" spans="2:2" x14ac:dyDescent="0.2">
      <c r="B91" s="37"/>
    </row>
    <row r="92" spans="2:2" x14ac:dyDescent="0.2">
      <c r="B92" s="37"/>
    </row>
    <row r="93" spans="2:2" x14ac:dyDescent="0.2">
      <c r="B93" s="37"/>
    </row>
    <row r="94" spans="2:2" x14ac:dyDescent="0.2">
      <c r="B94" s="37"/>
    </row>
    <row r="95" spans="2:2" x14ac:dyDescent="0.2">
      <c r="B95" s="37"/>
    </row>
    <row r="96" spans="2:2" x14ac:dyDescent="0.2">
      <c r="B96" s="37"/>
    </row>
    <row r="97" spans="2:2" x14ac:dyDescent="0.2">
      <c r="B97" s="37"/>
    </row>
    <row r="98" spans="2:2" x14ac:dyDescent="0.2">
      <c r="B98" s="37"/>
    </row>
    <row r="99" spans="2:2" x14ac:dyDescent="0.2">
      <c r="B99" s="37"/>
    </row>
    <row r="100" spans="2:2" x14ac:dyDescent="0.2">
      <c r="B100" s="37"/>
    </row>
    <row r="101" spans="2:2" x14ac:dyDescent="0.2">
      <c r="B101" s="37"/>
    </row>
    <row r="102" spans="2:2" x14ac:dyDescent="0.2">
      <c r="B102" s="37"/>
    </row>
    <row r="103" spans="2:2" x14ac:dyDescent="0.2">
      <c r="B103" s="37"/>
    </row>
    <row r="104" spans="2:2" x14ac:dyDescent="0.2">
      <c r="B104" s="37"/>
    </row>
    <row r="105" spans="2:2" x14ac:dyDescent="0.2">
      <c r="B105" s="37"/>
    </row>
    <row r="106" spans="2:2" x14ac:dyDescent="0.2">
      <c r="B106" s="37"/>
    </row>
    <row r="107" spans="2:2" x14ac:dyDescent="0.2">
      <c r="B107" s="37"/>
    </row>
    <row r="108" spans="2:2" x14ac:dyDescent="0.2">
      <c r="B108" s="37"/>
    </row>
    <row r="109" spans="2:2" x14ac:dyDescent="0.2">
      <c r="B109" s="37"/>
    </row>
    <row r="110" spans="2:2" x14ac:dyDescent="0.2">
      <c r="B110" s="37"/>
    </row>
    <row r="111" spans="2:2" x14ac:dyDescent="0.2">
      <c r="B111" s="37"/>
    </row>
    <row r="112" spans="2:2" x14ac:dyDescent="0.2">
      <c r="B112" s="37"/>
    </row>
    <row r="113" spans="2:2" x14ac:dyDescent="0.2">
      <c r="B113" s="37"/>
    </row>
    <row r="114" spans="2:2" x14ac:dyDescent="0.2">
      <c r="B114" s="37"/>
    </row>
    <row r="115" spans="2:2" x14ac:dyDescent="0.2">
      <c r="B115" s="37"/>
    </row>
    <row r="116" spans="2:2" x14ac:dyDescent="0.2">
      <c r="B116" s="37"/>
    </row>
    <row r="117" spans="2:2" x14ac:dyDescent="0.2">
      <c r="B117" s="37"/>
    </row>
    <row r="118" spans="2:2" x14ac:dyDescent="0.2">
      <c r="B118" s="37"/>
    </row>
    <row r="119" spans="2:2" x14ac:dyDescent="0.2">
      <c r="B119" s="37"/>
    </row>
    <row r="120" spans="2:2" x14ac:dyDescent="0.2">
      <c r="B120" s="37"/>
    </row>
    <row r="121" spans="2:2" x14ac:dyDescent="0.2">
      <c r="B121" s="37"/>
    </row>
    <row r="122" spans="2:2" x14ac:dyDescent="0.2">
      <c r="B122" s="37"/>
    </row>
    <row r="123" spans="2:2" x14ac:dyDescent="0.2">
      <c r="B123" s="37"/>
    </row>
    <row r="124" spans="2:2" x14ac:dyDescent="0.2">
      <c r="B124" s="37"/>
    </row>
    <row r="125" spans="2:2" x14ac:dyDescent="0.2">
      <c r="B125" s="37"/>
    </row>
    <row r="126" spans="2:2" x14ac:dyDescent="0.2">
      <c r="B126" s="37"/>
    </row>
    <row r="127" spans="2:2" x14ac:dyDescent="0.2">
      <c r="B127" s="37"/>
    </row>
    <row r="128" spans="2:2" x14ac:dyDescent="0.2">
      <c r="B128" s="37"/>
    </row>
    <row r="129" spans="2:2" x14ac:dyDescent="0.2">
      <c r="B129" s="37"/>
    </row>
    <row r="130" spans="2:2" x14ac:dyDescent="0.2">
      <c r="B130" s="37"/>
    </row>
    <row r="131" spans="2:2" x14ac:dyDescent="0.2">
      <c r="B131" s="37"/>
    </row>
    <row r="132" spans="2:2" x14ac:dyDescent="0.2">
      <c r="B132" s="37"/>
    </row>
    <row r="133" spans="2:2" x14ac:dyDescent="0.2">
      <c r="B133" s="37"/>
    </row>
    <row r="134" spans="2:2" x14ac:dyDescent="0.2">
      <c r="B134" s="37"/>
    </row>
    <row r="135" spans="2:2" x14ac:dyDescent="0.2">
      <c r="B135" s="37"/>
    </row>
    <row r="136" spans="2:2" x14ac:dyDescent="0.2">
      <c r="B136" s="37"/>
    </row>
    <row r="137" spans="2:2" x14ac:dyDescent="0.2">
      <c r="B137" s="37"/>
    </row>
    <row r="138" spans="2:2" x14ac:dyDescent="0.2">
      <c r="B138" s="37"/>
    </row>
    <row r="139" spans="2:2" x14ac:dyDescent="0.2">
      <c r="B139" s="37"/>
    </row>
    <row r="140" spans="2:2" x14ac:dyDescent="0.2">
      <c r="B140" s="37"/>
    </row>
    <row r="141" spans="2:2" x14ac:dyDescent="0.2">
      <c r="B141" s="37"/>
    </row>
    <row r="142" spans="2:2" x14ac:dyDescent="0.2">
      <c r="B142" s="37"/>
    </row>
    <row r="143" spans="2:2" x14ac:dyDescent="0.2">
      <c r="B143" s="37"/>
    </row>
    <row r="144" spans="2:2" x14ac:dyDescent="0.2">
      <c r="B144" s="37"/>
    </row>
    <row r="145" spans="2:2" x14ac:dyDescent="0.2">
      <c r="B145" s="37"/>
    </row>
    <row r="146" spans="2:2" x14ac:dyDescent="0.2">
      <c r="B146" s="37"/>
    </row>
    <row r="147" spans="2:2" x14ac:dyDescent="0.2">
      <c r="B147" s="37"/>
    </row>
    <row r="148" spans="2:2" x14ac:dyDescent="0.2">
      <c r="B148" s="37"/>
    </row>
    <row r="149" spans="2:2" x14ac:dyDescent="0.2">
      <c r="B149" s="37"/>
    </row>
    <row r="150" spans="2:2" x14ac:dyDescent="0.2">
      <c r="B150" s="37"/>
    </row>
    <row r="151" spans="2:2" x14ac:dyDescent="0.2">
      <c r="B151" s="37"/>
    </row>
    <row r="152" spans="2:2" x14ac:dyDescent="0.2">
      <c r="B152" s="37"/>
    </row>
    <row r="153" spans="2:2" x14ac:dyDescent="0.2">
      <c r="B153" s="37"/>
    </row>
    <row r="154" spans="2:2" x14ac:dyDescent="0.2">
      <c r="B154" s="37"/>
    </row>
    <row r="155" spans="2:2" x14ac:dyDescent="0.2">
      <c r="B155" s="37"/>
    </row>
    <row r="156" spans="2:2" x14ac:dyDescent="0.2">
      <c r="B156" s="37"/>
    </row>
    <row r="157" spans="2:2" x14ac:dyDescent="0.2">
      <c r="B157" s="37"/>
    </row>
    <row r="158" spans="2:2" x14ac:dyDescent="0.2">
      <c r="B158" s="37"/>
    </row>
    <row r="159" spans="2:2" x14ac:dyDescent="0.2">
      <c r="B159" s="37"/>
    </row>
    <row r="160" spans="2:2" x14ac:dyDescent="0.2">
      <c r="B160" s="37"/>
    </row>
    <row r="161" spans="2:2" x14ac:dyDescent="0.2">
      <c r="B161" s="37"/>
    </row>
    <row r="162" spans="2:2" x14ac:dyDescent="0.2">
      <c r="B162" s="37"/>
    </row>
    <row r="163" spans="2:2" x14ac:dyDescent="0.2">
      <c r="B163" s="37"/>
    </row>
    <row r="164" spans="2:2" x14ac:dyDescent="0.2">
      <c r="B164" s="37"/>
    </row>
    <row r="165" spans="2:2" x14ac:dyDescent="0.2">
      <c r="B165" s="37"/>
    </row>
    <row r="166" spans="2:2" x14ac:dyDescent="0.2">
      <c r="B166" s="37"/>
    </row>
    <row r="167" spans="2:2" x14ac:dyDescent="0.2">
      <c r="B167" s="37"/>
    </row>
    <row r="168" spans="2:2" x14ac:dyDescent="0.2">
      <c r="B168" s="37"/>
    </row>
    <row r="169" spans="2:2" x14ac:dyDescent="0.2">
      <c r="B169" s="37"/>
    </row>
    <row r="170" spans="2:2" x14ac:dyDescent="0.2">
      <c r="B170" s="37"/>
    </row>
    <row r="171" spans="2:2" x14ac:dyDescent="0.2">
      <c r="B171" s="37"/>
    </row>
    <row r="172" spans="2:2" x14ac:dyDescent="0.2">
      <c r="B172" s="37"/>
    </row>
    <row r="173" spans="2:2" x14ac:dyDescent="0.2">
      <c r="B173" s="37"/>
    </row>
    <row r="174" spans="2:2" x14ac:dyDescent="0.2">
      <c r="B174" s="37"/>
    </row>
    <row r="175" spans="2:2" x14ac:dyDescent="0.2">
      <c r="B175" s="37"/>
    </row>
    <row r="176" spans="2:2" x14ac:dyDescent="0.2">
      <c r="B176" s="37"/>
    </row>
    <row r="177" spans="2:2" x14ac:dyDescent="0.2">
      <c r="B177" s="37"/>
    </row>
    <row r="178" spans="2:2" x14ac:dyDescent="0.2">
      <c r="B178" s="37"/>
    </row>
    <row r="179" spans="2:2" x14ac:dyDescent="0.2">
      <c r="B179" s="37"/>
    </row>
    <row r="180" spans="2:2" x14ac:dyDescent="0.2">
      <c r="B180" s="37"/>
    </row>
    <row r="181" spans="2:2" x14ac:dyDescent="0.2">
      <c r="B181" s="37"/>
    </row>
    <row r="182" spans="2:2" x14ac:dyDescent="0.2">
      <c r="B182" s="37"/>
    </row>
    <row r="183" spans="2:2" x14ac:dyDescent="0.2">
      <c r="B183" s="37"/>
    </row>
    <row r="184" spans="2:2" x14ac:dyDescent="0.2">
      <c r="B184" s="37"/>
    </row>
    <row r="185" spans="2:2" x14ac:dyDescent="0.2">
      <c r="B185" s="37"/>
    </row>
    <row r="186" spans="2:2" x14ac:dyDescent="0.2">
      <c r="B186" s="37"/>
    </row>
    <row r="187" spans="2:2" x14ac:dyDescent="0.2">
      <c r="B187" s="37"/>
    </row>
    <row r="188" spans="2:2" x14ac:dyDescent="0.2">
      <c r="B188" s="37"/>
    </row>
    <row r="189" spans="2:2" x14ac:dyDescent="0.2">
      <c r="B189" s="37"/>
    </row>
    <row r="190" spans="2:2" x14ac:dyDescent="0.2">
      <c r="B190" s="37"/>
    </row>
    <row r="191" spans="2:2" x14ac:dyDescent="0.2">
      <c r="B191" s="37"/>
    </row>
    <row r="192" spans="2:2" x14ac:dyDescent="0.2">
      <c r="B192" s="37"/>
    </row>
    <row r="193" spans="2:2" x14ac:dyDescent="0.2">
      <c r="B193" s="37"/>
    </row>
    <row r="194" spans="2:2" x14ac:dyDescent="0.2">
      <c r="B194" s="37"/>
    </row>
    <row r="195" spans="2:2" x14ac:dyDescent="0.2">
      <c r="B195" s="37"/>
    </row>
    <row r="196" spans="2:2" x14ac:dyDescent="0.2">
      <c r="B196" s="37"/>
    </row>
    <row r="197" spans="2:2" x14ac:dyDescent="0.2">
      <c r="B197" s="37"/>
    </row>
    <row r="198" spans="2:2" x14ac:dyDescent="0.2">
      <c r="B198" s="37"/>
    </row>
    <row r="199" spans="2:2" x14ac:dyDescent="0.2">
      <c r="B199" s="37"/>
    </row>
    <row r="200" spans="2:2" x14ac:dyDescent="0.2">
      <c r="B200" s="37"/>
    </row>
    <row r="201" spans="2:2" x14ac:dyDescent="0.2">
      <c r="B201" s="37"/>
    </row>
    <row r="202" spans="2:2" x14ac:dyDescent="0.2">
      <c r="B202" s="37"/>
    </row>
    <row r="203" spans="2:2" x14ac:dyDescent="0.2">
      <c r="B203" s="37"/>
    </row>
    <row r="204" spans="2:2" x14ac:dyDescent="0.2">
      <c r="B204" s="37"/>
    </row>
    <row r="205" spans="2:2" x14ac:dyDescent="0.2">
      <c r="B205" s="37"/>
    </row>
    <row r="206" spans="2:2" x14ac:dyDescent="0.2">
      <c r="B206" s="37"/>
    </row>
    <row r="207" spans="2:2" x14ac:dyDescent="0.2">
      <c r="B207" s="37"/>
    </row>
    <row r="208" spans="2:2" x14ac:dyDescent="0.2">
      <c r="B208" s="37"/>
    </row>
    <row r="209" spans="2:2" x14ac:dyDescent="0.2">
      <c r="B209" s="37"/>
    </row>
    <row r="210" spans="2:2" x14ac:dyDescent="0.2">
      <c r="B210" s="37"/>
    </row>
    <row r="211" spans="2:2" x14ac:dyDescent="0.2">
      <c r="B211" s="37"/>
    </row>
    <row r="212" spans="2:2" x14ac:dyDescent="0.2">
      <c r="B212" s="37"/>
    </row>
    <row r="213" spans="2:2" x14ac:dyDescent="0.2">
      <c r="B213" s="37"/>
    </row>
    <row r="214" spans="2:2" x14ac:dyDescent="0.2">
      <c r="B214" s="37"/>
    </row>
    <row r="215" spans="2:2" x14ac:dyDescent="0.2">
      <c r="B215" s="37"/>
    </row>
    <row r="216" spans="2:2" x14ac:dyDescent="0.2">
      <c r="B216" s="37"/>
    </row>
  </sheetData>
  <mergeCells count="1">
    <mergeCell ref="H1:I1"/>
  </mergeCells>
  <hyperlinks>
    <hyperlink ref="H1:I1" location="Index!A1" display="Regresar al Índice" xr:uid="{00000000-0004-0000-2A00-000000000000}"/>
  </hyperlinks>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52"/>
  <dimension ref="A1:I216"/>
  <sheetViews>
    <sheetView zoomScale="106" zoomScaleNormal="106" workbookViewId="0">
      <selection activeCell="A2" sqref="A2"/>
    </sheetView>
  </sheetViews>
  <sheetFormatPr baseColWidth="10" defaultColWidth="11.42578125" defaultRowHeight="12.75" x14ac:dyDescent="0.2"/>
  <cols>
    <col min="1" max="2" width="11.42578125" style="147"/>
    <col min="3" max="3" width="18" style="147" bestFit="1" customWidth="1"/>
    <col min="4" max="16384" width="11.42578125" style="147"/>
  </cols>
  <sheetData>
    <row r="1" spans="1:9" ht="15" x14ac:dyDescent="0.25">
      <c r="A1" s="333" t="s">
        <v>1652</v>
      </c>
      <c r="H1" s="233" t="s">
        <v>38</v>
      </c>
      <c r="I1" s="233"/>
    </row>
    <row r="2" spans="1:9" x14ac:dyDescent="0.2">
      <c r="A2" s="148" t="s">
        <v>152</v>
      </c>
    </row>
    <row r="5" spans="1:9" x14ac:dyDescent="0.2">
      <c r="B5" s="37"/>
    </row>
    <row r="6" spans="1:9" x14ac:dyDescent="0.2">
      <c r="A6" s="149" t="s">
        <v>398</v>
      </c>
      <c r="B6" s="40"/>
      <c r="C6" s="149" t="s">
        <v>34</v>
      </c>
    </row>
    <row r="7" spans="1:9" x14ac:dyDescent="0.2">
      <c r="A7" s="150">
        <v>76</v>
      </c>
      <c r="B7" s="39" t="s">
        <v>399</v>
      </c>
      <c r="C7" s="151">
        <v>12490</v>
      </c>
    </row>
    <row r="8" spans="1:9" x14ac:dyDescent="0.2">
      <c r="A8" s="150">
        <v>40</v>
      </c>
      <c r="B8" s="39" t="s">
        <v>400</v>
      </c>
      <c r="C8" s="151">
        <v>-2921</v>
      </c>
    </row>
    <row r="9" spans="1:9" x14ac:dyDescent="0.2">
      <c r="A9" s="150">
        <v>9</v>
      </c>
      <c r="B9" s="39" t="s">
        <v>401</v>
      </c>
      <c r="C9" s="150">
        <v>0</v>
      </c>
    </row>
    <row r="10" spans="1:9" x14ac:dyDescent="0.2">
      <c r="A10" s="152">
        <v>125</v>
      </c>
      <c r="B10" s="38" t="s">
        <v>53</v>
      </c>
      <c r="C10" s="153">
        <v>9569</v>
      </c>
    </row>
    <row r="11" spans="1:9" x14ac:dyDescent="0.2">
      <c r="A11" s="44"/>
      <c r="B11" s="44"/>
      <c r="C11" s="44"/>
    </row>
    <row r="12" spans="1:9" x14ac:dyDescent="0.2">
      <c r="A12" s="44"/>
      <c r="B12" s="44"/>
      <c r="C12" s="44"/>
    </row>
    <row r="13" spans="1:9" x14ac:dyDescent="0.2">
      <c r="A13" s="44"/>
      <c r="B13" s="44"/>
      <c r="C13" s="44"/>
    </row>
    <row r="14" spans="1:9" x14ac:dyDescent="0.2">
      <c r="A14" s="44"/>
      <c r="B14" s="44"/>
      <c r="C14" s="44"/>
    </row>
    <row r="15" spans="1:9" x14ac:dyDescent="0.2">
      <c r="A15" s="44"/>
      <c r="B15" s="44"/>
      <c r="C15" s="44"/>
    </row>
    <row r="16" spans="1:9" x14ac:dyDescent="0.2">
      <c r="A16" s="44"/>
      <c r="B16" s="44"/>
      <c r="C16" s="44"/>
    </row>
    <row r="17" spans="2:2" x14ac:dyDescent="0.2">
      <c r="B17" s="37"/>
    </row>
    <row r="18" spans="2:2" x14ac:dyDescent="0.2">
      <c r="B18" s="37"/>
    </row>
    <row r="19" spans="2:2" x14ac:dyDescent="0.2">
      <c r="B19" s="37"/>
    </row>
    <row r="20" spans="2:2" x14ac:dyDescent="0.2">
      <c r="B20" s="37"/>
    </row>
    <row r="21" spans="2:2" x14ac:dyDescent="0.2">
      <c r="B21" s="37"/>
    </row>
    <row r="22" spans="2:2" x14ac:dyDescent="0.2">
      <c r="B22" s="37"/>
    </row>
    <row r="23" spans="2:2" x14ac:dyDescent="0.2">
      <c r="B23" s="37"/>
    </row>
    <row r="24" spans="2:2" x14ac:dyDescent="0.2">
      <c r="B24" s="37"/>
    </row>
    <row r="25" spans="2:2" x14ac:dyDescent="0.2">
      <c r="B25" s="37"/>
    </row>
    <row r="26" spans="2:2" x14ac:dyDescent="0.2">
      <c r="B26" s="37"/>
    </row>
    <row r="27" spans="2:2" x14ac:dyDescent="0.2">
      <c r="B27" s="37"/>
    </row>
    <row r="28" spans="2:2" x14ac:dyDescent="0.2">
      <c r="B28" s="37"/>
    </row>
    <row r="29" spans="2:2" x14ac:dyDescent="0.2">
      <c r="B29" s="37"/>
    </row>
    <row r="30" spans="2:2" x14ac:dyDescent="0.2">
      <c r="B30" s="37"/>
    </row>
    <row r="31" spans="2:2" x14ac:dyDescent="0.2">
      <c r="B31" s="37"/>
    </row>
    <row r="32" spans="2:2" x14ac:dyDescent="0.2">
      <c r="B32" s="37"/>
    </row>
    <row r="33" spans="2:2" x14ac:dyDescent="0.2">
      <c r="B33" s="37"/>
    </row>
    <row r="34" spans="2:2" x14ac:dyDescent="0.2">
      <c r="B34" s="37"/>
    </row>
    <row r="35" spans="2:2" x14ac:dyDescent="0.2">
      <c r="B35" s="37"/>
    </row>
    <row r="36" spans="2:2" x14ac:dyDescent="0.2">
      <c r="B36" s="37"/>
    </row>
    <row r="37" spans="2:2" x14ac:dyDescent="0.2">
      <c r="B37" s="37"/>
    </row>
    <row r="38" spans="2:2" x14ac:dyDescent="0.2">
      <c r="B38" s="37"/>
    </row>
    <row r="39" spans="2:2" x14ac:dyDescent="0.2">
      <c r="B39" s="37"/>
    </row>
    <row r="40" spans="2:2" x14ac:dyDescent="0.2">
      <c r="B40" s="37"/>
    </row>
    <row r="41" spans="2:2" x14ac:dyDescent="0.2">
      <c r="B41" s="37"/>
    </row>
    <row r="42" spans="2:2" x14ac:dyDescent="0.2">
      <c r="B42" s="37"/>
    </row>
    <row r="43" spans="2:2" x14ac:dyDescent="0.2">
      <c r="B43" s="37"/>
    </row>
    <row r="44" spans="2:2" x14ac:dyDescent="0.2">
      <c r="B44" s="37"/>
    </row>
    <row r="45" spans="2:2" x14ac:dyDescent="0.2">
      <c r="B45" s="37"/>
    </row>
    <row r="46" spans="2:2" x14ac:dyDescent="0.2">
      <c r="B46" s="37"/>
    </row>
    <row r="47" spans="2:2" x14ac:dyDescent="0.2">
      <c r="B47" s="37"/>
    </row>
    <row r="48" spans="2:2" x14ac:dyDescent="0.2">
      <c r="B48" s="37"/>
    </row>
    <row r="49" spans="2:2" x14ac:dyDescent="0.2">
      <c r="B49" s="37"/>
    </row>
    <row r="50" spans="2:2" x14ac:dyDescent="0.2">
      <c r="B50" s="37"/>
    </row>
    <row r="51" spans="2:2" x14ac:dyDescent="0.2">
      <c r="B51" s="37"/>
    </row>
    <row r="52" spans="2:2" x14ac:dyDescent="0.2">
      <c r="B52" s="37"/>
    </row>
    <row r="53" spans="2:2" x14ac:dyDescent="0.2">
      <c r="B53" s="37"/>
    </row>
    <row r="54" spans="2:2" x14ac:dyDescent="0.2">
      <c r="B54" s="37"/>
    </row>
    <row r="55" spans="2:2" x14ac:dyDescent="0.2">
      <c r="B55" s="37"/>
    </row>
    <row r="56" spans="2:2" x14ac:dyDescent="0.2">
      <c r="B56" s="37"/>
    </row>
    <row r="57" spans="2:2" x14ac:dyDescent="0.2">
      <c r="B57" s="37"/>
    </row>
    <row r="58" spans="2:2" x14ac:dyDescent="0.2">
      <c r="B58" s="37"/>
    </row>
    <row r="59" spans="2:2" x14ac:dyDescent="0.2">
      <c r="B59" s="37"/>
    </row>
    <row r="60" spans="2:2" x14ac:dyDescent="0.2">
      <c r="B60" s="37"/>
    </row>
    <row r="61" spans="2:2" x14ac:dyDescent="0.2">
      <c r="B61" s="37"/>
    </row>
    <row r="62" spans="2:2" x14ac:dyDescent="0.2">
      <c r="B62" s="37"/>
    </row>
    <row r="63" spans="2:2" x14ac:dyDescent="0.2">
      <c r="B63" s="37"/>
    </row>
    <row r="64" spans="2:2" x14ac:dyDescent="0.2">
      <c r="B64" s="37"/>
    </row>
    <row r="65" spans="2:2" x14ac:dyDescent="0.2">
      <c r="B65" s="37"/>
    </row>
    <row r="66" spans="2:2" x14ac:dyDescent="0.2">
      <c r="B66" s="37"/>
    </row>
    <row r="67" spans="2:2" x14ac:dyDescent="0.2">
      <c r="B67" s="37"/>
    </row>
    <row r="68" spans="2:2" x14ac:dyDescent="0.2">
      <c r="B68" s="37"/>
    </row>
    <row r="69" spans="2:2" x14ac:dyDescent="0.2">
      <c r="B69" s="37"/>
    </row>
    <row r="70" spans="2:2" x14ac:dyDescent="0.2">
      <c r="B70" s="37"/>
    </row>
    <row r="71" spans="2:2" x14ac:dyDescent="0.2">
      <c r="B71" s="37"/>
    </row>
    <row r="72" spans="2:2" x14ac:dyDescent="0.2">
      <c r="B72" s="37"/>
    </row>
    <row r="73" spans="2:2" x14ac:dyDescent="0.2">
      <c r="B73" s="37"/>
    </row>
    <row r="74" spans="2:2" x14ac:dyDescent="0.2">
      <c r="B74" s="37"/>
    </row>
    <row r="75" spans="2:2" x14ac:dyDescent="0.2">
      <c r="B75" s="37"/>
    </row>
    <row r="76" spans="2:2" x14ac:dyDescent="0.2">
      <c r="B76" s="37"/>
    </row>
    <row r="77" spans="2:2" x14ac:dyDescent="0.2">
      <c r="B77" s="37"/>
    </row>
    <row r="78" spans="2:2" x14ac:dyDescent="0.2">
      <c r="B78" s="37"/>
    </row>
    <row r="79" spans="2:2" x14ac:dyDescent="0.2">
      <c r="B79" s="37"/>
    </row>
    <row r="80" spans="2:2" x14ac:dyDescent="0.2">
      <c r="B80" s="37"/>
    </row>
    <row r="81" spans="2:2" x14ac:dyDescent="0.2">
      <c r="B81" s="37"/>
    </row>
    <row r="82" spans="2:2" x14ac:dyDescent="0.2">
      <c r="B82" s="37"/>
    </row>
    <row r="83" spans="2:2" x14ac:dyDescent="0.2">
      <c r="B83" s="37"/>
    </row>
    <row r="84" spans="2:2" x14ac:dyDescent="0.2">
      <c r="B84" s="37"/>
    </row>
    <row r="85" spans="2:2" x14ac:dyDescent="0.2">
      <c r="B85" s="37"/>
    </row>
    <row r="86" spans="2:2" x14ac:dyDescent="0.2">
      <c r="B86" s="37"/>
    </row>
    <row r="87" spans="2:2" x14ac:dyDescent="0.2">
      <c r="B87" s="37"/>
    </row>
    <row r="88" spans="2:2" x14ac:dyDescent="0.2">
      <c r="B88" s="37"/>
    </row>
    <row r="89" spans="2:2" x14ac:dyDescent="0.2">
      <c r="B89" s="37"/>
    </row>
    <row r="90" spans="2:2" x14ac:dyDescent="0.2">
      <c r="B90" s="37"/>
    </row>
    <row r="91" spans="2:2" x14ac:dyDescent="0.2">
      <c r="B91" s="37"/>
    </row>
    <row r="92" spans="2:2" x14ac:dyDescent="0.2">
      <c r="B92" s="37"/>
    </row>
    <row r="93" spans="2:2" x14ac:dyDescent="0.2">
      <c r="B93" s="37"/>
    </row>
    <row r="94" spans="2:2" x14ac:dyDescent="0.2">
      <c r="B94" s="37"/>
    </row>
    <row r="95" spans="2:2" x14ac:dyDescent="0.2">
      <c r="B95" s="37"/>
    </row>
    <row r="96" spans="2:2" x14ac:dyDescent="0.2">
      <c r="B96" s="37"/>
    </row>
    <row r="97" spans="2:2" x14ac:dyDescent="0.2">
      <c r="B97" s="37"/>
    </row>
    <row r="98" spans="2:2" x14ac:dyDescent="0.2">
      <c r="B98" s="37"/>
    </row>
    <row r="99" spans="2:2" x14ac:dyDescent="0.2">
      <c r="B99" s="37"/>
    </row>
    <row r="100" spans="2:2" x14ac:dyDescent="0.2">
      <c r="B100" s="37"/>
    </row>
    <row r="101" spans="2:2" x14ac:dyDescent="0.2">
      <c r="B101" s="37"/>
    </row>
    <row r="102" spans="2:2" x14ac:dyDescent="0.2">
      <c r="B102" s="37"/>
    </row>
    <row r="103" spans="2:2" x14ac:dyDescent="0.2">
      <c r="B103" s="37"/>
    </row>
    <row r="104" spans="2:2" x14ac:dyDescent="0.2">
      <c r="B104" s="37"/>
    </row>
    <row r="105" spans="2:2" x14ac:dyDescent="0.2">
      <c r="B105" s="37"/>
    </row>
    <row r="106" spans="2:2" x14ac:dyDescent="0.2">
      <c r="B106" s="37"/>
    </row>
    <row r="107" spans="2:2" x14ac:dyDescent="0.2">
      <c r="B107" s="37"/>
    </row>
    <row r="108" spans="2:2" x14ac:dyDescent="0.2">
      <c r="B108" s="37"/>
    </row>
    <row r="109" spans="2:2" x14ac:dyDescent="0.2">
      <c r="B109" s="37"/>
    </row>
    <row r="110" spans="2:2" x14ac:dyDescent="0.2">
      <c r="B110" s="37"/>
    </row>
    <row r="111" spans="2:2" x14ac:dyDescent="0.2">
      <c r="B111" s="37"/>
    </row>
    <row r="112" spans="2:2" x14ac:dyDescent="0.2">
      <c r="B112" s="37"/>
    </row>
    <row r="113" spans="2:2" x14ac:dyDescent="0.2">
      <c r="B113" s="37"/>
    </row>
    <row r="114" spans="2:2" x14ac:dyDescent="0.2">
      <c r="B114" s="37"/>
    </row>
    <row r="115" spans="2:2" x14ac:dyDescent="0.2">
      <c r="B115" s="37"/>
    </row>
    <row r="116" spans="2:2" x14ac:dyDescent="0.2">
      <c r="B116" s="37"/>
    </row>
    <row r="117" spans="2:2" x14ac:dyDescent="0.2">
      <c r="B117" s="37"/>
    </row>
    <row r="118" spans="2:2" x14ac:dyDescent="0.2">
      <c r="B118" s="37"/>
    </row>
    <row r="119" spans="2:2" x14ac:dyDescent="0.2">
      <c r="B119" s="37"/>
    </row>
    <row r="120" spans="2:2" x14ac:dyDescent="0.2">
      <c r="B120" s="37"/>
    </row>
    <row r="121" spans="2:2" x14ac:dyDescent="0.2">
      <c r="B121" s="37"/>
    </row>
    <row r="122" spans="2:2" x14ac:dyDescent="0.2">
      <c r="B122" s="37"/>
    </row>
    <row r="123" spans="2:2" x14ac:dyDescent="0.2">
      <c r="B123" s="37"/>
    </row>
    <row r="124" spans="2:2" x14ac:dyDescent="0.2">
      <c r="B124" s="37"/>
    </row>
    <row r="125" spans="2:2" x14ac:dyDescent="0.2">
      <c r="B125" s="37"/>
    </row>
    <row r="126" spans="2:2" x14ac:dyDescent="0.2">
      <c r="B126" s="37"/>
    </row>
    <row r="127" spans="2:2" x14ac:dyDescent="0.2">
      <c r="B127" s="37"/>
    </row>
    <row r="128" spans="2:2" x14ac:dyDescent="0.2">
      <c r="B128" s="37"/>
    </row>
    <row r="129" spans="2:2" x14ac:dyDescent="0.2">
      <c r="B129" s="37"/>
    </row>
    <row r="130" spans="2:2" x14ac:dyDescent="0.2">
      <c r="B130" s="37"/>
    </row>
    <row r="131" spans="2:2" x14ac:dyDescent="0.2">
      <c r="B131" s="37"/>
    </row>
    <row r="132" spans="2:2" x14ac:dyDescent="0.2">
      <c r="B132" s="37"/>
    </row>
    <row r="133" spans="2:2" x14ac:dyDescent="0.2">
      <c r="B133" s="37"/>
    </row>
    <row r="134" spans="2:2" x14ac:dyDescent="0.2">
      <c r="B134" s="37"/>
    </row>
    <row r="135" spans="2:2" x14ac:dyDescent="0.2">
      <c r="B135" s="37"/>
    </row>
    <row r="136" spans="2:2" x14ac:dyDescent="0.2">
      <c r="B136" s="37"/>
    </row>
    <row r="137" spans="2:2" x14ac:dyDescent="0.2">
      <c r="B137" s="37"/>
    </row>
    <row r="138" spans="2:2" x14ac:dyDescent="0.2">
      <c r="B138" s="37"/>
    </row>
    <row r="139" spans="2:2" x14ac:dyDescent="0.2">
      <c r="B139" s="37"/>
    </row>
    <row r="140" spans="2:2" x14ac:dyDescent="0.2">
      <c r="B140" s="37"/>
    </row>
    <row r="141" spans="2:2" x14ac:dyDescent="0.2">
      <c r="B141" s="37"/>
    </row>
    <row r="142" spans="2:2" x14ac:dyDescent="0.2">
      <c r="B142" s="37"/>
    </row>
    <row r="143" spans="2:2" x14ac:dyDescent="0.2">
      <c r="B143" s="37"/>
    </row>
    <row r="144" spans="2:2" x14ac:dyDescent="0.2">
      <c r="B144" s="37"/>
    </row>
    <row r="145" spans="2:2" x14ac:dyDescent="0.2">
      <c r="B145" s="37"/>
    </row>
    <row r="146" spans="2:2" x14ac:dyDescent="0.2">
      <c r="B146" s="37"/>
    </row>
    <row r="147" spans="2:2" x14ac:dyDescent="0.2">
      <c r="B147" s="37"/>
    </row>
    <row r="148" spans="2:2" x14ac:dyDescent="0.2">
      <c r="B148" s="37"/>
    </row>
    <row r="149" spans="2:2" x14ac:dyDescent="0.2">
      <c r="B149" s="37"/>
    </row>
    <row r="150" spans="2:2" x14ac:dyDescent="0.2">
      <c r="B150" s="37"/>
    </row>
    <row r="151" spans="2:2" x14ac:dyDescent="0.2">
      <c r="B151" s="37"/>
    </row>
    <row r="152" spans="2:2" x14ac:dyDescent="0.2">
      <c r="B152" s="37"/>
    </row>
    <row r="153" spans="2:2" x14ac:dyDescent="0.2">
      <c r="B153" s="37"/>
    </row>
    <row r="154" spans="2:2" x14ac:dyDescent="0.2">
      <c r="B154" s="37"/>
    </row>
    <row r="155" spans="2:2" x14ac:dyDescent="0.2">
      <c r="B155" s="37"/>
    </row>
    <row r="156" spans="2:2" x14ac:dyDescent="0.2">
      <c r="B156" s="37"/>
    </row>
    <row r="157" spans="2:2" x14ac:dyDescent="0.2">
      <c r="B157" s="37"/>
    </row>
    <row r="158" spans="2:2" x14ac:dyDescent="0.2">
      <c r="B158" s="37"/>
    </row>
    <row r="159" spans="2:2" x14ac:dyDescent="0.2">
      <c r="B159" s="37"/>
    </row>
    <row r="160" spans="2:2" x14ac:dyDescent="0.2">
      <c r="B160" s="37"/>
    </row>
    <row r="161" spans="2:2" x14ac:dyDescent="0.2">
      <c r="B161" s="37"/>
    </row>
    <row r="162" spans="2:2" x14ac:dyDescent="0.2">
      <c r="B162" s="37"/>
    </row>
    <row r="163" spans="2:2" x14ac:dyDescent="0.2">
      <c r="B163" s="37"/>
    </row>
    <row r="164" spans="2:2" x14ac:dyDescent="0.2">
      <c r="B164" s="37"/>
    </row>
    <row r="165" spans="2:2" x14ac:dyDescent="0.2">
      <c r="B165" s="37"/>
    </row>
    <row r="166" spans="2:2" x14ac:dyDescent="0.2">
      <c r="B166" s="37"/>
    </row>
    <row r="167" spans="2:2" x14ac:dyDescent="0.2">
      <c r="B167" s="37"/>
    </row>
    <row r="168" spans="2:2" x14ac:dyDescent="0.2">
      <c r="B168" s="37"/>
    </row>
    <row r="169" spans="2:2" x14ac:dyDescent="0.2">
      <c r="B169" s="37"/>
    </row>
    <row r="170" spans="2:2" x14ac:dyDescent="0.2">
      <c r="B170" s="37"/>
    </row>
    <row r="171" spans="2:2" x14ac:dyDescent="0.2">
      <c r="B171" s="37"/>
    </row>
    <row r="172" spans="2:2" x14ac:dyDescent="0.2">
      <c r="B172" s="37"/>
    </row>
    <row r="173" spans="2:2" x14ac:dyDescent="0.2">
      <c r="B173" s="37"/>
    </row>
    <row r="174" spans="2:2" x14ac:dyDescent="0.2">
      <c r="B174" s="37"/>
    </row>
    <row r="175" spans="2:2" x14ac:dyDescent="0.2">
      <c r="B175" s="37"/>
    </row>
    <row r="176" spans="2:2" x14ac:dyDescent="0.2">
      <c r="B176" s="37"/>
    </row>
    <row r="177" spans="2:2" x14ac:dyDescent="0.2">
      <c r="B177" s="37"/>
    </row>
    <row r="178" spans="2:2" x14ac:dyDescent="0.2">
      <c r="B178" s="37"/>
    </row>
    <row r="179" spans="2:2" x14ac:dyDescent="0.2">
      <c r="B179" s="37"/>
    </row>
    <row r="180" spans="2:2" x14ac:dyDescent="0.2">
      <c r="B180" s="37"/>
    </row>
    <row r="181" spans="2:2" x14ac:dyDescent="0.2">
      <c r="B181" s="37"/>
    </row>
    <row r="182" spans="2:2" x14ac:dyDescent="0.2">
      <c r="B182" s="37"/>
    </row>
    <row r="183" spans="2:2" x14ac:dyDescent="0.2">
      <c r="B183" s="37"/>
    </row>
    <row r="184" spans="2:2" x14ac:dyDescent="0.2">
      <c r="B184" s="37"/>
    </row>
    <row r="185" spans="2:2" x14ac:dyDescent="0.2">
      <c r="B185" s="37"/>
    </row>
    <row r="186" spans="2:2" x14ac:dyDescent="0.2">
      <c r="B186" s="37"/>
    </row>
    <row r="187" spans="2:2" x14ac:dyDescent="0.2">
      <c r="B187" s="37"/>
    </row>
    <row r="188" spans="2:2" x14ac:dyDescent="0.2">
      <c r="B188" s="37"/>
    </row>
    <row r="189" spans="2:2" x14ac:dyDescent="0.2">
      <c r="B189" s="37"/>
    </row>
    <row r="190" spans="2:2" x14ac:dyDescent="0.2">
      <c r="B190" s="37"/>
    </row>
    <row r="191" spans="2:2" x14ac:dyDescent="0.2">
      <c r="B191" s="37"/>
    </row>
    <row r="192" spans="2:2" x14ac:dyDescent="0.2">
      <c r="B192" s="37"/>
    </row>
    <row r="193" spans="2:2" x14ac:dyDescent="0.2">
      <c r="B193" s="37"/>
    </row>
    <row r="194" spans="2:2" x14ac:dyDescent="0.2">
      <c r="B194" s="37"/>
    </row>
    <row r="195" spans="2:2" x14ac:dyDescent="0.2">
      <c r="B195" s="37"/>
    </row>
    <row r="196" spans="2:2" x14ac:dyDescent="0.2">
      <c r="B196" s="37"/>
    </row>
    <row r="197" spans="2:2" x14ac:dyDescent="0.2">
      <c r="B197" s="37"/>
    </row>
    <row r="198" spans="2:2" x14ac:dyDescent="0.2">
      <c r="B198" s="37"/>
    </row>
    <row r="199" spans="2:2" x14ac:dyDescent="0.2">
      <c r="B199" s="37"/>
    </row>
    <row r="200" spans="2:2" x14ac:dyDescent="0.2">
      <c r="B200" s="37"/>
    </row>
    <row r="201" spans="2:2" x14ac:dyDescent="0.2">
      <c r="B201" s="37"/>
    </row>
    <row r="202" spans="2:2" x14ac:dyDescent="0.2">
      <c r="B202" s="37"/>
    </row>
    <row r="203" spans="2:2" x14ac:dyDescent="0.2">
      <c r="B203" s="37"/>
    </row>
    <row r="204" spans="2:2" x14ac:dyDescent="0.2">
      <c r="B204" s="37"/>
    </row>
    <row r="205" spans="2:2" x14ac:dyDescent="0.2">
      <c r="B205" s="37"/>
    </row>
    <row r="206" spans="2:2" x14ac:dyDescent="0.2">
      <c r="B206" s="37"/>
    </row>
    <row r="207" spans="2:2" x14ac:dyDescent="0.2">
      <c r="B207" s="37"/>
    </row>
    <row r="208" spans="2:2" x14ac:dyDescent="0.2">
      <c r="B208" s="37"/>
    </row>
    <row r="209" spans="2:2" x14ac:dyDescent="0.2">
      <c r="B209" s="37"/>
    </row>
    <row r="210" spans="2:2" x14ac:dyDescent="0.2">
      <c r="B210" s="37"/>
    </row>
    <row r="211" spans="2:2" x14ac:dyDescent="0.2">
      <c r="B211" s="37"/>
    </row>
    <row r="212" spans="2:2" x14ac:dyDescent="0.2">
      <c r="B212" s="37"/>
    </row>
    <row r="213" spans="2:2" x14ac:dyDescent="0.2">
      <c r="B213" s="37"/>
    </row>
    <row r="214" spans="2:2" x14ac:dyDescent="0.2">
      <c r="B214" s="37"/>
    </row>
    <row r="215" spans="2:2" x14ac:dyDescent="0.2">
      <c r="B215" s="37"/>
    </row>
    <row r="216" spans="2:2" x14ac:dyDescent="0.2">
      <c r="B216" s="37"/>
    </row>
  </sheetData>
  <mergeCells count="1">
    <mergeCell ref="H1:I1"/>
  </mergeCells>
  <hyperlinks>
    <hyperlink ref="H1:I1" location="Index!A1" display="Regresar al Índice" xr:uid="{00000000-0004-0000-2B00-000000000000}"/>
  </hyperlinks>
  <pageMargins left="0.7" right="0.7" top="0.75" bottom="0.75" header="0.3" footer="0.3"/>
  <pageSetup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0C94C-A60A-453A-9281-18C6A408A544}">
  <sheetPr codeName="Hoja4"/>
  <dimension ref="A1:I27"/>
  <sheetViews>
    <sheetView workbookViewId="0">
      <selection activeCell="A2" sqref="A2"/>
    </sheetView>
  </sheetViews>
  <sheetFormatPr baseColWidth="10" defaultRowHeight="12.75" x14ac:dyDescent="0.2"/>
  <cols>
    <col min="1" max="1" width="11.42578125" style="344"/>
    <col min="2" max="2" width="17.5703125" style="344" bestFit="1" customWidth="1"/>
    <col min="3" max="3" width="11.7109375" style="344" bestFit="1" customWidth="1"/>
    <col min="4" max="4" width="11.85546875" style="344" bestFit="1" customWidth="1"/>
    <col min="5" max="16384" width="11.42578125" style="344"/>
  </cols>
  <sheetData>
    <row r="1" spans="1:9" ht="15" x14ac:dyDescent="0.25">
      <c r="A1" s="333" t="s">
        <v>1609</v>
      </c>
      <c r="H1" s="233" t="s">
        <v>38</v>
      </c>
      <c r="I1" s="233"/>
    </row>
    <row r="3" spans="1:9" x14ac:dyDescent="0.2">
      <c r="B3" s="333"/>
      <c r="C3" s="333"/>
      <c r="D3" s="333"/>
    </row>
    <row r="4" spans="1:9" x14ac:dyDescent="0.2">
      <c r="B4" s="333"/>
      <c r="C4" s="333"/>
      <c r="D4" s="333"/>
    </row>
    <row r="5" spans="1:9" x14ac:dyDescent="0.2">
      <c r="B5" s="333"/>
      <c r="C5" s="333"/>
      <c r="D5" s="333"/>
    </row>
    <row r="6" spans="1:9" x14ac:dyDescent="0.2">
      <c r="A6" s="344" t="s">
        <v>301</v>
      </c>
      <c r="B6" s="344" t="s">
        <v>1407</v>
      </c>
      <c r="C6" s="344" t="s">
        <v>1406</v>
      </c>
    </row>
    <row r="7" spans="1:9" x14ac:dyDescent="0.2">
      <c r="A7" s="344">
        <v>2003</v>
      </c>
      <c r="B7" s="344">
        <v>794957.32200000004</v>
      </c>
    </row>
    <row r="8" spans="1:9" x14ac:dyDescent="0.2">
      <c r="A8" s="344">
        <v>2004</v>
      </c>
      <c r="B8" s="344">
        <v>819238.31</v>
      </c>
      <c r="C8" s="344">
        <v>3.0543762951843106E-2</v>
      </c>
    </row>
    <row r="9" spans="1:9" x14ac:dyDescent="0.2">
      <c r="A9" s="344">
        <v>2005</v>
      </c>
      <c r="B9" s="344">
        <v>842128.81299999997</v>
      </c>
      <c r="C9" s="344">
        <v>2.7941201870796187E-2</v>
      </c>
    </row>
    <row r="10" spans="1:9" x14ac:dyDescent="0.2">
      <c r="A10" s="344">
        <v>2006</v>
      </c>
      <c r="B10" s="344">
        <v>886009.72600000002</v>
      </c>
      <c r="C10" s="344">
        <v>5.2107126988896961E-2</v>
      </c>
    </row>
    <row r="11" spans="1:9" x14ac:dyDescent="0.2">
      <c r="A11" s="344">
        <v>2007</v>
      </c>
      <c r="B11" s="344">
        <v>913139.83400000003</v>
      </c>
      <c r="C11" s="344">
        <v>3.0620553255642259E-2</v>
      </c>
    </row>
    <row r="12" spans="1:9" x14ac:dyDescent="0.2">
      <c r="A12" s="344">
        <v>2008</v>
      </c>
      <c r="B12" s="344">
        <v>918573.45600000001</v>
      </c>
      <c r="C12" s="344">
        <v>5.9504818404406325E-3</v>
      </c>
    </row>
    <row r="13" spans="1:9" x14ac:dyDescent="0.2">
      <c r="A13" s="344">
        <v>2009</v>
      </c>
      <c r="B13" s="344">
        <v>870319.1</v>
      </c>
      <c r="C13" s="344">
        <v>-5.2531842374509058E-2</v>
      </c>
    </row>
    <row r="14" spans="1:9" x14ac:dyDescent="0.2">
      <c r="A14" s="344">
        <v>2010</v>
      </c>
      <c r="B14" s="344">
        <v>925371.83700000006</v>
      </c>
      <c r="C14" s="344">
        <v>6.325580697930229E-2</v>
      </c>
    </row>
    <row r="15" spans="1:9" x14ac:dyDescent="0.2">
      <c r="A15" s="344">
        <v>2011</v>
      </c>
      <c r="B15" s="344">
        <v>953148.05599999998</v>
      </c>
      <c r="C15" s="344">
        <v>3.0016278742660635E-2</v>
      </c>
    </row>
    <row r="16" spans="1:9" x14ac:dyDescent="0.2">
      <c r="A16" s="344">
        <v>2012</v>
      </c>
      <c r="B16" s="344">
        <v>995285.99899999995</v>
      </c>
      <c r="C16" s="344">
        <v>4.4209231435499013E-2</v>
      </c>
    </row>
    <row r="17" spans="1:4" x14ac:dyDescent="0.2">
      <c r="A17" s="344">
        <v>2013</v>
      </c>
      <c r="B17" s="344">
        <v>1018578.607</v>
      </c>
      <c r="C17" s="344">
        <v>2.3402929432748916E-2</v>
      </c>
    </row>
    <row r="18" spans="1:4" x14ac:dyDescent="0.2">
      <c r="A18" s="344">
        <v>2014</v>
      </c>
      <c r="B18" s="344">
        <v>1067256.7620000001</v>
      </c>
      <c r="C18" s="344">
        <v>4.779027820284875E-2</v>
      </c>
    </row>
    <row r="19" spans="1:4" x14ac:dyDescent="0.2">
      <c r="A19" s="344">
        <v>2015</v>
      </c>
      <c r="B19" s="344">
        <v>1104884.8700000001</v>
      </c>
      <c r="C19" s="344">
        <v>3.5256846655612947E-2</v>
      </c>
    </row>
    <row r="20" spans="1:4" x14ac:dyDescent="0.2">
      <c r="A20" s="344">
        <v>2016</v>
      </c>
      <c r="B20" s="344">
        <v>1149129.548</v>
      </c>
      <c r="C20" s="344">
        <v>4.0044604828374415E-2</v>
      </c>
    </row>
    <row r="21" spans="1:4" x14ac:dyDescent="0.2">
      <c r="A21" s="344">
        <v>2017</v>
      </c>
      <c r="B21" s="344">
        <v>1176616.034</v>
      </c>
      <c r="C21" s="344">
        <v>2.3919397119183672E-2</v>
      </c>
    </row>
    <row r="22" spans="1:4" x14ac:dyDescent="0.2">
      <c r="A22" s="344">
        <v>2018</v>
      </c>
      <c r="B22" s="344">
        <v>1208076.0220000001</v>
      </c>
      <c r="C22" s="344">
        <v>2.6737684249507794E-2</v>
      </c>
    </row>
    <row r="23" spans="1:4" x14ac:dyDescent="0.2">
      <c r="A23" s="344">
        <v>2019</v>
      </c>
      <c r="B23" s="344">
        <v>1216735.696</v>
      </c>
      <c r="C23" s="344">
        <v>7.1681531975641526E-3</v>
      </c>
    </row>
    <row r="24" spans="1:4" x14ac:dyDescent="0.2">
      <c r="A24" s="344">
        <v>2020</v>
      </c>
      <c r="B24" s="344">
        <v>1126205.8729999999</v>
      </c>
      <c r="C24" s="344">
        <v>-7.4403852289051359E-2</v>
      </c>
    </row>
    <row r="25" spans="1:4" x14ac:dyDescent="0.2">
      <c r="A25" s="344">
        <v>2021</v>
      </c>
      <c r="B25" s="344">
        <v>1186918.9639999999</v>
      </c>
      <c r="C25" s="344">
        <v>5.3909407201253354E-2</v>
      </c>
    </row>
    <row r="26" spans="1:4" x14ac:dyDescent="0.2">
      <c r="A26" s="344" t="s">
        <v>53</v>
      </c>
      <c r="B26" s="344">
        <v>19172574.829</v>
      </c>
    </row>
    <row r="27" spans="1:4" x14ac:dyDescent="0.2">
      <c r="C27" s="411"/>
      <c r="D27" s="347"/>
    </row>
  </sheetData>
  <mergeCells count="1">
    <mergeCell ref="H1:I1"/>
  </mergeCells>
  <hyperlinks>
    <hyperlink ref="H1:I1" location="Index!A1" display="Regresar al Índice" xr:uid="{EAC60E82-11D7-44EC-B840-EA763847D8C5}"/>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48D3A-164F-4D8E-967C-75C5C6B9A4EE}">
  <sheetPr codeName="Hoja5"/>
  <dimension ref="A1:N43"/>
  <sheetViews>
    <sheetView workbookViewId="0">
      <selection activeCell="A2" sqref="A2"/>
    </sheetView>
  </sheetViews>
  <sheetFormatPr baseColWidth="10" defaultRowHeight="12.75" x14ac:dyDescent="0.2"/>
  <cols>
    <col min="1" max="1" width="11.42578125" style="344"/>
    <col min="2" max="2" width="17.5703125" style="344" bestFit="1" customWidth="1"/>
    <col min="3" max="3" width="11.85546875" style="344" bestFit="1" customWidth="1"/>
    <col min="4" max="4" width="12.85546875" style="344" bestFit="1" customWidth="1"/>
    <col min="5" max="16384" width="11.42578125" style="344"/>
  </cols>
  <sheetData>
    <row r="1" spans="1:14" ht="15" x14ac:dyDescent="0.25">
      <c r="A1" s="333" t="s">
        <v>1611</v>
      </c>
      <c r="H1" s="233" t="s">
        <v>38</v>
      </c>
      <c r="I1" s="233"/>
    </row>
    <row r="6" spans="1:14" x14ac:dyDescent="0.2">
      <c r="B6" s="344" t="s">
        <v>1407</v>
      </c>
      <c r="C6" s="344" t="s">
        <v>297</v>
      </c>
      <c r="L6" s="333"/>
      <c r="M6" s="333"/>
      <c r="N6" s="333"/>
    </row>
    <row r="7" spans="1:14" x14ac:dyDescent="0.2">
      <c r="A7" s="344" t="s">
        <v>30</v>
      </c>
      <c r="B7" s="344">
        <v>94889.134999999995</v>
      </c>
      <c r="C7" s="344">
        <v>5.5683845263257131E-3</v>
      </c>
      <c r="L7" s="333"/>
      <c r="M7" s="333"/>
      <c r="N7" s="333"/>
    </row>
    <row r="8" spans="1:14" x14ac:dyDescent="0.2">
      <c r="A8" s="344" t="s">
        <v>11</v>
      </c>
      <c r="B8" s="344">
        <v>101360.66899999999</v>
      </c>
      <c r="C8" s="344">
        <v>5.9481539255007683E-3</v>
      </c>
      <c r="L8" s="333"/>
      <c r="M8" s="333"/>
      <c r="N8" s="333"/>
    </row>
    <row r="9" spans="1:14" x14ac:dyDescent="0.2">
      <c r="A9" s="344" t="s">
        <v>19</v>
      </c>
      <c r="B9" s="344">
        <v>116192.35</v>
      </c>
      <c r="C9" s="344">
        <v>6.8185223083488062E-3</v>
      </c>
      <c r="L9" s="333"/>
      <c r="M9" s="333"/>
      <c r="N9" s="333"/>
    </row>
    <row r="10" spans="1:14" x14ac:dyDescent="0.2">
      <c r="A10" s="344" t="s">
        <v>5</v>
      </c>
      <c r="B10" s="344">
        <v>141176.05900000001</v>
      </c>
      <c r="C10" s="344">
        <v>8.2846427298894233E-3</v>
      </c>
      <c r="L10" s="333"/>
      <c r="M10" s="333"/>
      <c r="N10" s="333"/>
    </row>
    <row r="11" spans="1:14" x14ac:dyDescent="0.2">
      <c r="A11" s="344" t="s">
        <v>33</v>
      </c>
      <c r="B11" s="344">
        <v>150781.61600000001</v>
      </c>
      <c r="C11" s="344">
        <v>8.8483261796915482E-3</v>
      </c>
      <c r="L11" s="333"/>
      <c r="M11" s="333"/>
      <c r="N11" s="333"/>
    </row>
    <row r="12" spans="1:14" x14ac:dyDescent="0.2">
      <c r="A12" s="344" t="s">
        <v>18</v>
      </c>
      <c r="B12" s="344">
        <v>186361.9</v>
      </c>
      <c r="C12" s="344">
        <v>1.0936286016904464E-2</v>
      </c>
      <c r="L12" s="333"/>
      <c r="M12" s="333"/>
      <c r="N12" s="333"/>
    </row>
    <row r="13" spans="1:14" x14ac:dyDescent="0.2">
      <c r="A13" s="344" t="s">
        <v>12</v>
      </c>
      <c r="B13" s="344">
        <v>200396.97899999999</v>
      </c>
      <c r="C13" s="344">
        <v>1.1759907359109333E-2</v>
      </c>
      <c r="L13" s="333"/>
      <c r="M13" s="333"/>
      <c r="N13" s="333"/>
    </row>
    <row r="14" spans="1:14" x14ac:dyDescent="0.2">
      <c r="A14" s="344" t="s">
        <v>3</v>
      </c>
      <c r="B14" s="344">
        <v>206714.88200000001</v>
      </c>
      <c r="C14" s="344">
        <v>1.2130661221540757E-2</v>
      </c>
      <c r="L14" s="333"/>
      <c r="M14" s="333"/>
      <c r="N14" s="333"/>
    </row>
    <row r="15" spans="1:14" x14ac:dyDescent="0.2">
      <c r="A15" s="344" t="s">
        <v>15</v>
      </c>
      <c r="B15" s="344">
        <v>227407.68700000001</v>
      </c>
      <c r="C15" s="344">
        <v>1.3344978278686186E-2</v>
      </c>
      <c r="L15" s="333"/>
      <c r="M15" s="333"/>
      <c r="N15" s="333"/>
    </row>
    <row r="16" spans="1:14" x14ac:dyDescent="0.2">
      <c r="A16" s="344" t="s">
        <v>21</v>
      </c>
      <c r="B16" s="344">
        <v>249590.95300000001</v>
      </c>
      <c r="C16" s="344">
        <v>1.4646760143783463E-2</v>
      </c>
      <c r="L16" s="333"/>
      <c r="M16" s="333"/>
      <c r="N16" s="333"/>
    </row>
    <row r="17" spans="1:14" x14ac:dyDescent="0.2">
      <c r="A17" s="344" t="s">
        <v>16</v>
      </c>
      <c r="B17" s="344">
        <v>251437.62599999999</v>
      </c>
      <c r="C17" s="344">
        <v>1.4755128560867078E-2</v>
      </c>
      <c r="L17" s="333"/>
      <c r="M17" s="333"/>
      <c r="N17" s="333"/>
    </row>
    <row r="18" spans="1:14" x14ac:dyDescent="0.2">
      <c r="A18" s="344" t="s">
        <v>24</v>
      </c>
      <c r="B18" s="344">
        <v>257699.109</v>
      </c>
      <c r="C18" s="344">
        <v>1.5122571525217543E-2</v>
      </c>
      <c r="L18" s="333"/>
      <c r="M18" s="333"/>
      <c r="N18" s="333"/>
    </row>
    <row r="19" spans="1:14" x14ac:dyDescent="0.2">
      <c r="A19" s="344" t="s">
        <v>32</v>
      </c>
      <c r="B19" s="344">
        <v>259829.011</v>
      </c>
      <c r="C19" s="344">
        <v>1.5247560685877404E-2</v>
      </c>
      <c r="L19" s="333"/>
      <c r="M19" s="333"/>
      <c r="N19" s="333"/>
    </row>
    <row r="20" spans="1:14" x14ac:dyDescent="0.2">
      <c r="A20" s="344" t="s">
        <v>7</v>
      </c>
      <c r="B20" s="344">
        <v>268174.25900000002</v>
      </c>
      <c r="C20" s="344">
        <v>1.573728535068282E-2</v>
      </c>
      <c r="L20" s="333"/>
      <c r="M20" s="333"/>
      <c r="N20" s="333"/>
    </row>
    <row r="21" spans="1:14" x14ac:dyDescent="0.2">
      <c r="A21" s="344" t="s">
        <v>25</v>
      </c>
      <c r="B21" s="344">
        <v>354895.97499999998</v>
      </c>
      <c r="C21" s="344">
        <v>2.0826380761562187E-2</v>
      </c>
      <c r="L21" s="333"/>
      <c r="M21" s="333"/>
      <c r="N21" s="333"/>
    </row>
    <row r="22" spans="1:14" x14ac:dyDescent="0.2">
      <c r="A22" s="344" t="s">
        <v>26</v>
      </c>
      <c r="B22" s="344">
        <v>383065.98800000001</v>
      </c>
      <c r="C22" s="344">
        <v>2.247948324263754E-2</v>
      </c>
      <c r="L22" s="333"/>
      <c r="M22" s="333"/>
      <c r="N22" s="333"/>
    </row>
    <row r="23" spans="1:14" x14ac:dyDescent="0.2">
      <c r="A23" s="344" t="s">
        <v>23</v>
      </c>
      <c r="B23" s="344">
        <v>388480.88099999999</v>
      </c>
      <c r="C23" s="344">
        <v>2.2797245717687074E-2</v>
      </c>
      <c r="L23" s="333"/>
      <c r="M23" s="333"/>
      <c r="N23" s="333"/>
    </row>
    <row r="24" spans="1:14" x14ac:dyDescent="0.2">
      <c r="A24" s="344" t="s">
        <v>17</v>
      </c>
      <c r="B24" s="344">
        <v>406942.64899999998</v>
      </c>
      <c r="C24" s="344">
        <v>2.3880638703193954E-2</v>
      </c>
      <c r="L24" s="333"/>
      <c r="M24" s="333"/>
      <c r="N24" s="333"/>
    </row>
    <row r="25" spans="1:14" x14ac:dyDescent="0.2">
      <c r="A25" s="344" t="s">
        <v>6</v>
      </c>
      <c r="B25" s="344">
        <v>462352.56</v>
      </c>
      <c r="C25" s="344">
        <v>2.7132261673700375E-2</v>
      </c>
      <c r="L25" s="333"/>
      <c r="M25" s="333"/>
      <c r="N25" s="333"/>
    </row>
    <row r="26" spans="1:14" x14ac:dyDescent="0.2">
      <c r="A26" s="344" t="s">
        <v>29</v>
      </c>
      <c r="B26" s="344">
        <v>481559.43099999998</v>
      </c>
      <c r="C26" s="344">
        <v>2.8259379581093397E-2</v>
      </c>
      <c r="L26" s="333"/>
      <c r="M26" s="333"/>
      <c r="N26" s="333"/>
    </row>
    <row r="27" spans="1:14" x14ac:dyDescent="0.2">
      <c r="A27" s="344" t="s">
        <v>28</v>
      </c>
      <c r="B27" s="344">
        <v>502306.005</v>
      </c>
      <c r="C27" s="344">
        <v>2.9476851967535446E-2</v>
      </c>
      <c r="L27" s="333"/>
      <c r="M27" s="333"/>
      <c r="N27" s="333"/>
    </row>
    <row r="28" spans="1:14" x14ac:dyDescent="0.2">
      <c r="A28" s="344" t="s">
        <v>22</v>
      </c>
      <c r="B28" s="344">
        <v>542718.71799999999</v>
      </c>
      <c r="C28" s="344">
        <v>3.1848393511633641E-2</v>
      </c>
      <c r="L28" s="333"/>
      <c r="M28" s="333"/>
      <c r="N28" s="333"/>
    </row>
    <row r="29" spans="1:14" x14ac:dyDescent="0.2">
      <c r="A29" s="344" t="s">
        <v>8</v>
      </c>
      <c r="B29" s="344">
        <v>566202.55799999996</v>
      </c>
      <c r="C29" s="344">
        <v>3.3226497035021313E-2</v>
      </c>
      <c r="L29" s="333"/>
      <c r="M29" s="333"/>
      <c r="N29" s="333"/>
    </row>
    <row r="30" spans="1:14" x14ac:dyDescent="0.2">
      <c r="A30" s="344" t="s">
        <v>10</v>
      </c>
      <c r="B30" s="344">
        <v>567404.53599999996</v>
      </c>
      <c r="C30" s="344">
        <v>3.3297032778614968E-2</v>
      </c>
      <c r="L30" s="333"/>
      <c r="M30" s="333"/>
      <c r="N30" s="333"/>
    </row>
    <row r="31" spans="1:14" x14ac:dyDescent="0.2">
      <c r="A31" s="344" t="s">
        <v>27</v>
      </c>
      <c r="B31" s="344">
        <v>572000.01599999995</v>
      </c>
      <c r="C31" s="344">
        <v>3.3566709593806081E-2</v>
      </c>
      <c r="L31" s="333"/>
      <c r="M31" s="333"/>
      <c r="N31" s="333"/>
    </row>
    <row r="32" spans="1:14" x14ac:dyDescent="0.2">
      <c r="A32" s="344" t="s">
        <v>4</v>
      </c>
      <c r="B32" s="344">
        <v>599221.03200000001</v>
      </c>
      <c r="C32" s="344">
        <v>3.5164122029753199E-2</v>
      </c>
      <c r="L32" s="333"/>
      <c r="M32" s="333"/>
      <c r="N32" s="333"/>
    </row>
    <row r="33" spans="1:14" x14ac:dyDescent="0.2">
      <c r="A33" s="344" t="s">
        <v>14</v>
      </c>
      <c r="B33" s="344">
        <v>682552.36300000001</v>
      </c>
      <c r="C33" s="344">
        <v>4.0054259284124059E-2</v>
      </c>
      <c r="L33" s="333"/>
      <c r="M33" s="333"/>
      <c r="N33" s="333"/>
    </row>
    <row r="34" spans="1:14" x14ac:dyDescent="0.2">
      <c r="A34" s="344" t="s">
        <v>31</v>
      </c>
      <c r="B34" s="344">
        <v>767013.24199999997</v>
      </c>
      <c r="C34" s="344">
        <v>4.5010681868263624E-2</v>
      </c>
      <c r="L34" s="333"/>
      <c r="M34" s="333"/>
      <c r="N34" s="333"/>
    </row>
    <row r="35" spans="1:14" x14ac:dyDescent="0.2">
      <c r="A35" s="344" t="s">
        <v>0</v>
      </c>
      <c r="B35" s="344">
        <v>1186918.9639999999</v>
      </c>
      <c r="C35" s="344">
        <v>6.9652033324364759E-2</v>
      </c>
      <c r="L35" s="333"/>
      <c r="M35" s="333"/>
      <c r="N35" s="333"/>
    </row>
    <row r="36" spans="1:14" x14ac:dyDescent="0.2">
      <c r="A36" s="344" t="s">
        <v>20</v>
      </c>
      <c r="B36" s="344">
        <v>1344947.0730000001</v>
      </c>
      <c r="C36" s="344">
        <v>7.8925605866469961E-2</v>
      </c>
      <c r="L36" s="333"/>
      <c r="M36" s="333"/>
      <c r="N36" s="333"/>
    </row>
    <row r="37" spans="1:14" x14ac:dyDescent="0.2">
      <c r="A37" s="344" t="s">
        <v>13</v>
      </c>
      <c r="B37" s="344">
        <v>1575492.247</v>
      </c>
      <c r="C37" s="344">
        <v>9.2454701473892967E-2</v>
      </c>
      <c r="L37" s="333"/>
      <c r="M37" s="333"/>
      <c r="N37" s="333"/>
    </row>
    <row r="38" spans="1:14" x14ac:dyDescent="0.2">
      <c r="A38" s="344" t="s">
        <v>9</v>
      </c>
      <c r="B38" s="344">
        <v>2944607.2059999998</v>
      </c>
      <c r="C38" s="344">
        <v>0.17279855277422004</v>
      </c>
      <c r="L38" s="333"/>
      <c r="M38" s="333"/>
      <c r="N38" s="333"/>
    </row>
    <row r="39" spans="1:14" x14ac:dyDescent="0.2">
      <c r="A39" s="344" t="s">
        <v>1267</v>
      </c>
      <c r="B39" s="344">
        <v>17040693.679000001</v>
      </c>
      <c r="C39" s="344">
        <v>1</v>
      </c>
      <c r="L39" s="333"/>
      <c r="M39" s="333"/>
      <c r="N39" s="333"/>
    </row>
    <row r="40" spans="1:14" x14ac:dyDescent="0.2">
      <c r="L40" s="333"/>
      <c r="M40" s="333"/>
      <c r="N40" s="333"/>
    </row>
    <row r="41" spans="1:14" x14ac:dyDescent="0.2">
      <c r="L41" s="333"/>
      <c r="M41" s="333"/>
      <c r="N41" s="333"/>
    </row>
    <row r="42" spans="1:14" x14ac:dyDescent="0.2">
      <c r="L42" s="333"/>
      <c r="M42" s="333"/>
      <c r="N42" s="333"/>
    </row>
    <row r="43" spans="1:14" x14ac:dyDescent="0.2">
      <c r="A43" s="333"/>
      <c r="B43" s="333"/>
      <c r="C43" s="333"/>
      <c r="D43" s="333"/>
      <c r="E43" s="333"/>
      <c r="F43" s="333"/>
      <c r="G43" s="333"/>
      <c r="H43" s="333"/>
      <c r="I43" s="333"/>
      <c r="J43" s="333"/>
      <c r="K43" s="333"/>
      <c r="L43" s="333"/>
      <c r="M43" s="333"/>
      <c r="N43" s="333"/>
    </row>
  </sheetData>
  <mergeCells count="1">
    <mergeCell ref="H1:I1"/>
  </mergeCells>
  <hyperlinks>
    <hyperlink ref="H1:I1" location="Index!A1" display="Regresar al Índice" xr:uid="{7B1AEB6D-8B16-44F5-B825-BF00931EEBF1}"/>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AED74-20DF-4A5D-A31C-FF51B176EFF2}">
  <sheetPr codeName="Hoja6"/>
  <dimension ref="A1:K39"/>
  <sheetViews>
    <sheetView workbookViewId="0">
      <selection activeCell="A2" sqref="A2"/>
    </sheetView>
  </sheetViews>
  <sheetFormatPr baseColWidth="10" defaultRowHeight="12.75" x14ac:dyDescent="0.2"/>
  <cols>
    <col min="1" max="1" width="11.42578125" style="344"/>
    <col min="2" max="2" width="17.5703125" style="344" bestFit="1" customWidth="1"/>
    <col min="3" max="4" width="11.85546875" style="344" customWidth="1"/>
    <col min="5" max="5" width="9.140625" style="344" customWidth="1"/>
    <col min="6" max="6" width="13.85546875" style="344" bestFit="1" customWidth="1"/>
    <col min="7" max="7" width="11.85546875" style="344" bestFit="1" customWidth="1"/>
    <col min="8" max="8" width="13.85546875" style="344" bestFit="1" customWidth="1"/>
    <col min="9" max="9" width="11.85546875" style="344" bestFit="1" customWidth="1"/>
    <col min="10" max="10" width="13.85546875" style="344" bestFit="1" customWidth="1"/>
    <col min="11" max="11" width="11.85546875" style="344" bestFit="1" customWidth="1"/>
    <col min="12" max="12" width="13.85546875" style="344" bestFit="1" customWidth="1"/>
    <col min="13" max="13" width="11.85546875" style="344" bestFit="1" customWidth="1"/>
    <col min="14" max="14" width="13.85546875" style="344" bestFit="1" customWidth="1"/>
    <col min="15" max="15" width="11.85546875" style="344" bestFit="1" customWidth="1"/>
    <col min="16" max="16" width="13.85546875" style="344" bestFit="1" customWidth="1"/>
    <col min="17" max="17" width="11.85546875" style="344" bestFit="1" customWidth="1"/>
    <col min="18" max="18" width="13.85546875" style="344" bestFit="1" customWidth="1"/>
    <col min="19" max="19" width="11.85546875" style="344" bestFit="1" customWidth="1"/>
    <col min="20" max="20" width="13.85546875" style="344" bestFit="1" customWidth="1"/>
    <col min="21" max="21" width="11.85546875" style="344" bestFit="1" customWidth="1"/>
    <col min="22" max="22" width="13.85546875" style="344" bestFit="1" customWidth="1"/>
    <col min="23" max="23" width="11.85546875" style="344" bestFit="1" customWidth="1"/>
    <col min="24" max="24" width="13.85546875" style="344" bestFit="1" customWidth="1"/>
    <col min="25" max="25" width="11.85546875" style="344" bestFit="1" customWidth="1"/>
    <col min="26" max="26" width="13.85546875" style="344" bestFit="1" customWidth="1"/>
    <col min="27" max="27" width="11.85546875" style="344" bestFit="1" customWidth="1"/>
    <col min="28" max="28" width="13.85546875" style="344" bestFit="1" customWidth="1"/>
    <col min="29" max="29" width="11.85546875" style="344" bestFit="1" customWidth="1"/>
    <col min="30" max="30" width="13.85546875" style="344" bestFit="1" customWidth="1"/>
    <col min="31" max="31" width="11.85546875" style="344" bestFit="1" customWidth="1"/>
    <col min="32" max="32" width="13.85546875" style="344" bestFit="1" customWidth="1"/>
    <col min="33" max="33" width="11.85546875" style="344" bestFit="1" customWidth="1"/>
    <col min="34" max="34" width="13.85546875" style="344" bestFit="1" customWidth="1"/>
    <col min="35" max="35" width="11.85546875" style="344" bestFit="1" customWidth="1"/>
    <col min="36" max="36" width="13.85546875" style="344" bestFit="1" customWidth="1"/>
    <col min="37" max="37" width="11.85546875" style="344" bestFit="1" customWidth="1"/>
    <col min="38" max="38" width="13.85546875" style="344" bestFit="1" customWidth="1"/>
    <col min="39" max="39" width="11.85546875" style="344" bestFit="1" customWidth="1"/>
    <col min="40" max="40" width="13.85546875" style="344" bestFit="1" customWidth="1"/>
    <col min="41" max="41" width="16.85546875" style="344" bestFit="1" customWidth="1"/>
    <col min="42" max="42" width="18.85546875" style="344" bestFit="1" customWidth="1"/>
    <col min="43" max="16384" width="11.42578125" style="344"/>
  </cols>
  <sheetData>
    <row r="1" spans="1:11" ht="15" x14ac:dyDescent="0.25">
      <c r="A1" s="333" t="s">
        <v>1613</v>
      </c>
      <c r="B1" s="333"/>
      <c r="C1" s="333"/>
      <c r="D1" s="333"/>
      <c r="E1" s="333"/>
      <c r="F1" s="333"/>
      <c r="G1" s="333"/>
      <c r="H1" s="235" t="s">
        <v>38</v>
      </c>
      <c r="I1" s="235"/>
      <c r="J1" s="333"/>
      <c r="K1" s="333"/>
    </row>
    <row r="2" spans="1:11" x14ac:dyDescent="0.2">
      <c r="A2" s="333"/>
      <c r="B2" s="333"/>
      <c r="C2" s="333"/>
      <c r="D2" s="333"/>
      <c r="E2" s="333"/>
      <c r="F2" s="333"/>
      <c r="G2" s="333"/>
      <c r="H2" s="333"/>
      <c r="I2" s="333"/>
      <c r="J2" s="333"/>
      <c r="K2" s="333"/>
    </row>
    <row r="3" spans="1:11" x14ac:dyDescent="0.2">
      <c r="A3" s="333"/>
      <c r="B3" s="333"/>
      <c r="C3" s="333"/>
      <c r="D3" s="333"/>
      <c r="E3" s="333"/>
      <c r="F3" s="333"/>
      <c r="G3" s="333"/>
      <c r="H3" s="333"/>
      <c r="I3" s="333"/>
      <c r="J3" s="333"/>
      <c r="K3" s="333"/>
    </row>
    <row r="4" spans="1:11" x14ac:dyDescent="0.2">
      <c r="A4" s="333"/>
      <c r="B4" s="333"/>
      <c r="C4" s="333"/>
      <c r="D4" s="333"/>
      <c r="E4" s="333"/>
      <c r="F4" s="333"/>
      <c r="G4" s="333"/>
      <c r="H4" s="333"/>
      <c r="I4" s="333"/>
      <c r="J4" s="333"/>
      <c r="K4" s="333"/>
    </row>
    <row r="5" spans="1:11" x14ac:dyDescent="0.2">
      <c r="A5" s="333"/>
      <c r="B5" s="333"/>
      <c r="C5" s="333"/>
      <c r="D5" s="333"/>
      <c r="E5" s="333"/>
      <c r="F5" s="333"/>
      <c r="G5" s="333"/>
      <c r="H5" s="333"/>
      <c r="I5" s="333"/>
      <c r="J5" s="333"/>
      <c r="K5" s="333"/>
    </row>
    <row r="6" spans="1:11" x14ac:dyDescent="0.2">
      <c r="A6" s="344" t="s">
        <v>2</v>
      </c>
      <c r="B6" s="344" t="s">
        <v>1413</v>
      </c>
      <c r="J6" s="333"/>
      <c r="K6" s="333"/>
    </row>
    <row r="7" spans="1:11" x14ac:dyDescent="0.2">
      <c r="A7" s="344" t="s" vm="68">
        <v>6</v>
      </c>
      <c r="B7" s="300" vm="67">
        <v>-4.0702408306784177E-2</v>
      </c>
      <c r="J7" s="333"/>
      <c r="K7" s="333"/>
    </row>
    <row r="8" spans="1:11" x14ac:dyDescent="0.2">
      <c r="A8" s="344" t="s" vm="66">
        <v>11</v>
      </c>
      <c r="B8" s="300" vm="65">
        <v>1.5992886026132691E-3</v>
      </c>
      <c r="J8" s="333"/>
      <c r="K8" s="333"/>
    </row>
    <row r="9" spans="1:11" x14ac:dyDescent="0.2">
      <c r="A9" s="344" t="s" vm="64">
        <v>3</v>
      </c>
      <c r="B9" s="300" vm="63">
        <v>9.2495603635192047E-3</v>
      </c>
      <c r="J9" s="333"/>
      <c r="K9" s="333"/>
    </row>
    <row r="10" spans="1:11" x14ac:dyDescent="0.2">
      <c r="A10" s="344" t="s" vm="62">
        <v>29</v>
      </c>
      <c r="B10" s="300" vm="61">
        <v>1.6326615658643906E-2</v>
      </c>
      <c r="J10" s="333"/>
      <c r="K10" s="333"/>
    </row>
    <row r="11" spans="1:11" x14ac:dyDescent="0.2">
      <c r="A11" s="344" t="s" vm="60">
        <v>22</v>
      </c>
      <c r="B11" s="300" vm="59">
        <v>2.2150891554635788E-2</v>
      </c>
      <c r="J11" s="333"/>
      <c r="K11" s="333"/>
    </row>
    <row r="12" spans="1:11" x14ac:dyDescent="0.2">
      <c r="A12" s="344" t="s" vm="58">
        <v>17</v>
      </c>
      <c r="B12" s="300" vm="57">
        <v>2.3556353671746688E-2</v>
      </c>
      <c r="J12" s="333"/>
      <c r="K12" s="333"/>
    </row>
    <row r="13" spans="1:11" x14ac:dyDescent="0.2">
      <c r="A13" s="344" t="s" vm="56">
        <v>16</v>
      </c>
      <c r="B13" s="300" vm="55">
        <v>2.9868507038243841E-2</v>
      </c>
      <c r="J13" s="333"/>
      <c r="K13" s="333"/>
    </row>
    <row r="14" spans="1:11" x14ac:dyDescent="0.2">
      <c r="A14" s="344" t="s" vm="54">
        <v>9</v>
      </c>
      <c r="B14" s="300" vm="53">
        <v>3.0674232321937334E-2</v>
      </c>
      <c r="J14" s="333"/>
      <c r="K14" s="333"/>
    </row>
    <row r="15" spans="1:11" x14ac:dyDescent="0.2">
      <c r="A15" s="344" t="s" vm="52">
        <v>26</v>
      </c>
      <c r="B15" s="300" vm="51">
        <v>3.6170013856547056E-2</v>
      </c>
      <c r="J15" s="333"/>
      <c r="K15" s="333"/>
    </row>
    <row r="16" spans="1:11" x14ac:dyDescent="0.2">
      <c r="A16" s="344" t="s" vm="50">
        <v>33</v>
      </c>
      <c r="B16" s="300" vm="49">
        <v>3.6695636656700614E-2</v>
      </c>
      <c r="J16" s="333"/>
      <c r="K16" s="333"/>
    </row>
    <row r="17" spans="1:11" x14ac:dyDescent="0.2">
      <c r="A17" s="344" t="s" vm="48">
        <v>18</v>
      </c>
      <c r="B17" s="300" vm="47">
        <v>3.676877079328511E-2</v>
      </c>
      <c r="J17" s="333"/>
      <c r="K17" s="333"/>
    </row>
    <row r="18" spans="1:11" x14ac:dyDescent="0.2">
      <c r="A18" s="344" t="s" vm="46">
        <v>31</v>
      </c>
      <c r="B18" s="300" vm="45">
        <v>3.8261790368360415E-2</v>
      </c>
      <c r="J18" s="333"/>
      <c r="K18" s="333"/>
    </row>
    <row r="19" spans="1:11" x14ac:dyDescent="0.2">
      <c r="A19" s="344" t="s" vm="44">
        <v>27</v>
      </c>
      <c r="B19" s="300" vm="43">
        <v>3.8289760057827138E-2</v>
      </c>
      <c r="J19" s="333"/>
      <c r="K19" s="333"/>
    </row>
    <row r="20" spans="1:11" x14ac:dyDescent="0.2">
      <c r="A20" s="344" t="s" vm="42">
        <v>25</v>
      </c>
      <c r="B20" s="300" vm="41">
        <v>3.9030217236234455E-2</v>
      </c>
      <c r="J20" s="333"/>
      <c r="K20" s="333"/>
    </row>
    <row r="21" spans="1:11" x14ac:dyDescent="0.2">
      <c r="A21" s="344" t="s" vm="40">
        <v>15</v>
      </c>
      <c r="B21" s="300" vm="39">
        <v>3.9939016577136055E-2</v>
      </c>
      <c r="J21" s="333"/>
      <c r="K21" s="333"/>
    </row>
    <row r="22" spans="1:11" x14ac:dyDescent="0.2">
      <c r="A22" s="344" t="s" vm="38">
        <v>30</v>
      </c>
      <c r="B22" s="300" vm="37">
        <v>4.1743626408718315E-2</v>
      </c>
      <c r="J22" s="333"/>
      <c r="K22" s="333"/>
    </row>
    <row r="23" spans="1:11" x14ac:dyDescent="0.2">
      <c r="A23" s="344" t="s" vm="36">
        <v>1</v>
      </c>
      <c r="B23" s="300" vm="35">
        <v>4.5664138526178011E-2</v>
      </c>
      <c r="J23" s="333"/>
      <c r="K23" s="333"/>
    </row>
    <row r="24" spans="1:11" x14ac:dyDescent="0.2">
      <c r="A24" s="344" t="s" vm="34">
        <v>14</v>
      </c>
      <c r="B24" s="300" vm="33">
        <v>4.8756830059986767E-2</v>
      </c>
      <c r="J24" s="333"/>
      <c r="K24" s="333"/>
    </row>
    <row r="25" spans="1:11" x14ac:dyDescent="0.2">
      <c r="A25" s="344" t="s" vm="32">
        <v>8</v>
      </c>
      <c r="B25" s="300" vm="31">
        <v>4.8914719227639569E-2</v>
      </c>
      <c r="J25" s="333"/>
      <c r="K25" s="333"/>
    </row>
    <row r="26" spans="1:11" x14ac:dyDescent="0.2">
      <c r="A26" s="344" t="s" vm="30">
        <v>21</v>
      </c>
      <c r="B26" s="300" vm="29">
        <v>5.0784930925677596E-2</v>
      </c>
      <c r="J26" s="333"/>
      <c r="K26" s="333"/>
    </row>
    <row r="27" spans="1:11" x14ac:dyDescent="0.2">
      <c r="A27" s="344" t="s" vm="28">
        <v>0</v>
      </c>
      <c r="B27" s="300" vm="27">
        <v>5.3909419151962013E-2</v>
      </c>
      <c r="J27" s="333"/>
      <c r="K27" s="333"/>
    </row>
    <row r="28" spans="1:11" x14ac:dyDescent="0.2">
      <c r="A28" s="344" t="s" vm="26">
        <v>7</v>
      </c>
      <c r="B28" s="300" vm="25">
        <v>5.3949489774940407E-2</v>
      </c>
      <c r="J28" s="333"/>
      <c r="K28" s="333"/>
    </row>
    <row r="29" spans="1:11" x14ac:dyDescent="0.2">
      <c r="A29" s="344" t="s" vm="24">
        <v>12</v>
      </c>
      <c r="B29" s="300" vm="23">
        <v>5.498092457641901E-2</v>
      </c>
      <c r="J29" s="333"/>
      <c r="K29" s="333"/>
    </row>
    <row r="30" spans="1:11" x14ac:dyDescent="0.2">
      <c r="A30" s="344" t="s" vm="22">
        <v>13</v>
      </c>
      <c r="B30" s="300" vm="21">
        <v>5.8653273406346296E-2</v>
      </c>
      <c r="J30" s="333"/>
      <c r="K30" s="333"/>
    </row>
    <row r="31" spans="1:11" x14ac:dyDescent="0.2">
      <c r="A31" s="344" t="s" vm="20">
        <v>10</v>
      </c>
      <c r="B31" s="300" vm="19">
        <v>5.8771497217939839E-2</v>
      </c>
      <c r="J31" s="333"/>
      <c r="K31" s="333"/>
    </row>
    <row r="32" spans="1:11" x14ac:dyDescent="0.2">
      <c r="A32" s="344" t="s" vm="18">
        <v>20</v>
      </c>
      <c r="B32" s="300" vm="17">
        <v>6.0628498291199096E-2</v>
      </c>
      <c r="J32" s="333"/>
      <c r="K32" s="333"/>
    </row>
    <row r="33" spans="1:11" x14ac:dyDescent="0.2">
      <c r="A33" s="344" t="s" vm="16">
        <v>23</v>
      </c>
      <c r="B33" s="300" vm="15">
        <v>6.1525417264809867E-2</v>
      </c>
      <c r="J33" s="333"/>
      <c r="K33" s="333"/>
    </row>
    <row r="34" spans="1:11" x14ac:dyDescent="0.2">
      <c r="A34" s="344" t="s" vm="14">
        <v>32</v>
      </c>
      <c r="B34" s="300" vm="13">
        <v>7.1228468431335346E-2</v>
      </c>
      <c r="J34" s="333"/>
      <c r="K34" s="333"/>
    </row>
    <row r="35" spans="1:11" x14ac:dyDescent="0.2">
      <c r="A35" s="344" t="s" vm="12">
        <v>28</v>
      </c>
      <c r="B35" s="300" vm="11">
        <v>8.1590160882243135E-2</v>
      </c>
      <c r="J35" s="333"/>
      <c r="K35" s="333"/>
    </row>
    <row r="36" spans="1:11" x14ac:dyDescent="0.2">
      <c r="A36" s="344" t="s" vm="10">
        <v>4</v>
      </c>
      <c r="B36" s="300" vm="9">
        <v>8.1610723748737346E-2</v>
      </c>
      <c r="J36" s="333"/>
      <c r="K36" s="333"/>
    </row>
    <row r="37" spans="1:11" x14ac:dyDescent="0.2">
      <c r="A37" s="344" t="s" vm="8">
        <v>19</v>
      </c>
      <c r="B37" s="300" vm="7">
        <v>8.2470894618760893E-2</v>
      </c>
      <c r="J37" s="333"/>
      <c r="K37" s="333"/>
    </row>
    <row r="38" spans="1:11" x14ac:dyDescent="0.2">
      <c r="A38" s="344" t="s" vm="6">
        <v>5</v>
      </c>
      <c r="B38" s="300" vm="5">
        <v>0.15811136881115906</v>
      </c>
      <c r="J38" s="333"/>
      <c r="K38" s="333"/>
    </row>
    <row r="39" spans="1:11" x14ac:dyDescent="0.2">
      <c r="A39" s="344" t="s" vm="4">
        <v>24</v>
      </c>
      <c r="B39" s="300" vm="3">
        <v>0.16039356456344644</v>
      </c>
      <c r="J39" s="333"/>
      <c r="K39" s="333"/>
    </row>
  </sheetData>
  <mergeCells count="1">
    <mergeCell ref="H1:I1"/>
  </mergeCells>
  <hyperlinks>
    <hyperlink ref="H1:I1" location="Index!A1" display="Regresar al Índice" xr:uid="{2399F8A3-872C-46F5-9921-F374B644D846}"/>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BB504-E79F-4EC7-8197-668986F06AAF}">
  <sheetPr codeName="Hoja2"/>
  <dimension ref="A1:K29"/>
  <sheetViews>
    <sheetView workbookViewId="0">
      <selection activeCell="A2" sqref="A2"/>
    </sheetView>
  </sheetViews>
  <sheetFormatPr baseColWidth="10" defaultColWidth="9.140625" defaultRowHeight="12.75" x14ac:dyDescent="0.2"/>
  <cols>
    <col min="1" max="1" width="63.140625" style="334" customWidth="1"/>
    <col min="2" max="2" width="9" style="334" bestFit="1" customWidth="1"/>
    <col min="3" max="3" width="9.7109375" style="334" bestFit="1" customWidth="1"/>
    <col min="4" max="7" width="9.140625" style="334"/>
    <col min="8" max="8" width="11" style="334" bestFit="1" customWidth="1"/>
    <col min="9" max="16384" width="9.140625" style="334"/>
  </cols>
  <sheetData>
    <row r="1" spans="1:11" ht="15" x14ac:dyDescent="0.25">
      <c r="A1" s="333" t="s">
        <v>1610</v>
      </c>
      <c r="H1" s="233" t="s">
        <v>38</v>
      </c>
      <c r="I1" s="233"/>
    </row>
    <row r="5" spans="1:11" x14ac:dyDescent="0.2">
      <c r="A5" s="335" t="s">
        <v>360</v>
      </c>
      <c r="B5" s="335" t="s">
        <v>1467</v>
      </c>
      <c r="C5" s="335" t="s">
        <v>1468</v>
      </c>
    </row>
    <row r="6" spans="1:11" x14ac:dyDescent="0.2">
      <c r="A6" s="336" t="s">
        <v>1469</v>
      </c>
      <c r="B6" s="337">
        <v>4009.6320000000001</v>
      </c>
      <c r="C6" s="338">
        <v>0.56980301196241401</v>
      </c>
      <c r="F6" s="333"/>
      <c r="G6" s="333"/>
      <c r="H6" s="333"/>
      <c r="I6" s="333"/>
      <c r="J6" s="333"/>
      <c r="K6" s="333"/>
    </row>
    <row r="7" spans="1:11" x14ac:dyDescent="0.2">
      <c r="A7" s="336" t="s">
        <v>1470</v>
      </c>
      <c r="B7" s="339">
        <v>768.25099999999998</v>
      </c>
      <c r="C7" s="340">
        <v>0.10917503993960954</v>
      </c>
      <c r="F7" s="333"/>
      <c r="G7" s="333"/>
      <c r="H7" s="333"/>
      <c r="I7" s="333"/>
      <c r="J7" s="333"/>
      <c r="K7" s="333"/>
    </row>
    <row r="8" spans="1:11" x14ac:dyDescent="0.2">
      <c r="A8" s="336" t="s">
        <v>1471</v>
      </c>
      <c r="B8" s="337">
        <v>543.08000000000004</v>
      </c>
      <c r="C8" s="338">
        <v>7.7176314369136065E-2</v>
      </c>
      <c r="F8" s="333"/>
      <c r="G8" s="333"/>
      <c r="H8" s="333"/>
      <c r="I8" s="333"/>
      <c r="J8" s="333"/>
      <c r="K8" s="333"/>
    </row>
    <row r="9" spans="1:11" x14ac:dyDescent="0.2">
      <c r="A9" s="336" t="s">
        <v>1472</v>
      </c>
      <c r="B9" s="339">
        <v>489.60700000000003</v>
      </c>
      <c r="C9" s="340">
        <v>6.9577343576139067E-2</v>
      </c>
      <c r="F9" s="333"/>
      <c r="G9" s="333"/>
      <c r="H9" s="333"/>
      <c r="I9" s="333"/>
      <c r="J9" s="333"/>
      <c r="K9" s="333"/>
    </row>
    <row r="10" spans="1:11" x14ac:dyDescent="0.2">
      <c r="A10" s="336" t="s">
        <v>1473</v>
      </c>
      <c r="B10" s="337">
        <v>279.59300000000002</v>
      </c>
      <c r="C10" s="338">
        <v>3.9732557382724201E-2</v>
      </c>
      <c r="F10" s="333"/>
      <c r="G10" s="333"/>
      <c r="H10" s="333"/>
      <c r="I10" s="333"/>
      <c r="J10" s="333"/>
      <c r="K10" s="333"/>
    </row>
    <row r="11" spans="1:11" x14ac:dyDescent="0.2">
      <c r="A11" s="336" t="s">
        <v>1474</v>
      </c>
      <c r="B11" s="339">
        <v>264.613</v>
      </c>
      <c r="C11" s="340">
        <v>3.7603771220004793E-2</v>
      </c>
      <c r="F11" s="333"/>
      <c r="G11" s="333"/>
      <c r="H11" s="333"/>
      <c r="I11" s="333"/>
      <c r="J11" s="333"/>
      <c r="K11" s="333"/>
    </row>
    <row r="12" spans="1:11" x14ac:dyDescent="0.2">
      <c r="A12" s="336" t="s">
        <v>313</v>
      </c>
      <c r="B12" s="337">
        <v>208.86799999999999</v>
      </c>
      <c r="C12" s="338">
        <v>2.9681929788710159E-2</v>
      </c>
      <c r="F12" s="333"/>
      <c r="G12" s="333"/>
      <c r="H12" s="333"/>
      <c r="I12" s="333"/>
      <c r="J12" s="333"/>
      <c r="K12" s="333"/>
    </row>
    <row r="13" spans="1:11" x14ac:dyDescent="0.2">
      <c r="A13" s="336" t="s">
        <v>1475</v>
      </c>
      <c r="B13" s="339">
        <v>92.465000000000003</v>
      </c>
      <c r="C13" s="340">
        <v>1.314006759251338E-2</v>
      </c>
      <c r="F13" s="333"/>
      <c r="G13" s="333"/>
      <c r="H13" s="333"/>
      <c r="I13" s="333"/>
      <c r="J13" s="333"/>
      <c r="K13" s="333"/>
    </row>
    <row r="14" spans="1:11" x14ac:dyDescent="0.2">
      <c r="A14" s="336" t="s">
        <v>1476</v>
      </c>
      <c r="B14" s="337">
        <v>77.899000000000001</v>
      </c>
      <c r="C14" s="338">
        <v>1.1070114371807709E-2</v>
      </c>
      <c r="F14" s="333"/>
      <c r="G14" s="333"/>
      <c r="H14" s="333"/>
      <c r="I14" s="333"/>
      <c r="J14" s="333"/>
      <c r="K14" s="333"/>
    </row>
    <row r="15" spans="1:11" x14ac:dyDescent="0.2">
      <c r="A15" s="336" t="s">
        <v>1477</v>
      </c>
      <c r="B15" s="339">
        <v>63.779000000000003</v>
      </c>
      <c r="C15" s="340">
        <v>9.0635415668946177E-3</v>
      </c>
      <c r="F15" s="333"/>
      <c r="G15" s="333"/>
      <c r="H15" s="333"/>
      <c r="I15" s="333"/>
      <c r="J15" s="333"/>
      <c r="K15" s="333"/>
    </row>
    <row r="16" spans="1:11" x14ac:dyDescent="0.2">
      <c r="A16" s="336" t="s">
        <v>1478</v>
      </c>
      <c r="B16" s="337">
        <v>54.006</v>
      </c>
      <c r="C16" s="338">
        <v>7.6747146531258052E-3</v>
      </c>
      <c r="F16" s="333"/>
      <c r="G16" s="333"/>
      <c r="H16" s="333"/>
      <c r="I16" s="333"/>
      <c r="J16" s="333"/>
      <c r="K16" s="333"/>
    </row>
    <row r="17" spans="1:11" x14ac:dyDescent="0.2">
      <c r="A17" s="336" t="s">
        <v>1479</v>
      </c>
      <c r="B17" s="339">
        <v>38.654000000000003</v>
      </c>
      <c r="C17" s="340">
        <v>5.4930641077273797E-3</v>
      </c>
      <c r="F17" s="333"/>
      <c r="G17" s="333"/>
      <c r="H17" s="333"/>
      <c r="I17" s="333"/>
      <c r="J17" s="333"/>
      <c r="K17" s="333"/>
    </row>
    <row r="18" spans="1:11" x14ac:dyDescent="0.2">
      <c r="A18" s="336" t="s">
        <v>1480</v>
      </c>
      <c r="B18" s="337">
        <v>38.33</v>
      </c>
      <c r="C18" s="338">
        <v>5.447020935716626E-3</v>
      </c>
      <c r="F18" s="333"/>
      <c r="G18" s="333"/>
      <c r="H18" s="333"/>
      <c r="I18" s="333"/>
      <c r="J18" s="333"/>
      <c r="K18" s="333"/>
    </row>
    <row r="19" spans="1:11" x14ac:dyDescent="0.2">
      <c r="A19" s="336" t="s">
        <v>1481</v>
      </c>
      <c r="B19" s="339">
        <v>24.812999999999999</v>
      </c>
      <c r="C19" s="340">
        <v>3.5261395898235496E-3</v>
      </c>
      <c r="F19" s="333"/>
      <c r="G19" s="333"/>
      <c r="H19" s="333"/>
      <c r="I19" s="333"/>
      <c r="J19" s="333"/>
      <c r="K19" s="333"/>
    </row>
    <row r="20" spans="1:11" x14ac:dyDescent="0.2">
      <c r="A20" s="336" t="s">
        <v>1482</v>
      </c>
      <c r="B20" s="337">
        <v>23.739000000000001</v>
      </c>
      <c r="C20" s="338">
        <v>3.3735150011212365E-3</v>
      </c>
      <c r="F20" s="333"/>
      <c r="G20" s="333"/>
      <c r="H20" s="333"/>
      <c r="I20" s="333"/>
      <c r="J20" s="333"/>
      <c r="K20" s="333"/>
    </row>
    <row r="21" spans="1:11" x14ac:dyDescent="0.2">
      <c r="A21" s="336" t="s">
        <v>1483</v>
      </c>
      <c r="B21" s="339">
        <v>13.891</v>
      </c>
      <c r="C21" s="340">
        <v>1.9740299456832678E-3</v>
      </c>
      <c r="F21" s="333"/>
      <c r="G21" s="333"/>
      <c r="H21" s="333"/>
      <c r="I21" s="333"/>
      <c r="J21" s="333"/>
      <c r="K21" s="333"/>
    </row>
    <row r="22" spans="1:11" x14ac:dyDescent="0.2">
      <c r="A22" s="336" t="s">
        <v>1484</v>
      </c>
      <c r="B22" s="337">
        <v>13.792999999999999</v>
      </c>
      <c r="C22" s="338">
        <v>1.9601033072355707E-3</v>
      </c>
      <c r="F22" s="333"/>
      <c r="G22" s="333"/>
      <c r="H22" s="333"/>
      <c r="I22" s="333"/>
      <c r="J22" s="333"/>
      <c r="K22" s="333"/>
    </row>
    <row r="23" spans="1:11" x14ac:dyDescent="0.2">
      <c r="A23" s="336" t="s">
        <v>1485</v>
      </c>
      <c r="B23" s="339">
        <v>12.379</v>
      </c>
      <c r="C23" s="340">
        <v>1.7591618096330843E-3</v>
      </c>
      <c r="F23" s="333"/>
      <c r="G23" s="333"/>
      <c r="H23" s="333"/>
      <c r="I23" s="333"/>
      <c r="J23" s="333"/>
      <c r="K23" s="333"/>
    </row>
    <row r="24" spans="1:11" x14ac:dyDescent="0.2">
      <c r="A24" s="336" t="s">
        <v>1486</v>
      </c>
      <c r="B24" s="337">
        <v>8.3330000000000002</v>
      </c>
      <c r="C24" s="338">
        <v>1.1841905937210186E-3</v>
      </c>
      <c r="F24" s="333"/>
      <c r="G24" s="333"/>
      <c r="H24" s="333"/>
      <c r="I24" s="333"/>
      <c r="J24" s="333"/>
      <c r="K24" s="333"/>
    </row>
    <row r="25" spans="1:11" x14ac:dyDescent="0.2">
      <c r="A25" s="336" t="s">
        <v>1487</v>
      </c>
      <c r="B25" s="339">
        <v>6.0519999999999996</v>
      </c>
      <c r="C25" s="340">
        <v>8.6004097842308958E-4</v>
      </c>
      <c r="F25" s="333"/>
      <c r="G25" s="333"/>
      <c r="H25" s="333"/>
      <c r="I25" s="333"/>
      <c r="J25" s="333"/>
      <c r="K25" s="333"/>
    </row>
    <row r="26" spans="1:11" x14ac:dyDescent="0.2">
      <c r="A26" s="336" t="s">
        <v>1488</v>
      </c>
      <c r="B26" s="337">
        <v>2.2029999999999998</v>
      </c>
      <c r="C26" s="338">
        <v>3.1306514796200697E-4</v>
      </c>
      <c r="F26" s="333"/>
      <c r="G26" s="333"/>
      <c r="H26" s="333"/>
      <c r="I26" s="333"/>
      <c r="J26" s="333"/>
      <c r="K26" s="333"/>
    </row>
    <row r="27" spans="1:11" x14ac:dyDescent="0.2">
      <c r="A27" s="336" t="s">
        <v>1489</v>
      </c>
      <c r="B27" s="339">
        <v>2.101</v>
      </c>
      <c r="C27" s="340">
        <v>2.9857007529195492E-4</v>
      </c>
      <c r="F27" s="333"/>
      <c r="G27" s="333"/>
      <c r="H27" s="333"/>
      <c r="I27" s="333"/>
      <c r="J27" s="333"/>
      <c r="K27" s="333"/>
    </row>
    <row r="28" spans="1:11" x14ac:dyDescent="0.2">
      <c r="A28" s="336" t="s">
        <v>1490</v>
      </c>
      <c r="B28" s="337">
        <v>0.79300000000000004</v>
      </c>
      <c r="C28" s="338">
        <v>1.1269208458187542E-4</v>
      </c>
      <c r="F28" s="333"/>
      <c r="G28" s="333"/>
      <c r="H28" s="333"/>
      <c r="I28" s="333"/>
      <c r="J28" s="333"/>
      <c r="K28" s="333"/>
    </row>
    <row r="29" spans="1:11" x14ac:dyDescent="0.2">
      <c r="A29" s="341" t="s">
        <v>53</v>
      </c>
      <c r="B29" s="342">
        <v>7036.8739999999998</v>
      </c>
      <c r="C29" s="343">
        <v>1</v>
      </c>
      <c r="F29" s="333"/>
      <c r="G29" s="333"/>
      <c r="H29" s="333"/>
      <c r="I29" s="333"/>
      <c r="J29" s="333"/>
      <c r="K29" s="333"/>
    </row>
  </sheetData>
  <mergeCells count="1">
    <mergeCell ref="H1:I1"/>
  </mergeCells>
  <hyperlinks>
    <hyperlink ref="H1:I1" location="Index!A1" display="Regresar al Índice" xr:uid="{85045494-B89D-47EA-94E2-F1BD8A99E593}"/>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7C9AF-B7A5-4382-8445-508440381F36}">
  <sheetPr codeName="Hoja7"/>
  <dimension ref="A1:Z27"/>
  <sheetViews>
    <sheetView zoomScaleNormal="100" workbookViewId="0">
      <selection activeCell="A2" sqref="A2"/>
    </sheetView>
  </sheetViews>
  <sheetFormatPr baseColWidth="10" defaultRowHeight="12.75" x14ac:dyDescent="0.2"/>
  <cols>
    <col min="1" max="1" width="11.42578125" style="344"/>
    <col min="2" max="2" width="23.42578125" style="344" customWidth="1"/>
    <col min="3" max="3" width="29.7109375" style="344" customWidth="1"/>
    <col min="4" max="4" width="30" style="344" customWidth="1"/>
    <col min="5" max="5" width="26.7109375" style="344" customWidth="1"/>
    <col min="6" max="21" width="6.140625" style="344" customWidth="1"/>
    <col min="22" max="22" width="12.5703125" style="344" customWidth="1"/>
    <col min="23" max="23" width="6.140625" style="344" customWidth="1"/>
    <col min="24" max="24" width="22.42578125" style="344" customWidth="1"/>
    <col min="25" max="25" width="11.85546875" style="344" customWidth="1"/>
    <col min="26" max="26" width="12.85546875" style="344" customWidth="1"/>
    <col min="27" max="40" width="6.140625" style="344" customWidth="1"/>
    <col min="41" max="41" width="16.85546875" style="344" bestFit="1" customWidth="1"/>
    <col min="42" max="42" width="17.85546875" style="344" bestFit="1" customWidth="1"/>
    <col min="43" max="16384" width="11.42578125" style="344"/>
  </cols>
  <sheetData>
    <row r="1" spans="1:26" ht="15" x14ac:dyDescent="0.25">
      <c r="A1" s="333" t="s">
        <v>1615</v>
      </c>
      <c r="B1" s="333"/>
      <c r="C1" s="333"/>
      <c r="D1" s="333"/>
      <c r="E1" s="333"/>
      <c r="F1" s="333"/>
      <c r="H1" s="233" t="s">
        <v>38</v>
      </c>
      <c r="I1" s="233"/>
    </row>
    <row r="2" spans="1:26" x14ac:dyDescent="0.2">
      <c r="A2" s="333"/>
      <c r="B2" s="333"/>
      <c r="C2" s="333"/>
      <c r="D2" s="333"/>
      <c r="E2" s="333"/>
      <c r="F2" s="333"/>
    </row>
    <row r="3" spans="1:26" x14ac:dyDescent="0.2">
      <c r="A3" s="333"/>
      <c r="B3" s="333"/>
      <c r="C3" s="333"/>
      <c r="D3" s="333"/>
      <c r="E3" s="333"/>
      <c r="F3" s="333"/>
    </row>
    <row r="4" spans="1:26" x14ac:dyDescent="0.2">
      <c r="A4" s="333"/>
      <c r="B4" s="333"/>
      <c r="C4" s="333"/>
      <c r="D4" s="333"/>
      <c r="E4" s="333"/>
      <c r="F4" s="333"/>
    </row>
    <row r="5" spans="1:26" x14ac:dyDescent="0.2">
      <c r="A5" s="333"/>
      <c r="B5" s="333"/>
      <c r="C5" s="333"/>
      <c r="D5" s="333"/>
      <c r="E5" s="333"/>
      <c r="F5" s="333"/>
    </row>
    <row r="6" spans="1:26" x14ac:dyDescent="0.2">
      <c r="A6" s="344" t="s">
        <v>301</v>
      </c>
      <c r="B6" s="263" t="s">
        <v>1411</v>
      </c>
      <c r="C6" s="263" t="s">
        <v>356</v>
      </c>
      <c r="D6" s="263" t="s">
        <v>1410</v>
      </c>
      <c r="X6" s="409" t="s">
        <v>590</v>
      </c>
      <c r="Y6" s="344" t="s" vm="1">
        <v>0</v>
      </c>
    </row>
    <row r="7" spans="1:26" x14ac:dyDescent="0.2">
      <c r="A7" s="344">
        <v>2003</v>
      </c>
      <c r="B7" s="263">
        <v>5.6942582635901552E-2</v>
      </c>
      <c r="C7" s="263">
        <v>0.32238169761772439</v>
      </c>
      <c r="D7" s="263">
        <v>0.62067571974637392</v>
      </c>
      <c r="X7" s="409" t="s">
        <v>716</v>
      </c>
      <c r="Y7" s="344" t="s" vm="2">
        <v>480</v>
      </c>
    </row>
    <row r="8" spans="1:26" x14ac:dyDescent="0.2">
      <c r="A8" s="344">
        <v>2004</v>
      </c>
      <c r="B8" s="263">
        <v>5.9483576884972571E-2</v>
      </c>
      <c r="C8" s="263">
        <v>0.31445840588192214</v>
      </c>
      <c r="D8" s="263">
        <v>0.62605801723310517</v>
      </c>
    </row>
    <row r="9" spans="1:26" x14ac:dyDescent="0.2">
      <c r="A9" s="344">
        <v>2005</v>
      </c>
      <c r="B9" s="263">
        <v>5.5447297704561499E-2</v>
      </c>
      <c r="C9" s="263">
        <v>0.32113812141943654</v>
      </c>
      <c r="D9" s="263">
        <v>0.62341458087600199</v>
      </c>
      <c r="X9" s="409" t="s">
        <v>1303</v>
      </c>
      <c r="Y9" s="344" t="s">
        <v>1409</v>
      </c>
      <c r="Z9" s="344" t="s">
        <v>1408</v>
      </c>
    </row>
    <row r="10" spans="1:26" x14ac:dyDescent="0.2">
      <c r="A10" s="344">
        <v>2006</v>
      </c>
      <c r="B10" s="263">
        <v>5.6521636874220953E-2</v>
      </c>
      <c r="C10" s="263">
        <v>0.32652633431701172</v>
      </c>
      <c r="D10" s="263">
        <v>0.61695202880876732</v>
      </c>
      <c r="X10" s="410" t="s">
        <v>1411</v>
      </c>
      <c r="Y10" s="411">
        <v>73488.856</v>
      </c>
      <c r="Z10" s="386">
        <v>6.1915647343216605E-2</v>
      </c>
    </row>
    <row r="11" spans="1:26" x14ac:dyDescent="0.2">
      <c r="A11" s="344">
        <v>2007</v>
      </c>
      <c r="B11" s="263">
        <v>5.8123120932647862E-2</v>
      </c>
      <c r="C11" s="263">
        <v>0.32586507993692454</v>
      </c>
      <c r="D11" s="263">
        <v>0.61601179913042758</v>
      </c>
      <c r="X11" s="410" t="s">
        <v>356</v>
      </c>
      <c r="Y11" s="411">
        <v>346266.94699999999</v>
      </c>
      <c r="Z11" s="386">
        <v>0.2917359630290649</v>
      </c>
    </row>
    <row r="12" spans="1:26" x14ac:dyDescent="0.2">
      <c r="A12" s="344">
        <v>2008</v>
      </c>
      <c r="B12" s="263">
        <v>5.7853269820590157E-2</v>
      </c>
      <c r="C12" s="263">
        <v>0.31278457168916929</v>
      </c>
      <c r="D12" s="263">
        <v>0.62936215849024058</v>
      </c>
      <c r="X12" s="410" t="s">
        <v>1410</v>
      </c>
      <c r="Y12" s="411">
        <v>767163.16099999996</v>
      </c>
      <c r="Z12" s="386">
        <v>0.64634838962771857</v>
      </c>
    </row>
    <row r="13" spans="1:26" x14ac:dyDescent="0.2">
      <c r="A13" s="344">
        <v>2009</v>
      </c>
      <c r="B13" s="263">
        <v>5.8414286208357376E-2</v>
      </c>
      <c r="C13" s="263">
        <v>0.30347457386606819</v>
      </c>
      <c r="D13" s="263">
        <v>0.63811113992557444</v>
      </c>
      <c r="X13" s="410" t="s">
        <v>1267</v>
      </c>
      <c r="Y13" s="411">
        <v>1186918.9639999999</v>
      </c>
      <c r="Z13" s="386">
        <v>1</v>
      </c>
    </row>
    <row r="14" spans="1:26" x14ac:dyDescent="0.2">
      <c r="A14" s="344">
        <v>2010</v>
      </c>
      <c r="B14" s="263">
        <v>6.0302285815080403E-2</v>
      </c>
      <c r="C14" s="263">
        <v>0.30608791803980523</v>
      </c>
      <c r="D14" s="263">
        <v>0.63360979614511426</v>
      </c>
    </row>
    <row r="15" spans="1:26" x14ac:dyDescent="0.2">
      <c r="A15" s="344">
        <v>2011</v>
      </c>
      <c r="B15" s="263">
        <v>5.5294203946842022E-2</v>
      </c>
      <c r="C15" s="263">
        <v>0.30372569106934216</v>
      </c>
      <c r="D15" s="263">
        <v>0.64098010498381586</v>
      </c>
    </row>
    <row r="16" spans="1:26" x14ac:dyDescent="0.2">
      <c r="A16" s="344">
        <v>2012</v>
      </c>
      <c r="B16" s="263">
        <v>5.778686835521335E-2</v>
      </c>
      <c r="C16" s="263">
        <v>0.30276045910699079</v>
      </c>
      <c r="D16" s="263">
        <v>0.63945267253779592</v>
      </c>
    </row>
    <row r="17" spans="1:6" x14ac:dyDescent="0.2">
      <c r="A17" s="344">
        <v>2013</v>
      </c>
      <c r="B17" s="263">
        <v>5.6428490255931718E-2</v>
      </c>
      <c r="C17" s="263">
        <v>0.3049872684003857</v>
      </c>
      <c r="D17" s="263">
        <v>0.63858424134368252</v>
      </c>
    </row>
    <row r="18" spans="1:6" x14ac:dyDescent="0.2">
      <c r="A18" s="344">
        <v>2014</v>
      </c>
      <c r="B18" s="263">
        <v>5.7178159157917796E-2</v>
      </c>
      <c r="C18" s="263">
        <v>0.31513690236052117</v>
      </c>
      <c r="D18" s="263">
        <v>0.62768493848156093</v>
      </c>
    </row>
    <row r="19" spans="1:6" x14ac:dyDescent="0.2">
      <c r="A19" s="344">
        <v>2015</v>
      </c>
      <c r="B19" s="263">
        <v>5.6395421542879839E-2</v>
      </c>
      <c r="C19" s="263">
        <v>0.32165602557305356</v>
      </c>
      <c r="D19" s="263">
        <v>0.62194855288406647</v>
      </c>
    </row>
    <row r="20" spans="1:6" x14ac:dyDescent="0.2">
      <c r="A20" s="344">
        <v>2016</v>
      </c>
      <c r="B20" s="263">
        <v>5.5315255891409731E-2</v>
      </c>
      <c r="C20" s="263">
        <v>0.30987120783704714</v>
      </c>
      <c r="D20" s="263">
        <v>0.63481353627154313</v>
      </c>
    </row>
    <row r="21" spans="1:6" x14ac:dyDescent="0.2">
      <c r="A21" s="344">
        <v>2017</v>
      </c>
      <c r="B21" s="263">
        <v>5.728736397620772E-2</v>
      </c>
      <c r="C21" s="263">
        <v>0.3080169770999398</v>
      </c>
      <c r="D21" s="263">
        <v>0.63469565892385249</v>
      </c>
    </row>
    <row r="22" spans="1:6" x14ac:dyDescent="0.2">
      <c r="A22" s="344">
        <v>2018</v>
      </c>
      <c r="B22" s="263">
        <v>5.7886404271336483E-2</v>
      </c>
      <c r="C22" s="263">
        <v>0.30104337506667272</v>
      </c>
      <c r="D22" s="263">
        <v>0.64107022066199071</v>
      </c>
    </row>
    <row r="23" spans="1:6" x14ac:dyDescent="0.2">
      <c r="A23" s="344">
        <v>2019</v>
      </c>
      <c r="B23" s="263">
        <v>5.8392279632765873E-2</v>
      </c>
      <c r="C23" s="263">
        <v>0.29920593042254268</v>
      </c>
      <c r="D23" s="263">
        <v>0.64240178994469155</v>
      </c>
    </row>
    <row r="24" spans="1:6" x14ac:dyDescent="0.2">
      <c r="A24" s="344">
        <v>2020</v>
      </c>
      <c r="B24" s="263">
        <v>6.4674355503027997E-2</v>
      </c>
      <c r="C24" s="263">
        <v>0.29206941988660717</v>
      </c>
      <c r="D24" s="263">
        <v>0.6432562246103648</v>
      </c>
    </row>
    <row r="25" spans="1:6" x14ac:dyDescent="0.2">
      <c r="A25" s="344">
        <v>2021</v>
      </c>
      <c r="B25" s="263">
        <v>6.1915647343216605E-2</v>
      </c>
      <c r="C25" s="263">
        <v>0.2917359630290649</v>
      </c>
      <c r="D25" s="263">
        <v>0.64634838962771857</v>
      </c>
    </row>
    <row r="26" spans="1:6" x14ac:dyDescent="0.2">
      <c r="B26" s="263"/>
      <c r="C26" s="263"/>
      <c r="D26" s="263"/>
    </row>
    <row r="27" spans="1:6" x14ac:dyDescent="0.2">
      <c r="A27" s="333"/>
      <c r="B27" s="333"/>
      <c r="C27" s="333"/>
      <c r="D27" s="333"/>
      <c r="E27" s="333"/>
      <c r="F27" s="333"/>
    </row>
  </sheetData>
  <mergeCells count="1">
    <mergeCell ref="H1:I1"/>
  </mergeCells>
  <hyperlinks>
    <hyperlink ref="H1:I1" location="Index!A1" display="Regresar al Índice" xr:uid="{0DD83BC7-AD30-4347-B262-88D77507E364}"/>
  </hyperlinks>
  <pageMargins left="0.7" right="0.7" top="0.75" bottom="0.75" header="0.3" footer="0.3"/>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84BA0-8BC5-4088-B9B8-991F20B4BEFA}">
  <sheetPr codeName="Hoja8"/>
  <dimension ref="A1:AV108"/>
  <sheetViews>
    <sheetView zoomScaleNormal="100" workbookViewId="0">
      <selection activeCell="A2" sqref="A2"/>
    </sheetView>
  </sheetViews>
  <sheetFormatPr baseColWidth="10" defaultRowHeight="12.75" x14ac:dyDescent="0.2"/>
  <cols>
    <col min="1" max="1" width="11.42578125" style="344"/>
    <col min="2" max="2" width="24.28515625" style="344" customWidth="1"/>
    <col min="3" max="3" width="18.28515625" style="344" customWidth="1"/>
    <col min="4" max="22" width="8.140625" style="344" customWidth="1"/>
    <col min="23" max="23" width="12.7109375" style="344" customWidth="1"/>
    <col min="24" max="24" width="22.42578125" style="344" bestFit="1" customWidth="1"/>
    <col min="25" max="25" width="20" style="344" bestFit="1" customWidth="1"/>
    <col min="26" max="26" width="11.7109375" style="344" bestFit="1" customWidth="1"/>
    <col min="27" max="27" width="20.140625" style="344" bestFit="1" customWidth="1"/>
    <col min="28" max="28" width="22.42578125" style="344" bestFit="1" customWidth="1"/>
    <col min="29" max="29" width="20" style="344" bestFit="1" customWidth="1"/>
    <col min="30" max="30" width="11.7109375" style="344" bestFit="1" customWidth="1"/>
    <col min="31" max="31" width="20.140625" style="344" bestFit="1" customWidth="1"/>
    <col min="32" max="32" width="22.42578125" style="344" bestFit="1" customWidth="1"/>
    <col min="33" max="33" width="20" style="344" bestFit="1" customWidth="1"/>
    <col min="34" max="34" width="11.7109375" style="344" bestFit="1" customWidth="1"/>
    <col min="35" max="35" width="20.140625" style="344" bestFit="1" customWidth="1"/>
    <col min="36" max="36" width="22.42578125" style="344" bestFit="1" customWidth="1"/>
    <col min="37" max="37" width="20" style="344" bestFit="1" customWidth="1"/>
    <col min="38" max="38" width="11.7109375" style="344" bestFit="1" customWidth="1"/>
    <col min="39" max="39" width="20.140625" style="344" bestFit="1" customWidth="1"/>
    <col min="40" max="40" width="22.42578125" style="344" bestFit="1" customWidth="1"/>
    <col min="41" max="41" width="20" style="344" bestFit="1" customWidth="1"/>
    <col min="42" max="42" width="11.7109375" style="344" bestFit="1" customWidth="1"/>
    <col min="43" max="43" width="20.140625" style="344" bestFit="1" customWidth="1"/>
    <col min="44" max="44" width="22.42578125" style="344" bestFit="1" customWidth="1"/>
    <col min="45" max="45" width="20" style="344" bestFit="1" customWidth="1"/>
    <col min="46" max="46" width="11.7109375" style="344" bestFit="1" customWidth="1"/>
    <col min="47" max="47" width="20.140625" style="344" bestFit="1" customWidth="1"/>
    <col min="48" max="48" width="22.42578125" style="344" bestFit="1" customWidth="1"/>
    <col min="49" max="49" width="20" style="344" bestFit="1" customWidth="1"/>
    <col min="50" max="50" width="11.7109375" style="344" bestFit="1" customWidth="1"/>
    <col min="51" max="51" width="20.140625" style="344" bestFit="1" customWidth="1"/>
    <col min="52" max="52" width="22.42578125" style="344" bestFit="1" customWidth="1"/>
    <col min="53" max="53" width="20" style="344" bestFit="1" customWidth="1"/>
    <col min="54" max="54" width="11.7109375" style="344" bestFit="1" customWidth="1"/>
    <col min="55" max="55" width="20.140625" style="344" bestFit="1" customWidth="1"/>
    <col min="56" max="56" width="22.42578125" style="344" bestFit="1" customWidth="1"/>
    <col min="57" max="57" width="20" style="344" bestFit="1" customWidth="1"/>
    <col min="58" max="58" width="11.7109375" style="344" bestFit="1" customWidth="1"/>
    <col min="59" max="59" width="20.140625" style="344" bestFit="1" customWidth="1"/>
    <col min="60" max="60" width="22.42578125" style="344" bestFit="1" customWidth="1"/>
    <col min="61" max="61" width="20" style="344" bestFit="1" customWidth="1"/>
    <col min="62" max="62" width="11.7109375" style="344" bestFit="1" customWidth="1"/>
    <col min="63" max="63" width="20.140625" style="344" bestFit="1" customWidth="1"/>
    <col min="64" max="64" width="22.42578125" style="344" bestFit="1" customWidth="1"/>
    <col min="65" max="65" width="20" style="344" bestFit="1" customWidth="1"/>
    <col min="66" max="66" width="11.7109375" style="344" bestFit="1" customWidth="1"/>
    <col min="67" max="67" width="20.140625" style="344" bestFit="1" customWidth="1"/>
    <col min="68" max="68" width="22.42578125" style="344" bestFit="1" customWidth="1"/>
    <col min="69" max="69" width="20" style="344" bestFit="1" customWidth="1"/>
    <col min="70" max="70" width="11.7109375" style="344" bestFit="1" customWidth="1"/>
    <col min="71" max="71" width="20.140625" style="344" bestFit="1" customWidth="1"/>
    <col min="72" max="72" width="22.42578125" style="344" bestFit="1" customWidth="1"/>
    <col min="73" max="73" width="20" style="344" bestFit="1" customWidth="1"/>
    <col min="74" max="74" width="11.7109375" style="344" bestFit="1" customWidth="1"/>
    <col min="75" max="75" width="20.140625" style="344" bestFit="1" customWidth="1"/>
    <col min="76" max="76" width="22.42578125" style="344" bestFit="1" customWidth="1"/>
    <col min="77" max="77" width="20" style="344" bestFit="1" customWidth="1"/>
    <col min="78" max="78" width="11.7109375" style="344" bestFit="1" customWidth="1"/>
    <col min="79" max="79" width="12.7109375" style="344" bestFit="1" customWidth="1"/>
    <col min="80" max="16384" width="11.42578125" style="344"/>
  </cols>
  <sheetData>
    <row r="1" spans="1:48" ht="15" x14ac:dyDescent="0.25">
      <c r="A1" s="333" t="s">
        <v>1617</v>
      </c>
      <c r="B1" s="333"/>
      <c r="C1" s="333"/>
      <c r="D1" s="333"/>
      <c r="E1" s="333"/>
      <c r="F1" s="333"/>
      <c r="G1" s="333"/>
      <c r="H1" s="235" t="s">
        <v>38</v>
      </c>
      <c r="I1" s="235"/>
      <c r="J1" s="333"/>
      <c r="K1" s="333"/>
      <c r="L1" s="333"/>
      <c r="M1" s="333"/>
      <c r="N1" s="333"/>
      <c r="O1" s="333"/>
      <c r="P1" s="333"/>
      <c r="Q1" s="333"/>
      <c r="R1" s="333"/>
      <c r="S1" s="333"/>
      <c r="T1" s="333"/>
      <c r="U1" s="333"/>
      <c r="V1" s="333"/>
      <c r="W1" s="333"/>
      <c r="X1" s="333"/>
      <c r="Y1" s="333"/>
      <c r="Z1" s="333"/>
      <c r="AA1" s="333"/>
      <c r="AB1" s="333"/>
      <c r="AC1" s="333"/>
      <c r="AD1" s="333"/>
      <c r="AE1" s="333"/>
      <c r="AF1" s="333"/>
      <c r="AG1" s="333"/>
      <c r="AH1" s="333"/>
      <c r="AI1" s="333"/>
      <c r="AJ1" s="333"/>
      <c r="AK1" s="333"/>
      <c r="AL1" s="333"/>
      <c r="AM1" s="333"/>
      <c r="AN1" s="333"/>
      <c r="AO1" s="333"/>
      <c r="AP1" s="333"/>
      <c r="AQ1" s="333"/>
      <c r="AR1" s="333"/>
      <c r="AS1" s="333"/>
      <c r="AT1" s="333"/>
      <c r="AU1" s="333"/>
      <c r="AV1" s="333"/>
    </row>
    <row r="2" spans="1:48" x14ac:dyDescent="0.2">
      <c r="B2" s="333"/>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333"/>
      <c r="AF2" s="333"/>
      <c r="AG2" s="333"/>
      <c r="AH2" s="333"/>
      <c r="AI2" s="333"/>
      <c r="AJ2" s="333"/>
      <c r="AK2" s="333"/>
      <c r="AL2" s="333"/>
      <c r="AM2" s="333"/>
      <c r="AN2" s="333"/>
      <c r="AO2" s="333"/>
      <c r="AP2" s="333"/>
      <c r="AQ2" s="333"/>
      <c r="AR2" s="333"/>
      <c r="AS2" s="333"/>
      <c r="AT2" s="333"/>
      <c r="AU2" s="333"/>
      <c r="AV2" s="333"/>
    </row>
    <row r="3" spans="1:48" x14ac:dyDescent="0.2">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c r="AT3" s="333"/>
      <c r="AU3" s="333"/>
      <c r="AV3" s="333"/>
    </row>
    <row r="4" spans="1:48" x14ac:dyDescent="0.2">
      <c r="B4" s="333"/>
      <c r="C4" s="333"/>
      <c r="D4" s="333"/>
      <c r="E4" s="333"/>
      <c r="F4" s="333"/>
      <c r="G4" s="333"/>
      <c r="H4" s="333"/>
      <c r="I4" s="333"/>
      <c r="J4" s="333"/>
      <c r="K4" s="333"/>
      <c r="L4" s="333"/>
      <c r="M4" s="333"/>
      <c r="N4" s="333"/>
      <c r="O4" s="333"/>
      <c r="P4" s="333"/>
      <c r="Q4" s="333"/>
      <c r="R4" s="333"/>
      <c r="S4" s="333"/>
      <c r="T4" s="333"/>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c r="AT4" s="333"/>
      <c r="AU4" s="333"/>
      <c r="AV4" s="333"/>
    </row>
    <row r="5" spans="1:48" x14ac:dyDescent="0.2">
      <c r="B5" s="333"/>
      <c r="C5" s="333"/>
      <c r="D5" s="333"/>
      <c r="E5" s="333"/>
      <c r="F5" s="333"/>
      <c r="G5" s="333"/>
      <c r="H5" s="333"/>
      <c r="I5" s="333"/>
      <c r="J5" s="333"/>
      <c r="K5" s="333"/>
      <c r="L5" s="333"/>
      <c r="M5" s="333"/>
      <c r="N5" s="333"/>
      <c r="O5" s="333"/>
      <c r="P5" s="333"/>
      <c r="Q5" s="333"/>
      <c r="R5" s="333"/>
      <c r="S5" s="333"/>
      <c r="T5" s="333"/>
      <c r="U5" s="333"/>
      <c r="V5" s="333"/>
      <c r="W5" s="333"/>
      <c r="X5" s="333"/>
      <c r="Y5" s="333"/>
      <c r="Z5" s="333"/>
      <c r="AA5" s="333"/>
      <c r="AB5" s="333"/>
      <c r="AC5" s="333"/>
      <c r="AD5" s="333"/>
      <c r="AE5" s="333"/>
      <c r="AF5" s="333"/>
      <c r="AG5" s="333"/>
      <c r="AH5" s="333"/>
      <c r="AI5" s="333"/>
      <c r="AJ5" s="333"/>
      <c r="AK5" s="333"/>
      <c r="AL5" s="333"/>
      <c r="AM5" s="333"/>
      <c r="AN5" s="333"/>
      <c r="AO5" s="333"/>
      <c r="AP5" s="333"/>
      <c r="AQ5" s="333"/>
      <c r="AR5" s="333"/>
      <c r="AS5" s="333"/>
      <c r="AT5" s="333"/>
      <c r="AU5" s="333"/>
      <c r="AV5" s="333"/>
    </row>
    <row r="6" spans="1:48" x14ac:dyDescent="0.2">
      <c r="B6" s="344" t="s">
        <v>1411</v>
      </c>
      <c r="C6" s="344" t="s">
        <v>356</v>
      </c>
      <c r="D6" s="344" t="s">
        <v>1410</v>
      </c>
      <c r="P6" s="333"/>
      <c r="Q6" s="333"/>
      <c r="R6" s="333"/>
      <c r="S6" s="333"/>
      <c r="T6" s="333"/>
      <c r="U6" s="333"/>
      <c r="V6" s="333"/>
      <c r="W6" s="333"/>
      <c r="X6" s="333"/>
      <c r="Y6" s="333"/>
      <c r="Z6" s="333"/>
      <c r="AA6" s="333"/>
      <c r="AB6" s="333"/>
      <c r="AC6" s="333"/>
      <c r="AD6" s="333"/>
      <c r="AE6" s="333"/>
      <c r="AF6" s="333"/>
      <c r="AG6" s="333"/>
      <c r="AH6" s="333"/>
      <c r="AI6" s="333"/>
      <c r="AJ6" s="333"/>
      <c r="AK6" s="333"/>
      <c r="AL6" s="333"/>
      <c r="AM6" s="333"/>
      <c r="AN6" s="333"/>
      <c r="AO6" s="333"/>
      <c r="AP6" s="333"/>
      <c r="AQ6" s="333"/>
      <c r="AR6" s="333"/>
      <c r="AS6" s="333"/>
      <c r="AT6" s="333"/>
      <c r="AU6" s="333"/>
      <c r="AV6" s="333"/>
    </row>
    <row r="7" spans="1:48" x14ac:dyDescent="0.2">
      <c r="A7" s="344">
        <v>2003</v>
      </c>
      <c r="B7" s="263">
        <v>0.10161654607073334</v>
      </c>
      <c r="C7" s="263">
        <v>5.5658259032881241E-2</v>
      </c>
      <c r="D7" s="263">
        <v>6.5708237934362396E-2</v>
      </c>
      <c r="P7" s="333"/>
      <c r="Q7" s="333"/>
      <c r="R7" s="333"/>
      <c r="S7" s="333"/>
      <c r="T7" s="333"/>
      <c r="U7" s="333"/>
      <c r="V7" s="333"/>
      <c r="W7" s="333"/>
      <c r="X7" s="333"/>
      <c r="Y7" s="333"/>
      <c r="Z7" s="333"/>
      <c r="AA7" s="333"/>
      <c r="AB7" s="333"/>
      <c r="AC7" s="333"/>
      <c r="AD7" s="333"/>
      <c r="AE7" s="333"/>
      <c r="AF7" s="333"/>
      <c r="AG7" s="333"/>
      <c r="AH7" s="333"/>
      <c r="AI7" s="333"/>
      <c r="AJ7" s="333"/>
      <c r="AK7" s="333"/>
      <c r="AL7" s="333"/>
      <c r="AM7" s="333"/>
      <c r="AN7" s="333"/>
      <c r="AO7" s="333"/>
      <c r="AP7" s="333"/>
      <c r="AQ7" s="333"/>
      <c r="AR7" s="333"/>
      <c r="AS7" s="333"/>
      <c r="AT7" s="333"/>
      <c r="AU7" s="333"/>
      <c r="AV7" s="333"/>
    </row>
    <row r="8" spans="1:48" x14ac:dyDescent="0.2">
      <c r="A8" s="344">
        <v>2004</v>
      </c>
      <c r="B8" s="263">
        <v>0.10687359702597007</v>
      </c>
      <c r="C8" s="263">
        <v>5.3872822452658065E-2</v>
      </c>
      <c r="D8" s="263">
        <v>6.5647651332963949E-2</v>
      </c>
      <c r="P8" s="333"/>
      <c r="Q8" s="333"/>
      <c r="R8" s="333"/>
      <c r="S8" s="333"/>
      <c r="T8" s="333"/>
      <c r="U8" s="333"/>
      <c r="V8" s="333"/>
      <c r="W8" s="333"/>
      <c r="X8" s="333"/>
      <c r="Y8" s="333"/>
      <c r="Z8" s="333"/>
      <c r="AA8" s="333"/>
      <c r="AB8" s="333"/>
      <c r="AC8" s="333"/>
      <c r="AD8" s="333"/>
      <c r="AE8" s="333"/>
      <c r="AF8" s="333"/>
      <c r="AG8" s="333"/>
      <c r="AH8" s="333"/>
      <c r="AI8" s="333"/>
      <c r="AJ8" s="333"/>
      <c r="AK8" s="333"/>
      <c r="AL8" s="333"/>
      <c r="AM8" s="333"/>
      <c r="AN8" s="333"/>
      <c r="AO8" s="333"/>
      <c r="AP8" s="333"/>
      <c r="AQ8" s="333"/>
      <c r="AR8" s="333"/>
      <c r="AS8" s="333"/>
      <c r="AT8" s="333"/>
      <c r="AU8" s="333"/>
      <c r="AV8" s="333"/>
    </row>
    <row r="9" spans="1:48" x14ac:dyDescent="0.2">
      <c r="A9" s="344">
        <v>2005</v>
      </c>
      <c r="B9" s="263">
        <v>0.10627951967708527</v>
      </c>
      <c r="C9" s="263">
        <v>5.536396126929656E-2</v>
      </c>
      <c r="D9" s="263">
        <v>6.543129265266151E-2</v>
      </c>
      <c r="P9" s="333"/>
      <c r="Q9" s="333"/>
      <c r="R9" s="333"/>
      <c r="S9" s="333"/>
      <c r="T9" s="333"/>
      <c r="U9" s="333"/>
      <c r="V9" s="333"/>
      <c r="W9" s="333"/>
      <c r="X9" s="333"/>
      <c r="Y9" s="333"/>
      <c r="Z9" s="333"/>
      <c r="AA9" s="333"/>
      <c r="AB9" s="333"/>
      <c r="AC9" s="333"/>
      <c r="AD9" s="333"/>
      <c r="AE9" s="333"/>
      <c r="AF9" s="333"/>
      <c r="AG9" s="333"/>
      <c r="AH9" s="333"/>
      <c r="AI9" s="333"/>
      <c r="AJ9" s="333"/>
      <c r="AK9" s="333"/>
      <c r="AL9" s="333"/>
      <c r="AM9" s="333"/>
      <c r="AN9" s="333"/>
      <c r="AO9" s="333"/>
      <c r="AP9" s="333"/>
      <c r="AQ9" s="333"/>
      <c r="AR9" s="333"/>
      <c r="AS9" s="333"/>
      <c r="AT9" s="333"/>
      <c r="AU9" s="333"/>
      <c r="AV9" s="333"/>
    </row>
    <row r="10" spans="1:48" x14ac:dyDescent="0.2">
      <c r="A10" s="344">
        <v>2006</v>
      </c>
      <c r="B10" s="263">
        <v>0.10724966929721479</v>
      </c>
      <c r="C10" s="263">
        <v>5.6877352995673425E-2</v>
      </c>
      <c r="D10" s="263">
        <v>6.5245593623736386E-2</v>
      </c>
      <c r="P10" s="333"/>
      <c r="Q10" s="333"/>
      <c r="R10" s="333"/>
      <c r="S10" s="333"/>
      <c r="T10" s="333"/>
      <c r="U10" s="333"/>
      <c r="V10" s="333"/>
      <c r="W10" s="333"/>
      <c r="X10" s="333"/>
      <c r="Y10" s="333"/>
      <c r="Z10" s="333"/>
      <c r="AA10" s="333"/>
      <c r="AB10" s="333"/>
      <c r="AC10" s="333"/>
      <c r="AD10" s="333"/>
      <c r="AE10" s="333"/>
      <c r="AF10" s="333"/>
      <c r="AG10" s="333"/>
      <c r="AH10" s="333"/>
      <c r="AI10" s="333"/>
      <c r="AJ10" s="333"/>
      <c r="AK10" s="333"/>
      <c r="AL10" s="333"/>
      <c r="AM10" s="333"/>
      <c r="AN10" s="333"/>
      <c r="AO10" s="333"/>
      <c r="AP10" s="333"/>
      <c r="AQ10" s="333"/>
      <c r="AR10" s="333"/>
      <c r="AS10" s="333"/>
      <c r="AT10" s="333"/>
      <c r="AU10" s="333"/>
      <c r="AV10" s="333"/>
    </row>
    <row r="11" spans="1:48" x14ac:dyDescent="0.2">
      <c r="A11" s="344">
        <v>2007</v>
      </c>
      <c r="B11" s="263">
        <v>0.10905378189661141</v>
      </c>
      <c r="C11" s="263">
        <v>5.796320873574911E-2</v>
      </c>
      <c r="D11" s="263">
        <v>6.514866446967546E-2</v>
      </c>
      <c r="P11" s="333"/>
      <c r="Q11" s="333"/>
      <c r="R11" s="333"/>
      <c r="S11" s="333"/>
      <c r="T11" s="333"/>
      <c r="U11" s="333"/>
      <c r="V11" s="333"/>
      <c r="W11" s="333"/>
      <c r="X11" s="333"/>
      <c r="Y11" s="333"/>
      <c r="Z11" s="333"/>
      <c r="AA11" s="333"/>
      <c r="AB11" s="333"/>
      <c r="AC11" s="333"/>
      <c r="AD11" s="333"/>
      <c r="AE11" s="333"/>
      <c r="AF11" s="333"/>
      <c r="AG11" s="333"/>
      <c r="AH11" s="333"/>
      <c r="AI11" s="333"/>
      <c r="AJ11" s="333"/>
      <c r="AK11" s="333"/>
      <c r="AL11" s="333"/>
      <c r="AM11" s="333"/>
      <c r="AN11" s="333"/>
      <c r="AO11" s="333"/>
      <c r="AP11" s="333"/>
      <c r="AQ11" s="333"/>
      <c r="AR11" s="333"/>
      <c r="AS11" s="333"/>
      <c r="AT11" s="333"/>
      <c r="AU11" s="333"/>
      <c r="AV11" s="333"/>
    </row>
    <row r="12" spans="1:48" x14ac:dyDescent="0.2">
      <c r="A12" s="344">
        <v>2008</v>
      </c>
      <c r="B12" s="263">
        <v>0.10924214950807115</v>
      </c>
      <c r="C12" s="263">
        <v>5.6561156526485218E-2</v>
      </c>
      <c r="D12" s="263">
        <v>6.5423139498363342E-2</v>
      </c>
      <c r="P12" s="333"/>
      <c r="Q12" s="333"/>
      <c r="R12" s="333"/>
      <c r="S12" s="333"/>
      <c r="T12" s="333"/>
      <c r="U12" s="333"/>
      <c r="V12" s="333"/>
      <c r="W12" s="333"/>
      <c r="X12" s="333"/>
      <c r="Y12" s="333"/>
      <c r="Z12" s="333"/>
      <c r="AA12" s="333"/>
      <c r="AB12" s="333"/>
      <c r="AC12" s="333"/>
      <c r="AD12" s="333"/>
      <c r="AE12" s="333"/>
      <c r="AF12" s="333"/>
      <c r="AG12" s="333"/>
      <c r="AH12" s="333"/>
      <c r="AI12" s="333"/>
      <c r="AJ12" s="333"/>
      <c r="AK12" s="333"/>
      <c r="AL12" s="333"/>
      <c r="AM12" s="333"/>
      <c r="AN12" s="333"/>
      <c r="AO12" s="333"/>
      <c r="AP12" s="333"/>
      <c r="AQ12" s="333"/>
      <c r="AR12" s="333"/>
      <c r="AS12" s="333"/>
      <c r="AT12" s="333"/>
      <c r="AU12" s="333"/>
      <c r="AV12" s="333"/>
    </row>
    <row r="13" spans="1:48" x14ac:dyDescent="0.2">
      <c r="A13" s="344">
        <v>2009</v>
      </c>
      <c r="B13" s="263">
        <v>0.10676974991764886</v>
      </c>
      <c r="C13" s="263">
        <v>5.619584413356965E-2</v>
      </c>
      <c r="D13" s="263">
        <v>6.5549317489285039E-2</v>
      </c>
      <c r="P13" s="333"/>
      <c r="Q13" s="333"/>
      <c r="R13" s="333"/>
      <c r="S13" s="333"/>
      <c r="T13" s="333"/>
      <c r="U13" s="333"/>
      <c r="V13" s="333"/>
      <c r="W13" s="333"/>
      <c r="X13" s="333"/>
      <c r="Y13" s="333"/>
      <c r="Z13" s="333"/>
      <c r="AA13" s="333"/>
      <c r="AB13" s="333"/>
      <c r="AC13" s="333"/>
      <c r="AD13" s="333"/>
      <c r="AE13" s="333"/>
      <c r="AF13" s="333"/>
      <c r="AG13" s="333"/>
      <c r="AH13" s="333"/>
      <c r="AI13" s="333"/>
      <c r="AJ13" s="333"/>
      <c r="AK13" s="333"/>
      <c r="AL13" s="333"/>
      <c r="AM13" s="333"/>
      <c r="AN13" s="333"/>
      <c r="AO13" s="333"/>
      <c r="AP13" s="333"/>
      <c r="AQ13" s="333"/>
      <c r="AR13" s="333"/>
      <c r="AS13" s="333"/>
      <c r="AT13" s="333"/>
      <c r="AU13" s="333"/>
      <c r="AV13" s="333"/>
    </row>
    <row r="14" spans="1:48" x14ac:dyDescent="0.2">
      <c r="A14" s="344">
        <v>2010</v>
      </c>
      <c r="B14" s="263">
        <v>0.11434163455399363</v>
      </c>
      <c r="C14" s="263">
        <v>5.7650013868907987E-2</v>
      </c>
      <c r="D14" s="263">
        <v>6.5502445050306127E-2</v>
      </c>
      <c r="P14" s="333"/>
      <c r="Q14" s="333"/>
      <c r="R14" s="333"/>
      <c r="S14" s="333"/>
      <c r="T14" s="333"/>
      <c r="U14" s="333"/>
      <c r="V14" s="333"/>
      <c r="W14" s="333"/>
      <c r="X14" s="333"/>
      <c r="Y14" s="333"/>
      <c r="Z14" s="333"/>
      <c r="AA14" s="333"/>
      <c r="AB14" s="333"/>
      <c r="AC14" s="333"/>
      <c r="AD14" s="333"/>
      <c r="AE14" s="333"/>
      <c r="AF14" s="333"/>
      <c r="AG14" s="333"/>
      <c r="AH14" s="333"/>
      <c r="AI14" s="333"/>
      <c r="AJ14" s="333"/>
      <c r="AK14" s="333"/>
      <c r="AL14" s="333"/>
      <c r="AM14" s="333"/>
      <c r="AN14" s="333"/>
      <c r="AO14" s="333"/>
      <c r="AP14" s="333"/>
      <c r="AQ14" s="333"/>
      <c r="AR14" s="333"/>
      <c r="AS14" s="333"/>
      <c r="AT14" s="333"/>
      <c r="AU14" s="333"/>
      <c r="AV14" s="333"/>
    </row>
    <row r="15" spans="1:48" x14ac:dyDescent="0.2">
      <c r="A15" s="344">
        <v>2011</v>
      </c>
      <c r="B15" s="263">
        <v>0.11221604313931838</v>
      </c>
      <c r="C15" s="263">
        <v>5.7289892467786339E-2</v>
      </c>
      <c r="D15" s="263">
        <v>6.5321416574454089E-2</v>
      </c>
      <c r="P15" s="333"/>
      <c r="Q15" s="333"/>
      <c r="R15" s="333"/>
      <c r="S15" s="333"/>
      <c r="T15" s="333"/>
      <c r="U15" s="333"/>
      <c r="V15" s="333"/>
      <c r="W15" s="333"/>
      <c r="X15" s="333"/>
      <c r="Y15" s="333"/>
      <c r="Z15" s="333"/>
      <c r="AA15" s="333"/>
      <c r="AB15" s="333"/>
      <c r="AC15" s="333"/>
      <c r="AD15" s="333"/>
      <c r="AE15" s="333"/>
      <c r="AF15" s="333"/>
      <c r="AG15" s="333"/>
      <c r="AH15" s="333"/>
      <c r="AI15" s="333"/>
      <c r="AJ15" s="333"/>
      <c r="AK15" s="333"/>
      <c r="AL15" s="333"/>
      <c r="AM15" s="333"/>
      <c r="AN15" s="333"/>
      <c r="AO15" s="333"/>
      <c r="AP15" s="333"/>
      <c r="AQ15" s="333"/>
      <c r="AR15" s="333"/>
      <c r="AS15" s="333"/>
      <c r="AT15" s="333"/>
      <c r="AU15" s="333"/>
      <c r="AV15" s="333"/>
    </row>
    <row r="16" spans="1:48" x14ac:dyDescent="0.2">
      <c r="A16" s="344">
        <v>2012</v>
      </c>
      <c r="B16" s="263">
        <v>0.11514048138213019</v>
      </c>
      <c r="C16" s="263">
        <v>5.798315755601896E-2</v>
      </c>
      <c r="D16" s="263">
        <v>6.5379208746160877E-2</v>
      </c>
      <c r="P16" s="333"/>
      <c r="Q16" s="333"/>
      <c r="R16" s="333"/>
      <c r="S16" s="333"/>
      <c r="T16" s="333"/>
      <c r="U16" s="333"/>
      <c r="V16" s="333"/>
      <c r="W16" s="333"/>
      <c r="X16" s="333"/>
      <c r="Y16" s="333"/>
      <c r="Z16" s="333"/>
      <c r="AA16" s="333"/>
      <c r="AB16" s="333"/>
      <c r="AC16" s="333"/>
      <c r="AD16" s="333"/>
      <c r="AE16" s="333"/>
      <c r="AF16" s="333"/>
      <c r="AG16" s="333"/>
      <c r="AH16" s="333"/>
      <c r="AI16" s="333"/>
      <c r="AJ16" s="333"/>
      <c r="AK16" s="333"/>
      <c r="AL16" s="333"/>
      <c r="AM16" s="333"/>
      <c r="AN16" s="333"/>
      <c r="AO16" s="333"/>
      <c r="AP16" s="333"/>
      <c r="AQ16" s="333"/>
      <c r="AR16" s="333"/>
      <c r="AS16" s="333"/>
      <c r="AT16" s="333"/>
      <c r="AU16" s="333"/>
      <c r="AV16" s="333"/>
    </row>
    <row r="17" spans="1:48" x14ac:dyDescent="0.2">
      <c r="A17" s="344">
        <v>2013</v>
      </c>
      <c r="B17" s="263">
        <v>0.11249992579354622</v>
      </c>
      <c r="C17" s="263">
        <v>5.9910277818711076E-2</v>
      </c>
      <c r="D17" s="263">
        <v>6.5395332328651884E-2</v>
      </c>
      <c r="P17" s="333"/>
      <c r="Q17" s="333"/>
      <c r="R17" s="333"/>
      <c r="S17" s="333"/>
      <c r="T17" s="333"/>
      <c r="U17" s="333"/>
      <c r="V17" s="333"/>
      <c r="W17" s="333"/>
      <c r="X17" s="333"/>
      <c r="Y17" s="333"/>
      <c r="Z17" s="333"/>
      <c r="AA17" s="333"/>
      <c r="AB17" s="333"/>
      <c r="AC17" s="333"/>
      <c r="AD17" s="333"/>
      <c r="AE17" s="333"/>
      <c r="AF17" s="333"/>
      <c r="AG17" s="333"/>
      <c r="AH17" s="333"/>
      <c r="AI17" s="333"/>
      <c r="AJ17" s="333"/>
      <c r="AK17" s="333"/>
      <c r="AL17" s="333"/>
      <c r="AM17" s="333"/>
      <c r="AN17" s="333"/>
      <c r="AO17" s="333"/>
      <c r="AP17" s="333"/>
      <c r="AQ17" s="333"/>
      <c r="AR17" s="333"/>
      <c r="AS17" s="333"/>
      <c r="AT17" s="333"/>
      <c r="AU17" s="333"/>
      <c r="AV17" s="333"/>
    </row>
    <row r="18" spans="1:48" x14ac:dyDescent="0.2">
      <c r="A18" s="344">
        <v>2014</v>
      </c>
      <c r="B18" s="263">
        <v>0.11512562271098463</v>
      </c>
      <c r="C18" s="263">
        <v>6.3235393219973818E-2</v>
      </c>
      <c r="D18" s="263">
        <v>6.5558529631868923E-2</v>
      </c>
      <c r="P18" s="333"/>
      <c r="Q18" s="333"/>
      <c r="R18" s="333"/>
      <c r="S18" s="333"/>
      <c r="T18" s="333"/>
      <c r="U18" s="333"/>
      <c r="V18" s="333"/>
      <c r="W18" s="333"/>
      <c r="X18" s="333"/>
      <c r="Y18" s="333"/>
      <c r="Z18" s="333"/>
      <c r="AA18" s="333"/>
      <c r="AB18" s="333"/>
      <c r="AC18" s="333"/>
      <c r="AD18" s="333"/>
      <c r="AE18" s="333"/>
      <c r="AF18" s="333"/>
      <c r="AG18" s="333"/>
      <c r="AH18" s="333"/>
      <c r="AI18" s="333"/>
      <c r="AJ18" s="333"/>
      <c r="AK18" s="333"/>
      <c r="AL18" s="333"/>
      <c r="AM18" s="333"/>
      <c r="AN18" s="333"/>
      <c r="AO18" s="333"/>
      <c r="AP18" s="333"/>
      <c r="AQ18" s="333"/>
      <c r="AR18" s="333"/>
      <c r="AS18" s="333"/>
      <c r="AT18" s="333"/>
      <c r="AU18" s="333"/>
      <c r="AV18" s="333"/>
    </row>
    <row r="19" spans="1:48" x14ac:dyDescent="0.2">
      <c r="A19" s="344">
        <v>2015</v>
      </c>
      <c r="B19" s="263">
        <v>0.11517017132714234</v>
      </c>
      <c r="C19" s="263">
        <v>6.6091174455100099E-2</v>
      </c>
      <c r="D19" s="263">
        <v>6.4457077789614819E-2</v>
      </c>
      <c r="P19" s="333"/>
      <c r="Q19" s="333"/>
      <c r="R19" s="333"/>
      <c r="S19" s="333"/>
      <c r="T19" s="333"/>
      <c r="U19" s="333"/>
      <c r="V19" s="333"/>
      <c r="W19" s="333"/>
      <c r="X19" s="333"/>
      <c r="Y19" s="333"/>
      <c r="Z19" s="333"/>
      <c r="AA19" s="333"/>
      <c r="AB19" s="333"/>
      <c r="AC19" s="333"/>
      <c r="AD19" s="333"/>
      <c r="AE19" s="333"/>
      <c r="AF19" s="333"/>
      <c r="AG19" s="333"/>
      <c r="AH19" s="333"/>
      <c r="AI19" s="333"/>
      <c r="AJ19" s="333"/>
      <c r="AK19" s="333"/>
      <c r="AL19" s="333"/>
      <c r="AM19" s="333"/>
      <c r="AN19" s="333"/>
      <c r="AO19" s="333"/>
      <c r="AP19" s="333"/>
      <c r="AQ19" s="333"/>
      <c r="AR19" s="333"/>
      <c r="AS19" s="333"/>
      <c r="AT19" s="333"/>
      <c r="AU19" s="333"/>
      <c r="AV19" s="333"/>
    </row>
    <row r="20" spans="1:48" x14ac:dyDescent="0.2">
      <c r="A20" s="344">
        <v>2016</v>
      </c>
      <c r="B20" s="263">
        <v>0.11349563507059822</v>
      </c>
      <c r="C20" s="263">
        <v>6.6010416523254206E-2</v>
      </c>
      <c r="D20" s="263">
        <v>6.614731558049837E-2</v>
      </c>
      <c r="P20" s="333"/>
      <c r="Q20" s="333"/>
      <c r="R20" s="333"/>
      <c r="S20" s="333"/>
      <c r="T20" s="333"/>
      <c r="U20" s="333"/>
      <c r="V20" s="333"/>
      <c r="W20" s="333"/>
      <c r="X20" s="333"/>
      <c r="Y20" s="333"/>
      <c r="Z20" s="333"/>
      <c r="AA20" s="333"/>
      <c r="AB20" s="333"/>
      <c r="AC20" s="333"/>
      <c r="AD20" s="333"/>
      <c r="AE20" s="333"/>
      <c r="AF20" s="333"/>
      <c r="AG20" s="333"/>
      <c r="AH20" s="333"/>
      <c r="AI20" s="333"/>
      <c r="AJ20" s="333"/>
      <c r="AK20" s="333"/>
      <c r="AL20" s="333"/>
      <c r="AM20" s="333"/>
      <c r="AN20" s="333"/>
      <c r="AO20" s="333"/>
      <c r="AP20" s="333"/>
      <c r="AQ20" s="333"/>
      <c r="AR20" s="333"/>
      <c r="AS20" s="333"/>
      <c r="AT20" s="333"/>
      <c r="AU20" s="333"/>
      <c r="AV20" s="333"/>
    </row>
    <row r="21" spans="1:48" x14ac:dyDescent="0.2">
      <c r="A21" s="344">
        <v>2017</v>
      </c>
      <c r="B21" s="263">
        <v>0.11642419237546009</v>
      </c>
      <c r="C21" s="263">
        <v>6.7352800826677453E-2</v>
      </c>
      <c r="D21" s="263">
        <v>6.5681233580148157E-2</v>
      </c>
      <c r="P21" s="333"/>
      <c r="Q21" s="333"/>
      <c r="R21" s="333"/>
      <c r="S21" s="333"/>
      <c r="T21" s="333"/>
      <c r="U21" s="333"/>
      <c r="V21" s="333"/>
      <c r="W21" s="333"/>
      <c r="X21" s="333"/>
      <c r="Y21" s="333"/>
      <c r="Z21" s="333"/>
      <c r="AA21" s="333"/>
      <c r="AB21" s="333"/>
      <c r="AC21" s="333"/>
      <c r="AD21" s="333"/>
      <c r="AE21" s="333"/>
      <c r="AF21" s="333"/>
      <c r="AG21" s="333"/>
      <c r="AH21" s="333"/>
      <c r="AI21" s="333"/>
      <c r="AJ21" s="333"/>
      <c r="AK21" s="333"/>
      <c r="AL21" s="333"/>
      <c r="AM21" s="333"/>
      <c r="AN21" s="333"/>
      <c r="AO21" s="333"/>
      <c r="AP21" s="333"/>
      <c r="AQ21" s="333"/>
      <c r="AR21" s="333"/>
      <c r="AS21" s="333"/>
      <c r="AT21" s="333"/>
      <c r="AU21" s="333"/>
      <c r="AV21" s="333"/>
    </row>
    <row r="22" spans="1:48" x14ac:dyDescent="0.2">
      <c r="A22" s="344">
        <v>2018</v>
      </c>
      <c r="B22" s="263">
        <v>0.11772120279194506</v>
      </c>
      <c r="C22" s="263">
        <v>6.7293259210699466E-2</v>
      </c>
      <c r="D22" s="263">
        <v>6.6177624871836246E-2</v>
      </c>
      <c r="P22" s="333"/>
      <c r="Q22" s="333"/>
      <c r="R22" s="333"/>
      <c r="S22" s="333"/>
      <c r="T22" s="333"/>
      <c r="U22" s="333"/>
      <c r="V22" s="333"/>
      <c r="W22" s="333"/>
      <c r="X22" s="333"/>
      <c r="Y22" s="333"/>
      <c r="Z22" s="333"/>
      <c r="AA22" s="333"/>
      <c r="AB22" s="333"/>
      <c r="AC22" s="333"/>
      <c r="AD22" s="333"/>
      <c r="AE22" s="333"/>
      <c r="AF22" s="333"/>
      <c r="AG22" s="333"/>
      <c r="AH22" s="333"/>
      <c r="AI22" s="333"/>
      <c r="AJ22" s="333"/>
      <c r="AK22" s="333"/>
      <c r="AL22" s="333"/>
      <c r="AM22" s="333"/>
      <c r="AN22" s="333"/>
      <c r="AO22" s="333"/>
      <c r="AP22" s="333"/>
      <c r="AQ22" s="333"/>
      <c r="AR22" s="333"/>
      <c r="AS22" s="333"/>
      <c r="AT22" s="333"/>
      <c r="AU22" s="333"/>
      <c r="AV22" s="333"/>
    </row>
    <row r="23" spans="1:48" x14ac:dyDescent="0.2">
      <c r="A23" s="344">
        <v>2019</v>
      </c>
      <c r="B23" s="263">
        <v>0.11991413794508274</v>
      </c>
      <c r="C23" s="263">
        <v>6.8626550073979109E-2</v>
      </c>
      <c r="D23" s="263">
        <v>6.6416246944125956E-2</v>
      </c>
      <c r="P23" s="333"/>
      <c r="Q23" s="333"/>
      <c r="R23" s="333"/>
      <c r="S23" s="333"/>
      <c r="T23" s="333"/>
      <c r="U23" s="333"/>
      <c r="V23" s="333"/>
      <c r="W23" s="333"/>
      <c r="X23" s="333"/>
      <c r="Y23" s="333"/>
      <c r="Z23" s="333"/>
      <c r="AA23" s="333"/>
      <c r="AB23" s="333"/>
      <c r="AC23" s="333"/>
      <c r="AD23" s="333"/>
      <c r="AE23" s="333"/>
      <c r="AF23" s="333"/>
      <c r="AG23" s="333"/>
      <c r="AH23" s="333"/>
      <c r="AI23" s="333"/>
      <c r="AJ23" s="333"/>
      <c r="AK23" s="333"/>
      <c r="AL23" s="333"/>
      <c r="AM23" s="333"/>
      <c r="AN23" s="333"/>
      <c r="AO23" s="333"/>
      <c r="AP23" s="333"/>
      <c r="AQ23" s="333"/>
      <c r="AR23" s="333"/>
      <c r="AS23" s="333"/>
      <c r="AT23" s="333"/>
      <c r="AU23" s="333"/>
      <c r="AV23" s="333"/>
    </row>
    <row r="24" spans="1:48" x14ac:dyDescent="0.2">
      <c r="A24" s="344">
        <v>2020</v>
      </c>
      <c r="B24" s="263">
        <v>0.12205970509926103</v>
      </c>
      <c r="C24" s="263">
        <v>6.8435247853749714E-2</v>
      </c>
      <c r="D24" s="263">
        <v>6.6502850516528725E-2</v>
      </c>
      <c r="P24" s="333"/>
      <c r="Q24" s="333"/>
      <c r="R24" s="333"/>
      <c r="S24" s="333"/>
      <c r="T24" s="333"/>
      <c r="U24" s="333"/>
      <c r="V24" s="333"/>
      <c r="W24" s="333"/>
      <c r="X24" s="333"/>
      <c r="Y24" s="333"/>
      <c r="Z24" s="333"/>
      <c r="AA24" s="333"/>
      <c r="AB24" s="333"/>
      <c r="AC24" s="333"/>
      <c r="AD24" s="333"/>
      <c r="AE24" s="333"/>
      <c r="AF24" s="333"/>
      <c r="AG24" s="333"/>
      <c r="AH24" s="333"/>
      <c r="AI24" s="333"/>
      <c r="AJ24" s="333"/>
      <c r="AK24" s="333"/>
      <c r="AL24" s="333"/>
      <c r="AM24" s="333"/>
      <c r="AN24" s="333"/>
      <c r="AO24" s="333"/>
      <c r="AP24" s="333"/>
      <c r="AQ24" s="333"/>
      <c r="AR24" s="333"/>
      <c r="AS24" s="333"/>
      <c r="AT24" s="333"/>
      <c r="AU24" s="333"/>
      <c r="AV24" s="333"/>
    </row>
    <row r="25" spans="1:48" x14ac:dyDescent="0.2">
      <c r="A25" s="344">
        <v>2021</v>
      </c>
      <c r="B25" s="263">
        <v>0.12010602848720076</v>
      </c>
      <c r="C25" s="263">
        <v>6.8322767902612963E-2</v>
      </c>
      <c r="D25" s="263">
        <v>6.7527674285735542E-2</v>
      </c>
      <c r="P25" s="333"/>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row>
    <row r="26" spans="1:48" x14ac:dyDescent="0.2">
      <c r="P26" s="333"/>
      <c r="Q26" s="333"/>
      <c r="R26" s="333"/>
      <c r="S26" s="333"/>
      <c r="T26" s="333"/>
      <c r="U26" s="333"/>
      <c r="V26" s="333"/>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row>
    <row r="27" spans="1:48" x14ac:dyDescent="0.2">
      <c r="B27" s="333"/>
      <c r="C27" s="333"/>
      <c r="D27" s="333"/>
      <c r="E27" s="333"/>
      <c r="F27" s="333"/>
      <c r="G27" s="333"/>
      <c r="H27" s="333"/>
      <c r="I27" s="333"/>
      <c r="J27" s="333"/>
      <c r="K27" s="333"/>
      <c r="L27" s="333"/>
      <c r="M27" s="333"/>
      <c r="N27" s="333"/>
      <c r="O27" s="333"/>
      <c r="P27" s="333"/>
      <c r="Q27" s="333"/>
      <c r="R27" s="333"/>
      <c r="S27" s="333"/>
      <c r="T27" s="333"/>
      <c r="U27" s="333"/>
      <c r="V27" s="333"/>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row>
    <row r="28" spans="1:48" x14ac:dyDescent="0.2">
      <c r="B28" s="333"/>
      <c r="C28" s="333"/>
      <c r="D28" s="333"/>
      <c r="E28" s="333"/>
      <c r="F28" s="333"/>
      <c r="G28" s="333"/>
      <c r="H28" s="333"/>
      <c r="I28" s="333"/>
      <c r="J28" s="333"/>
      <c r="K28" s="333"/>
      <c r="L28" s="333"/>
      <c r="M28" s="333"/>
      <c r="N28" s="333"/>
      <c r="O28" s="333"/>
      <c r="P28" s="333"/>
      <c r="Q28" s="333"/>
      <c r="R28" s="333"/>
      <c r="S28" s="333"/>
      <c r="T28" s="333"/>
      <c r="U28" s="333"/>
      <c r="V28" s="333"/>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row>
    <row r="29" spans="1:48" x14ac:dyDescent="0.2">
      <c r="B29" s="333"/>
      <c r="C29" s="333"/>
      <c r="D29" s="333"/>
      <c r="E29" s="333"/>
      <c r="F29" s="333"/>
      <c r="G29" s="333"/>
      <c r="H29" s="333"/>
      <c r="I29" s="333"/>
      <c r="J29" s="333"/>
      <c r="K29" s="333"/>
      <c r="L29" s="333"/>
      <c r="M29" s="333"/>
      <c r="N29" s="333"/>
      <c r="O29" s="333"/>
      <c r="P29" s="333"/>
      <c r="Q29" s="333"/>
      <c r="R29" s="333"/>
      <c r="S29" s="333"/>
      <c r="T29" s="333"/>
      <c r="U29" s="333"/>
      <c r="V29" s="333"/>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row>
    <row r="30" spans="1:48" x14ac:dyDescent="0.2">
      <c r="B30" s="333"/>
      <c r="C30" s="333"/>
      <c r="D30" s="333"/>
      <c r="E30" s="333"/>
      <c r="F30" s="333"/>
      <c r="G30" s="333"/>
      <c r="H30" s="333"/>
      <c r="I30" s="333"/>
      <c r="J30" s="333"/>
      <c r="K30" s="333"/>
      <c r="L30" s="333"/>
      <c r="M30" s="333"/>
      <c r="N30" s="333"/>
      <c r="O30" s="333"/>
      <c r="P30" s="333"/>
      <c r="Q30" s="333"/>
      <c r="R30" s="333"/>
      <c r="S30" s="333"/>
      <c r="T30" s="333"/>
      <c r="U30" s="333"/>
      <c r="V30" s="333"/>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row>
    <row r="31" spans="1:48" x14ac:dyDescent="0.2">
      <c r="B31" s="333"/>
      <c r="C31" s="333"/>
      <c r="D31" s="333"/>
      <c r="E31" s="333"/>
      <c r="F31" s="333"/>
      <c r="G31" s="333"/>
      <c r="H31" s="333"/>
      <c r="I31" s="333"/>
      <c r="J31" s="333"/>
      <c r="K31" s="333"/>
      <c r="L31" s="333"/>
      <c r="M31" s="333"/>
      <c r="N31" s="333"/>
      <c r="O31" s="333"/>
      <c r="P31" s="333"/>
      <c r="Q31" s="333"/>
      <c r="R31" s="333"/>
      <c r="S31" s="333"/>
      <c r="T31" s="333"/>
      <c r="U31" s="333"/>
      <c r="V31" s="333"/>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row>
    <row r="32" spans="1:48" x14ac:dyDescent="0.2">
      <c r="B32" s="333"/>
      <c r="C32" s="333"/>
      <c r="D32" s="333"/>
      <c r="E32" s="333"/>
      <c r="F32" s="333"/>
      <c r="G32" s="333"/>
      <c r="H32" s="333"/>
      <c r="I32" s="333"/>
      <c r="J32" s="333"/>
      <c r="K32" s="333"/>
      <c r="L32" s="333"/>
      <c r="M32" s="333"/>
      <c r="N32" s="333"/>
      <c r="O32" s="333"/>
      <c r="P32" s="333"/>
      <c r="Q32" s="333"/>
      <c r="R32" s="333"/>
      <c r="S32" s="333"/>
      <c r="T32" s="333"/>
      <c r="U32" s="333"/>
      <c r="V32" s="333"/>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row>
    <row r="33" spans="2:48" x14ac:dyDescent="0.2">
      <c r="B33" s="333"/>
      <c r="C33" s="333"/>
      <c r="D33" s="333"/>
      <c r="E33" s="333"/>
      <c r="F33" s="333"/>
      <c r="G33" s="333"/>
      <c r="H33" s="333"/>
      <c r="I33" s="333"/>
      <c r="J33" s="333"/>
      <c r="K33" s="333"/>
      <c r="L33" s="333"/>
      <c r="M33" s="333"/>
      <c r="N33" s="333"/>
      <c r="O33" s="333"/>
      <c r="P33" s="333"/>
      <c r="Q33" s="333"/>
      <c r="R33" s="333"/>
      <c r="S33" s="333"/>
      <c r="T33" s="333"/>
      <c r="U33" s="333"/>
      <c r="V33" s="333"/>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row>
    <row r="34" spans="2:48" x14ac:dyDescent="0.2">
      <c r="B34" s="333"/>
      <c r="C34" s="333"/>
      <c r="D34" s="333"/>
      <c r="E34" s="333"/>
      <c r="F34" s="333"/>
      <c r="G34" s="333"/>
      <c r="H34" s="333"/>
      <c r="I34" s="333"/>
      <c r="J34" s="333"/>
      <c r="K34" s="333"/>
      <c r="L34" s="333"/>
      <c r="M34" s="333"/>
      <c r="N34" s="333"/>
      <c r="O34" s="333"/>
      <c r="P34" s="333"/>
      <c r="Q34" s="333"/>
      <c r="R34" s="333"/>
      <c r="S34" s="333"/>
      <c r="T34" s="333"/>
      <c r="U34" s="333"/>
      <c r="V34" s="333"/>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row>
    <row r="35" spans="2:48" x14ac:dyDescent="0.2">
      <c r="B35" s="333"/>
      <c r="C35" s="333"/>
      <c r="D35" s="333"/>
      <c r="E35" s="333"/>
      <c r="F35" s="333"/>
      <c r="G35" s="333"/>
      <c r="H35" s="333"/>
      <c r="I35" s="333"/>
      <c r="J35" s="333"/>
      <c r="K35" s="333"/>
      <c r="L35" s="333"/>
      <c r="M35" s="333"/>
      <c r="N35" s="333"/>
      <c r="O35" s="333"/>
      <c r="P35" s="333"/>
      <c r="Q35" s="333"/>
      <c r="R35" s="333"/>
      <c r="S35" s="333"/>
      <c r="T35" s="333"/>
      <c r="U35" s="333"/>
      <c r="V35" s="333"/>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row>
    <row r="36" spans="2:48" x14ac:dyDescent="0.2">
      <c r="B36" s="333"/>
      <c r="C36" s="333"/>
      <c r="D36" s="333"/>
      <c r="E36" s="333"/>
      <c r="F36" s="333"/>
      <c r="G36" s="333"/>
      <c r="H36" s="333"/>
      <c r="I36" s="333"/>
      <c r="J36" s="333"/>
      <c r="K36" s="333"/>
      <c r="L36" s="333"/>
      <c r="M36" s="333"/>
      <c r="N36" s="333"/>
      <c r="O36" s="333"/>
      <c r="P36" s="333"/>
      <c r="Q36" s="333"/>
      <c r="R36" s="333"/>
      <c r="S36" s="333"/>
      <c r="T36" s="333"/>
      <c r="U36" s="333"/>
      <c r="V36" s="333"/>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row>
    <row r="37" spans="2:48" x14ac:dyDescent="0.2">
      <c r="B37" s="333"/>
      <c r="C37" s="333"/>
      <c r="D37" s="333"/>
      <c r="E37" s="333"/>
      <c r="F37" s="333"/>
      <c r="G37" s="333"/>
      <c r="H37" s="333"/>
      <c r="I37" s="333"/>
      <c r="J37" s="333"/>
      <c r="K37" s="333"/>
      <c r="L37" s="333"/>
      <c r="M37" s="333"/>
      <c r="N37" s="333"/>
      <c r="O37" s="333"/>
      <c r="P37" s="333"/>
      <c r="Q37" s="333"/>
      <c r="R37" s="333"/>
      <c r="S37" s="333"/>
      <c r="T37" s="333"/>
      <c r="U37" s="333"/>
      <c r="V37" s="333"/>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row>
    <row r="38" spans="2:48" x14ac:dyDescent="0.2">
      <c r="B38" s="333"/>
      <c r="C38" s="333"/>
      <c r="D38" s="333"/>
      <c r="E38" s="333"/>
      <c r="F38" s="333"/>
      <c r="G38" s="333"/>
      <c r="H38" s="333"/>
      <c r="I38" s="333"/>
      <c r="J38" s="333"/>
      <c r="K38" s="333"/>
      <c r="L38" s="333"/>
      <c r="M38" s="333"/>
      <c r="N38" s="333"/>
      <c r="O38" s="333"/>
      <c r="P38" s="333"/>
      <c r="Q38" s="333"/>
      <c r="R38" s="333"/>
      <c r="S38" s="333"/>
      <c r="T38" s="333"/>
      <c r="U38" s="333"/>
      <c r="V38" s="333"/>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row>
    <row r="39" spans="2:48" x14ac:dyDescent="0.2">
      <c r="B39" s="333"/>
      <c r="C39" s="333"/>
      <c r="D39" s="333"/>
      <c r="E39" s="333"/>
      <c r="F39" s="333"/>
      <c r="G39" s="333"/>
      <c r="H39" s="333"/>
      <c r="I39" s="333"/>
      <c r="J39" s="333"/>
      <c r="K39" s="333"/>
      <c r="L39" s="333"/>
      <c r="M39" s="333"/>
      <c r="N39" s="333"/>
      <c r="O39" s="333"/>
      <c r="P39" s="333"/>
      <c r="Q39" s="333"/>
      <c r="R39" s="333"/>
      <c r="S39" s="333"/>
      <c r="T39" s="333"/>
      <c r="U39" s="333"/>
      <c r="V39" s="333"/>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row>
    <row r="40" spans="2:48" x14ac:dyDescent="0.2">
      <c r="B40" s="333"/>
      <c r="C40" s="333"/>
      <c r="D40" s="333"/>
      <c r="E40" s="333"/>
      <c r="F40" s="333"/>
      <c r="G40" s="333"/>
      <c r="H40" s="333"/>
      <c r="I40" s="333"/>
      <c r="J40" s="333"/>
      <c r="K40" s="333"/>
      <c r="L40" s="333"/>
      <c r="M40" s="333"/>
      <c r="N40" s="333"/>
      <c r="O40" s="333"/>
      <c r="P40" s="333"/>
      <c r="Q40" s="333"/>
      <c r="R40" s="333"/>
      <c r="S40" s="333"/>
      <c r="T40" s="333"/>
      <c r="U40" s="333"/>
      <c r="V40" s="333"/>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row>
    <row r="41" spans="2:48" x14ac:dyDescent="0.2">
      <c r="B41" s="333"/>
      <c r="C41" s="333"/>
      <c r="D41" s="333"/>
      <c r="E41" s="333"/>
      <c r="F41" s="333"/>
      <c r="G41" s="333"/>
      <c r="H41" s="333"/>
      <c r="I41" s="333"/>
      <c r="J41" s="333"/>
      <c r="K41" s="333"/>
      <c r="L41" s="333"/>
      <c r="M41" s="333"/>
      <c r="N41" s="333"/>
      <c r="O41" s="333"/>
      <c r="P41" s="333"/>
      <c r="Q41" s="333"/>
      <c r="R41" s="333"/>
      <c r="S41" s="333"/>
      <c r="T41" s="333"/>
      <c r="U41" s="333"/>
      <c r="V41" s="333"/>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row>
    <row r="42" spans="2:48" x14ac:dyDescent="0.2">
      <c r="B42" s="333"/>
      <c r="C42" s="333"/>
      <c r="D42" s="333"/>
      <c r="E42" s="333"/>
      <c r="F42" s="333"/>
      <c r="G42" s="333"/>
      <c r="H42" s="333"/>
      <c r="I42" s="333"/>
      <c r="J42" s="333"/>
      <c r="K42" s="333"/>
      <c r="L42" s="333"/>
      <c r="M42" s="333"/>
      <c r="N42" s="333"/>
      <c r="O42" s="333"/>
      <c r="P42" s="333"/>
      <c r="Q42" s="333"/>
      <c r="R42" s="333"/>
      <c r="S42" s="333"/>
      <c r="T42" s="333"/>
      <c r="U42" s="333"/>
      <c r="V42" s="333"/>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row>
    <row r="43" spans="2:48" x14ac:dyDescent="0.2">
      <c r="B43" s="333"/>
      <c r="C43" s="333"/>
      <c r="D43" s="333"/>
      <c r="E43" s="333"/>
      <c r="F43" s="333"/>
      <c r="G43" s="333"/>
      <c r="H43" s="333"/>
      <c r="I43" s="333"/>
      <c r="J43" s="333"/>
      <c r="K43" s="333"/>
      <c r="L43" s="333"/>
      <c r="M43" s="333"/>
      <c r="N43" s="333"/>
      <c r="O43" s="333"/>
      <c r="P43" s="333"/>
      <c r="Q43" s="333"/>
      <c r="R43" s="333"/>
      <c r="S43" s="333"/>
      <c r="T43" s="333"/>
      <c r="U43" s="333"/>
      <c r="V43" s="333"/>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row>
    <row r="44" spans="2:48" x14ac:dyDescent="0.2">
      <c r="B44" s="333"/>
      <c r="C44" s="333"/>
      <c r="D44" s="333"/>
      <c r="E44" s="333"/>
      <c r="F44" s="333"/>
      <c r="G44" s="333"/>
      <c r="H44" s="333"/>
      <c r="I44" s="333"/>
      <c r="J44" s="333"/>
      <c r="K44" s="333"/>
      <c r="L44" s="333"/>
      <c r="M44" s="333"/>
      <c r="N44" s="333"/>
      <c r="O44" s="333"/>
      <c r="P44" s="333"/>
      <c r="Q44" s="333"/>
      <c r="R44" s="333"/>
      <c r="S44" s="333"/>
      <c r="T44" s="333"/>
      <c r="U44" s="333"/>
      <c r="V44" s="333"/>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row>
    <row r="45" spans="2:48" x14ac:dyDescent="0.2">
      <c r="B45" s="333"/>
      <c r="C45" s="333"/>
      <c r="D45" s="333"/>
      <c r="E45" s="333"/>
      <c r="F45" s="333"/>
      <c r="G45" s="333"/>
      <c r="H45" s="333"/>
      <c r="I45" s="333"/>
      <c r="J45" s="333"/>
      <c r="K45" s="333"/>
      <c r="L45" s="333"/>
      <c r="M45" s="333"/>
      <c r="N45" s="333"/>
      <c r="O45" s="333"/>
      <c r="P45" s="333"/>
      <c r="Q45" s="333"/>
      <c r="R45" s="333"/>
      <c r="S45" s="333"/>
      <c r="T45" s="333"/>
      <c r="U45" s="333"/>
      <c r="V45" s="333"/>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row>
    <row r="46" spans="2:48" x14ac:dyDescent="0.2">
      <c r="B46" s="333"/>
      <c r="C46" s="333"/>
      <c r="D46" s="333"/>
      <c r="E46" s="333"/>
      <c r="F46" s="333"/>
      <c r="G46" s="333"/>
      <c r="H46" s="333"/>
      <c r="I46" s="333"/>
      <c r="J46" s="333"/>
      <c r="K46" s="333"/>
      <c r="L46" s="333"/>
      <c r="M46" s="333"/>
      <c r="N46" s="333"/>
      <c r="O46" s="333"/>
      <c r="P46" s="333"/>
      <c r="Q46" s="333"/>
      <c r="R46" s="333"/>
      <c r="S46" s="333"/>
      <c r="T46" s="333"/>
      <c r="U46" s="333"/>
      <c r="V46" s="333"/>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row>
    <row r="47" spans="2:48" x14ac:dyDescent="0.2">
      <c r="B47" s="333"/>
      <c r="C47" s="333"/>
      <c r="D47" s="333"/>
      <c r="E47" s="333"/>
      <c r="F47" s="333"/>
      <c r="G47" s="333"/>
      <c r="H47" s="333"/>
      <c r="I47" s="333"/>
      <c r="J47" s="333"/>
      <c r="K47" s="333"/>
      <c r="L47" s="333"/>
      <c r="M47" s="333"/>
      <c r="N47" s="333"/>
      <c r="O47" s="333"/>
      <c r="P47" s="333"/>
      <c r="Q47" s="333"/>
      <c r="R47" s="333"/>
      <c r="S47" s="333"/>
      <c r="T47" s="333"/>
      <c r="U47" s="333"/>
      <c r="V47" s="333"/>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row>
    <row r="48" spans="2:48" x14ac:dyDescent="0.2">
      <c r="B48" s="333"/>
      <c r="C48" s="333"/>
      <c r="D48" s="333"/>
      <c r="E48" s="333"/>
      <c r="F48" s="333"/>
      <c r="G48" s="333"/>
      <c r="H48" s="333"/>
      <c r="I48" s="333"/>
      <c r="J48" s="333"/>
      <c r="K48" s="333"/>
      <c r="L48" s="333"/>
      <c r="M48" s="333"/>
      <c r="N48" s="333"/>
      <c r="O48" s="333"/>
      <c r="P48" s="333"/>
      <c r="Q48" s="333"/>
      <c r="R48" s="333"/>
      <c r="S48" s="333"/>
      <c r="T48" s="333"/>
      <c r="U48" s="333"/>
      <c r="V48" s="333"/>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row>
    <row r="49" spans="2:48" x14ac:dyDescent="0.2">
      <c r="B49" s="333"/>
      <c r="C49" s="333"/>
      <c r="D49" s="333"/>
      <c r="E49" s="333"/>
      <c r="F49" s="333"/>
      <c r="G49" s="333"/>
      <c r="H49" s="333"/>
      <c r="I49" s="333"/>
      <c r="J49" s="333"/>
      <c r="K49" s="333"/>
      <c r="L49" s="333"/>
      <c r="M49" s="333"/>
      <c r="N49" s="333"/>
      <c r="O49" s="333"/>
      <c r="P49" s="333"/>
      <c r="Q49" s="333"/>
      <c r="R49" s="333"/>
      <c r="S49" s="333"/>
      <c r="T49" s="333"/>
      <c r="U49" s="333"/>
      <c r="V49" s="333"/>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row>
    <row r="50" spans="2:48" x14ac:dyDescent="0.2">
      <c r="B50" s="333"/>
      <c r="C50" s="333"/>
      <c r="D50" s="333"/>
      <c r="E50" s="333"/>
      <c r="F50" s="333"/>
      <c r="G50" s="333"/>
      <c r="H50" s="333"/>
      <c r="I50" s="333"/>
      <c r="J50" s="333"/>
      <c r="K50" s="333"/>
      <c r="L50" s="333"/>
      <c r="M50" s="333"/>
      <c r="N50" s="333"/>
      <c r="O50" s="333"/>
      <c r="P50" s="333"/>
      <c r="Q50" s="333"/>
      <c r="R50" s="333"/>
      <c r="S50" s="333"/>
      <c r="T50" s="333"/>
      <c r="U50" s="333"/>
      <c r="V50" s="333"/>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row>
    <row r="51" spans="2:48" x14ac:dyDescent="0.2">
      <c r="B51" s="333"/>
      <c r="C51" s="333"/>
      <c r="D51" s="333"/>
      <c r="E51" s="333"/>
      <c r="F51" s="333"/>
      <c r="G51" s="333"/>
      <c r="H51" s="333"/>
      <c r="I51" s="333"/>
      <c r="J51" s="333"/>
      <c r="K51" s="333"/>
      <c r="L51" s="333"/>
      <c r="M51" s="333"/>
      <c r="N51" s="333"/>
      <c r="O51" s="333"/>
      <c r="P51" s="333"/>
      <c r="Q51" s="333"/>
      <c r="R51" s="333"/>
      <c r="S51" s="333"/>
      <c r="T51" s="333"/>
      <c r="U51" s="333"/>
      <c r="V51" s="333"/>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row>
    <row r="52" spans="2:48" x14ac:dyDescent="0.2">
      <c r="B52" s="333"/>
      <c r="C52" s="333"/>
      <c r="D52" s="333"/>
      <c r="E52" s="333"/>
      <c r="F52" s="333"/>
      <c r="G52" s="333"/>
      <c r="H52" s="333"/>
      <c r="I52" s="333"/>
      <c r="J52" s="333"/>
      <c r="K52" s="333"/>
      <c r="L52" s="333"/>
      <c r="M52" s="333"/>
      <c r="N52" s="333"/>
      <c r="O52" s="333"/>
      <c r="P52" s="333"/>
      <c r="Q52" s="333"/>
      <c r="R52" s="333"/>
      <c r="S52" s="333"/>
      <c r="T52" s="333"/>
      <c r="U52" s="333"/>
      <c r="V52" s="333"/>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row>
    <row r="53" spans="2:48" x14ac:dyDescent="0.2">
      <c r="B53" s="333"/>
      <c r="C53" s="333"/>
      <c r="D53" s="333"/>
      <c r="E53" s="333"/>
      <c r="F53" s="333"/>
      <c r="G53" s="333"/>
      <c r="H53" s="333"/>
      <c r="I53" s="333"/>
      <c r="J53" s="333"/>
      <c r="K53" s="333"/>
      <c r="L53" s="333"/>
      <c r="M53" s="333"/>
      <c r="N53" s="333"/>
      <c r="O53" s="333"/>
      <c r="P53" s="333"/>
      <c r="Q53" s="333"/>
      <c r="R53" s="333"/>
      <c r="S53" s="333"/>
      <c r="T53" s="333"/>
      <c r="U53" s="333"/>
      <c r="V53" s="333"/>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row>
    <row r="54" spans="2:48" x14ac:dyDescent="0.2">
      <c r="B54" s="333"/>
      <c r="C54" s="333"/>
      <c r="D54" s="333"/>
      <c r="E54" s="333"/>
      <c r="F54" s="333"/>
      <c r="G54" s="333"/>
      <c r="H54" s="333"/>
      <c r="I54" s="333"/>
      <c r="J54" s="333"/>
      <c r="K54" s="333"/>
      <c r="L54" s="333"/>
      <c r="M54" s="333"/>
      <c r="N54" s="333"/>
      <c r="O54" s="333"/>
      <c r="P54" s="333"/>
      <c r="Q54" s="333"/>
      <c r="R54" s="333"/>
      <c r="S54" s="333"/>
      <c r="T54" s="333"/>
      <c r="U54" s="333"/>
      <c r="V54" s="333"/>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row>
    <row r="55" spans="2:48" x14ac:dyDescent="0.2">
      <c r="B55" s="333"/>
      <c r="C55" s="333"/>
      <c r="D55" s="333"/>
      <c r="E55" s="333"/>
      <c r="F55" s="333"/>
      <c r="G55" s="333"/>
      <c r="H55" s="333"/>
      <c r="I55" s="333"/>
      <c r="J55" s="333"/>
      <c r="K55" s="333"/>
      <c r="L55" s="333"/>
      <c r="M55" s="333"/>
      <c r="N55" s="333"/>
      <c r="O55" s="333"/>
      <c r="P55" s="333"/>
      <c r="Q55" s="333"/>
      <c r="R55" s="333"/>
      <c r="S55" s="333"/>
      <c r="T55" s="333"/>
      <c r="U55" s="333"/>
      <c r="V55" s="333"/>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row>
    <row r="56" spans="2:48" x14ac:dyDescent="0.2">
      <c r="B56" s="333"/>
      <c r="C56" s="333"/>
      <c r="D56" s="333"/>
      <c r="E56" s="333"/>
      <c r="F56" s="333"/>
      <c r="G56" s="333"/>
      <c r="H56" s="333"/>
      <c r="I56" s="333"/>
      <c r="J56" s="333"/>
      <c r="K56" s="333"/>
      <c r="L56" s="333"/>
      <c r="M56" s="333"/>
      <c r="N56" s="333"/>
      <c r="O56" s="333"/>
      <c r="P56" s="333"/>
      <c r="Q56" s="333"/>
      <c r="R56" s="333"/>
      <c r="S56" s="333"/>
      <c r="T56" s="333"/>
      <c r="U56" s="333"/>
      <c r="V56" s="333"/>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row>
    <row r="57" spans="2:48" x14ac:dyDescent="0.2">
      <c r="B57" s="333"/>
      <c r="C57" s="333"/>
      <c r="D57" s="333"/>
      <c r="E57" s="333"/>
      <c r="F57" s="333"/>
      <c r="G57" s="333"/>
      <c r="H57" s="333"/>
      <c r="I57" s="333"/>
      <c r="J57" s="333"/>
      <c r="K57" s="333"/>
      <c r="L57" s="333"/>
      <c r="M57" s="333"/>
      <c r="N57" s="333"/>
      <c r="O57" s="333"/>
      <c r="P57" s="333"/>
      <c r="Q57" s="333"/>
      <c r="R57" s="333"/>
      <c r="S57" s="333"/>
      <c r="T57" s="333"/>
      <c r="U57" s="333"/>
      <c r="V57" s="333"/>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row>
    <row r="58" spans="2:48" x14ac:dyDescent="0.2">
      <c r="B58" s="333"/>
      <c r="C58" s="333"/>
      <c r="D58" s="333"/>
      <c r="E58" s="333"/>
      <c r="F58" s="333"/>
      <c r="G58" s="333"/>
      <c r="H58" s="333"/>
      <c r="I58" s="333"/>
      <c r="J58" s="333"/>
      <c r="K58" s="333"/>
      <c r="L58" s="333"/>
      <c r="M58" s="333"/>
      <c r="N58" s="333"/>
      <c r="O58" s="333"/>
      <c r="P58" s="333"/>
      <c r="Q58" s="333"/>
      <c r="R58" s="333"/>
      <c r="S58" s="333"/>
      <c r="T58" s="333"/>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row>
    <row r="59" spans="2:48" x14ac:dyDescent="0.2">
      <c r="B59" s="333"/>
      <c r="C59" s="333"/>
      <c r="D59" s="333"/>
      <c r="E59" s="333"/>
      <c r="F59" s="333"/>
      <c r="G59" s="333"/>
      <c r="H59" s="333"/>
      <c r="I59" s="333"/>
      <c r="J59" s="333"/>
      <c r="K59" s="333"/>
      <c r="L59" s="333"/>
      <c r="M59" s="333"/>
      <c r="N59" s="333"/>
      <c r="O59" s="333"/>
      <c r="P59" s="333"/>
      <c r="Q59" s="333"/>
      <c r="R59" s="333"/>
      <c r="S59" s="333"/>
      <c r="T59" s="333"/>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row>
    <row r="60" spans="2:48" x14ac:dyDescent="0.2">
      <c r="B60" s="333"/>
      <c r="C60" s="333"/>
      <c r="D60" s="333"/>
      <c r="E60" s="333"/>
      <c r="F60" s="333"/>
      <c r="G60" s="333"/>
      <c r="H60" s="333"/>
      <c r="I60" s="333"/>
      <c r="J60" s="333"/>
      <c r="K60" s="333"/>
      <c r="L60" s="333"/>
      <c r="M60" s="333"/>
      <c r="N60" s="333"/>
      <c r="O60" s="333"/>
      <c r="P60" s="333"/>
      <c r="Q60" s="333"/>
      <c r="R60" s="333"/>
      <c r="S60" s="333"/>
      <c r="T60" s="333"/>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row>
    <row r="61" spans="2:48" x14ac:dyDescent="0.2">
      <c r="B61" s="333"/>
      <c r="C61" s="333"/>
      <c r="D61" s="333"/>
      <c r="E61" s="333"/>
      <c r="F61" s="333"/>
      <c r="G61" s="333"/>
      <c r="H61" s="333"/>
      <c r="I61" s="333"/>
      <c r="J61" s="333"/>
      <c r="K61" s="333"/>
      <c r="L61" s="333"/>
      <c r="M61" s="333"/>
      <c r="N61" s="333"/>
      <c r="O61" s="333"/>
      <c r="P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row>
    <row r="62" spans="2:48" x14ac:dyDescent="0.2">
      <c r="B62" s="333"/>
      <c r="C62" s="333"/>
      <c r="D62" s="333"/>
      <c r="E62" s="333"/>
      <c r="F62" s="333"/>
      <c r="G62" s="333"/>
      <c r="H62" s="333"/>
      <c r="I62" s="333"/>
      <c r="J62" s="333"/>
      <c r="K62" s="333"/>
      <c r="L62" s="333"/>
      <c r="M62" s="333"/>
      <c r="N62" s="333"/>
      <c r="O62" s="333"/>
      <c r="P62" s="333"/>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row>
    <row r="63" spans="2:48" x14ac:dyDescent="0.2">
      <c r="B63" s="333"/>
      <c r="C63" s="333"/>
      <c r="D63" s="333"/>
      <c r="E63" s="333"/>
      <c r="F63" s="333"/>
      <c r="G63" s="333"/>
      <c r="H63" s="333"/>
      <c r="I63" s="333"/>
      <c r="J63" s="333"/>
      <c r="K63" s="333"/>
      <c r="L63" s="333"/>
      <c r="M63" s="333"/>
      <c r="N63" s="333"/>
      <c r="O63" s="333"/>
      <c r="P63" s="333"/>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row>
    <row r="64" spans="2:48" x14ac:dyDescent="0.2">
      <c r="B64" s="333"/>
      <c r="C64" s="333"/>
      <c r="D64" s="333"/>
      <c r="E64" s="333"/>
      <c r="F64" s="333"/>
      <c r="G64" s="333"/>
      <c r="H64" s="333"/>
      <c r="I64" s="333"/>
      <c r="J64" s="333"/>
      <c r="K64" s="333"/>
      <c r="L64" s="333"/>
      <c r="M64" s="333"/>
      <c r="N64" s="333"/>
      <c r="O64" s="333"/>
      <c r="P64" s="333"/>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AU64" s="333"/>
      <c r="AV64" s="333"/>
    </row>
    <row r="65" spans="2:48" x14ac:dyDescent="0.2">
      <c r="B65" s="333"/>
      <c r="C65" s="333"/>
      <c r="D65" s="333"/>
      <c r="E65" s="333"/>
      <c r="F65" s="333"/>
      <c r="G65" s="333"/>
      <c r="H65" s="333"/>
      <c r="I65" s="333"/>
      <c r="J65" s="333"/>
      <c r="K65" s="333"/>
      <c r="L65" s="333"/>
      <c r="M65" s="333"/>
      <c r="N65" s="333"/>
      <c r="O65" s="333"/>
      <c r="P65" s="333"/>
      <c r="Q65" s="333"/>
      <c r="R65" s="333"/>
      <c r="S65" s="333"/>
      <c r="T65" s="333"/>
      <c r="U65" s="333"/>
      <c r="V65" s="333"/>
      <c r="W65" s="333"/>
      <c r="X65" s="333"/>
      <c r="Y65" s="333"/>
      <c r="Z65" s="333"/>
      <c r="AA65" s="333"/>
      <c r="AB65" s="333"/>
      <c r="AC65" s="333"/>
      <c r="AD65" s="333"/>
      <c r="AE65" s="333"/>
      <c r="AF65" s="333"/>
      <c r="AG65" s="333"/>
      <c r="AH65" s="333"/>
      <c r="AI65" s="333"/>
      <c r="AJ65" s="333"/>
      <c r="AK65" s="333"/>
      <c r="AL65" s="333"/>
      <c r="AM65" s="333"/>
      <c r="AN65" s="333"/>
      <c r="AO65" s="333"/>
      <c r="AP65" s="333"/>
      <c r="AQ65" s="333"/>
      <c r="AR65" s="333"/>
      <c r="AS65" s="333"/>
      <c r="AT65" s="333"/>
      <c r="AU65" s="333"/>
      <c r="AV65" s="333"/>
    </row>
    <row r="66" spans="2:48" x14ac:dyDescent="0.2">
      <c r="B66" s="333"/>
      <c r="C66" s="333"/>
      <c r="D66" s="333"/>
      <c r="E66" s="333"/>
      <c r="F66" s="333"/>
      <c r="G66" s="333"/>
      <c r="H66" s="333"/>
      <c r="I66" s="333"/>
      <c r="J66" s="333"/>
      <c r="K66" s="333"/>
      <c r="L66" s="333"/>
      <c r="M66" s="333"/>
      <c r="N66" s="333"/>
      <c r="O66" s="333"/>
      <c r="P66" s="333"/>
      <c r="Q66" s="333"/>
      <c r="R66" s="333"/>
      <c r="S66" s="333"/>
      <c r="T66" s="333"/>
      <c r="U66" s="333"/>
      <c r="V66" s="333"/>
      <c r="W66" s="333"/>
      <c r="X66" s="333"/>
      <c r="Y66" s="333"/>
      <c r="Z66" s="333"/>
      <c r="AA66" s="333"/>
      <c r="AB66" s="333"/>
      <c r="AC66" s="333"/>
      <c r="AD66" s="333"/>
      <c r="AE66" s="333"/>
      <c r="AF66" s="333"/>
      <c r="AG66" s="333"/>
      <c r="AH66" s="333"/>
      <c r="AI66" s="333"/>
      <c r="AJ66" s="333"/>
      <c r="AK66" s="333"/>
      <c r="AL66" s="333"/>
      <c r="AM66" s="333"/>
      <c r="AN66" s="333"/>
      <c r="AO66" s="333"/>
      <c r="AP66" s="333"/>
      <c r="AQ66" s="333"/>
      <c r="AR66" s="333"/>
      <c r="AS66" s="333"/>
      <c r="AT66" s="333"/>
      <c r="AU66" s="333"/>
      <c r="AV66" s="333"/>
    </row>
    <row r="67" spans="2:48" x14ac:dyDescent="0.2">
      <c r="B67" s="333"/>
      <c r="C67" s="333"/>
      <c r="D67" s="333"/>
      <c r="E67" s="333"/>
      <c r="F67" s="333"/>
      <c r="G67" s="333"/>
      <c r="H67" s="333"/>
      <c r="I67" s="333"/>
      <c r="J67" s="333"/>
      <c r="K67" s="333"/>
      <c r="L67" s="333"/>
      <c r="M67" s="333"/>
      <c r="N67" s="333"/>
      <c r="O67" s="333"/>
      <c r="P67" s="333"/>
      <c r="Q67" s="333"/>
      <c r="R67" s="333"/>
      <c r="S67" s="333"/>
      <c r="T67" s="333"/>
      <c r="U67" s="333"/>
      <c r="V67" s="333"/>
      <c r="W67" s="333"/>
      <c r="X67" s="333"/>
      <c r="Y67" s="333"/>
      <c r="Z67" s="333"/>
      <c r="AA67" s="333"/>
      <c r="AB67" s="333"/>
      <c r="AC67" s="333"/>
      <c r="AD67" s="333"/>
      <c r="AE67" s="333"/>
      <c r="AF67" s="333"/>
      <c r="AG67" s="333"/>
      <c r="AH67" s="333"/>
      <c r="AI67" s="333"/>
      <c r="AJ67" s="333"/>
      <c r="AK67" s="333"/>
      <c r="AL67" s="333"/>
      <c r="AM67" s="333"/>
      <c r="AN67" s="333"/>
      <c r="AO67" s="333"/>
      <c r="AP67" s="333"/>
      <c r="AQ67" s="333"/>
      <c r="AR67" s="333"/>
      <c r="AS67" s="333"/>
      <c r="AT67" s="333"/>
      <c r="AU67" s="333"/>
      <c r="AV67" s="333"/>
    </row>
    <row r="68" spans="2:48" x14ac:dyDescent="0.2">
      <c r="B68" s="333"/>
      <c r="C68" s="333"/>
      <c r="D68" s="333"/>
      <c r="E68" s="333"/>
      <c r="F68" s="333"/>
      <c r="G68" s="333"/>
      <c r="H68" s="333"/>
      <c r="I68" s="333"/>
      <c r="J68" s="333"/>
      <c r="K68" s="333"/>
      <c r="L68" s="333"/>
      <c r="M68" s="333"/>
      <c r="N68" s="333"/>
      <c r="O68" s="333"/>
      <c r="P68" s="333"/>
      <c r="Q68" s="333"/>
      <c r="R68" s="333"/>
      <c r="S68" s="333"/>
      <c r="T68" s="333"/>
      <c r="U68" s="333"/>
      <c r="V68" s="333"/>
      <c r="W68" s="333"/>
      <c r="X68" s="333"/>
      <c r="Y68" s="333"/>
      <c r="Z68" s="333"/>
      <c r="AA68" s="333"/>
      <c r="AB68" s="333"/>
      <c r="AC68" s="333"/>
      <c r="AD68" s="333"/>
      <c r="AE68" s="333"/>
      <c r="AF68" s="333"/>
      <c r="AG68" s="333"/>
      <c r="AH68" s="333"/>
      <c r="AI68" s="333"/>
      <c r="AJ68" s="333"/>
      <c r="AK68" s="333"/>
      <c r="AL68" s="333"/>
      <c r="AM68" s="333"/>
      <c r="AN68" s="333"/>
      <c r="AO68" s="333"/>
      <c r="AP68" s="333"/>
      <c r="AQ68" s="333"/>
      <c r="AR68" s="333"/>
      <c r="AS68" s="333"/>
      <c r="AT68" s="333"/>
      <c r="AU68" s="333"/>
      <c r="AV68" s="333"/>
    </row>
    <row r="69" spans="2:48" x14ac:dyDescent="0.2">
      <c r="B69" s="333"/>
      <c r="C69" s="333"/>
      <c r="D69" s="333"/>
      <c r="E69" s="333"/>
      <c r="F69" s="333"/>
      <c r="G69" s="333"/>
      <c r="H69" s="333"/>
      <c r="I69" s="333"/>
      <c r="J69" s="333"/>
      <c r="K69" s="333"/>
      <c r="L69" s="333"/>
      <c r="M69" s="333"/>
      <c r="N69" s="333"/>
      <c r="O69" s="333"/>
      <c r="P69" s="333"/>
      <c r="Q69" s="333"/>
      <c r="R69" s="333"/>
      <c r="S69" s="333"/>
      <c r="T69" s="333"/>
      <c r="U69" s="333"/>
      <c r="V69" s="333"/>
      <c r="W69" s="333"/>
      <c r="X69" s="333"/>
      <c r="Y69" s="333"/>
      <c r="Z69" s="333"/>
      <c r="AA69" s="333"/>
      <c r="AB69" s="333"/>
      <c r="AC69" s="333"/>
      <c r="AD69" s="333"/>
      <c r="AE69" s="333"/>
      <c r="AF69" s="333"/>
      <c r="AG69" s="333"/>
      <c r="AH69" s="333"/>
      <c r="AI69" s="333"/>
      <c r="AJ69" s="333"/>
      <c r="AK69" s="333"/>
      <c r="AL69" s="333"/>
      <c r="AM69" s="333"/>
      <c r="AN69" s="333"/>
      <c r="AO69" s="333"/>
      <c r="AP69" s="333"/>
      <c r="AQ69" s="333"/>
      <c r="AR69" s="333"/>
      <c r="AS69" s="333"/>
      <c r="AT69" s="333"/>
      <c r="AU69" s="333"/>
      <c r="AV69" s="333"/>
    </row>
    <row r="70" spans="2:48" x14ac:dyDescent="0.2">
      <c r="B70" s="333"/>
      <c r="C70" s="333"/>
      <c r="D70" s="333"/>
      <c r="E70" s="333"/>
      <c r="F70" s="333"/>
      <c r="G70" s="333"/>
      <c r="H70" s="333"/>
      <c r="I70" s="333"/>
      <c r="J70" s="333"/>
      <c r="K70" s="333"/>
      <c r="L70" s="333"/>
      <c r="M70" s="333"/>
      <c r="N70" s="333"/>
      <c r="O70" s="333"/>
      <c r="P70" s="333"/>
      <c r="Q70" s="333"/>
      <c r="R70" s="333"/>
      <c r="S70" s="333"/>
      <c r="T70" s="333"/>
      <c r="U70" s="333"/>
      <c r="V70" s="333"/>
      <c r="W70" s="333"/>
      <c r="X70" s="333"/>
      <c r="Y70" s="333"/>
      <c r="Z70" s="333"/>
      <c r="AA70" s="333"/>
      <c r="AB70" s="333"/>
      <c r="AC70" s="333"/>
      <c r="AD70" s="333"/>
      <c r="AE70" s="333"/>
      <c r="AF70" s="333"/>
      <c r="AG70" s="333"/>
      <c r="AH70" s="333"/>
      <c r="AI70" s="333"/>
      <c r="AJ70" s="333"/>
      <c r="AK70" s="333"/>
      <c r="AL70" s="333"/>
      <c r="AM70" s="333"/>
      <c r="AN70" s="333"/>
      <c r="AO70" s="333"/>
      <c r="AP70" s="333"/>
      <c r="AQ70" s="333"/>
      <c r="AR70" s="333"/>
      <c r="AS70" s="333"/>
      <c r="AT70" s="333"/>
      <c r="AU70" s="333"/>
      <c r="AV70" s="333"/>
    </row>
    <row r="71" spans="2:48" x14ac:dyDescent="0.2">
      <c r="B71" s="333"/>
      <c r="C71" s="333"/>
      <c r="D71" s="333"/>
      <c r="E71" s="333"/>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row>
    <row r="72" spans="2:48" x14ac:dyDescent="0.2">
      <c r="B72" s="333"/>
      <c r="C72" s="333"/>
      <c r="D72" s="333"/>
      <c r="E72" s="333"/>
      <c r="F72" s="333"/>
      <c r="G72" s="333"/>
      <c r="H72" s="333"/>
      <c r="I72" s="333"/>
      <c r="J72" s="333"/>
      <c r="K72" s="333"/>
      <c r="L72" s="333"/>
      <c r="M72" s="333"/>
      <c r="N72" s="333"/>
      <c r="O72" s="333"/>
      <c r="P72" s="333"/>
      <c r="Q72" s="333"/>
      <c r="R72" s="333"/>
      <c r="S72" s="333"/>
      <c r="T72" s="333"/>
      <c r="U72" s="333"/>
      <c r="V72" s="333"/>
      <c r="W72" s="333"/>
      <c r="X72" s="333"/>
      <c r="Y72" s="333"/>
      <c r="Z72" s="333"/>
      <c r="AA72" s="333"/>
      <c r="AB72" s="333"/>
      <c r="AC72" s="333"/>
      <c r="AD72" s="333"/>
      <c r="AE72" s="333"/>
      <c r="AF72" s="333"/>
      <c r="AG72" s="333"/>
      <c r="AH72" s="333"/>
      <c r="AI72" s="333"/>
      <c r="AJ72" s="333"/>
      <c r="AK72" s="333"/>
      <c r="AL72" s="333"/>
      <c r="AM72" s="333"/>
      <c r="AN72" s="333"/>
      <c r="AO72" s="333"/>
      <c r="AP72" s="333"/>
      <c r="AQ72" s="333"/>
      <c r="AR72" s="333"/>
      <c r="AS72" s="333"/>
      <c r="AT72" s="333"/>
      <c r="AU72" s="333"/>
      <c r="AV72" s="333"/>
    </row>
    <row r="73" spans="2:48" x14ac:dyDescent="0.2">
      <c r="B73" s="333"/>
      <c r="C73" s="333"/>
      <c r="D73" s="333"/>
      <c r="E73" s="333"/>
      <c r="F73" s="333"/>
      <c r="G73" s="333"/>
      <c r="H73" s="333"/>
      <c r="I73" s="333"/>
      <c r="J73" s="333"/>
      <c r="K73" s="333"/>
      <c r="L73" s="333"/>
      <c r="M73" s="333"/>
      <c r="N73" s="333"/>
      <c r="O73" s="333"/>
      <c r="P73" s="333"/>
      <c r="Q73" s="333"/>
      <c r="R73" s="333"/>
      <c r="S73" s="333"/>
      <c r="T73" s="333"/>
      <c r="U73" s="333"/>
      <c r="V73" s="333"/>
      <c r="W73" s="333"/>
      <c r="X73" s="333"/>
      <c r="Y73" s="333"/>
      <c r="Z73" s="333"/>
      <c r="AA73" s="333"/>
      <c r="AB73" s="333"/>
      <c r="AC73" s="333"/>
      <c r="AD73" s="333"/>
      <c r="AE73" s="333"/>
      <c r="AF73" s="333"/>
      <c r="AG73" s="333"/>
      <c r="AH73" s="333"/>
      <c r="AI73" s="333"/>
      <c r="AJ73" s="333"/>
      <c r="AK73" s="333"/>
      <c r="AL73" s="333"/>
      <c r="AM73" s="333"/>
      <c r="AN73" s="333"/>
      <c r="AO73" s="333"/>
      <c r="AP73" s="333"/>
      <c r="AQ73" s="333"/>
      <c r="AR73" s="333"/>
      <c r="AS73" s="333"/>
      <c r="AT73" s="333"/>
      <c r="AU73" s="333"/>
      <c r="AV73" s="333"/>
    </row>
    <row r="74" spans="2:48" x14ac:dyDescent="0.2">
      <c r="B74" s="333"/>
      <c r="C74" s="333"/>
      <c r="D74" s="333"/>
      <c r="E74" s="333"/>
      <c r="F74" s="333"/>
      <c r="G74" s="333"/>
      <c r="H74" s="333"/>
      <c r="I74" s="333"/>
      <c r="J74" s="333"/>
      <c r="K74" s="333"/>
      <c r="L74" s="333"/>
      <c r="M74" s="333"/>
      <c r="N74" s="333"/>
      <c r="O74" s="333"/>
      <c r="P74" s="333"/>
      <c r="Q74" s="333"/>
      <c r="R74" s="333"/>
      <c r="S74" s="333"/>
      <c r="T74" s="333"/>
      <c r="U74" s="333"/>
      <c r="V74" s="333"/>
      <c r="W74" s="333"/>
      <c r="X74" s="333"/>
      <c r="Y74" s="333"/>
      <c r="Z74" s="333"/>
      <c r="AA74" s="333"/>
      <c r="AB74" s="333"/>
      <c r="AC74" s="333"/>
      <c r="AD74" s="333"/>
      <c r="AE74" s="333"/>
      <c r="AF74" s="333"/>
      <c r="AG74" s="333"/>
      <c r="AH74" s="333"/>
      <c r="AI74" s="333"/>
      <c r="AJ74" s="333"/>
      <c r="AK74" s="333"/>
      <c r="AL74" s="333"/>
      <c r="AM74" s="333"/>
      <c r="AN74" s="333"/>
      <c r="AO74" s="333"/>
      <c r="AP74" s="333"/>
      <c r="AQ74" s="333"/>
      <c r="AR74" s="333"/>
      <c r="AS74" s="333"/>
      <c r="AT74" s="333"/>
      <c r="AU74" s="333"/>
      <c r="AV74" s="333"/>
    </row>
    <row r="75" spans="2:48" x14ac:dyDescent="0.2">
      <c r="B75" s="333"/>
      <c r="C75" s="333"/>
      <c r="D75" s="333"/>
      <c r="E75" s="333"/>
      <c r="F75" s="333"/>
      <c r="G75" s="333"/>
      <c r="H75" s="333"/>
      <c r="I75" s="333"/>
      <c r="J75" s="333"/>
      <c r="K75" s="333"/>
      <c r="L75" s="333"/>
      <c r="M75" s="333"/>
      <c r="N75" s="333"/>
      <c r="O75" s="333"/>
      <c r="P75" s="333"/>
      <c r="Q75" s="333"/>
      <c r="R75" s="333"/>
      <c r="S75" s="333"/>
      <c r="T75" s="333"/>
      <c r="U75" s="333"/>
      <c r="V75" s="333"/>
      <c r="W75" s="333"/>
      <c r="X75" s="333"/>
      <c r="Y75" s="333"/>
      <c r="Z75" s="333"/>
      <c r="AA75" s="333"/>
      <c r="AB75" s="333"/>
      <c r="AC75" s="333"/>
      <c r="AD75" s="333"/>
      <c r="AE75" s="333"/>
      <c r="AF75" s="333"/>
      <c r="AG75" s="333"/>
      <c r="AH75" s="333"/>
      <c r="AI75" s="333"/>
      <c r="AJ75" s="333"/>
      <c r="AK75" s="333"/>
      <c r="AL75" s="333"/>
      <c r="AM75" s="333"/>
      <c r="AN75" s="333"/>
      <c r="AO75" s="333"/>
      <c r="AP75" s="333"/>
      <c r="AQ75" s="333"/>
      <c r="AR75" s="333"/>
      <c r="AS75" s="333"/>
      <c r="AT75" s="333"/>
      <c r="AU75" s="333"/>
      <c r="AV75" s="333"/>
    </row>
    <row r="76" spans="2:48" x14ac:dyDescent="0.2">
      <c r="B76" s="333"/>
      <c r="C76" s="333"/>
      <c r="D76" s="333"/>
      <c r="E76" s="333"/>
      <c r="F76" s="333"/>
      <c r="G76" s="333"/>
      <c r="H76" s="333"/>
      <c r="I76" s="333"/>
      <c r="J76" s="333"/>
      <c r="K76" s="333"/>
      <c r="L76" s="333"/>
      <c r="M76" s="333"/>
      <c r="N76" s="333"/>
      <c r="O76" s="333"/>
      <c r="P76" s="333"/>
      <c r="Q76" s="333"/>
      <c r="R76" s="333"/>
      <c r="S76" s="333"/>
      <c r="T76" s="333"/>
      <c r="U76" s="333"/>
      <c r="V76" s="333"/>
      <c r="W76" s="333"/>
      <c r="X76" s="333"/>
      <c r="Y76" s="333"/>
      <c r="Z76" s="333"/>
      <c r="AA76" s="333"/>
      <c r="AB76" s="333"/>
      <c r="AC76" s="333"/>
      <c r="AD76" s="333"/>
      <c r="AE76" s="333"/>
      <c r="AF76" s="333"/>
      <c r="AG76" s="333"/>
      <c r="AH76" s="333"/>
      <c r="AI76" s="333"/>
      <c r="AJ76" s="333"/>
      <c r="AK76" s="333"/>
      <c r="AL76" s="333"/>
      <c r="AM76" s="333"/>
      <c r="AN76" s="333"/>
      <c r="AO76" s="333"/>
      <c r="AP76" s="333"/>
      <c r="AQ76" s="333"/>
      <c r="AR76" s="333"/>
      <c r="AS76" s="333"/>
      <c r="AT76" s="333"/>
      <c r="AU76" s="333"/>
      <c r="AV76" s="333"/>
    </row>
    <row r="77" spans="2:48" x14ac:dyDescent="0.2">
      <c r="B77" s="333"/>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c r="AP77" s="333"/>
      <c r="AQ77" s="333"/>
      <c r="AR77" s="333"/>
      <c r="AS77" s="333"/>
      <c r="AT77" s="333"/>
      <c r="AU77" s="333"/>
      <c r="AV77" s="333"/>
    </row>
    <row r="78" spans="2:48" x14ac:dyDescent="0.2">
      <c r="B78" s="333"/>
      <c r="C78" s="333"/>
      <c r="D78" s="333"/>
      <c r="E78" s="333"/>
      <c r="F78" s="333"/>
      <c r="G78" s="333"/>
      <c r="H78" s="333"/>
      <c r="I78" s="333"/>
      <c r="J78" s="333"/>
      <c r="K78" s="333"/>
      <c r="L78" s="333"/>
      <c r="M78" s="333"/>
      <c r="N78" s="333"/>
      <c r="O78" s="333"/>
      <c r="P78" s="333"/>
      <c r="Q78" s="333"/>
      <c r="R78" s="333"/>
      <c r="S78" s="333"/>
      <c r="T78" s="333"/>
      <c r="U78" s="333"/>
      <c r="V78" s="333"/>
      <c r="W78" s="333"/>
      <c r="X78" s="333"/>
      <c r="Y78" s="333"/>
      <c r="Z78" s="333"/>
      <c r="AA78" s="333"/>
      <c r="AB78" s="333"/>
      <c r="AC78" s="333"/>
      <c r="AD78" s="333"/>
      <c r="AE78" s="333"/>
      <c r="AF78" s="333"/>
      <c r="AG78" s="333"/>
      <c r="AH78" s="333"/>
      <c r="AI78" s="333"/>
      <c r="AJ78" s="333"/>
      <c r="AK78" s="333"/>
      <c r="AL78" s="333"/>
      <c r="AM78" s="333"/>
      <c r="AN78" s="333"/>
      <c r="AO78" s="333"/>
      <c r="AP78" s="333"/>
      <c r="AQ78" s="333"/>
      <c r="AR78" s="333"/>
      <c r="AS78" s="333"/>
      <c r="AT78" s="333"/>
      <c r="AU78" s="333"/>
      <c r="AV78" s="333"/>
    </row>
    <row r="79" spans="2:48" x14ac:dyDescent="0.2">
      <c r="B79" s="333"/>
      <c r="C79" s="333"/>
      <c r="D79" s="333"/>
      <c r="E79" s="333"/>
      <c r="F79" s="333"/>
      <c r="G79" s="333"/>
      <c r="H79" s="333"/>
      <c r="I79" s="333"/>
      <c r="J79" s="333"/>
      <c r="K79" s="333"/>
      <c r="L79" s="333"/>
      <c r="M79" s="333"/>
      <c r="N79" s="333"/>
      <c r="O79" s="333"/>
      <c r="P79" s="333"/>
      <c r="Q79" s="333"/>
      <c r="R79" s="333"/>
      <c r="S79" s="333"/>
      <c r="T79" s="333"/>
      <c r="U79" s="333"/>
      <c r="V79" s="333"/>
      <c r="W79" s="333"/>
      <c r="X79" s="333"/>
      <c r="Y79" s="333"/>
      <c r="Z79" s="333"/>
      <c r="AA79" s="333"/>
      <c r="AB79" s="333"/>
      <c r="AC79" s="333"/>
      <c r="AD79" s="333"/>
      <c r="AE79" s="333"/>
      <c r="AF79" s="333"/>
      <c r="AG79" s="333"/>
      <c r="AH79" s="333"/>
      <c r="AI79" s="333"/>
      <c r="AJ79" s="333"/>
      <c r="AK79" s="333"/>
      <c r="AL79" s="333"/>
      <c r="AM79" s="333"/>
      <c r="AN79" s="333"/>
      <c r="AO79" s="333"/>
      <c r="AP79" s="333"/>
      <c r="AQ79" s="333"/>
      <c r="AR79" s="333"/>
      <c r="AS79" s="333"/>
      <c r="AT79" s="333"/>
      <c r="AU79" s="333"/>
      <c r="AV79" s="333"/>
    </row>
    <row r="80" spans="2:48" x14ac:dyDescent="0.2">
      <c r="B80" s="333"/>
      <c r="C80" s="333"/>
      <c r="D80" s="333"/>
      <c r="E80" s="333"/>
      <c r="F80" s="333"/>
      <c r="G80" s="333"/>
      <c r="H80" s="333"/>
      <c r="I80" s="333"/>
      <c r="J80" s="333"/>
      <c r="K80" s="333"/>
      <c r="L80" s="333"/>
      <c r="M80" s="333"/>
      <c r="N80" s="333"/>
      <c r="O80" s="333"/>
      <c r="P80" s="333"/>
      <c r="Q80" s="333"/>
      <c r="R80" s="333"/>
      <c r="S80" s="333"/>
      <c r="T80" s="333"/>
      <c r="U80" s="333"/>
      <c r="V80" s="333"/>
      <c r="W80" s="333"/>
      <c r="X80" s="333"/>
      <c r="Y80" s="333"/>
      <c r="Z80" s="333"/>
      <c r="AA80" s="333"/>
      <c r="AB80" s="333"/>
      <c r="AC80" s="333"/>
      <c r="AD80" s="333"/>
      <c r="AE80" s="333"/>
      <c r="AF80" s="333"/>
      <c r="AG80" s="333"/>
      <c r="AH80" s="333"/>
      <c r="AI80" s="333"/>
      <c r="AJ80" s="333"/>
      <c r="AK80" s="333"/>
      <c r="AL80" s="333"/>
      <c r="AM80" s="333"/>
      <c r="AN80" s="333"/>
      <c r="AO80" s="333"/>
      <c r="AP80" s="333"/>
      <c r="AQ80" s="333"/>
      <c r="AR80" s="333"/>
      <c r="AS80" s="333"/>
      <c r="AT80" s="333"/>
      <c r="AU80" s="333"/>
      <c r="AV80" s="333"/>
    </row>
    <row r="81" spans="2:48" x14ac:dyDescent="0.2">
      <c r="B81" s="333"/>
      <c r="C81" s="333"/>
      <c r="D81" s="333"/>
      <c r="E81" s="333"/>
      <c r="F81" s="333"/>
      <c r="G81" s="333"/>
      <c r="H81" s="333"/>
      <c r="I81" s="333"/>
      <c r="J81" s="333"/>
      <c r="K81" s="333"/>
      <c r="L81" s="333"/>
      <c r="M81" s="333"/>
      <c r="N81" s="333"/>
      <c r="O81" s="333"/>
      <c r="P81" s="333"/>
      <c r="Q81" s="333"/>
      <c r="R81" s="333"/>
      <c r="S81" s="333"/>
      <c r="T81" s="333"/>
      <c r="U81" s="333"/>
      <c r="V81" s="333"/>
      <c r="W81" s="333"/>
      <c r="X81" s="333"/>
      <c r="Y81" s="333"/>
      <c r="Z81" s="333"/>
      <c r="AA81" s="333"/>
      <c r="AB81" s="333"/>
      <c r="AC81" s="333"/>
      <c r="AD81" s="333"/>
      <c r="AE81" s="333"/>
      <c r="AF81" s="333"/>
      <c r="AG81" s="333"/>
      <c r="AH81" s="333"/>
      <c r="AI81" s="333"/>
      <c r="AJ81" s="333"/>
      <c r="AK81" s="333"/>
      <c r="AL81" s="333"/>
      <c r="AM81" s="333"/>
      <c r="AN81" s="333"/>
      <c r="AO81" s="333"/>
      <c r="AP81" s="333"/>
      <c r="AQ81" s="333"/>
      <c r="AR81" s="333"/>
      <c r="AS81" s="333"/>
      <c r="AT81" s="333"/>
      <c r="AU81" s="333"/>
      <c r="AV81" s="333"/>
    </row>
    <row r="82" spans="2:48" x14ac:dyDescent="0.2">
      <c r="B82" s="333"/>
      <c r="C82" s="333"/>
      <c r="D82" s="333"/>
      <c r="E82" s="333"/>
      <c r="F82" s="333"/>
      <c r="G82" s="333"/>
      <c r="H82" s="333"/>
      <c r="I82" s="333"/>
      <c r="J82" s="333"/>
      <c r="K82" s="333"/>
      <c r="L82" s="333"/>
      <c r="M82" s="333"/>
      <c r="N82" s="333"/>
      <c r="O82" s="333"/>
      <c r="P82" s="333"/>
      <c r="Q82" s="333"/>
      <c r="R82" s="333"/>
      <c r="S82" s="333"/>
      <c r="T82" s="333"/>
      <c r="U82" s="333"/>
      <c r="V82" s="333"/>
      <c r="W82" s="333"/>
      <c r="X82" s="333"/>
      <c r="Y82" s="333"/>
      <c r="Z82" s="333"/>
      <c r="AA82" s="333"/>
      <c r="AB82" s="333"/>
      <c r="AC82" s="333"/>
      <c r="AD82" s="333"/>
      <c r="AE82" s="333"/>
      <c r="AF82" s="333"/>
      <c r="AG82" s="333"/>
      <c r="AH82" s="333"/>
      <c r="AI82" s="333"/>
      <c r="AJ82" s="333"/>
      <c r="AK82" s="333"/>
      <c r="AL82" s="333"/>
      <c r="AM82" s="333"/>
      <c r="AN82" s="333"/>
      <c r="AO82" s="333"/>
      <c r="AP82" s="333"/>
      <c r="AQ82" s="333"/>
      <c r="AR82" s="333"/>
      <c r="AS82" s="333"/>
      <c r="AT82" s="333"/>
      <c r="AU82" s="333"/>
      <c r="AV82" s="333"/>
    </row>
    <row r="83" spans="2:48" x14ac:dyDescent="0.2">
      <c r="B83" s="333"/>
      <c r="C83" s="333"/>
      <c r="D83" s="333"/>
      <c r="E83" s="333"/>
      <c r="F83" s="333"/>
      <c r="G83" s="333"/>
      <c r="H83" s="333"/>
      <c r="I83" s="333"/>
      <c r="J83" s="333"/>
      <c r="K83" s="333"/>
      <c r="L83" s="333"/>
      <c r="M83" s="333"/>
      <c r="N83" s="333"/>
      <c r="O83" s="333"/>
      <c r="P83" s="333"/>
      <c r="Q83" s="333"/>
      <c r="R83" s="333"/>
      <c r="S83" s="333"/>
      <c r="T83" s="333"/>
      <c r="U83" s="333"/>
      <c r="V83" s="333"/>
      <c r="W83" s="333"/>
      <c r="X83" s="333"/>
      <c r="Y83" s="333"/>
      <c r="Z83" s="333"/>
      <c r="AA83" s="333"/>
      <c r="AB83" s="333"/>
      <c r="AC83" s="333"/>
      <c r="AD83" s="333"/>
      <c r="AE83" s="333"/>
      <c r="AF83" s="333"/>
      <c r="AG83" s="333"/>
      <c r="AH83" s="333"/>
      <c r="AI83" s="333"/>
      <c r="AJ83" s="333"/>
      <c r="AK83" s="333"/>
      <c r="AL83" s="333"/>
      <c r="AM83" s="333"/>
      <c r="AN83" s="333"/>
      <c r="AO83" s="333"/>
      <c r="AP83" s="333"/>
      <c r="AQ83" s="333"/>
      <c r="AR83" s="333"/>
      <c r="AS83" s="333"/>
      <c r="AT83" s="333"/>
      <c r="AU83" s="333"/>
      <c r="AV83" s="333"/>
    </row>
    <row r="84" spans="2:48" x14ac:dyDescent="0.2">
      <c r="B84" s="333"/>
      <c r="C84" s="333"/>
      <c r="D84" s="333"/>
      <c r="E84" s="333"/>
      <c r="F84" s="333"/>
      <c r="G84" s="333"/>
      <c r="H84" s="333"/>
      <c r="I84" s="333"/>
      <c r="J84" s="333"/>
      <c r="K84" s="333"/>
      <c r="L84" s="333"/>
      <c r="M84" s="333"/>
      <c r="N84" s="333"/>
      <c r="O84" s="333"/>
      <c r="P84" s="333"/>
      <c r="Q84" s="333"/>
      <c r="R84" s="333"/>
      <c r="S84" s="333"/>
      <c r="T84" s="333"/>
      <c r="U84" s="333"/>
      <c r="V84" s="333"/>
      <c r="W84" s="333"/>
      <c r="X84" s="333"/>
      <c r="Y84" s="333"/>
      <c r="Z84" s="333"/>
      <c r="AA84" s="333"/>
      <c r="AB84" s="333"/>
      <c r="AC84" s="333"/>
      <c r="AD84" s="333"/>
      <c r="AE84" s="333"/>
      <c r="AF84" s="333"/>
      <c r="AG84" s="333"/>
      <c r="AH84" s="333"/>
      <c r="AI84" s="333"/>
      <c r="AJ84" s="333"/>
      <c r="AK84" s="333"/>
      <c r="AL84" s="333"/>
      <c r="AM84" s="333"/>
      <c r="AN84" s="333"/>
      <c r="AO84" s="333"/>
      <c r="AP84" s="333"/>
      <c r="AQ84" s="333"/>
      <c r="AR84" s="333"/>
      <c r="AS84" s="333"/>
      <c r="AT84" s="333"/>
      <c r="AU84" s="333"/>
      <c r="AV84" s="333"/>
    </row>
    <row r="85" spans="2:48" x14ac:dyDescent="0.2">
      <c r="B85" s="333"/>
      <c r="C85" s="333"/>
      <c r="D85" s="333"/>
      <c r="E85" s="333"/>
      <c r="F85" s="333"/>
      <c r="G85" s="333"/>
      <c r="H85" s="333"/>
      <c r="I85" s="333"/>
      <c r="J85" s="333"/>
      <c r="K85" s="333"/>
      <c r="L85" s="333"/>
      <c r="M85" s="333"/>
      <c r="N85" s="333"/>
      <c r="O85" s="333"/>
      <c r="P85" s="333"/>
      <c r="Q85" s="333"/>
      <c r="R85" s="333"/>
      <c r="S85" s="333"/>
      <c r="T85" s="333"/>
      <c r="U85" s="333"/>
      <c r="V85" s="333"/>
      <c r="W85" s="333"/>
      <c r="X85" s="333"/>
      <c r="Y85" s="333"/>
      <c r="Z85" s="333"/>
      <c r="AA85" s="333"/>
      <c r="AB85" s="333"/>
      <c r="AC85" s="333"/>
      <c r="AD85" s="333"/>
      <c r="AE85" s="333"/>
      <c r="AF85" s="333"/>
      <c r="AG85" s="333"/>
      <c r="AH85" s="333"/>
      <c r="AI85" s="333"/>
      <c r="AJ85" s="333"/>
      <c r="AK85" s="333"/>
      <c r="AL85" s="333"/>
      <c r="AM85" s="333"/>
      <c r="AN85" s="333"/>
      <c r="AO85" s="333"/>
      <c r="AP85" s="333"/>
      <c r="AQ85" s="333"/>
      <c r="AR85" s="333"/>
      <c r="AS85" s="333"/>
      <c r="AT85" s="333"/>
      <c r="AU85" s="333"/>
      <c r="AV85" s="333"/>
    </row>
    <row r="86" spans="2:48" x14ac:dyDescent="0.2">
      <c r="B86" s="333"/>
      <c r="C86" s="333"/>
      <c r="D86" s="333"/>
      <c r="E86" s="333"/>
      <c r="F86" s="333"/>
      <c r="G86" s="333"/>
      <c r="H86" s="333"/>
      <c r="I86" s="333"/>
      <c r="J86" s="333"/>
      <c r="K86" s="333"/>
      <c r="L86" s="333"/>
      <c r="M86" s="333"/>
      <c r="N86" s="333"/>
      <c r="O86" s="333"/>
      <c r="P86" s="333"/>
      <c r="Q86" s="333"/>
      <c r="R86" s="333"/>
      <c r="S86" s="333"/>
      <c r="T86" s="333"/>
      <c r="U86" s="333"/>
      <c r="V86" s="333"/>
      <c r="W86" s="333"/>
      <c r="X86" s="333"/>
      <c r="Y86" s="333"/>
      <c r="Z86" s="333"/>
      <c r="AA86" s="333"/>
      <c r="AB86" s="333"/>
      <c r="AC86" s="333"/>
      <c r="AD86" s="333"/>
      <c r="AE86" s="333"/>
      <c r="AF86" s="333"/>
      <c r="AG86" s="333"/>
      <c r="AH86" s="333"/>
      <c r="AI86" s="333"/>
      <c r="AJ86" s="333"/>
      <c r="AK86" s="333"/>
      <c r="AL86" s="333"/>
      <c r="AM86" s="333"/>
      <c r="AN86" s="333"/>
      <c r="AO86" s="333"/>
      <c r="AP86" s="333"/>
      <c r="AQ86" s="333"/>
      <c r="AR86" s="333"/>
      <c r="AS86" s="333"/>
      <c r="AT86" s="333"/>
      <c r="AU86" s="333"/>
      <c r="AV86" s="333"/>
    </row>
    <row r="87" spans="2:48" x14ac:dyDescent="0.2">
      <c r="B87" s="333"/>
      <c r="C87" s="333"/>
      <c r="D87" s="333"/>
      <c r="E87" s="333"/>
      <c r="F87" s="333"/>
      <c r="G87" s="333"/>
      <c r="H87" s="333"/>
      <c r="I87" s="333"/>
      <c r="J87" s="333"/>
      <c r="K87" s="333"/>
      <c r="L87" s="333"/>
      <c r="M87" s="333"/>
      <c r="N87" s="333"/>
      <c r="O87" s="333"/>
      <c r="P87" s="333"/>
      <c r="Q87" s="333"/>
      <c r="R87" s="333"/>
      <c r="S87" s="333"/>
      <c r="T87" s="333"/>
      <c r="U87" s="333"/>
      <c r="V87" s="333"/>
      <c r="W87" s="333"/>
      <c r="X87" s="333"/>
      <c r="Y87" s="333"/>
      <c r="Z87" s="333"/>
      <c r="AA87" s="333"/>
      <c r="AB87" s="333"/>
      <c r="AC87" s="333"/>
      <c r="AD87" s="333"/>
      <c r="AE87" s="333"/>
      <c r="AF87" s="333"/>
      <c r="AG87" s="333"/>
      <c r="AH87" s="333"/>
      <c r="AI87" s="333"/>
      <c r="AJ87" s="333"/>
      <c r="AK87" s="333"/>
      <c r="AL87" s="333"/>
      <c r="AM87" s="333"/>
      <c r="AN87" s="333"/>
      <c r="AO87" s="333"/>
      <c r="AP87" s="333"/>
      <c r="AQ87" s="333"/>
      <c r="AR87" s="333"/>
      <c r="AS87" s="333"/>
      <c r="AT87" s="333"/>
      <c r="AU87" s="333"/>
      <c r="AV87" s="333"/>
    </row>
    <row r="88" spans="2:48" x14ac:dyDescent="0.2">
      <c r="B88" s="333"/>
      <c r="C88" s="333"/>
      <c r="D88" s="333"/>
      <c r="E88" s="333"/>
      <c r="F88" s="333"/>
      <c r="G88" s="333"/>
      <c r="H88" s="333"/>
      <c r="I88" s="333"/>
      <c r="J88" s="333"/>
      <c r="K88" s="333"/>
      <c r="L88" s="333"/>
      <c r="M88" s="333"/>
      <c r="N88" s="333"/>
      <c r="O88" s="333"/>
      <c r="P88" s="333"/>
      <c r="Q88" s="333"/>
      <c r="R88" s="333"/>
      <c r="S88" s="333"/>
      <c r="T88" s="333"/>
      <c r="U88" s="333"/>
      <c r="V88" s="333"/>
      <c r="W88" s="333"/>
      <c r="X88" s="333"/>
      <c r="Y88" s="333"/>
      <c r="Z88" s="333"/>
      <c r="AA88" s="333"/>
      <c r="AB88" s="333"/>
      <c r="AC88" s="333"/>
      <c r="AD88" s="333"/>
      <c r="AE88" s="333"/>
      <c r="AF88" s="333"/>
      <c r="AG88" s="333"/>
      <c r="AH88" s="333"/>
      <c r="AI88" s="333"/>
      <c r="AJ88" s="333"/>
      <c r="AK88" s="333"/>
      <c r="AL88" s="333"/>
      <c r="AM88" s="333"/>
      <c r="AN88" s="333"/>
      <c r="AO88" s="333"/>
      <c r="AP88" s="333"/>
      <c r="AQ88" s="333"/>
      <c r="AR88" s="333"/>
      <c r="AS88" s="333"/>
      <c r="AT88" s="333"/>
      <c r="AU88" s="333"/>
      <c r="AV88" s="333"/>
    </row>
    <row r="89" spans="2:48" x14ac:dyDescent="0.2">
      <c r="B89" s="333"/>
      <c r="C89" s="333"/>
      <c r="D89" s="333"/>
      <c r="E89" s="333"/>
      <c r="F89" s="333"/>
      <c r="G89" s="333"/>
      <c r="H89" s="333"/>
      <c r="I89" s="333"/>
      <c r="J89" s="333"/>
      <c r="K89" s="333"/>
      <c r="L89" s="333"/>
      <c r="M89" s="333"/>
      <c r="N89" s="333"/>
      <c r="O89" s="333"/>
      <c r="P89" s="333"/>
      <c r="Q89" s="333"/>
      <c r="R89" s="333"/>
      <c r="S89" s="333"/>
      <c r="T89" s="333"/>
      <c r="U89" s="333"/>
      <c r="V89" s="333"/>
      <c r="W89" s="333"/>
      <c r="X89" s="333"/>
      <c r="Y89" s="333"/>
      <c r="Z89" s="333"/>
      <c r="AA89" s="333"/>
      <c r="AB89" s="333"/>
      <c r="AC89" s="333"/>
      <c r="AD89" s="333"/>
      <c r="AE89" s="333"/>
      <c r="AF89" s="333"/>
      <c r="AG89" s="333"/>
      <c r="AH89" s="333"/>
      <c r="AI89" s="333"/>
      <c r="AJ89" s="333"/>
      <c r="AK89" s="333"/>
      <c r="AL89" s="333"/>
      <c r="AM89" s="333"/>
      <c r="AN89" s="333"/>
      <c r="AO89" s="333"/>
      <c r="AP89" s="333"/>
      <c r="AQ89" s="333"/>
      <c r="AR89" s="333"/>
      <c r="AS89" s="333"/>
      <c r="AT89" s="333"/>
      <c r="AU89" s="333"/>
      <c r="AV89" s="333"/>
    </row>
    <row r="90" spans="2:48" x14ac:dyDescent="0.2">
      <c r="B90" s="333"/>
      <c r="C90" s="333"/>
      <c r="D90" s="333"/>
      <c r="E90" s="333"/>
      <c r="F90" s="333"/>
      <c r="G90" s="333"/>
      <c r="H90" s="333"/>
      <c r="I90" s="333"/>
      <c r="J90" s="333"/>
      <c r="K90" s="333"/>
      <c r="L90" s="333"/>
      <c r="M90" s="333"/>
      <c r="N90" s="333"/>
      <c r="O90" s="333"/>
      <c r="P90" s="333"/>
      <c r="Q90" s="333"/>
      <c r="R90" s="333"/>
      <c r="S90" s="333"/>
      <c r="T90" s="333"/>
      <c r="U90" s="333"/>
      <c r="V90" s="333"/>
      <c r="W90" s="333"/>
      <c r="X90" s="333"/>
      <c r="Y90" s="333"/>
      <c r="Z90" s="333"/>
      <c r="AA90" s="333"/>
      <c r="AB90" s="333"/>
      <c r="AC90" s="333"/>
      <c r="AD90" s="333"/>
      <c r="AE90" s="333"/>
      <c r="AF90" s="333"/>
      <c r="AG90" s="333"/>
      <c r="AH90" s="333"/>
      <c r="AI90" s="333"/>
      <c r="AJ90" s="333"/>
      <c r="AK90" s="333"/>
      <c r="AL90" s="333"/>
      <c r="AM90" s="333"/>
      <c r="AN90" s="333"/>
      <c r="AO90" s="333"/>
      <c r="AP90" s="333"/>
      <c r="AQ90" s="333"/>
      <c r="AR90" s="333"/>
      <c r="AS90" s="333"/>
      <c r="AT90" s="333"/>
      <c r="AU90" s="333"/>
      <c r="AV90" s="333"/>
    </row>
    <row r="91" spans="2:48" x14ac:dyDescent="0.2">
      <c r="B91" s="333"/>
      <c r="C91" s="333"/>
      <c r="D91" s="333"/>
      <c r="E91" s="333"/>
      <c r="F91" s="333"/>
      <c r="G91" s="333"/>
      <c r="H91" s="333"/>
      <c r="I91" s="333"/>
      <c r="J91" s="333"/>
      <c r="K91" s="333"/>
      <c r="L91" s="333"/>
      <c r="M91" s="333"/>
      <c r="N91" s="333"/>
      <c r="O91" s="333"/>
      <c r="P91" s="333"/>
      <c r="Q91" s="333"/>
      <c r="R91" s="333"/>
      <c r="S91" s="333"/>
      <c r="T91" s="333"/>
      <c r="U91" s="333"/>
      <c r="V91" s="333"/>
      <c r="W91" s="333"/>
      <c r="X91" s="333"/>
      <c r="Y91" s="333"/>
      <c r="Z91" s="333"/>
      <c r="AA91" s="333"/>
      <c r="AB91" s="333"/>
      <c r="AC91" s="333"/>
      <c r="AD91" s="333"/>
      <c r="AE91" s="333"/>
      <c r="AF91" s="333"/>
      <c r="AG91" s="333"/>
      <c r="AH91" s="333"/>
      <c r="AI91" s="333"/>
      <c r="AJ91" s="333"/>
      <c r="AK91" s="333"/>
      <c r="AL91" s="333"/>
      <c r="AM91" s="333"/>
      <c r="AN91" s="333"/>
      <c r="AO91" s="333"/>
      <c r="AP91" s="333"/>
      <c r="AQ91" s="333"/>
      <c r="AR91" s="333"/>
      <c r="AS91" s="333"/>
      <c r="AT91" s="333"/>
      <c r="AU91" s="333"/>
      <c r="AV91" s="333"/>
    </row>
    <row r="92" spans="2:48" x14ac:dyDescent="0.2">
      <c r="B92" s="333"/>
      <c r="C92" s="333"/>
      <c r="D92" s="333"/>
      <c r="E92" s="333"/>
      <c r="F92" s="333"/>
      <c r="G92" s="333"/>
      <c r="H92" s="333"/>
      <c r="I92" s="333"/>
      <c r="J92" s="333"/>
      <c r="K92" s="333"/>
      <c r="L92" s="333"/>
      <c r="M92" s="333"/>
      <c r="N92" s="333"/>
      <c r="O92" s="333"/>
      <c r="P92" s="333"/>
      <c r="Q92" s="333"/>
      <c r="R92" s="333"/>
      <c r="S92" s="333"/>
      <c r="T92" s="333"/>
      <c r="U92" s="333"/>
      <c r="V92" s="333"/>
      <c r="W92" s="333"/>
      <c r="X92" s="333"/>
      <c r="Y92" s="333"/>
      <c r="Z92" s="333"/>
      <c r="AA92" s="333"/>
      <c r="AB92" s="333"/>
      <c r="AC92" s="333"/>
      <c r="AD92" s="333"/>
      <c r="AE92" s="333"/>
      <c r="AF92" s="333"/>
      <c r="AG92" s="333"/>
      <c r="AH92" s="333"/>
      <c r="AI92" s="333"/>
      <c r="AJ92" s="333"/>
      <c r="AK92" s="333"/>
      <c r="AL92" s="333"/>
      <c r="AM92" s="333"/>
      <c r="AN92" s="333"/>
      <c r="AO92" s="333"/>
      <c r="AP92" s="333"/>
      <c r="AQ92" s="333"/>
      <c r="AR92" s="333"/>
      <c r="AS92" s="333"/>
      <c r="AT92" s="333"/>
      <c r="AU92" s="333"/>
      <c r="AV92" s="333"/>
    </row>
    <row r="93" spans="2:48" x14ac:dyDescent="0.2">
      <c r="B93" s="333"/>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33"/>
      <c r="AB93" s="333"/>
      <c r="AC93" s="333"/>
      <c r="AD93" s="333"/>
      <c r="AE93" s="333"/>
      <c r="AF93" s="333"/>
      <c r="AG93" s="333"/>
      <c r="AH93" s="333"/>
      <c r="AI93" s="333"/>
      <c r="AJ93" s="333"/>
      <c r="AK93" s="333"/>
      <c r="AL93" s="333"/>
      <c r="AM93" s="333"/>
      <c r="AN93" s="333"/>
      <c r="AO93" s="333"/>
      <c r="AP93" s="333"/>
      <c r="AQ93" s="333"/>
      <c r="AR93" s="333"/>
      <c r="AS93" s="333"/>
      <c r="AT93" s="333"/>
      <c r="AU93" s="333"/>
      <c r="AV93" s="333"/>
    </row>
    <row r="94" spans="2:48" x14ac:dyDescent="0.2">
      <c r="B94" s="333"/>
      <c r="C94" s="333"/>
      <c r="D94" s="333"/>
      <c r="E94" s="333"/>
      <c r="F94" s="333"/>
      <c r="G94" s="333"/>
      <c r="H94" s="333"/>
      <c r="I94" s="333"/>
      <c r="J94" s="333"/>
      <c r="K94" s="333"/>
      <c r="L94" s="333"/>
      <c r="M94" s="333"/>
      <c r="N94" s="333"/>
      <c r="O94" s="333"/>
      <c r="P94" s="333"/>
      <c r="Q94" s="333"/>
      <c r="R94" s="333"/>
      <c r="S94" s="333"/>
      <c r="T94" s="333"/>
      <c r="U94" s="333"/>
      <c r="V94" s="333"/>
      <c r="W94" s="333"/>
      <c r="X94" s="333"/>
      <c r="Y94" s="333"/>
      <c r="Z94" s="333"/>
      <c r="AA94" s="333"/>
      <c r="AB94" s="333"/>
      <c r="AC94" s="333"/>
      <c r="AD94" s="333"/>
      <c r="AE94" s="333"/>
      <c r="AF94" s="333"/>
      <c r="AG94" s="333"/>
      <c r="AH94" s="333"/>
      <c r="AI94" s="333"/>
      <c r="AJ94" s="333"/>
      <c r="AK94" s="333"/>
      <c r="AL94" s="333"/>
      <c r="AM94" s="333"/>
      <c r="AN94" s="333"/>
      <c r="AO94" s="333"/>
      <c r="AP94" s="333"/>
      <c r="AQ94" s="333"/>
      <c r="AR94" s="333"/>
      <c r="AS94" s="333"/>
      <c r="AT94" s="333"/>
      <c r="AU94" s="333"/>
      <c r="AV94" s="333"/>
    </row>
    <row r="95" spans="2:48" x14ac:dyDescent="0.2">
      <c r="B95" s="333"/>
      <c r="C95" s="333"/>
      <c r="D95" s="333"/>
      <c r="E95" s="333"/>
      <c r="F95" s="333"/>
      <c r="G95" s="333"/>
      <c r="H95" s="333"/>
      <c r="I95" s="333"/>
      <c r="J95" s="333"/>
      <c r="K95" s="333"/>
      <c r="L95" s="333"/>
      <c r="M95" s="333"/>
      <c r="N95" s="333"/>
      <c r="O95" s="333"/>
      <c r="P95" s="333"/>
      <c r="Q95" s="333"/>
      <c r="R95" s="333"/>
      <c r="S95" s="333"/>
      <c r="T95" s="333"/>
      <c r="U95" s="333"/>
      <c r="V95" s="333"/>
      <c r="W95" s="333"/>
      <c r="X95" s="333"/>
      <c r="Y95" s="333"/>
      <c r="Z95" s="333"/>
      <c r="AA95" s="333"/>
      <c r="AB95" s="333"/>
      <c r="AC95" s="333"/>
      <c r="AD95" s="333"/>
      <c r="AE95" s="333"/>
      <c r="AF95" s="333"/>
      <c r="AG95" s="333"/>
      <c r="AH95" s="333"/>
      <c r="AI95" s="333"/>
      <c r="AJ95" s="333"/>
      <c r="AK95" s="333"/>
      <c r="AL95" s="333"/>
      <c r="AM95" s="333"/>
      <c r="AN95" s="333"/>
      <c r="AO95" s="333"/>
      <c r="AP95" s="333"/>
      <c r="AQ95" s="333"/>
      <c r="AR95" s="333"/>
      <c r="AS95" s="333"/>
      <c r="AT95" s="333"/>
      <c r="AU95" s="333"/>
      <c r="AV95" s="333"/>
    </row>
    <row r="96" spans="2:48" x14ac:dyDescent="0.2">
      <c r="B96" s="333"/>
      <c r="C96" s="333"/>
      <c r="D96" s="333"/>
      <c r="E96" s="333"/>
      <c r="F96" s="333"/>
      <c r="G96" s="333"/>
      <c r="H96" s="333"/>
      <c r="I96" s="333"/>
      <c r="J96" s="333"/>
      <c r="K96" s="333"/>
      <c r="L96" s="333"/>
      <c r="M96" s="333"/>
      <c r="N96" s="333"/>
      <c r="O96" s="333"/>
      <c r="P96" s="333"/>
      <c r="Q96" s="333"/>
      <c r="R96" s="333"/>
      <c r="S96" s="333"/>
      <c r="T96" s="333"/>
      <c r="U96" s="333"/>
      <c r="V96" s="333"/>
      <c r="W96" s="333"/>
      <c r="X96" s="333"/>
      <c r="Y96" s="333"/>
      <c r="Z96" s="333"/>
      <c r="AA96" s="333"/>
      <c r="AB96" s="333"/>
      <c r="AC96" s="333"/>
      <c r="AD96" s="333"/>
      <c r="AE96" s="333"/>
      <c r="AF96" s="333"/>
      <c r="AG96" s="333"/>
      <c r="AH96" s="333"/>
      <c r="AI96" s="333"/>
      <c r="AJ96" s="333"/>
      <c r="AK96" s="333"/>
      <c r="AL96" s="333"/>
      <c r="AM96" s="333"/>
      <c r="AN96" s="333"/>
      <c r="AO96" s="333"/>
      <c r="AP96" s="333"/>
      <c r="AQ96" s="333"/>
      <c r="AR96" s="333"/>
      <c r="AS96" s="333"/>
      <c r="AT96" s="333"/>
      <c r="AU96" s="333"/>
      <c r="AV96" s="333"/>
    </row>
    <row r="97" spans="2:48" x14ac:dyDescent="0.2">
      <c r="B97" s="333"/>
      <c r="C97" s="333"/>
      <c r="D97" s="333"/>
      <c r="E97" s="333"/>
      <c r="F97" s="333"/>
      <c r="G97" s="333"/>
      <c r="H97" s="333"/>
      <c r="I97" s="333"/>
      <c r="J97" s="333"/>
      <c r="K97" s="333"/>
      <c r="L97" s="333"/>
      <c r="M97" s="333"/>
      <c r="N97" s="333"/>
      <c r="O97" s="333"/>
      <c r="P97" s="333"/>
      <c r="Q97" s="333"/>
      <c r="R97" s="333"/>
      <c r="S97" s="333"/>
      <c r="T97" s="333"/>
      <c r="U97" s="333"/>
      <c r="V97" s="333"/>
      <c r="W97" s="333"/>
      <c r="X97" s="333"/>
      <c r="Y97" s="333"/>
      <c r="Z97" s="333"/>
      <c r="AA97" s="333"/>
      <c r="AB97" s="333"/>
      <c r="AC97" s="333"/>
      <c r="AD97" s="333"/>
      <c r="AE97" s="333"/>
      <c r="AF97" s="333"/>
      <c r="AG97" s="333"/>
      <c r="AH97" s="333"/>
      <c r="AI97" s="333"/>
      <c r="AJ97" s="333"/>
      <c r="AK97" s="333"/>
      <c r="AL97" s="333"/>
      <c r="AM97" s="333"/>
      <c r="AN97" s="333"/>
      <c r="AO97" s="333"/>
      <c r="AP97" s="333"/>
      <c r="AQ97" s="333"/>
      <c r="AR97" s="333"/>
      <c r="AS97" s="333"/>
      <c r="AT97" s="333"/>
      <c r="AU97" s="333"/>
      <c r="AV97" s="333"/>
    </row>
    <row r="98" spans="2:48" x14ac:dyDescent="0.2">
      <c r="B98" s="333"/>
      <c r="C98" s="333"/>
      <c r="D98" s="333"/>
      <c r="E98" s="333"/>
      <c r="F98" s="333"/>
      <c r="G98" s="333"/>
      <c r="H98" s="333"/>
      <c r="I98" s="333"/>
      <c r="J98" s="333"/>
      <c r="K98" s="333"/>
      <c r="L98" s="333"/>
      <c r="M98" s="333"/>
      <c r="N98" s="333"/>
      <c r="O98" s="333"/>
      <c r="P98" s="333"/>
      <c r="Q98" s="333"/>
      <c r="R98" s="333"/>
      <c r="S98" s="333"/>
      <c r="T98" s="333"/>
      <c r="U98" s="333"/>
      <c r="V98" s="333"/>
      <c r="W98" s="333"/>
      <c r="X98" s="333"/>
      <c r="Y98" s="333"/>
      <c r="Z98" s="333"/>
      <c r="AA98" s="333"/>
      <c r="AB98" s="333"/>
      <c r="AC98" s="333"/>
      <c r="AD98" s="333"/>
      <c r="AE98" s="333"/>
      <c r="AF98" s="333"/>
      <c r="AG98" s="333"/>
      <c r="AH98" s="333"/>
      <c r="AI98" s="333"/>
      <c r="AJ98" s="333"/>
      <c r="AK98" s="333"/>
      <c r="AL98" s="333"/>
      <c r="AM98" s="333"/>
      <c r="AN98" s="333"/>
      <c r="AO98" s="333"/>
      <c r="AP98" s="333"/>
      <c r="AQ98" s="333"/>
      <c r="AR98" s="333"/>
      <c r="AS98" s="333"/>
      <c r="AT98" s="333"/>
      <c r="AU98" s="333"/>
      <c r="AV98" s="333"/>
    </row>
    <row r="99" spans="2:48" x14ac:dyDescent="0.2">
      <c r="B99" s="333"/>
      <c r="C99" s="333"/>
      <c r="D99" s="333"/>
      <c r="E99" s="333"/>
      <c r="F99" s="333"/>
      <c r="G99" s="333"/>
      <c r="H99" s="333"/>
      <c r="I99" s="333"/>
      <c r="J99" s="333"/>
      <c r="K99" s="333"/>
      <c r="L99" s="333"/>
      <c r="M99" s="333"/>
      <c r="N99" s="333"/>
      <c r="O99" s="333"/>
      <c r="P99" s="333"/>
      <c r="Q99" s="333"/>
      <c r="R99" s="333"/>
      <c r="S99" s="333"/>
      <c r="T99" s="333"/>
      <c r="U99" s="333"/>
      <c r="V99" s="333"/>
      <c r="W99" s="333"/>
      <c r="X99" s="333"/>
      <c r="Y99" s="333"/>
      <c r="Z99" s="333"/>
      <c r="AA99" s="333"/>
      <c r="AB99" s="333"/>
      <c r="AC99" s="333"/>
      <c r="AD99" s="333"/>
      <c r="AE99" s="333"/>
      <c r="AF99" s="333"/>
      <c r="AG99" s="333"/>
      <c r="AH99" s="333"/>
      <c r="AI99" s="333"/>
      <c r="AJ99" s="333"/>
      <c r="AK99" s="333"/>
      <c r="AL99" s="333"/>
      <c r="AM99" s="333"/>
      <c r="AN99" s="333"/>
      <c r="AO99" s="333"/>
      <c r="AP99" s="333"/>
      <c r="AQ99" s="333"/>
      <c r="AR99" s="333"/>
      <c r="AS99" s="333"/>
      <c r="AT99" s="333"/>
      <c r="AU99" s="333"/>
      <c r="AV99" s="333"/>
    </row>
    <row r="100" spans="2:48" x14ac:dyDescent="0.2">
      <c r="B100" s="333"/>
      <c r="C100" s="333"/>
      <c r="D100" s="333"/>
      <c r="E100" s="333"/>
      <c r="F100" s="333"/>
      <c r="G100" s="333"/>
      <c r="H100" s="333"/>
      <c r="I100" s="333"/>
      <c r="J100" s="333"/>
      <c r="K100" s="333"/>
      <c r="L100" s="333"/>
      <c r="M100" s="333"/>
      <c r="N100" s="333"/>
      <c r="O100" s="333"/>
      <c r="P100" s="333"/>
      <c r="Q100" s="333"/>
      <c r="R100" s="333"/>
      <c r="S100" s="333"/>
      <c r="T100" s="333"/>
      <c r="U100" s="333"/>
      <c r="V100" s="333"/>
      <c r="W100" s="333"/>
      <c r="X100" s="333"/>
      <c r="Y100" s="333"/>
      <c r="Z100" s="333"/>
      <c r="AA100" s="333"/>
      <c r="AB100" s="333"/>
      <c r="AC100" s="333"/>
      <c r="AD100" s="333"/>
      <c r="AE100" s="333"/>
      <c r="AF100" s="333"/>
      <c r="AG100" s="333"/>
      <c r="AH100" s="333"/>
      <c r="AI100" s="333"/>
      <c r="AJ100" s="333"/>
      <c r="AK100" s="333"/>
      <c r="AL100" s="333"/>
      <c r="AM100" s="333"/>
      <c r="AN100" s="333"/>
      <c r="AO100" s="333"/>
      <c r="AP100" s="333"/>
      <c r="AQ100" s="333"/>
      <c r="AR100" s="333"/>
      <c r="AS100" s="333"/>
      <c r="AT100" s="333"/>
      <c r="AU100" s="333"/>
      <c r="AV100" s="333"/>
    </row>
    <row r="101" spans="2:48" x14ac:dyDescent="0.2">
      <c r="B101" s="333"/>
      <c r="C101" s="333"/>
      <c r="D101" s="333"/>
      <c r="E101" s="333"/>
      <c r="F101" s="333"/>
      <c r="G101" s="333"/>
      <c r="H101" s="333"/>
      <c r="I101" s="333"/>
      <c r="J101" s="333"/>
      <c r="K101" s="333"/>
      <c r="L101" s="333"/>
      <c r="M101" s="333"/>
      <c r="N101" s="333"/>
      <c r="O101" s="333"/>
      <c r="P101" s="333"/>
      <c r="Q101" s="333"/>
      <c r="R101" s="333"/>
      <c r="S101" s="333"/>
      <c r="T101" s="333"/>
      <c r="U101" s="333"/>
      <c r="V101" s="333"/>
      <c r="W101" s="333"/>
      <c r="X101" s="333"/>
      <c r="Y101" s="333"/>
      <c r="Z101" s="333"/>
      <c r="AA101" s="333"/>
      <c r="AB101" s="333"/>
      <c r="AC101" s="333"/>
      <c r="AD101" s="333"/>
      <c r="AE101" s="333"/>
      <c r="AF101" s="333"/>
      <c r="AG101" s="333"/>
      <c r="AH101" s="333"/>
      <c r="AI101" s="333"/>
      <c r="AJ101" s="333"/>
      <c r="AK101" s="333"/>
      <c r="AL101" s="333"/>
      <c r="AM101" s="333"/>
      <c r="AN101" s="333"/>
      <c r="AO101" s="333"/>
      <c r="AP101" s="333"/>
      <c r="AQ101" s="333"/>
      <c r="AR101" s="333"/>
      <c r="AS101" s="333"/>
      <c r="AT101" s="333"/>
      <c r="AU101" s="333"/>
      <c r="AV101" s="333"/>
    </row>
    <row r="102" spans="2:48" x14ac:dyDescent="0.2">
      <c r="B102" s="333"/>
      <c r="C102" s="333"/>
      <c r="D102" s="333"/>
      <c r="E102" s="333"/>
      <c r="F102" s="333"/>
      <c r="G102" s="333"/>
      <c r="H102" s="333"/>
      <c r="I102" s="333"/>
      <c r="J102" s="333"/>
      <c r="K102" s="333"/>
      <c r="L102" s="333"/>
      <c r="M102" s="333"/>
      <c r="N102" s="333"/>
      <c r="O102" s="333"/>
      <c r="P102" s="333"/>
      <c r="Q102" s="333"/>
      <c r="R102" s="333"/>
      <c r="S102" s="333"/>
      <c r="T102" s="333"/>
      <c r="U102" s="333"/>
      <c r="V102" s="333"/>
      <c r="W102" s="333"/>
      <c r="X102" s="333"/>
      <c r="Y102" s="333"/>
      <c r="Z102" s="333"/>
      <c r="AA102" s="333"/>
      <c r="AB102" s="333"/>
      <c r="AC102" s="333"/>
      <c r="AD102" s="333"/>
      <c r="AE102" s="333"/>
      <c r="AF102" s="333"/>
      <c r="AG102" s="333"/>
      <c r="AH102" s="333"/>
      <c r="AI102" s="333"/>
      <c r="AJ102" s="333"/>
      <c r="AK102" s="333"/>
      <c r="AL102" s="333"/>
      <c r="AM102" s="333"/>
      <c r="AN102" s="333"/>
      <c r="AO102" s="333"/>
      <c r="AP102" s="333"/>
      <c r="AQ102" s="333"/>
      <c r="AR102" s="333"/>
      <c r="AS102" s="333"/>
      <c r="AT102" s="333"/>
      <c r="AU102" s="333"/>
      <c r="AV102" s="333"/>
    </row>
    <row r="103" spans="2:48" x14ac:dyDescent="0.2">
      <c r="B103" s="333"/>
      <c r="C103" s="333"/>
      <c r="D103" s="333"/>
      <c r="E103" s="333"/>
      <c r="F103" s="333"/>
      <c r="G103" s="333"/>
      <c r="H103" s="333"/>
      <c r="I103" s="333"/>
      <c r="J103" s="333"/>
      <c r="K103" s="333"/>
      <c r="L103" s="333"/>
      <c r="M103" s="333"/>
      <c r="N103" s="333"/>
      <c r="O103" s="333"/>
      <c r="P103" s="333"/>
      <c r="Q103" s="333"/>
      <c r="R103" s="333"/>
      <c r="S103" s="333"/>
      <c r="T103" s="333"/>
      <c r="U103" s="333"/>
      <c r="V103" s="333"/>
      <c r="W103" s="333"/>
      <c r="X103" s="333"/>
      <c r="Y103" s="333"/>
      <c r="Z103" s="333"/>
      <c r="AA103" s="333"/>
      <c r="AB103" s="333"/>
      <c r="AC103" s="333"/>
      <c r="AD103" s="333"/>
      <c r="AE103" s="333"/>
      <c r="AF103" s="333"/>
      <c r="AG103" s="333"/>
      <c r="AH103" s="333"/>
      <c r="AI103" s="333"/>
      <c r="AJ103" s="333"/>
      <c r="AK103" s="333"/>
      <c r="AL103" s="333"/>
      <c r="AM103" s="333"/>
      <c r="AN103" s="333"/>
      <c r="AO103" s="333"/>
      <c r="AP103" s="333"/>
      <c r="AQ103" s="333"/>
      <c r="AR103" s="333"/>
      <c r="AS103" s="333"/>
      <c r="AT103" s="333"/>
      <c r="AU103" s="333"/>
      <c r="AV103" s="333"/>
    </row>
    <row r="104" spans="2:48" x14ac:dyDescent="0.2">
      <c r="B104" s="333"/>
      <c r="C104" s="333"/>
      <c r="D104" s="333"/>
      <c r="E104" s="333"/>
      <c r="F104" s="333"/>
      <c r="G104" s="333"/>
      <c r="H104" s="333"/>
      <c r="I104" s="333"/>
      <c r="J104" s="333"/>
      <c r="K104" s="333"/>
      <c r="L104" s="333"/>
      <c r="M104" s="333"/>
      <c r="N104" s="333"/>
      <c r="O104" s="333"/>
      <c r="P104" s="333"/>
      <c r="Q104" s="333"/>
      <c r="R104" s="333"/>
      <c r="S104" s="333"/>
      <c r="T104" s="333"/>
      <c r="U104" s="333"/>
      <c r="V104" s="333"/>
      <c r="W104" s="333"/>
      <c r="X104" s="333"/>
      <c r="Y104" s="333"/>
      <c r="Z104" s="333"/>
      <c r="AA104" s="333"/>
      <c r="AB104" s="333"/>
      <c r="AC104" s="333"/>
      <c r="AD104" s="333"/>
      <c r="AE104" s="333"/>
      <c r="AF104" s="333"/>
      <c r="AG104" s="333"/>
      <c r="AH104" s="333"/>
      <c r="AI104" s="333"/>
      <c r="AJ104" s="333"/>
      <c r="AK104" s="333"/>
      <c r="AL104" s="333"/>
      <c r="AM104" s="333"/>
      <c r="AN104" s="333"/>
      <c r="AO104" s="333"/>
      <c r="AP104" s="333"/>
      <c r="AQ104" s="333"/>
      <c r="AR104" s="333"/>
      <c r="AS104" s="333"/>
      <c r="AT104" s="333"/>
      <c r="AU104" s="333"/>
      <c r="AV104" s="333"/>
    </row>
    <row r="105" spans="2:48" x14ac:dyDescent="0.2">
      <c r="B105" s="333"/>
      <c r="C105" s="333"/>
      <c r="D105" s="333"/>
      <c r="E105" s="333"/>
      <c r="F105" s="333"/>
      <c r="G105" s="333"/>
      <c r="H105" s="333"/>
      <c r="I105" s="333"/>
      <c r="J105" s="333"/>
      <c r="K105" s="333"/>
      <c r="L105" s="333"/>
      <c r="M105" s="333"/>
      <c r="N105" s="333"/>
      <c r="O105" s="333"/>
      <c r="P105" s="333"/>
      <c r="Q105" s="333"/>
      <c r="R105" s="333"/>
      <c r="S105" s="333"/>
      <c r="T105" s="333"/>
      <c r="U105" s="333"/>
      <c r="V105" s="333"/>
      <c r="W105" s="333"/>
      <c r="X105" s="333"/>
      <c r="Y105" s="333"/>
      <c r="Z105" s="333"/>
      <c r="AA105" s="333"/>
      <c r="AB105" s="333"/>
      <c r="AC105" s="333"/>
      <c r="AD105" s="333"/>
      <c r="AE105" s="333"/>
      <c r="AF105" s="333"/>
      <c r="AG105" s="333"/>
      <c r="AH105" s="333"/>
      <c r="AI105" s="333"/>
      <c r="AJ105" s="333"/>
      <c r="AK105" s="333"/>
      <c r="AL105" s="333"/>
      <c r="AM105" s="333"/>
      <c r="AN105" s="333"/>
      <c r="AO105" s="333"/>
      <c r="AP105" s="333"/>
      <c r="AQ105" s="333"/>
      <c r="AR105" s="333"/>
      <c r="AS105" s="333"/>
      <c r="AT105" s="333"/>
      <c r="AU105" s="333"/>
      <c r="AV105" s="333"/>
    </row>
    <row r="106" spans="2:48" x14ac:dyDescent="0.2">
      <c r="B106" s="333"/>
      <c r="C106" s="333"/>
      <c r="D106" s="333"/>
      <c r="E106" s="333"/>
      <c r="F106" s="333"/>
      <c r="G106" s="333"/>
      <c r="H106" s="333"/>
      <c r="I106" s="333"/>
      <c r="J106" s="333"/>
      <c r="K106" s="333"/>
      <c r="L106" s="333"/>
      <c r="M106" s="333"/>
      <c r="N106" s="333"/>
      <c r="O106" s="333"/>
      <c r="P106" s="333"/>
      <c r="Q106" s="333"/>
      <c r="R106" s="333"/>
      <c r="S106" s="333"/>
      <c r="T106" s="333"/>
      <c r="U106" s="333"/>
      <c r="V106" s="333"/>
      <c r="W106" s="333"/>
      <c r="X106" s="333"/>
      <c r="Y106" s="333"/>
      <c r="Z106" s="333"/>
      <c r="AA106" s="333"/>
      <c r="AB106" s="333"/>
      <c r="AC106" s="333"/>
      <c r="AD106" s="333"/>
      <c r="AE106" s="333"/>
      <c r="AF106" s="333"/>
      <c r="AG106" s="333"/>
      <c r="AH106" s="333"/>
      <c r="AI106" s="333"/>
      <c r="AJ106" s="333"/>
      <c r="AK106" s="333"/>
      <c r="AL106" s="333"/>
      <c r="AM106" s="333"/>
      <c r="AN106" s="333"/>
      <c r="AO106" s="333"/>
      <c r="AP106" s="333"/>
      <c r="AQ106" s="333"/>
      <c r="AR106" s="333"/>
      <c r="AS106" s="333"/>
      <c r="AT106" s="333"/>
      <c r="AU106" s="333"/>
      <c r="AV106" s="333"/>
    </row>
    <row r="107" spans="2:48" x14ac:dyDescent="0.2">
      <c r="B107" s="333"/>
      <c r="C107" s="333"/>
      <c r="D107" s="333"/>
      <c r="E107" s="333"/>
      <c r="F107" s="333"/>
      <c r="G107" s="333"/>
      <c r="H107" s="333"/>
      <c r="I107" s="333"/>
      <c r="J107" s="333"/>
      <c r="K107" s="333"/>
      <c r="L107" s="333"/>
      <c r="M107" s="333"/>
      <c r="N107" s="333"/>
      <c r="O107" s="333"/>
      <c r="P107" s="333"/>
      <c r="Q107" s="333"/>
      <c r="R107" s="333"/>
      <c r="S107" s="333"/>
      <c r="T107" s="333"/>
      <c r="U107" s="333"/>
      <c r="V107" s="333"/>
      <c r="W107" s="333"/>
      <c r="X107" s="333"/>
      <c r="Y107" s="333"/>
      <c r="Z107" s="333"/>
      <c r="AA107" s="333"/>
      <c r="AB107" s="333"/>
      <c r="AC107" s="333"/>
      <c r="AD107" s="333"/>
      <c r="AE107" s="333"/>
      <c r="AF107" s="333"/>
      <c r="AG107" s="333"/>
      <c r="AH107" s="333"/>
      <c r="AI107" s="333"/>
      <c r="AJ107" s="333"/>
      <c r="AK107" s="333"/>
      <c r="AL107" s="333"/>
      <c r="AM107" s="333"/>
      <c r="AN107" s="333"/>
      <c r="AO107" s="333"/>
      <c r="AP107" s="333"/>
      <c r="AQ107" s="333"/>
      <c r="AR107" s="333"/>
      <c r="AS107" s="333"/>
      <c r="AT107" s="333"/>
      <c r="AU107" s="333"/>
      <c r="AV107" s="333"/>
    </row>
    <row r="108" spans="2:48" x14ac:dyDescent="0.2">
      <c r="B108" s="333"/>
      <c r="C108" s="333"/>
      <c r="D108" s="333"/>
      <c r="E108" s="333"/>
      <c r="F108" s="333"/>
      <c r="G108" s="333"/>
      <c r="H108" s="333"/>
      <c r="I108" s="333"/>
      <c r="J108" s="333"/>
      <c r="K108" s="333"/>
      <c r="L108" s="333"/>
      <c r="M108" s="333"/>
      <c r="N108" s="333"/>
      <c r="O108" s="333"/>
      <c r="P108" s="333"/>
      <c r="Q108" s="333"/>
      <c r="R108" s="333"/>
      <c r="S108" s="333"/>
      <c r="T108" s="333"/>
      <c r="U108" s="333"/>
      <c r="V108" s="333"/>
      <c r="W108" s="333"/>
      <c r="X108" s="333"/>
      <c r="Y108" s="333"/>
      <c r="Z108" s="333"/>
      <c r="AA108" s="333"/>
      <c r="AB108" s="333"/>
      <c r="AC108" s="333"/>
      <c r="AD108" s="333"/>
      <c r="AE108" s="333"/>
      <c r="AF108" s="333"/>
      <c r="AG108" s="333"/>
      <c r="AH108" s="333"/>
      <c r="AI108" s="333"/>
      <c r="AJ108" s="333"/>
      <c r="AK108" s="333"/>
      <c r="AL108" s="333"/>
      <c r="AM108" s="333"/>
      <c r="AN108" s="333"/>
      <c r="AO108" s="333"/>
      <c r="AP108" s="333"/>
      <c r="AQ108" s="333"/>
      <c r="AR108" s="333"/>
      <c r="AS108" s="333"/>
      <c r="AT108" s="333"/>
      <c r="AU108" s="333"/>
      <c r="AV108" s="333"/>
    </row>
  </sheetData>
  <mergeCells count="1">
    <mergeCell ref="H1:I1"/>
  </mergeCells>
  <hyperlinks>
    <hyperlink ref="H1:I1" location="Index!A1" display="Regresar al Índice" xr:uid="{D21E5773-5213-4644-B58B-AEFF0AA91946}"/>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DE133-6CF7-42D7-9439-26DA58623651}">
  <sheetPr codeName="Hoja9"/>
  <dimension ref="A1:I38"/>
  <sheetViews>
    <sheetView zoomScale="85" zoomScaleNormal="85" workbookViewId="0">
      <selection activeCell="A2" sqref="A2"/>
    </sheetView>
  </sheetViews>
  <sheetFormatPr baseColWidth="10" defaultRowHeight="12.75" x14ac:dyDescent="0.2"/>
  <cols>
    <col min="1" max="1" width="11.42578125" style="344"/>
    <col min="2" max="2" width="18.28515625" style="344" bestFit="1" customWidth="1"/>
    <col min="3" max="3" width="24" style="344" customWidth="1"/>
    <col min="4" max="4" width="12.85546875" style="344" bestFit="1" customWidth="1"/>
    <col min="5" max="16384" width="11.42578125" style="344"/>
  </cols>
  <sheetData>
    <row r="1" spans="1:9" ht="15" x14ac:dyDescent="0.25">
      <c r="A1" s="333" t="s">
        <v>1619</v>
      </c>
      <c r="H1" s="233" t="s">
        <v>38</v>
      </c>
      <c r="I1" s="233"/>
    </row>
    <row r="2" spans="1:9" x14ac:dyDescent="0.2">
      <c r="B2" s="333"/>
      <c r="C2" s="333"/>
      <c r="D2" s="333"/>
      <c r="E2" s="333"/>
    </row>
    <row r="3" spans="1:9" x14ac:dyDescent="0.2">
      <c r="B3" s="333"/>
      <c r="C3" s="333"/>
      <c r="D3" s="333"/>
      <c r="E3" s="333"/>
    </row>
    <row r="4" spans="1:9" x14ac:dyDescent="0.2">
      <c r="B4" s="333"/>
      <c r="C4" s="333"/>
      <c r="D4" s="333"/>
      <c r="E4" s="333"/>
    </row>
    <row r="5" spans="1:9" x14ac:dyDescent="0.2">
      <c r="B5" s="333"/>
      <c r="C5" s="333"/>
      <c r="D5" s="333"/>
      <c r="E5" s="333"/>
    </row>
    <row r="6" spans="1:9" x14ac:dyDescent="0.2">
      <c r="A6" s="344" t="s">
        <v>1412</v>
      </c>
      <c r="B6" s="344" t="s">
        <v>1407</v>
      </c>
      <c r="C6" s="344" t="s">
        <v>297</v>
      </c>
    </row>
    <row r="7" spans="1:9" x14ac:dyDescent="0.2">
      <c r="A7" s="344" t="s">
        <v>9</v>
      </c>
      <c r="B7" s="383">
        <v>1191.319</v>
      </c>
      <c r="C7" s="347">
        <v>1.9470243726660205E-3</v>
      </c>
    </row>
    <row r="8" spans="1:9" x14ac:dyDescent="0.2">
      <c r="A8" s="344" t="s">
        <v>24</v>
      </c>
      <c r="B8" s="383">
        <v>2651.9479999999999</v>
      </c>
      <c r="C8" s="347">
        <v>4.3341937726527552E-3</v>
      </c>
    </row>
    <row r="9" spans="1:9" x14ac:dyDescent="0.2">
      <c r="A9" s="344" t="s">
        <v>30</v>
      </c>
      <c r="B9" s="383">
        <v>3340.904</v>
      </c>
      <c r="C9" s="347">
        <v>5.4601844801748303E-3</v>
      </c>
    </row>
    <row r="10" spans="1:9" x14ac:dyDescent="0.2">
      <c r="A10" s="344" t="s">
        <v>11</v>
      </c>
      <c r="B10" s="383">
        <v>5263.9350000000004</v>
      </c>
      <c r="C10" s="347">
        <v>8.6030775477682377E-3</v>
      </c>
    </row>
    <row r="11" spans="1:9" x14ac:dyDescent="0.2">
      <c r="A11" s="344" t="s">
        <v>20</v>
      </c>
      <c r="B11" s="383">
        <v>6125.9059999999999</v>
      </c>
      <c r="C11" s="347">
        <v>1.0011834182667288E-2</v>
      </c>
    </row>
    <row r="12" spans="1:9" x14ac:dyDescent="0.2">
      <c r="A12" s="344" t="s">
        <v>5</v>
      </c>
      <c r="B12" s="383">
        <v>6209.4709999999995</v>
      </c>
      <c r="C12" s="347">
        <v>1.0148408090832804E-2</v>
      </c>
    </row>
    <row r="13" spans="1:9" x14ac:dyDescent="0.2">
      <c r="A13" s="344" t="s">
        <v>6</v>
      </c>
      <c r="B13" s="383">
        <v>6252.5659999999998</v>
      </c>
      <c r="C13" s="347">
        <v>1.0218840120658605E-2</v>
      </c>
    </row>
    <row r="14" spans="1:9" x14ac:dyDescent="0.2">
      <c r="A14" s="344" t="s">
        <v>18</v>
      </c>
      <c r="B14" s="383">
        <v>7024.6109999999999</v>
      </c>
      <c r="C14" s="347">
        <v>1.1480626788876722E-2</v>
      </c>
    </row>
    <row r="15" spans="1:9" x14ac:dyDescent="0.2">
      <c r="A15" s="344" t="s">
        <v>19</v>
      </c>
      <c r="B15" s="383">
        <v>8670.1620000000003</v>
      </c>
      <c r="C15" s="347">
        <v>1.4170022243381304E-2</v>
      </c>
    </row>
    <row r="16" spans="1:9" x14ac:dyDescent="0.2">
      <c r="A16" s="344" t="s">
        <v>28</v>
      </c>
      <c r="B16" s="383">
        <v>9015.7129999999997</v>
      </c>
      <c r="C16" s="347">
        <v>1.4734771247635508E-2</v>
      </c>
    </row>
    <row r="17" spans="1:3" x14ac:dyDescent="0.2">
      <c r="A17" s="344" t="s">
        <v>3</v>
      </c>
      <c r="B17" s="383">
        <v>9513.6810000000005</v>
      </c>
      <c r="C17" s="347">
        <v>1.5548621973434186E-2</v>
      </c>
    </row>
    <row r="18" spans="1:3" x14ac:dyDescent="0.2">
      <c r="A18" s="344" t="s">
        <v>16</v>
      </c>
      <c r="B18" s="383">
        <v>9883.4349999999995</v>
      </c>
      <c r="C18" s="347">
        <v>1.6152926991561782E-2</v>
      </c>
    </row>
    <row r="19" spans="1:3" x14ac:dyDescent="0.2">
      <c r="A19" s="344" t="s">
        <v>23</v>
      </c>
      <c r="B19" s="383">
        <v>9899.4940000000006</v>
      </c>
      <c r="C19" s="347">
        <v>1.6179172912596067E-2</v>
      </c>
    </row>
    <row r="20" spans="1:3" x14ac:dyDescent="0.2">
      <c r="A20" s="344" t="s">
        <v>32</v>
      </c>
      <c r="B20" s="383">
        <v>10956.835999999999</v>
      </c>
      <c r="C20" s="347">
        <v>1.7907232856442707E-2</v>
      </c>
    </row>
    <row r="21" spans="1:3" x14ac:dyDescent="0.2">
      <c r="A21" s="344" t="s">
        <v>29</v>
      </c>
      <c r="B21" s="383">
        <v>12740.465</v>
      </c>
      <c r="C21" s="347">
        <v>2.0822295182145498E-2</v>
      </c>
    </row>
    <row r="22" spans="1:3" x14ac:dyDescent="0.2">
      <c r="A22" s="344" t="s">
        <v>15</v>
      </c>
      <c r="B22" s="383">
        <v>13742.915000000001</v>
      </c>
      <c r="C22" s="347">
        <v>2.2460642746802029E-2</v>
      </c>
    </row>
    <row r="23" spans="1:3" x14ac:dyDescent="0.2">
      <c r="A23" s="344" t="s">
        <v>10</v>
      </c>
      <c r="B23" s="383">
        <v>14312.735000000001</v>
      </c>
      <c r="C23" s="347">
        <v>2.3391924316249466E-2</v>
      </c>
    </row>
    <row r="24" spans="1:3" x14ac:dyDescent="0.2">
      <c r="A24" s="344" t="s">
        <v>4</v>
      </c>
      <c r="B24" s="383">
        <v>14980.458000000001</v>
      </c>
      <c r="C24" s="347">
        <v>2.4483213009865258E-2</v>
      </c>
    </row>
    <row r="25" spans="1:3" x14ac:dyDescent="0.2">
      <c r="A25" s="344" t="s">
        <v>33</v>
      </c>
      <c r="B25" s="383">
        <v>15286.022999999999</v>
      </c>
      <c r="C25" s="347">
        <v>2.4982611157996607E-2</v>
      </c>
    </row>
    <row r="26" spans="1:3" x14ac:dyDescent="0.2">
      <c r="A26" s="344" t="s">
        <v>25</v>
      </c>
      <c r="B26" s="383">
        <v>16985.716</v>
      </c>
      <c r="C26" s="347">
        <v>2.7760493234123849E-2</v>
      </c>
    </row>
    <row r="27" spans="1:3" x14ac:dyDescent="0.2">
      <c r="A27" s="344" t="s">
        <v>21</v>
      </c>
      <c r="B27" s="383">
        <v>17055.956999999999</v>
      </c>
      <c r="C27" s="347">
        <v>2.787529115051772E-2</v>
      </c>
    </row>
    <row r="28" spans="1:3" x14ac:dyDescent="0.2">
      <c r="A28" s="344" t="s">
        <v>7</v>
      </c>
      <c r="B28" s="383">
        <v>20398.312999999998</v>
      </c>
      <c r="C28" s="347">
        <v>3.3337848697343138E-2</v>
      </c>
    </row>
    <row r="29" spans="1:3" x14ac:dyDescent="0.2">
      <c r="A29" s="344" t="s">
        <v>13</v>
      </c>
      <c r="B29" s="383">
        <v>20627.595000000001</v>
      </c>
      <c r="C29" s="347">
        <v>3.3712574226117224E-2</v>
      </c>
    </row>
    <row r="30" spans="1:3" x14ac:dyDescent="0.2">
      <c r="A30" s="344" t="s">
        <v>12</v>
      </c>
      <c r="B30" s="383">
        <v>20922.914000000001</v>
      </c>
      <c r="C30" s="347">
        <v>3.4195226891533752E-2</v>
      </c>
    </row>
    <row r="31" spans="1:3" x14ac:dyDescent="0.2">
      <c r="A31" s="344" t="s">
        <v>22</v>
      </c>
      <c r="B31" s="383">
        <v>25305.181</v>
      </c>
      <c r="C31" s="347">
        <v>4.1357356141994803E-2</v>
      </c>
    </row>
    <row r="32" spans="1:3" x14ac:dyDescent="0.2">
      <c r="A32" s="344" t="s">
        <v>14</v>
      </c>
      <c r="B32" s="383">
        <v>28539.929</v>
      </c>
      <c r="C32" s="347">
        <v>4.6644045261729029E-2</v>
      </c>
    </row>
    <row r="33" spans="1:3" x14ac:dyDescent="0.2">
      <c r="A33" s="344" t="s">
        <v>8</v>
      </c>
      <c r="B33" s="383">
        <v>33524.932999999997</v>
      </c>
      <c r="C33" s="347">
        <v>5.4791253764101273E-2</v>
      </c>
    </row>
    <row r="34" spans="1:3" x14ac:dyDescent="0.2">
      <c r="A34" s="344" t="s">
        <v>27</v>
      </c>
      <c r="B34" s="383">
        <v>40571.360999999997</v>
      </c>
      <c r="C34" s="347">
        <v>6.6307537023443469E-2</v>
      </c>
    </row>
    <row r="35" spans="1:3" x14ac:dyDescent="0.2">
      <c r="A35" s="344" t="s">
        <v>26</v>
      </c>
      <c r="B35" s="383">
        <v>43180.254000000001</v>
      </c>
      <c r="C35" s="347">
        <v>7.0571364140007364E-2</v>
      </c>
    </row>
    <row r="36" spans="1:3" x14ac:dyDescent="0.2">
      <c r="A36" s="344" t="s">
        <v>31</v>
      </c>
      <c r="B36" s="383">
        <v>46676.468999999997</v>
      </c>
      <c r="C36" s="347">
        <v>7.6285380131593597E-2</v>
      </c>
    </row>
    <row r="37" spans="1:3" x14ac:dyDescent="0.2">
      <c r="A37" s="344" t="s">
        <v>17</v>
      </c>
      <c r="B37" s="383">
        <v>57526.451000000001</v>
      </c>
      <c r="C37" s="347">
        <v>9.4017976855886268E-2</v>
      </c>
    </row>
    <row r="38" spans="1:3" x14ac:dyDescent="0.2">
      <c r="A38" s="344" t="s">
        <v>0</v>
      </c>
      <c r="B38" s="383">
        <v>73488.856</v>
      </c>
      <c r="C38" s="347">
        <v>0.12010602848720076</v>
      </c>
    </row>
  </sheetData>
  <mergeCells count="1">
    <mergeCell ref="H1:I1"/>
  </mergeCells>
  <hyperlinks>
    <hyperlink ref="H1:I1" location="Index!A1" display="Regresar al Índice" xr:uid="{4E3AC4F0-AB27-42F3-839C-1F63D2E1B64E}"/>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6C7E0-5C03-472D-9701-6D2DE1DFB6D0}">
  <sheetPr codeName="Hoja10"/>
  <dimension ref="A1:I45"/>
  <sheetViews>
    <sheetView zoomScale="85" zoomScaleNormal="85" workbookViewId="0">
      <selection activeCell="A2" sqref="A2"/>
    </sheetView>
  </sheetViews>
  <sheetFormatPr baseColWidth="10" defaultRowHeight="12.75" x14ac:dyDescent="0.2"/>
  <cols>
    <col min="1" max="1" width="11.42578125" style="344"/>
    <col min="2" max="2" width="18.28515625" style="344" bestFit="1" customWidth="1"/>
    <col min="3" max="3" width="26.5703125" style="344" customWidth="1"/>
    <col min="4" max="4" width="12.85546875" style="344" bestFit="1" customWidth="1"/>
    <col min="5" max="16384" width="11.42578125" style="344"/>
  </cols>
  <sheetData>
    <row r="1" spans="1:9" ht="15" x14ac:dyDescent="0.25">
      <c r="A1" s="333" t="s">
        <v>1621</v>
      </c>
      <c r="H1" s="233" t="s">
        <v>38</v>
      </c>
      <c r="I1" s="233"/>
    </row>
    <row r="2" spans="1:9" x14ac:dyDescent="0.2">
      <c r="B2" s="333"/>
      <c r="C2" s="333"/>
      <c r="D2" s="333"/>
      <c r="E2" s="333"/>
    </row>
    <row r="3" spans="1:9" x14ac:dyDescent="0.2">
      <c r="B3" s="333"/>
      <c r="C3" s="333"/>
      <c r="D3" s="333"/>
      <c r="E3" s="333"/>
    </row>
    <row r="4" spans="1:9" x14ac:dyDescent="0.2">
      <c r="B4" s="333"/>
      <c r="C4" s="333"/>
      <c r="D4" s="333"/>
      <c r="E4" s="333"/>
    </row>
    <row r="5" spans="1:9" x14ac:dyDescent="0.2">
      <c r="B5" s="333"/>
      <c r="C5" s="333"/>
      <c r="D5" s="333"/>
      <c r="E5" s="333"/>
    </row>
    <row r="6" spans="1:9" x14ac:dyDescent="0.2">
      <c r="A6" s="344" t="s">
        <v>1412</v>
      </c>
      <c r="B6" s="344" t="s">
        <v>1407</v>
      </c>
      <c r="C6" s="344" t="s">
        <v>297</v>
      </c>
    </row>
    <row r="7" spans="1:9" x14ac:dyDescent="0.2">
      <c r="A7" s="344" t="s">
        <v>11</v>
      </c>
      <c r="B7" s="383">
        <v>21363.242999999999</v>
      </c>
      <c r="C7" s="347">
        <v>4.21523309048646E-3</v>
      </c>
    </row>
    <row r="8" spans="1:9" x14ac:dyDescent="0.2">
      <c r="A8" s="344" t="s">
        <v>19</v>
      </c>
      <c r="B8" s="383">
        <v>22469.162</v>
      </c>
      <c r="C8" s="347">
        <v>4.4334446403058248E-3</v>
      </c>
    </row>
    <row r="9" spans="1:9" x14ac:dyDescent="0.2">
      <c r="A9" s="344" t="s">
        <v>24</v>
      </c>
      <c r="B9" s="383">
        <v>26211.199000000001</v>
      </c>
      <c r="C9" s="347">
        <v>5.1717950016355483E-3</v>
      </c>
    </row>
    <row r="10" spans="1:9" x14ac:dyDescent="0.2">
      <c r="A10" s="344" t="s">
        <v>5</v>
      </c>
      <c r="B10" s="383">
        <v>31795.89</v>
      </c>
      <c r="C10" s="347">
        <v>6.2737238756057556E-3</v>
      </c>
    </row>
    <row r="11" spans="1:9" x14ac:dyDescent="0.2">
      <c r="A11" s="344" t="s">
        <v>30</v>
      </c>
      <c r="B11" s="383">
        <v>32284.363000000001</v>
      </c>
      <c r="C11" s="347">
        <v>6.3701056633993598E-3</v>
      </c>
    </row>
    <row r="12" spans="1:9" x14ac:dyDescent="0.2">
      <c r="A12" s="344" t="s">
        <v>15</v>
      </c>
      <c r="B12" s="383">
        <v>39393.535000000003</v>
      </c>
      <c r="C12" s="347">
        <v>7.7728335666657229E-3</v>
      </c>
    </row>
    <row r="13" spans="1:9" x14ac:dyDescent="0.2">
      <c r="A13" s="344" t="s">
        <v>33</v>
      </c>
      <c r="B13" s="383">
        <v>47873.474000000002</v>
      </c>
      <c r="C13" s="347">
        <v>9.4460308185111783E-3</v>
      </c>
    </row>
    <row r="14" spans="1:9" x14ac:dyDescent="0.2">
      <c r="A14" s="344" t="s">
        <v>7</v>
      </c>
      <c r="B14" s="383">
        <v>51735.152000000002</v>
      </c>
      <c r="C14" s="347">
        <v>1.0207987834606701E-2</v>
      </c>
    </row>
    <row r="15" spans="1:9" x14ac:dyDescent="0.2">
      <c r="A15" s="344" t="s">
        <v>18</v>
      </c>
      <c r="B15" s="383">
        <v>52702.307000000001</v>
      </c>
      <c r="C15" s="347">
        <v>1.0398819524328595E-2</v>
      </c>
    </row>
    <row r="16" spans="1:9" x14ac:dyDescent="0.2">
      <c r="A16" s="344" t="s">
        <v>21</v>
      </c>
      <c r="B16" s="383">
        <v>59130.584999999999</v>
      </c>
      <c r="C16" s="347">
        <v>1.1667198587397162E-2</v>
      </c>
    </row>
    <row r="17" spans="1:3" x14ac:dyDescent="0.2">
      <c r="A17" s="344" t="s">
        <v>12</v>
      </c>
      <c r="B17" s="383">
        <v>60336.718000000001</v>
      </c>
      <c r="C17" s="347">
        <v>1.1905183603676185E-2</v>
      </c>
    </row>
    <row r="18" spans="1:3" x14ac:dyDescent="0.2">
      <c r="A18" s="344" t="s">
        <v>17</v>
      </c>
      <c r="B18" s="383">
        <v>61050.296999999999</v>
      </c>
      <c r="C18" s="347">
        <v>1.20459816001918E-2</v>
      </c>
    </row>
    <row r="19" spans="1:3" x14ac:dyDescent="0.2">
      <c r="A19" s="344" t="s">
        <v>32</v>
      </c>
      <c r="B19" s="383">
        <v>69361.475999999995</v>
      </c>
      <c r="C19" s="347">
        <v>1.3685880408708658E-2</v>
      </c>
    </row>
    <row r="20" spans="1:3" x14ac:dyDescent="0.2">
      <c r="A20" s="344" t="s">
        <v>26</v>
      </c>
      <c r="B20" s="383">
        <v>72259.774999999994</v>
      </c>
      <c r="C20" s="347">
        <v>1.4257750786765203E-2</v>
      </c>
    </row>
    <row r="21" spans="1:3" x14ac:dyDescent="0.2">
      <c r="A21" s="344" t="s">
        <v>16</v>
      </c>
      <c r="B21" s="383">
        <v>74220.929000000004</v>
      </c>
      <c r="C21" s="347">
        <v>1.4644710820704803E-2</v>
      </c>
    </row>
    <row r="22" spans="1:3" x14ac:dyDescent="0.2">
      <c r="A22" s="344" t="s">
        <v>3</v>
      </c>
      <c r="B22" s="383">
        <v>80395.687000000005</v>
      </c>
      <c r="C22" s="347">
        <v>1.5863067240062388E-2</v>
      </c>
    </row>
    <row r="23" spans="1:3" x14ac:dyDescent="0.2">
      <c r="A23" s="344" t="s">
        <v>25</v>
      </c>
      <c r="B23" s="383">
        <v>131403.85500000001</v>
      </c>
      <c r="C23" s="347">
        <v>2.5927612105216644E-2</v>
      </c>
    </row>
    <row r="24" spans="1:3" x14ac:dyDescent="0.2">
      <c r="A24" s="344" t="s">
        <v>23</v>
      </c>
      <c r="B24" s="383">
        <v>153831.71599999999</v>
      </c>
      <c r="C24" s="347">
        <v>3.0352907545428163E-2</v>
      </c>
    </row>
    <row r="25" spans="1:3" x14ac:dyDescent="0.2">
      <c r="A25" s="344" t="s">
        <v>29</v>
      </c>
      <c r="B25" s="383">
        <v>162715.649</v>
      </c>
      <c r="C25" s="347">
        <v>3.2105817829473741E-2</v>
      </c>
    </row>
    <row r="26" spans="1:3" x14ac:dyDescent="0.2">
      <c r="A26" s="344" t="s">
        <v>22</v>
      </c>
      <c r="B26" s="383">
        <v>176299.068</v>
      </c>
      <c r="C26" s="347">
        <v>3.4785995050260983E-2</v>
      </c>
    </row>
    <row r="27" spans="1:3" x14ac:dyDescent="0.2">
      <c r="A27" s="344" t="s">
        <v>8</v>
      </c>
      <c r="B27" s="383">
        <v>225999.87599999999</v>
      </c>
      <c r="C27" s="347">
        <v>4.4592581555199115E-2</v>
      </c>
    </row>
    <row r="28" spans="1:3" x14ac:dyDescent="0.2">
      <c r="A28" s="344" t="s">
        <v>31</v>
      </c>
      <c r="B28" s="383">
        <v>227878.73</v>
      </c>
      <c r="C28" s="347">
        <v>4.4963302777299756E-2</v>
      </c>
    </row>
    <row r="29" spans="1:3" x14ac:dyDescent="0.2">
      <c r="A29" s="344" t="s">
        <v>4</v>
      </c>
      <c r="B29" s="383">
        <v>234202.503</v>
      </c>
      <c r="C29" s="347">
        <v>4.6211061706331498E-2</v>
      </c>
    </row>
    <row r="30" spans="1:3" x14ac:dyDescent="0.2">
      <c r="A30" s="344" t="s">
        <v>14</v>
      </c>
      <c r="B30" s="383">
        <v>238101.58300000001</v>
      </c>
      <c r="C30" s="347">
        <v>4.698039860141124E-2</v>
      </c>
    </row>
    <row r="31" spans="1:3" x14ac:dyDescent="0.2">
      <c r="A31" s="344" t="s">
        <v>27</v>
      </c>
      <c r="B31" s="383">
        <v>249953.70800000001</v>
      </c>
      <c r="C31" s="347">
        <v>4.931897002020668E-2</v>
      </c>
    </row>
    <row r="32" spans="1:3" x14ac:dyDescent="0.2">
      <c r="A32" s="344" t="s">
        <v>9</v>
      </c>
      <c r="B32" s="383">
        <v>276382.08799999999</v>
      </c>
      <c r="C32" s="347">
        <v>5.4533617529667226E-2</v>
      </c>
    </row>
    <row r="33" spans="1:5" x14ac:dyDescent="0.2">
      <c r="A33" s="344" t="s">
        <v>10</v>
      </c>
      <c r="B33" s="383">
        <v>282512.09700000001</v>
      </c>
      <c r="C33" s="347">
        <v>5.5743144415720057E-2</v>
      </c>
    </row>
    <row r="34" spans="1:5" x14ac:dyDescent="0.2">
      <c r="A34" s="344" t="s">
        <v>28</v>
      </c>
      <c r="B34" s="383">
        <v>322467.06900000002</v>
      </c>
      <c r="C34" s="347">
        <v>6.3626756473302321E-2</v>
      </c>
    </row>
    <row r="35" spans="1:5" x14ac:dyDescent="0.2">
      <c r="A35" s="344" t="s">
        <v>0</v>
      </c>
      <c r="B35" s="383">
        <v>346266.94699999999</v>
      </c>
      <c r="C35" s="347">
        <v>6.8322767902612963E-2</v>
      </c>
    </row>
    <row r="36" spans="1:5" x14ac:dyDescent="0.2">
      <c r="A36" s="344" t="s">
        <v>6</v>
      </c>
      <c r="B36" s="383">
        <v>381561.08199999999</v>
      </c>
      <c r="C36" s="347">
        <v>7.5286738951020574E-2</v>
      </c>
    </row>
    <row r="37" spans="1:5" x14ac:dyDescent="0.2">
      <c r="A37" s="344" t="s">
        <v>13</v>
      </c>
      <c r="B37" s="383">
        <v>382753.47100000002</v>
      </c>
      <c r="C37" s="347">
        <v>7.5522012105453729E-2</v>
      </c>
    </row>
    <row r="38" spans="1:5" x14ac:dyDescent="0.2">
      <c r="A38" s="344" t="s">
        <v>20</v>
      </c>
      <c r="B38" s="383">
        <v>473191.55200000003</v>
      </c>
      <c r="C38" s="347">
        <v>9.3366568368343908E-2</v>
      </c>
    </row>
    <row r="42" spans="1:5" x14ac:dyDescent="0.2">
      <c r="B42" s="333"/>
      <c r="C42" s="333"/>
      <c r="D42" s="333"/>
      <c r="E42" s="333"/>
    </row>
    <row r="43" spans="1:5" x14ac:dyDescent="0.2">
      <c r="B43" s="333"/>
      <c r="C43" s="333"/>
      <c r="D43" s="333"/>
      <c r="E43" s="333"/>
    </row>
    <row r="44" spans="1:5" x14ac:dyDescent="0.2">
      <c r="B44" s="333"/>
      <c r="C44" s="333"/>
      <c r="D44" s="333"/>
      <c r="E44" s="333"/>
    </row>
    <row r="45" spans="1:5" x14ac:dyDescent="0.2">
      <c r="B45" s="333"/>
      <c r="C45" s="333"/>
      <c r="D45" s="333"/>
      <c r="E45" s="333"/>
    </row>
  </sheetData>
  <mergeCells count="1">
    <mergeCell ref="H1:I1"/>
  </mergeCells>
  <hyperlinks>
    <hyperlink ref="H1:I1" location="Index!A1" display="Regresar al Índice" xr:uid="{F845EEB9-ECAA-4EA3-98BC-12E500892C34}"/>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C2EC3-5E2A-4F1C-A8F4-B5AB63B8D15C}">
  <sheetPr codeName="Hoja11"/>
  <dimension ref="A1:I38"/>
  <sheetViews>
    <sheetView zoomScale="85" zoomScaleNormal="85" workbookViewId="0">
      <selection activeCell="A2" sqref="A2"/>
    </sheetView>
  </sheetViews>
  <sheetFormatPr baseColWidth="10" defaultRowHeight="12.75" x14ac:dyDescent="0.2"/>
  <cols>
    <col min="1" max="1" width="11.42578125" style="344"/>
    <col min="2" max="2" width="18.28515625" style="344" bestFit="1" customWidth="1"/>
    <col min="3" max="3" width="23.85546875" style="344" customWidth="1"/>
    <col min="4" max="4" width="12.85546875" style="344" bestFit="1" customWidth="1"/>
    <col min="5" max="16384" width="11.42578125" style="344"/>
  </cols>
  <sheetData>
    <row r="1" spans="1:9" ht="15" x14ac:dyDescent="0.25">
      <c r="A1" s="333" t="s">
        <v>1623</v>
      </c>
      <c r="H1" s="233" t="s">
        <v>38</v>
      </c>
      <c r="I1" s="233"/>
    </row>
    <row r="2" spans="1:9" x14ac:dyDescent="0.2">
      <c r="A2" s="333"/>
      <c r="B2" s="333"/>
      <c r="C2" s="333"/>
      <c r="D2" s="333"/>
      <c r="E2" s="333"/>
    </row>
    <row r="3" spans="1:9" x14ac:dyDescent="0.2">
      <c r="A3" s="333"/>
      <c r="B3" s="333"/>
      <c r="C3" s="333"/>
      <c r="D3" s="333"/>
      <c r="E3" s="333"/>
    </row>
    <row r="4" spans="1:9" x14ac:dyDescent="0.2">
      <c r="A4" s="333"/>
      <c r="B4" s="333"/>
      <c r="C4" s="333"/>
      <c r="D4" s="333"/>
      <c r="E4" s="333"/>
    </row>
    <row r="5" spans="1:9" x14ac:dyDescent="0.2">
      <c r="A5" s="333"/>
      <c r="B5" s="333"/>
      <c r="C5" s="333"/>
      <c r="D5" s="333"/>
      <c r="E5" s="333"/>
    </row>
    <row r="6" spans="1:9" x14ac:dyDescent="0.2">
      <c r="A6" s="344" t="s">
        <v>1412</v>
      </c>
      <c r="B6" s="344" t="s">
        <v>1407</v>
      </c>
      <c r="C6" s="344" t="s">
        <v>297</v>
      </c>
    </row>
    <row r="7" spans="1:9" x14ac:dyDescent="0.2">
      <c r="A7" s="344" t="s">
        <v>30</v>
      </c>
      <c r="B7" s="383">
        <v>59263.868000000002</v>
      </c>
      <c r="C7" s="347">
        <v>5.2165580656926584E-3</v>
      </c>
    </row>
    <row r="8" spans="1:9" x14ac:dyDescent="0.2">
      <c r="A8" s="344" t="s">
        <v>6</v>
      </c>
      <c r="B8" s="383">
        <v>74538.911999999997</v>
      </c>
      <c r="C8" s="347">
        <v>6.5611067202288459E-3</v>
      </c>
    </row>
    <row r="9" spans="1:9" x14ac:dyDescent="0.2">
      <c r="A9" s="344" t="s">
        <v>11</v>
      </c>
      <c r="B9" s="383">
        <v>74733.490999999995</v>
      </c>
      <c r="C9" s="347">
        <v>6.5782340641926994E-3</v>
      </c>
    </row>
    <row r="10" spans="1:9" x14ac:dyDescent="0.2">
      <c r="A10" s="344" t="s">
        <v>19</v>
      </c>
      <c r="B10" s="383">
        <v>85053.025999999998</v>
      </c>
      <c r="C10" s="347">
        <v>7.4865860728474112E-3</v>
      </c>
    </row>
    <row r="11" spans="1:9" x14ac:dyDescent="0.2">
      <c r="A11" s="344" t="s">
        <v>33</v>
      </c>
      <c r="B11" s="383">
        <v>87622.119000000006</v>
      </c>
      <c r="C11" s="347">
        <v>7.7127242454463479E-3</v>
      </c>
    </row>
    <row r="12" spans="1:9" x14ac:dyDescent="0.2">
      <c r="A12" s="344" t="s">
        <v>5</v>
      </c>
      <c r="B12" s="383">
        <v>103170.698</v>
      </c>
      <c r="C12" s="347">
        <v>9.0813501541114634E-3</v>
      </c>
    </row>
    <row r="13" spans="1:9" x14ac:dyDescent="0.2">
      <c r="A13" s="344" t="s">
        <v>3</v>
      </c>
      <c r="B13" s="383">
        <v>116805.514</v>
      </c>
      <c r="C13" s="347">
        <v>1.0281521722039416E-2</v>
      </c>
    </row>
    <row r="14" spans="1:9" x14ac:dyDescent="0.2">
      <c r="A14" s="344" t="s">
        <v>12</v>
      </c>
      <c r="B14" s="383">
        <v>119137.34699999999</v>
      </c>
      <c r="C14" s="347">
        <v>1.0486775659295053E-2</v>
      </c>
    </row>
    <row r="15" spans="1:9" x14ac:dyDescent="0.2">
      <c r="A15" s="344" t="s">
        <v>18</v>
      </c>
      <c r="B15" s="383">
        <v>126634.982</v>
      </c>
      <c r="C15" s="347">
        <v>1.1146736773086505E-2</v>
      </c>
    </row>
    <row r="16" spans="1:9" x14ac:dyDescent="0.2">
      <c r="A16" s="344" t="s">
        <v>16</v>
      </c>
      <c r="B16" s="383">
        <v>167333.26199999999</v>
      </c>
      <c r="C16" s="347">
        <v>1.4729104039323973E-2</v>
      </c>
    </row>
    <row r="17" spans="1:3" x14ac:dyDescent="0.2">
      <c r="A17" s="344" t="s">
        <v>28</v>
      </c>
      <c r="B17" s="383">
        <v>170823.223</v>
      </c>
      <c r="C17" s="347">
        <v>1.5036299381408342E-2</v>
      </c>
    </row>
    <row r="18" spans="1:3" x14ac:dyDescent="0.2">
      <c r="A18" s="344" t="s">
        <v>21</v>
      </c>
      <c r="B18" s="383">
        <v>173404.41099999999</v>
      </c>
      <c r="C18" s="347">
        <v>1.5263502187011058E-2</v>
      </c>
    </row>
    <row r="19" spans="1:3" x14ac:dyDescent="0.2">
      <c r="A19" s="344" t="s">
        <v>15</v>
      </c>
      <c r="B19" s="383">
        <v>174271.23699999999</v>
      </c>
      <c r="C19" s="347">
        <v>1.5339802440680833E-2</v>
      </c>
    </row>
    <row r="20" spans="1:3" x14ac:dyDescent="0.2">
      <c r="A20" s="344" t="s">
        <v>32</v>
      </c>
      <c r="B20" s="383">
        <v>179510.69899999999</v>
      </c>
      <c r="C20" s="347">
        <v>1.5800993359842409E-2</v>
      </c>
    </row>
    <row r="21" spans="1:3" x14ac:dyDescent="0.2">
      <c r="A21" s="344" t="s">
        <v>7</v>
      </c>
      <c r="B21" s="383">
        <v>196040.79399999999</v>
      </c>
      <c r="C21" s="347">
        <v>1.7256014830916756E-2</v>
      </c>
    </row>
    <row r="22" spans="1:3" x14ac:dyDescent="0.2">
      <c r="A22" s="344" t="s">
        <v>25</v>
      </c>
      <c r="B22" s="383">
        <v>206506.40400000001</v>
      </c>
      <c r="C22" s="347">
        <v>1.8177224736721315E-2</v>
      </c>
    </row>
    <row r="23" spans="1:3" x14ac:dyDescent="0.2">
      <c r="A23" s="344" t="s">
        <v>23</v>
      </c>
      <c r="B23" s="383">
        <v>224749.671</v>
      </c>
      <c r="C23" s="347">
        <v>1.9783044012868369E-2</v>
      </c>
    </row>
    <row r="24" spans="1:3" x14ac:dyDescent="0.2">
      <c r="A24" s="344" t="s">
        <v>24</v>
      </c>
      <c r="B24" s="383">
        <v>228835.962</v>
      </c>
      <c r="C24" s="347">
        <v>2.0142729855088748E-2</v>
      </c>
    </row>
    <row r="25" spans="1:3" x14ac:dyDescent="0.2">
      <c r="A25" s="344" t="s">
        <v>26</v>
      </c>
      <c r="B25" s="383">
        <v>267625.95899999997</v>
      </c>
      <c r="C25" s="347">
        <v>2.3557125144281547E-2</v>
      </c>
    </row>
    <row r="26" spans="1:3" x14ac:dyDescent="0.2">
      <c r="A26" s="344" t="s">
        <v>10</v>
      </c>
      <c r="B26" s="383">
        <v>270579.70400000003</v>
      </c>
      <c r="C26" s="347">
        <v>2.3817121375100461E-2</v>
      </c>
    </row>
    <row r="27" spans="1:3" x14ac:dyDescent="0.2">
      <c r="A27" s="344" t="s">
        <v>27</v>
      </c>
      <c r="B27" s="383">
        <v>281474.94699999999</v>
      </c>
      <c r="C27" s="347">
        <v>2.4776148682419168E-2</v>
      </c>
    </row>
    <row r="28" spans="1:3" x14ac:dyDescent="0.2">
      <c r="A28" s="344" t="s">
        <v>17</v>
      </c>
      <c r="B28" s="383">
        <v>288365.90100000001</v>
      </c>
      <c r="C28" s="347">
        <v>2.5382708174435741E-2</v>
      </c>
    </row>
    <row r="29" spans="1:3" x14ac:dyDescent="0.2">
      <c r="A29" s="344" t="s">
        <v>29</v>
      </c>
      <c r="B29" s="383">
        <v>306103.31699999998</v>
      </c>
      <c r="C29" s="347">
        <v>2.6944001144704671E-2</v>
      </c>
    </row>
    <row r="30" spans="1:3" x14ac:dyDescent="0.2">
      <c r="A30" s="344" t="s">
        <v>8</v>
      </c>
      <c r="B30" s="383">
        <v>306677.74900000001</v>
      </c>
      <c r="C30" s="347">
        <v>2.699456412656728E-2</v>
      </c>
    </row>
    <row r="31" spans="1:3" x14ac:dyDescent="0.2">
      <c r="A31" s="344" t="s">
        <v>22</v>
      </c>
      <c r="B31" s="383">
        <v>341114.46899999998</v>
      </c>
      <c r="C31" s="347">
        <v>3.0025772779232334E-2</v>
      </c>
    </row>
    <row r="32" spans="1:3" x14ac:dyDescent="0.2">
      <c r="A32" s="344" t="s">
        <v>4</v>
      </c>
      <c r="B32" s="383">
        <v>350038.071</v>
      </c>
      <c r="C32" s="347">
        <v>3.081125117541348E-2</v>
      </c>
    </row>
    <row r="33" spans="1:3" x14ac:dyDescent="0.2">
      <c r="A33" s="344" t="s">
        <v>14</v>
      </c>
      <c r="B33" s="383">
        <v>415910.85100000002</v>
      </c>
      <c r="C33" s="347">
        <v>3.6609542670976984E-2</v>
      </c>
    </row>
    <row r="34" spans="1:3" x14ac:dyDescent="0.2">
      <c r="A34" s="344" t="s">
        <v>31</v>
      </c>
      <c r="B34" s="383">
        <v>492458.04300000001</v>
      </c>
      <c r="C34" s="347">
        <v>4.3347423361345096E-2</v>
      </c>
    </row>
    <row r="35" spans="1:3" x14ac:dyDescent="0.2">
      <c r="A35" s="344" t="s">
        <v>0</v>
      </c>
      <c r="B35" s="383">
        <v>767163.16099999996</v>
      </c>
      <c r="C35" s="347">
        <v>6.7527674285735542E-2</v>
      </c>
    </row>
    <row r="36" spans="1:3" x14ac:dyDescent="0.2">
      <c r="A36" s="344" t="s">
        <v>20</v>
      </c>
      <c r="B36" s="383">
        <v>865629.61499999999</v>
      </c>
      <c r="C36" s="347">
        <v>7.6194944785424407E-2</v>
      </c>
    </row>
    <row r="37" spans="1:3" x14ac:dyDescent="0.2">
      <c r="A37" s="344" t="s">
        <v>13</v>
      </c>
      <c r="B37" s="383">
        <v>1172111.1810000001</v>
      </c>
      <c r="C37" s="347">
        <v>0.10317224037982296</v>
      </c>
    </row>
    <row r="38" spans="1:3" x14ac:dyDescent="0.2">
      <c r="A38" s="344" t="s">
        <v>9</v>
      </c>
      <c r="B38" s="383">
        <v>2667033.7990000001</v>
      </c>
      <c r="C38" s="347">
        <v>0.23475917359373813</v>
      </c>
    </row>
  </sheetData>
  <mergeCells count="1">
    <mergeCell ref="H1:I1"/>
  </mergeCells>
  <hyperlinks>
    <hyperlink ref="H1:I1" location="Index!A1" display="Regresar al Índice" xr:uid="{7034B10F-5A41-46A3-AE5B-C180DBC6CA5C}"/>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DFA25-50F8-4C9D-89CC-115BC47565F8}">
  <sheetPr codeName="Hoja12"/>
  <dimension ref="A1:R42"/>
  <sheetViews>
    <sheetView workbookViewId="0">
      <selection activeCell="A2" sqref="A2"/>
    </sheetView>
  </sheetViews>
  <sheetFormatPr baseColWidth="10" defaultRowHeight="12.75" x14ac:dyDescent="0.2"/>
  <cols>
    <col min="1" max="1" width="16.42578125" style="314" bestFit="1" customWidth="1"/>
    <col min="2" max="2" width="25.5703125" style="314" bestFit="1" customWidth="1"/>
    <col min="3" max="3" width="38.140625" style="314" bestFit="1" customWidth="1"/>
    <col min="4" max="7" width="40.140625" style="314" bestFit="1" customWidth="1"/>
    <col min="8" max="14" width="38.140625" style="314" bestFit="1" customWidth="1"/>
    <col min="15" max="15" width="39.140625" style="314" bestFit="1" customWidth="1"/>
    <col min="16" max="16" width="9" style="314" bestFit="1" customWidth="1"/>
    <col min="17" max="18" width="11.42578125" style="314"/>
    <col min="19" max="19" width="12.7109375" style="314" bestFit="1" customWidth="1"/>
    <col min="20" max="16384" width="11.42578125" style="314"/>
  </cols>
  <sheetData>
    <row r="1" spans="1:18" ht="15" x14ac:dyDescent="0.25">
      <c r="A1" s="333" t="s">
        <v>1802</v>
      </c>
      <c r="H1" s="233" t="s">
        <v>38</v>
      </c>
      <c r="I1" s="233"/>
    </row>
    <row r="6" spans="1:18" x14ac:dyDescent="0.2">
      <c r="A6" s="316" t="s">
        <v>1432</v>
      </c>
      <c r="B6" s="316"/>
      <c r="C6" s="316"/>
      <c r="P6" s="314" t="s">
        <v>1433</v>
      </c>
    </row>
    <row r="7" spans="1:18" x14ac:dyDescent="0.2">
      <c r="A7" s="314" t="s">
        <v>2</v>
      </c>
      <c r="B7" s="314" t="s">
        <v>1434</v>
      </c>
      <c r="C7" s="314" t="s">
        <v>1435</v>
      </c>
      <c r="D7" s="314" t="s">
        <v>1436</v>
      </c>
      <c r="E7" s="314" t="s">
        <v>1437</v>
      </c>
      <c r="F7" s="314" t="s">
        <v>1438</v>
      </c>
      <c r="G7" s="314" t="s">
        <v>1439</v>
      </c>
      <c r="H7" s="314" t="s">
        <v>1440</v>
      </c>
      <c r="I7" s="314" t="s">
        <v>1441</v>
      </c>
      <c r="J7" s="314" t="s">
        <v>1442</v>
      </c>
      <c r="K7" s="314" t="s">
        <v>1443</v>
      </c>
      <c r="L7" s="314" t="s">
        <v>1444</v>
      </c>
      <c r="M7" s="314" t="s">
        <v>1445</v>
      </c>
      <c r="N7" s="314" t="s">
        <v>1446</v>
      </c>
      <c r="O7" s="314" t="s">
        <v>1447</v>
      </c>
      <c r="P7" s="314" t="s">
        <v>1448</v>
      </c>
      <c r="Q7" s="314" t="s">
        <v>1449</v>
      </c>
      <c r="R7" s="314" t="s">
        <v>1448</v>
      </c>
    </row>
    <row r="8" spans="1:18" x14ac:dyDescent="0.2">
      <c r="A8" s="314" t="s">
        <v>3</v>
      </c>
      <c r="B8" s="314">
        <v>1844</v>
      </c>
      <c r="C8" s="314">
        <v>191558</v>
      </c>
      <c r="D8" s="314">
        <v>60085</v>
      </c>
      <c r="E8" s="314">
        <v>33739</v>
      </c>
      <c r="F8" s="314">
        <v>19606</v>
      </c>
      <c r="G8" s="314">
        <v>11740</v>
      </c>
      <c r="H8" s="314">
        <v>7438</v>
      </c>
      <c r="I8" s="314">
        <v>4520</v>
      </c>
      <c r="J8" s="314">
        <v>3616</v>
      </c>
      <c r="K8" s="314">
        <v>3034</v>
      </c>
      <c r="L8" s="314">
        <v>1783</v>
      </c>
      <c r="M8" s="314">
        <v>1349</v>
      </c>
      <c r="N8" s="314">
        <v>1234</v>
      </c>
      <c r="O8" s="314">
        <v>4805</v>
      </c>
      <c r="P8" s="314">
        <v>346351</v>
      </c>
      <c r="Q8" s="314">
        <v>347069</v>
      </c>
      <c r="R8" s="314">
        <f>Q8-P8</f>
        <v>718</v>
      </c>
    </row>
    <row r="9" spans="1:18" x14ac:dyDescent="0.2">
      <c r="A9" s="314" t="s">
        <v>4</v>
      </c>
      <c r="C9" s="314">
        <v>426719</v>
      </c>
      <c r="D9" s="314">
        <v>310082</v>
      </c>
      <c r="E9" s="314">
        <v>119473</v>
      </c>
      <c r="F9" s="314">
        <v>58417</v>
      </c>
      <c r="G9" s="314">
        <v>32451</v>
      </c>
      <c r="H9" s="314">
        <v>20453</v>
      </c>
      <c r="I9" s="314">
        <v>13998</v>
      </c>
      <c r="J9" s="314">
        <v>9983</v>
      </c>
      <c r="K9" s="314">
        <v>8388</v>
      </c>
      <c r="L9" s="314">
        <v>6239</v>
      </c>
      <c r="M9" s="314">
        <v>5691</v>
      </c>
      <c r="N9" s="314">
        <v>4811</v>
      </c>
      <c r="O9" s="314">
        <v>20882</v>
      </c>
      <c r="P9" s="314">
        <v>1037587</v>
      </c>
      <c r="Q9" s="314">
        <v>1039247</v>
      </c>
      <c r="R9" s="314">
        <f t="shared" ref="R9:R40" si="0">Q9-P9</f>
        <v>1660</v>
      </c>
    </row>
    <row r="10" spans="1:18" x14ac:dyDescent="0.2">
      <c r="A10" s="314" t="s">
        <v>5</v>
      </c>
      <c r="B10" s="314">
        <v>162</v>
      </c>
      <c r="C10" s="314">
        <v>129550</v>
      </c>
      <c r="D10" s="314">
        <v>35467</v>
      </c>
      <c r="E10" s="314">
        <v>17731</v>
      </c>
      <c r="F10" s="314">
        <v>11113</v>
      </c>
      <c r="G10" s="314">
        <v>6736</v>
      </c>
      <c r="H10" s="314">
        <v>4626</v>
      </c>
      <c r="I10" s="314">
        <v>2727</v>
      </c>
      <c r="J10" s="314">
        <v>2114</v>
      </c>
      <c r="K10" s="314">
        <v>1645</v>
      </c>
      <c r="L10" s="314">
        <v>1324</v>
      </c>
      <c r="M10" s="314">
        <v>1103</v>
      </c>
      <c r="N10" s="314">
        <v>886</v>
      </c>
      <c r="O10" s="314">
        <v>3683</v>
      </c>
      <c r="P10" s="314">
        <v>218867</v>
      </c>
      <c r="Q10" s="314">
        <v>219230</v>
      </c>
      <c r="R10" s="314">
        <f t="shared" si="0"/>
        <v>363</v>
      </c>
    </row>
    <row r="11" spans="1:18" x14ac:dyDescent="0.2">
      <c r="A11" s="314" t="s">
        <v>6</v>
      </c>
      <c r="B11" s="314">
        <v>71</v>
      </c>
      <c r="C11" s="314">
        <v>74891</v>
      </c>
      <c r="D11" s="314">
        <v>18457</v>
      </c>
      <c r="E11" s="314">
        <v>13066</v>
      </c>
      <c r="F11" s="314">
        <v>7205</v>
      </c>
      <c r="G11" s="314">
        <v>5787</v>
      </c>
      <c r="H11" s="314">
        <v>4407</v>
      </c>
      <c r="I11" s="314">
        <v>3073</v>
      </c>
      <c r="J11" s="314">
        <v>2436</v>
      </c>
      <c r="K11" s="314">
        <v>1844</v>
      </c>
      <c r="L11" s="314">
        <v>1279</v>
      </c>
      <c r="M11" s="314">
        <v>1056</v>
      </c>
      <c r="N11" s="314">
        <v>849</v>
      </c>
      <c r="O11" s="314">
        <v>4692</v>
      </c>
      <c r="P11" s="314">
        <v>139113</v>
      </c>
      <c r="Q11" s="314">
        <v>139994</v>
      </c>
      <c r="R11" s="314">
        <f t="shared" si="0"/>
        <v>881</v>
      </c>
    </row>
    <row r="12" spans="1:18" x14ac:dyDescent="0.2">
      <c r="A12" s="314" t="s">
        <v>7</v>
      </c>
      <c r="B12" s="314">
        <v>4788</v>
      </c>
      <c r="C12" s="314">
        <v>150063</v>
      </c>
      <c r="D12" s="314">
        <v>29423</v>
      </c>
      <c r="E12" s="314">
        <v>16695</v>
      </c>
      <c r="F12" s="314">
        <v>10742</v>
      </c>
      <c r="G12" s="314">
        <v>7038</v>
      </c>
      <c r="H12" s="314">
        <v>4479</v>
      </c>
      <c r="I12" s="314">
        <v>3193</v>
      </c>
      <c r="J12" s="314">
        <v>2273</v>
      </c>
      <c r="K12" s="314">
        <v>1804</v>
      </c>
      <c r="L12" s="314">
        <v>1371</v>
      </c>
      <c r="M12" s="314">
        <v>959</v>
      </c>
      <c r="N12" s="314">
        <v>846</v>
      </c>
      <c r="O12" s="314">
        <v>3293</v>
      </c>
      <c r="P12" s="314">
        <v>236967</v>
      </c>
      <c r="Q12" s="314">
        <v>242308</v>
      </c>
      <c r="R12" s="314">
        <f t="shared" si="0"/>
        <v>5341</v>
      </c>
    </row>
    <row r="13" spans="1:18" x14ac:dyDescent="0.2">
      <c r="A13" s="314" t="s">
        <v>8</v>
      </c>
      <c r="B13" s="314">
        <v>1562</v>
      </c>
      <c r="C13" s="314">
        <v>456154</v>
      </c>
      <c r="D13" s="314">
        <v>265061</v>
      </c>
      <c r="E13" s="314">
        <v>98009</v>
      </c>
      <c r="F13" s="314">
        <v>49045</v>
      </c>
      <c r="G13" s="314">
        <v>30070</v>
      </c>
      <c r="H13" s="314">
        <v>19439</v>
      </c>
      <c r="I13" s="314">
        <v>13082</v>
      </c>
      <c r="J13" s="314">
        <v>9444</v>
      </c>
      <c r="K13" s="314">
        <v>7617</v>
      </c>
      <c r="L13" s="314">
        <v>5524</v>
      </c>
      <c r="M13" s="314">
        <v>4450</v>
      </c>
      <c r="N13" s="314">
        <v>3574</v>
      </c>
      <c r="O13" s="314">
        <v>14318</v>
      </c>
      <c r="P13" s="314">
        <v>977349</v>
      </c>
      <c r="Q13" s="314">
        <v>982033</v>
      </c>
      <c r="R13" s="314">
        <f t="shared" si="0"/>
        <v>4684</v>
      </c>
    </row>
    <row r="14" spans="1:18" x14ac:dyDescent="0.2">
      <c r="A14" s="314" t="s">
        <v>9</v>
      </c>
      <c r="B14" s="314">
        <v>4688</v>
      </c>
      <c r="C14" s="314">
        <v>1692143</v>
      </c>
      <c r="D14" s="314">
        <v>504718</v>
      </c>
      <c r="E14" s="314">
        <v>312386</v>
      </c>
      <c r="F14" s="314">
        <v>202706</v>
      </c>
      <c r="G14" s="314">
        <v>137593</v>
      </c>
      <c r="H14" s="314">
        <v>103716</v>
      </c>
      <c r="I14" s="314">
        <v>76679</v>
      </c>
      <c r="J14" s="314">
        <v>63060</v>
      </c>
      <c r="K14" s="314">
        <v>51016</v>
      </c>
      <c r="L14" s="314">
        <v>39469</v>
      </c>
      <c r="M14" s="314">
        <v>30557</v>
      </c>
      <c r="N14" s="314">
        <v>29885</v>
      </c>
      <c r="O14" s="314">
        <v>187739</v>
      </c>
      <c r="P14" s="314">
        <v>3436355</v>
      </c>
      <c r="Q14" s="314">
        <v>3441069</v>
      </c>
      <c r="R14" s="314">
        <f t="shared" si="0"/>
        <v>4714</v>
      </c>
    </row>
    <row r="15" spans="1:18" x14ac:dyDescent="0.2">
      <c r="A15" s="314" t="s">
        <v>10</v>
      </c>
      <c r="B15" s="314">
        <v>691</v>
      </c>
      <c r="C15" s="314">
        <v>434231</v>
      </c>
      <c r="D15" s="314">
        <v>173617</v>
      </c>
      <c r="E15" s="314">
        <v>89431</v>
      </c>
      <c r="F15" s="314">
        <v>48636</v>
      </c>
      <c r="G15" s="314">
        <v>27417</v>
      </c>
      <c r="H15" s="314">
        <v>16817</v>
      </c>
      <c r="I15" s="314">
        <v>11838</v>
      </c>
      <c r="J15" s="314">
        <v>8857</v>
      </c>
      <c r="K15" s="314">
        <v>7053</v>
      </c>
      <c r="L15" s="314">
        <v>4563</v>
      </c>
      <c r="M15" s="314">
        <v>3187</v>
      </c>
      <c r="N15" s="314">
        <v>2918</v>
      </c>
      <c r="O15" s="314">
        <v>11772</v>
      </c>
      <c r="P15" s="314">
        <v>841028</v>
      </c>
      <c r="Q15" s="314">
        <v>841577</v>
      </c>
      <c r="R15" s="314">
        <f t="shared" si="0"/>
        <v>549</v>
      </c>
    </row>
    <row r="16" spans="1:18" x14ac:dyDescent="0.2">
      <c r="A16" s="314" t="s">
        <v>11</v>
      </c>
      <c r="B16" s="314">
        <v>364</v>
      </c>
      <c r="C16" s="314">
        <v>87690</v>
      </c>
      <c r="D16" s="314">
        <v>21281</v>
      </c>
      <c r="E16" s="314">
        <v>13068</v>
      </c>
      <c r="F16" s="314">
        <v>8647</v>
      </c>
      <c r="G16" s="314">
        <v>4308</v>
      </c>
      <c r="H16" s="314">
        <v>3214</v>
      </c>
      <c r="I16" s="314">
        <v>2140</v>
      </c>
      <c r="J16" s="314">
        <v>1311</v>
      </c>
      <c r="K16" s="314">
        <v>967</v>
      </c>
      <c r="L16" s="314">
        <v>603</v>
      </c>
      <c r="M16" s="314">
        <v>321</v>
      </c>
      <c r="N16" s="314">
        <v>338</v>
      </c>
      <c r="O16" s="314">
        <v>896</v>
      </c>
      <c r="P16" s="314">
        <v>145148</v>
      </c>
      <c r="Q16" s="314">
        <v>146783</v>
      </c>
      <c r="R16" s="314">
        <f t="shared" si="0"/>
        <v>1635</v>
      </c>
    </row>
    <row r="17" spans="1:18" x14ac:dyDescent="0.2">
      <c r="A17" s="314" t="s">
        <v>12</v>
      </c>
      <c r="B17" s="314">
        <v>516</v>
      </c>
      <c r="C17" s="314">
        <v>179826</v>
      </c>
      <c r="D17" s="314">
        <v>35839</v>
      </c>
      <c r="E17" s="314">
        <v>17600</v>
      </c>
      <c r="F17" s="314">
        <v>9442</v>
      </c>
      <c r="G17" s="314">
        <v>5039</v>
      </c>
      <c r="H17" s="314">
        <v>3194</v>
      </c>
      <c r="I17" s="314">
        <v>2284</v>
      </c>
      <c r="J17" s="314">
        <v>1793</v>
      </c>
      <c r="K17" s="314">
        <v>1612</v>
      </c>
      <c r="L17" s="314">
        <v>977</v>
      </c>
      <c r="M17" s="314">
        <v>594</v>
      </c>
      <c r="N17" s="314">
        <v>573</v>
      </c>
      <c r="O17" s="314">
        <v>2340</v>
      </c>
      <c r="P17" s="314">
        <v>261629</v>
      </c>
      <c r="Q17" s="314">
        <v>262234</v>
      </c>
      <c r="R17" s="314">
        <f t="shared" si="0"/>
        <v>605</v>
      </c>
    </row>
    <row r="18" spans="1:18" x14ac:dyDescent="0.2">
      <c r="A18" s="314" t="s">
        <v>1450</v>
      </c>
      <c r="B18" s="314">
        <v>3612</v>
      </c>
      <c r="C18" s="314">
        <v>1047857</v>
      </c>
      <c r="D18" s="314">
        <v>299637</v>
      </c>
      <c r="E18" s="314">
        <v>151090</v>
      </c>
      <c r="F18" s="314">
        <v>78926</v>
      </c>
      <c r="G18" s="314">
        <v>46233</v>
      </c>
      <c r="H18" s="314">
        <v>30019</v>
      </c>
      <c r="I18" s="314">
        <v>20700</v>
      </c>
      <c r="J18" s="314">
        <v>16970</v>
      </c>
      <c r="K18" s="314">
        <v>14331</v>
      </c>
      <c r="L18" s="314">
        <v>9561</v>
      </c>
      <c r="M18" s="314">
        <v>6602</v>
      </c>
      <c r="N18" s="314">
        <v>6025</v>
      </c>
      <c r="O18" s="314">
        <v>28435</v>
      </c>
      <c r="P18" s="314">
        <v>1759998</v>
      </c>
      <c r="Q18" s="314">
        <v>1760793</v>
      </c>
      <c r="R18" s="314">
        <f t="shared" si="0"/>
        <v>795</v>
      </c>
    </row>
    <row r="19" spans="1:18" x14ac:dyDescent="0.2">
      <c r="A19" s="314" t="s">
        <v>14</v>
      </c>
      <c r="B19" s="314">
        <v>1856</v>
      </c>
      <c r="C19" s="314">
        <v>658959</v>
      </c>
      <c r="D19" s="314">
        <v>182691</v>
      </c>
      <c r="E19" s="314">
        <v>90548</v>
      </c>
      <c r="F19" s="314">
        <v>45149</v>
      </c>
      <c r="G19" s="314">
        <v>26271</v>
      </c>
      <c r="H19" s="314">
        <v>15184</v>
      </c>
      <c r="I19" s="314">
        <v>10274</v>
      </c>
      <c r="J19" s="314">
        <v>7866</v>
      </c>
      <c r="K19" s="314">
        <v>6202</v>
      </c>
      <c r="L19" s="314">
        <v>4182</v>
      </c>
      <c r="M19" s="314">
        <v>2877</v>
      </c>
      <c r="N19" s="314">
        <v>2556</v>
      </c>
      <c r="O19" s="314">
        <v>11416</v>
      </c>
      <c r="P19" s="314">
        <v>1066031</v>
      </c>
      <c r="Q19" s="314">
        <v>1066752</v>
      </c>
      <c r="R19" s="314">
        <f t="shared" si="0"/>
        <v>721</v>
      </c>
    </row>
    <row r="20" spans="1:18" x14ac:dyDescent="0.2">
      <c r="A20" s="314" t="s">
        <v>15</v>
      </c>
      <c r="B20" s="314">
        <v>2927</v>
      </c>
      <c r="C20" s="314">
        <v>106621</v>
      </c>
      <c r="D20" s="314">
        <v>18555</v>
      </c>
      <c r="E20" s="314">
        <v>9597</v>
      </c>
      <c r="F20" s="314">
        <v>6368</v>
      </c>
      <c r="G20" s="314">
        <v>3861</v>
      </c>
      <c r="H20" s="314">
        <v>2510</v>
      </c>
      <c r="I20" s="314">
        <v>1681</v>
      </c>
      <c r="J20" s="314">
        <v>1180</v>
      </c>
      <c r="K20" s="314">
        <v>1166</v>
      </c>
      <c r="L20" s="314">
        <v>931</v>
      </c>
      <c r="M20" s="314">
        <v>446</v>
      </c>
      <c r="N20" s="314">
        <v>307</v>
      </c>
      <c r="O20" s="314">
        <v>888</v>
      </c>
      <c r="P20" s="314">
        <v>157038</v>
      </c>
      <c r="Q20" s="314">
        <v>158615</v>
      </c>
      <c r="R20" s="314">
        <f t="shared" si="0"/>
        <v>1577</v>
      </c>
    </row>
    <row r="21" spans="1:18" x14ac:dyDescent="0.2">
      <c r="A21" s="314" t="s">
        <v>16</v>
      </c>
      <c r="B21" s="314">
        <v>1660</v>
      </c>
      <c r="C21" s="314">
        <v>164974</v>
      </c>
      <c r="D21" s="314">
        <v>40312</v>
      </c>
      <c r="E21" s="314">
        <v>22176</v>
      </c>
      <c r="F21" s="314">
        <v>11751</v>
      </c>
      <c r="G21" s="314">
        <v>6497</v>
      </c>
      <c r="H21" s="314">
        <v>3713</v>
      </c>
      <c r="I21" s="314">
        <v>2546</v>
      </c>
      <c r="J21" s="314">
        <v>2134</v>
      </c>
      <c r="K21" s="314">
        <v>1676</v>
      </c>
      <c r="L21" s="314">
        <v>1021</v>
      </c>
      <c r="M21" s="314">
        <v>594</v>
      </c>
      <c r="N21" s="314">
        <v>499</v>
      </c>
      <c r="O21" s="314">
        <v>2001</v>
      </c>
      <c r="P21" s="314">
        <v>261554</v>
      </c>
      <c r="Q21" s="314">
        <v>261803</v>
      </c>
      <c r="R21" s="314">
        <f t="shared" si="0"/>
        <v>249</v>
      </c>
    </row>
    <row r="22" spans="1:18" x14ac:dyDescent="0.2">
      <c r="A22" s="314" t="s">
        <v>0</v>
      </c>
      <c r="B22" s="314">
        <v>6017</v>
      </c>
      <c r="C22" s="314">
        <v>1092928</v>
      </c>
      <c r="D22" s="314">
        <v>316024</v>
      </c>
      <c r="E22" s="314">
        <v>171059</v>
      </c>
      <c r="F22" s="314">
        <v>120030</v>
      </c>
      <c r="G22" s="314">
        <v>65488</v>
      </c>
      <c r="H22" s="314">
        <v>39070</v>
      </c>
      <c r="I22" s="314">
        <v>27261</v>
      </c>
      <c r="J22" s="314">
        <v>20207</v>
      </c>
      <c r="K22" s="314">
        <v>17055</v>
      </c>
      <c r="L22" s="314">
        <v>12020</v>
      </c>
      <c r="M22" s="314">
        <v>8935</v>
      </c>
      <c r="N22" s="314">
        <v>8344</v>
      </c>
      <c r="O22" s="314">
        <v>39992</v>
      </c>
      <c r="P22" s="314">
        <v>1944430</v>
      </c>
      <c r="Q22" s="314">
        <v>1960510</v>
      </c>
      <c r="R22" s="314">
        <f t="shared" si="0"/>
        <v>16080</v>
      </c>
    </row>
    <row r="23" spans="1:18" x14ac:dyDescent="0.2">
      <c r="A23" s="314" t="s">
        <v>17</v>
      </c>
      <c r="B23" s="314">
        <v>1712</v>
      </c>
      <c r="C23" s="314">
        <v>304656</v>
      </c>
      <c r="D23" s="314">
        <v>70518</v>
      </c>
      <c r="E23" s="314">
        <v>38247</v>
      </c>
      <c r="F23" s="314">
        <v>19881</v>
      </c>
      <c r="G23" s="314">
        <v>9651</v>
      </c>
      <c r="H23" s="314">
        <v>5835</v>
      </c>
      <c r="I23" s="314">
        <v>4144</v>
      </c>
      <c r="J23" s="314">
        <v>3452</v>
      </c>
      <c r="K23" s="314">
        <v>3552</v>
      </c>
      <c r="L23" s="314">
        <v>2344</v>
      </c>
      <c r="M23" s="314">
        <v>1391</v>
      </c>
      <c r="N23" s="314">
        <v>986</v>
      </c>
      <c r="O23" s="314">
        <v>3642</v>
      </c>
      <c r="P23" s="314">
        <v>470011</v>
      </c>
      <c r="Q23" s="314">
        <v>476205</v>
      </c>
      <c r="R23" s="314">
        <f t="shared" si="0"/>
        <v>6194</v>
      </c>
    </row>
    <row r="24" spans="1:18" x14ac:dyDescent="0.2">
      <c r="A24" s="314" t="s">
        <v>18</v>
      </c>
      <c r="B24" s="314">
        <v>913</v>
      </c>
      <c r="C24" s="314">
        <v>131068</v>
      </c>
      <c r="D24" s="314">
        <v>33626</v>
      </c>
      <c r="E24" s="314">
        <v>16065</v>
      </c>
      <c r="F24" s="314">
        <v>9714</v>
      </c>
      <c r="G24" s="314">
        <v>6322</v>
      </c>
      <c r="H24" s="314">
        <v>4311</v>
      </c>
      <c r="I24" s="314">
        <v>2528</v>
      </c>
      <c r="J24" s="314">
        <v>1909</v>
      </c>
      <c r="K24" s="314">
        <v>1680</v>
      </c>
      <c r="L24" s="314">
        <v>1197</v>
      </c>
      <c r="M24" s="314">
        <v>724</v>
      </c>
      <c r="N24" s="314">
        <v>632</v>
      </c>
      <c r="O24" s="314">
        <v>2436</v>
      </c>
      <c r="P24" s="314">
        <v>213125</v>
      </c>
      <c r="Q24" s="314">
        <v>217207</v>
      </c>
      <c r="R24" s="314">
        <f t="shared" si="0"/>
        <v>4082</v>
      </c>
    </row>
    <row r="25" spans="1:18" x14ac:dyDescent="0.2">
      <c r="A25" s="314" t="s">
        <v>19</v>
      </c>
      <c r="B25" s="314">
        <v>1354</v>
      </c>
      <c r="C25" s="314">
        <v>111048</v>
      </c>
      <c r="D25" s="314">
        <v>25544</v>
      </c>
      <c r="E25" s="314">
        <v>13055</v>
      </c>
      <c r="F25" s="314">
        <v>6963</v>
      </c>
      <c r="G25" s="314">
        <v>3741</v>
      </c>
      <c r="H25" s="314">
        <v>2140</v>
      </c>
      <c r="I25" s="314">
        <v>1346</v>
      </c>
      <c r="J25" s="314">
        <v>1170</v>
      </c>
      <c r="K25" s="314">
        <v>937</v>
      </c>
      <c r="L25" s="314">
        <v>547</v>
      </c>
      <c r="M25" s="314">
        <v>269</v>
      </c>
      <c r="N25" s="314">
        <v>264</v>
      </c>
      <c r="O25" s="314">
        <v>1072</v>
      </c>
      <c r="P25" s="314">
        <v>169450</v>
      </c>
      <c r="Q25" s="314">
        <v>175959</v>
      </c>
      <c r="R25" s="314">
        <f t="shared" si="0"/>
        <v>6509</v>
      </c>
    </row>
    <row r="26" spans="1:18" x14ac:dyDescent="0.2">
      <c r="A26" s="314" t="s">
        <v>20</v>
      </c>
      <c r="B26" s="314">
        <v>2324</v>
      </c>
      <c r="C26" s="314">
        <v>886589</v>
      </c>
      <c r="D26" s="314">
        <v>350230</v>
      </c>
      <c r="E26" s="314">
        <v>197841</v>
      </c>
      <c r="F26" s="314">
        <v>105140</v>
      </c>
      <c r="G26" s="314">
        <v>63790</v>
      </c>
      <c r="H26" s="314">
        <v>42706</v>
      </c>
      <c r="I26" s="314">
        <v>29756</v>
      </c>
      <c r="J26" s="314">
        <v>22223</v>
      </c>
      <c r="K26" s="314">
        <v>18451</v>
      </c>
      <c r="L26" s="314">
        <v>13701</v>
      </c>
      <c r="M26" s="314">
        <v>10148</v>
      </c>
      <c r="N26" s="314">
        <v>9885</v>
      </c>
      <c r="O26" s="314">
        <v>53287</v>
      </c>
      <c r="P26" s="314">
        <v>1806071</v>
      </c>
      <c r="Q26" s="314">
        <v>1806792</v>
      </c>
      <c r="R26" s="314">
        <f t="shared" si="0"/>
        <v>721</v>
      </c>
    </row>
    <row r="27" spans="1:18" x14ac:dyDescent="0.2">
      <c r="A27" s="314" t="s">
        <v>21</v>
      </c>
      <c r="B27" s="314">
        <v>401</v>
      </c>
      <c r="C27" s="314">
        <v>155983</v>
      </c>
      <c r="D27" s="314">
        <v>25305</v>
      </c>
      <c r="E27" s="314">
        <v>13300</v>
      </c>
      <c r="F27" s="314">
        <v>9374</v>
      </c>
      <c r="G27" s="314">
        <v>6614</v>
      </c>
      <c r="H27" s="314">
        <v>3433</v>
      </c>
      <c r="I27" s="314">
        <v>2252</v>
      </c>
      <c r="J27" s="314">
        <v>1477</v>
      </c>
      <c r="K27" s="314">
        <v>1276</v>
      </c>
      <c r="L27" s="314">
        <v>758</v>
      </c>
      <c r="M27" s="314">
        <v>390</v>
      </c>
      <c r="N27" s="314">
        <v>311</v>
      </c>
      <c r="O27" s="314">
        <v>1224</v>
      </c>
      <c r="P27" s="314">
        <v>222098</v>
      </c>
      <c r="Q27" s="314">
        <v>225517</v>
      </c>
      <c r="R27" s="314">
        <f t="shared" si="0"/>
        <v>3419</v>
      </c>
    </row>
    <row r="28" spans="1:18" x14ac:dyDescent="0.2">
      <c r="A28" s="314" t="s">
        <v>22</v>
      </c>
      <c r="B28" s="314">
        <v>1374</v>
      </c>
      <c r="C28" s="314">
        <v>410420</v>
      </c>
      <c r="D28" s="314">
        <v>87315</v>
      </c>
      <c r="E28" s="314">
        <v>41681</v>
      </c>
      <c r="F28" s="314">
        <v>24175</v>
      </c>
      <c r="G28" s="314">
        <v>14976</v>
      </c>
      <c r="H28" s="314">
        <v>9593</v>
      </c>
      <c r="I28" s="314">
        <v>7538</v>
      </c>
      <c r="J28" s="314">
        <v>5894</v>
      </c>
      <c r="K28" s="314">
        <v>7335</v>
      </c>
      <c r="L28" s="314">
        <v>4459</v>
      </c>
      <c r="M28" s="314">
        <v>3235</v>
      </c>
      <c r="N28" s="314">
        <v>2368</v>
      </c>
      <c r="O28" s="314">
        <v>8621</v>
      </c>
      <c r="P28" s="314">
        <v>628984</v>
      </c>
      <c r="Q28" s="314">
        <v>632568</v>
      </c>
      <c r="R28" s="314">
        <f t="shared" si="0"/>
        <v>3584</v>
      </c>
    </row>
    <row r="29" spans="1:18" x14ac:dyDescent="0.2">
      <c r="A29" s="314" t="s">
        <v>23</v>
      </c>
      <c r="B29" s="314">
        <v>966</v>
      </c>
      <c r="C29" s="314">
        <v>338123</v>
      </c>
      <c r="D29" s="314">
        <v>126750</v>
      </c>
      <c r="E29" s="314">
        <v>65409</v>
      </c>
      <c r="F29" s="314">
        <v>41659</v>
      </c>
      <c r="G29" s="314">
        <v>25183</v>
      </c>
      <c r="H29" s="314">
        <v>16678</v>
      </c>
      <c r="I29" s="314">
        <v>12221</v>
      </c>
      <c r="J29" s="314">
        <v>8711</v>
      </c>
      <c r="K29" s="314">
        <v>7234</v>
      </c>
      <c r="L29" s="314">
        <v>5503</v>
      </c>
      <c r="M29" s="314">
        <v>4403</v>
      </c>
      <c r="N29" s="314">
        <v>3409</v>
      </c>
      <c r="O29" s="314">
        <v>17735</v>
      </c>
      <c r="P29" s="314">
        <v>673984</v>
      </c>
      <c r="Q29" s="314">
        <v>675067</v>
      </c>
      <c r="R29" s="314">
        <f t="shared" si="0"/>
        <v>1083</v>
      </c>
    </row>
    <row r="30" spans="1:18" x14ac:dyDescent="0.2">
      <c r="A30" s="314" t="s">
        <v>24</v>
      </c>
      <c r="B30" s="314">
        <v>429</v>
      </c>
      <c r="C30" s="314">
        <v>306547</v>
      </c>
      <c r="D30" s="314">
        <v>77721</v>
      </c>
      <c r="E30" s="314">
        <v>36703</v>
      </c>
      <c r="F30" s="314">
        <v>20103</v>
      </c>
      <c r="G30" s="314">
        <v>11713</v>
      </c>
      <c r="H30" s="314">
        <v>7472</v>
      </c>
      <c r="I30" s="314">
        <v>4780</v>
      </c>
      <c r="J30" s="314">
        <v>3214</v>
      </c>
      <c r="K30" s="314">
        <v>2480</v>
      </c>
      <c r="L30" s="314">
        <v>2229</v>
      </c>
      <c r="M30" s="314">
        <v>1456</v>
      </c>
      <c r="N30" s="314">
        <v>1237</v>
      </c>
      <c r="O30" s="314">
        <v>6343</v>
      </c>
      <c r="P30" s="314">
        <v>482427</v>
      </c>
      <c r="Q30" s="314">
        <v>484025</v>
      </c>
      <c r="R30" s="314">
        <f t="shared" si="0"/>
        <v>1598</v>
      </c>
    </row>
    <row r="31" spans="1:18" x14ac:dyDescent="0.2">
      <c r="A31" s="314" t="s">
        <v>25</v>
      </c>
      <c r="B31" s="314">
        <v>528</v>
      </c>
      <c r="C31" s="314">
        <v>233108</v>
      </c>
      <c r="D31" s="314">
        <v>86398</v>
      </c>
      <c r="E31" s="314">
        <v>44143</v>
      </c>
      <c r="F31" s="314">
        <v>42002</v>
      </c>
      <c r="G31" s="314">
        <v>13925</v>
      </c>
      <c r="H31" s="314">
        <v>9376</v>
      </c>
      <c r="I31" s="314">
        <v>6577</v>
      </c>
      <c r="J31" s="314">
        <v>4994</v>
      </c>
      <c r="K31" s="314">
        <v>3687</v>
      </c>
      <c r="L31" s="314">
        <v>2746</v>
      </c>
      <c r="M31" s="314">
        <v>2025</v>
      </c>
      <c r="N31" s="314">
        <v>1786</v>
      </c>
      <c r="O31" s="314">
        <v>7235</v>
      </c>
      <c r="P31" s="314">
        <v>458530</v>
      </c>
      <c r="Q31" s="314">
        <v>465586</v>
      </c>
      <c r="R31" s="314">
        <f t="shared" si="0"/>
        <v>7056</v>
      </c>
    </row>
    <row r="32" spans="1:18" x14ac:dyDescent="0.2">
      <c r="A32" s="314" t="s">
        <v>26</v>
      </c>
      <c r="B32" s="314">
        <v>2489</v>
      </c>
      <c r="C32" s="314">
        <v>420890</v>
      </c>
      <c r="D32" s="314">
        <v>76613</v>
      </c>
      <c r="E32" s="314">
        <v>42237</v>
      </c>
      <c r="F32" s="314">
        <v>19592</v>
      </c>
      <c r="G32" s="314">
        <v>11039</v>
      </c>
      <c r="H32" s="314">
        <v>6645</v>
      </c>
      <c r="I32" s="314">
        <v>4564</v>
      </c>
      <c r="J32" s="314">
        <v>3149</v>
      </c>
      <c r="K32" s="314">
        <v>2864</v>
      </c>
      <c r="L32" s="314">
        <v>1823</v>
      </c>
      <c r="M32" s="314">
        <v>1186</v>
      </c>
      <c r="N32" s="314">
        <v>1132</v>
      </c>
      <c r="O32" s="314">
        <v>4268</v>
      </c>
      <c r="P32" s="314">
        <v>598491</v>
      </c>
      <c r="Q32" s="314">
        <v>602189</v>
      </c>
      <c r="R32" s="314">
        <f t="shared" si="0"/>
        <v>3698</v>
      </c>
    </row>
    <row r="33" spans="1:18" x14ac:dyDescent="0.2">
      <c r="A33" s="314" t="s">
        <v>27</v>
      </c>
      <c r="B33" s="314">
        <v>1320</v>
      </c>
      <c r="C33" s="314">
        <v>384999</v>
      </c>
      <c r="D33" s="314">
        <v>122347</v>
      </c>
      <c r="E33" s="314">
        <v>52959</v>
      </c>
      <c r="F33" s="314">
        <v>30098</v>
      </c>
      <c r="G33" s="314">
        <v>16337</v>
      </c>
      <c r="H33" s="314">
        <v>11051</v>
      </c>
      <c r="I33" s="314">
        <v>7655</v>
      </c>
      <c r="J33" s="314">
        <v>5461</v>
      </c>
      <c r="K33" s="314">
        <v>4849</v>
      </c>
      <c r="L33" s="314">
        <v>3106</v>
      </c>
      <c r="M33" s="314">
        <v>2160</v>
      </c>
      <c r="N33" s="314">
        <v>2028</v>
      </c>
      <c r="O33" s="314">
        <v>8217</v>
      </c>
      <c r="P33" s="314">
        <v>652587</v>
      </c>
      <c r="Q33" s="314">
        <v>654008</v>
      </c>
      <c r="R33" s="314">
        <f t="shared" si="0"/>
        <v>1421</v>
      </c>
    </row>
    <row r="34" spans="1:18" x14ac:dyDescent="0.2">
      <c r="A34" s="314" t="s">
        <v>28</v>
      </c>
      <c r="B34" s="314">
        <v>272</v>
      </c>
      <c r="C34" s="314">
        <v>138477</v>
      </c>
      <c r="D34" s="314">
        <v>33444</v>
      </c>
      <c r="E34" s="314">
        <v>20051</v>
      </c>
      <c r="F34" s="314">
        <v>13586</v>
      </c>
      <c r="G34" s="314">
        <v>9083</v>
      </c>
      <c r="H34" s="314">
        <v>6120</v>
      </c>
      <c r="I34" s="314">
        <v>3790</v>
      </c>
      <c r="J34" s="314">
        <v>2466</v>
      </c>
      <c r="K34" s="314">
        <v>1808</v>
      </c>
      <c r="L34" s="314">
        <v>1532</v>
      </c>
      <c r="M34" s="314">
        <v>1131</v>
      </c>
      <c r="N34" s="314">
        <v>1004</v>
      </c>
      <c r="O34" s="314">
        <v>4024</v>
      </c>
      <c r="P34" s="314">
        <v>236788</v>
      </c>
      <c r="Q34" s="314">
        <v>240519</v>
      </c>
      <c r="R34" s="314">
        <f t="shared" si="0"/>
        <v>3731</v>
      </c>
    </row>
    <row r="35" spans="1:18" x14ac:dyDescent="0.2">
      <c r="A35" s="314" t="s">
        <v>29</v>
      </c>
      <c r="B35" s="314">
        <v>630</v>
      </c>
      <c r="C35" s="314">
        <v>318727</v>
      </c>
      <c r="D35" s="314">
        <v>200910</v>
      </c>
      <c r="E35" s="314">
        <v>77534</v>
      </c>
      <c r="F35" s="314">
        <v>33660</v>
      </c>
      <c r="G35" s="314">
        <v>19235</v>
      </c>
      <c r="H35" s="314">
        <v>11823</v>
      </c>
      <c r="I35" s="314">
        <v>8165</v>
      </c>
      <c r="J35" s="314">
        <v>5816</v>
      </c>
      <c r="K35" s="314">
        <v>5121</v>
      </c>
      <c r="L35" s="314">
        <v>3583</v>
      </c>
      <c r="M35" s="314">
        <v>2359</v>
      </c>
      <c r="N35" s="314">
        <v>2092</v>
      </c>
      <c r="O35" s="314">
        <v>8356</v>
      </c>
      <c r="P35" s="314">
        <v>698011</v>
      </c>
      <c r="Q35" s="314">
        <v>700997</v>
      </c>
      <c r="R35" s="314">
        <f t="shared" si="0"/>
        <v>2986</v>
      </c>
    </row>
    <row r="36" spans="1:18" x14ac:dyDescent="0.2">
      <c r="A36" s="314" t="s">
        <v>30</v>
      </c>
      <c r="B36" s="314">
        <v>381</v>
      </c>
      <c r="C36" s="314">
        <v>75542</v>
      </c>
      <c r="D36" s="314">
        <v>17780</v>
      </c>
      <c r="E36" s="314">
        <v>7455</v>
      </c>
      <c r="F36" s="314">
        <v>4109</v>
      </c>
      <c r="G36" s="314">
        <v>2303</v>
      </c>
      <c r="H36" s="314">
        <v>1542</v>
      </c>
      <c r="I36" s="314">
        <v>1069</v>
      </c>
      <c r="J36" s="314">
        <v>800</v>
      </c>
      <c r="K36" s="314">
        <v>706</v>
      </c>
      <c r="L36" s="314">
        <v>472</v>
      </c>
      <c r="M36" s="314">
        <v>233</v>
      </c>
      <c r="N36" s="314">
        <v>205</v>
      </c>
      <c r="O36" s="314">
        <v>865</v>
      </c>
      <c r="P36" s="314">
        <v>113462</v>
      </c>
      <c r="Q36" s="314">
        <v>113585</v>
      </c>
      <c r="R36" s="314">
        <f t="shared" si="0"/>
        <v>123</v>
      </c>
    </row>
    <row r="37" spans="1:18" x14ac:dyDescent="0.2">
      <c r="A37" s="314" t="s">
        <v>31</v>
      </c>
      <c r="B37" s="314">
        <v>2370</v>
      </c>
      <c r="C37" s="314">
        <v>419773</v>
      </c>
      <c r="D37" s="314">
        <v>101032</v>
      </c>
      <c r="E37" s="314">
        <v>75002</v>
      </c>
      <c r="F37" s="314">
        <v>46355</v>
      </c>
      <c r="G37" s="314">
        <v>30353</v>
      </c>
      <c r="H37" s="314">
        <v>16381</v>
      </c>
      <c r="I37" s="314">
        <v>10543</v>
      </c>
      <c r="J37" s="314">
        <v>7437</v>
      </c>
      <c r="K37" s="314">
        <v>5948</v>
      </c>
      <c r="L37" s="314">
        <v>4142</v>
      </c>
      <c r="M37" s="314">
        <v>2646</v>
      </c>
      <c r="N37" s="314">
        <v>2159</v>
      </c>
      <c r="O37" s="314">
        <v>8114</v>
      </c>
      <c r="P37" s="314">
        <v>732255</v>
      </c>
      <c r="Q37" s="314">
        <v>760312</v>
      </c>
      <c r="R37" s="314">
        <f t="shared" si="0"/>
        <v>28057</v>
      </c>
    </row>
    <row r="38" spans="1:18" x14ac:dyDescent="0.2">
      <c r="A38" s="314" t="s">
        <v>32</v>
      </c>
      <c r="B38" s="314">
        <v>640</v>
      </c>
      <c r="C38" s="314">
        <v>250702</v>
      </c>
      <c r="D38" s="314">
        <v>55773</v>
      </c>
      <c r="E38" s="314">
        <v>70820</v>
      </c>
      <c r="F38" s="314">
        <v>13673</v>
      </c>
      <c r="G38" s="314">
        <v>8457</v>
      </c>
      <c r="H38" s="314">
        <v>5037</v>
      </c>
      <c r="I38" s="314">
        <v>3449</v>
      </c>
      <c r="J38" s="314">
        <v>2404</v>
      </c>
      <c r="K38" s="314">
        <v>2253</v>
      </c>
      <c r="L38" s="314">
        <v>1542</v>
      </c>
      <c r="M38" s="314">
        <v>1011</v>
      </c>
      <c r="N38" s="314">
        <v>836</v>
      </c>
      <c r="O38" s="314">
        <v>3459</v>
      </c>
      <c r="P38" s="314">
        <v>420056</v>
      </c>
      <c r="Q38" s="314">
        <v>420862</v>
      </c>
      <c r="R38" s="314">
        <f t="shared" si="0"/>
        <v>806</v>
      </c>
    </row>
    <row r="39" spans="1:18" x14ac:dyDescent="0.2">
      <c r="A39" s="314" t="s">
        <v>33</v>
      </c>
      <c r="B39" s="314">
        <v>391</v>
      </c>
      <c r="C39" s="314">
        <v>114691</v>
      </c>
      <c r="D39" s="314">
        <v>30847</v>
      </c>
      <c r="E39" s="314">
        <v>21291</v>
      </c>
      <c r="F39" s="314">
        <v>10474</v>
      </c>
      <c r="G39" s="314">
        <v>6289</v>
      </c>
      <c r="H39" s="314">
        <v>3783</v>
      </c>
      <c r="I39" s="314">
        <v>2641</v>
      </c>
      <c r="J39" s="314">
        <v>1776</v>
      </c>
      <c r="K39" s="314">
        <v>1234</v>
      </c>
      <c r="L39" s="314">
        <v>816</v>
      </c>
      <c r="M39" s="314">
        <v>533</v>
      </c>
      <c r="N39" s="314">
        <v>510</v>
      </c>
      <c r="O39" s="314">
        <v>1455</v>
      </c>
      <c r="P39" s="314">
        <v>196731</v>
      </c>
      <c r="Q39" s="314">
        <v>197186</v>
      </c>
      <c r="R39" s="314">
        <f t="shared" si="0"/>
        <v>455</v>
      </c>
    </row>
    <row r="40" spans="1:18" x14ac:dyDescent="0.2">
      <c r="A40" s="314" t="s">
        <v>1</v>
      </c>
      <c r="B40" s="314">
        <v>49252</v>
      </c>
      <c r="C40" s="314">
        <v>11895507</v>
      </c>
      <c r="D40" s="314">
        <v>3833402</v>
      </c>
      <c r="E40" s="314">
        <v>2009461</v>
      </c>
      <c r="F40" s="314">
        <v>1138341</v>
      </c>
      <c r="G40" s="314">
        <v>675540</v>
      </c>
      <c r="H40" s="314">
        <v>442205</v>
      </c>
      <c r="I40" s="314">
        <v>309014</v>
      </c>
      <c r="J40" s="314">
        <v>235597</v>
      </c>
      <c r="K40" s="314">
        <v>196825</v>
      </c>
      <c r="L40" s="314">
        <v>141347</v>
      </c>
      <c r="M40" s="314">
        <v>104021</v>
      </c>
      <c r="N40" s="314">
        <v>94489</v>
      </c>
      <c r="O40" s="314">
        <v>477505</v>
      </c>
      <c r="P40" s="314">
        <v>21602506</v>
      </c>
      <c r="Q40" s="314">
        <f>SUM(Q8:Q39)</f>
        <v>21718601</v>
      </c>
      <c r="R40" s="314">
        <f t="shared" si="0"/>
        <v>116095</v>
      </c>
    </row>
    <row r="41" spans="1:18" x14ac:dyDescent="0.2">
      <c r="A41" s="314" t="s">
        <v>1451</v>
      </c>
      <c r="B41" s="408">
        <f>B40/$Q$40</f>
        <v>2.2677335432424953E-3</v>
      </c>
      <c r="C41" s="408">
        <f t="shared" ref="C41:Q41" si="1">C40/$Q$40</f>
        <v>0.5477105546531289</v>
      </c>
      <c r="D41" s="408">
        <f t="shared" si="1"/>
        <v>0.17650317347788655</v>
      </c>
      <c r="E41" s="408">
        <f t="shared" si="1"/>
        <v>9.2522580068578081E-2</v>
      </c>
      <c r="F41" s="408">
        <f t="shared" si="1"/>
        <v>5.2413182598639758E-2</v>
      </c>
      <c r="G41" s="408">
        <f t="shared" si="1"/>
        <v>3.1104213388330124E-2</v>
      </c>
      <c r="H41" s="408">
        <f t="shared" si="1"/>
        <v>2.0360657668511889E-2</v>
      </c>
      <c r="I41" s="408">
        <f t="shared" si="1"/>
        <v>1.422808034458573E-2</v>
      </c>
      <c r="J41" s="408">
        <f t="shared" si="1"/>
        <v>1.0847706074622394E-2</v>
      </c>
      <c r="K41" s="408">
        <f t="shared" si="1"/>
        <v>9.0625082158837019E-3</v>
      </c>
      <c r="L41" s="408">
        <f t="shared" si="1"/>
        <v>6.5081079577823638E-3</v>
      </c>
      <c r="M41" s="408">
        <f t="shared" si="1"/>
        <v>4.789488973069674E-3</v>
      </c>
      <c r="N41" s="408">
        <f t="shared" si="1"/>
        <v>4.3506025088816723E-3</v>
      </c>
      <c r="O41" s="408">
        <f t="shared" si="1"/>
        <v>2.1985992560018024E-2</v>
      </c>
      <c r="P41" s="408">
        <f t="shared" si="1"/>
        <v>0.99465458203316137</v>
      </c>
      <c r="Q41" s="408">
        <f t="shared" si="1"/>
        <v>1</v>
      </c>
      <c r="R41" s="408">
        <f>R40/$Q$40</f>
        <v>5.3454179668386559E-3</v>
      </c>
    </row>
    <row r="42" spans="1:18" x14ac:dyDescent="0.2">
      <c r="A42" s="314" t="s">
        <v>1452</v>
      </c>
      <c r="B42" s="408">
        <f>B22/$Q$22</f>
        <v>3.0690993670014436E-3</v>
      </c>
      <c r="C42" s="408">
        <f t="shared" ref="C42:R42" si="2">C22/$Q$22</f>
        <v>0.55747127023070531</v>
      </c>
      <c r="D42" s="408">
        <f t="shared" si="2"/>
        <v>0.16119479115128207</v>
      </c>
      <c r="E42" s="408">
        <f t="shared" si="2"/>
        <v>8.7252296596293827E-2</v>
      </c>
      <c r="F42" s="408">
        <f t="shared" si="2"/>
        <v>6.1223865218744102E-2</v>
      </c>
      <c r="G42" s="408">
        <f t="shared" si="2"/>
        <v>3.3403553157086679E-2</v>
      </c>
      <c r="H42" s="408">
        <f t="shared" si="2"/>
        <v>1.9928487995470565E-2</v>
      </c>
      <c r="I42" s="408">
        <f t="shared" si="2"/>
        <v>1.3905055317238882E-2</v>
      </c>
      <c r="J42" s="408">
        <f t="shared" si="2"/>
        <v>1.0307011950971941E-2</v>
      </c>
      <c r="K42" s="408">
        <f t="shared" si="2"/>
        <v>8.6992670274571408E-3</v>
      </c>
      <c r="L42" s="408">
        <f t="shared" si="2"/>
        <v>6.1310577349771231E-3</v>
      </c>
      <c r="M42" s="408">
        <f t="shared" si="2"/>
        <v>4.5574875925141929E-3</v>
      </c>
      <c r="N42" s="408">
        <f t="shared" si="2"/>
        <v>4.2560354193551678E-3</v>
      </c>
      <c r="O42" s="408">
        <f t="shared" si="2"/>
        <v>2.0398773788453006E-2</v>
      </c>
      <c r="P42" s="408">
        <f t="shared" si="2"/>
        <v>0.99179805254755138</v>
      </c>
      <c r="Q42" s="408">
        <f t="shared" si="2"/>
        <v>1</v>
      </c>
      <c r="R42" s="408">
        <f t="shared" si="2"/>
        <v>8.201947452448597E-3</v>
      </c>
    </row>
  </sheetData>
  <mergeCells count="1">
    <mergeCell ref="H1:I1"/>
  </mergeCells>
  <hyperlinks>
    <hyperlink ref="H1:I1" location="Index!A1" display="Regresar al Índice" xr:uid="{222869F8-29C0-434F-AC76-28FD97B35EB3}"/>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1E349-B7BA-434E-9CF7-43C96A24B5E3}">
  <sheetPr codeName="Hoja13"/>
  <dimension ref="A1:I78"/>
  <sheetViews>
    <sheetView workbookViewId="0">
      <selection activeCell="A2" sqref="A2"/>
    </sheetView>
  </sheetViews>
  <sheetFormatPr baseColWidth="10" defaultRowHeight="12.75" x14ac:dyDescent="0.2"/>
  <cols>
    <col min="1" max="16384" width="11.42578125" style="314"/>
  </cols>
  <sheetData>
    <row r="1" spans="1:9" ht="15" x14ac:dyDescent="0.25">
      <c r="A1" s="333" t="s">
        <v>1803</v>
      </c>
      <c r="H1" s="233" t="s">
        <v>38</v>
      </c>
      <c r="I1" s="233"/>
    </row>
    <row r="7" spans="1:9" x14ac:dyDescent="0.2">
      <c r="A7" s="314" t="s">
        <v>2</v>
      </c>
      <c r="B7" s="314" t="s">
        <v>1434</v>
      </c>
    </row>
    <row r="8" spans="1:9" x14ac:dyDescent="0.2">
      <c r="A8" s="314" t="s">
        <v>4</v>
      </c>
      <c r="B8" s="315"/>
    </row>
    <row r="9" spans="1:9" x14ac:dyDescent="0.2">
      <c r="A9" s="314" t="s">
        <v>6</v>
      </c>
      <c r="B9" s="315">
        <v>71</v>
      </c>
    </row>
    <row r="10" spans="1:9" x14ac:dyDescent="0.2">
      <c r="A10" s="314" t="s">
        <v>5</v>
      </c>
      <c r="B10" s="315">
        <v>162</v>
      </c>
    </row>
    <row r="11" spans="1:9" x14ac:dyDescent="0.2">
      <c r="A11" s="314" t="s">
        <v>28</v>
      </c>
      <c r="B11" s="315">
        <v>272</v>
      </c>
    </row>
    <row r="12" spans="1:9" x14ac:dyDescent="0.2">
      <c r="A12" s="314" t="s">
        <v>11</v>
      </c>
      <c r="B12" s="315">
        <v>364</v>
      </c>
    </row>
    <row r="13" spans="1:9" x14ac:dyDescent="0.2">
      <c r="A13" s="314" t="s">
        <v>30</v>
      </c>
      <c r="B13" s="315">
        <v>381</v>
      </c>
    </row>
    <row r="14" spans="1:9" x14ac:dyDescent="0.2">
      <c r="A14" s="314" t="s">
        <v>33</v>
      </c>
      <c r="B14" s="315">
        <v>391</v>
      </c>
    </row>
    <row r="15" spans="1:9" x14ac:dyDescent="0.2">
      <c r="A15" s="314" t="s">
        <v>21</v>
      </c>
      <c r="B15" s="315">
        <v>401</v>
      </c>
    </row>
    <row r="16" spans="1:9" x14ac:dyDescent="0.2">
      <c r="A16" s="314" t="s">
        <v>24</v>
      </c>
      <c r="B16" s="315">
        <v>429</v>
      </c>
    </row>
    <row r="17" spans="1:2" x14ac:dyDescent="0.2">
      <c r="A17" s="314" t="s">
        <v>12</v>
      </c>
      <c r="B17" s="315">
        <v>516</v>
      </c>
    </row>
    <row r="18" spans="1:2" x14ac:dyDescent="0.2">
      <c r="A18" s="314" t="s">
        <v>25</v>
      </c>
      <c r="B18" s="315">
        <v>528</v>
      </c>
    </row>
    <row r="19" spans="1:2" x14ac:dyDescent="0.2">
      <c r="A19" s="314" t="s">
        <v>29</v>
      </c>
      <c r="B19" s="315">
        <v>630</v>
      </c>
    </row>
    <row r="20" spans="1:2" x14ac:dyDescent="0.2">
      <c r="A20" s="314" t="s">
        <v>32</v>
      </c>
      <c r="B20" s="315">
        <v>640</v>
      </c>
    </row>
    <row r="21" spans="1:2" x14ac:dyDescent="0.2">
      <c r="A21" s="314" t="s">
        <v>10</v>
      </c>
      <c r="B21" s="315">
        <v>691</v>
      </c>
    </row>
    <row r="22" spans="1:2" x14ac:dyDescent="0.2">
      <c r="A22" s="314" t="s">
        <v>18</v>
      </c>
      <c r="B22" s="315">
        <v>913</v>
      </c>
    </row>
    <row r="23" spans="1:2" x14ac:dyDescent="0.2">
      <c r="A23" s="314" t="s">
        <v>23</v>
      </c>
      <c r="B23" s="315">
        <v>966</v>
      </c>
    </row>
    <row r="24" spans="1:2" x14ac:dyDescent="0.2">
      <c r="A24" s="314" t="s">
        <v>27</v>
      </c>
      <c r="B24" s="315">
        <v>1320</v>
      </c>
    </row>
    <row r="25" spans="1:2" x14ac:dyDescent="0.2">
      <c r="A25" s="314" t="s">
        <v>19</v>
      </c>
      <c r="B25" s="315">
        <v>1354</v>
      </c>
    </row>
    <row r="26" spans="1:2" x14ac:dyDescent="0.2">
      <c r="A26" s="314" t="s">
        <v>22</v>
      </c>
      <c r="B26" s="315">
        <v>1374</v>
      </c>
    </row>
    <row r="27" spans="1:2" x14ac:dyDescent="0.2">
      <c r="A27" s="314" t="s">
        <v>8</v>
      </c>
      <c r="B27" s="315">
        <v>1562</v>
      </c>
    </row>
    <row r="28" spans="1:2" x14ac:dyDescent="0.2">
      <c r="A28" s="314" t="s">
        <v>16</v>
      </c>
      <c r="B28" s="315">
        <v>1660</v>
      </c>
    </row>
    <row r="29" spans="1:2" x14ac:dyDescent="0.2">
      <c r="A29" s="314" t="s">
        <v>17</v>
      </c>
      <c r="B29" s="315">
        <v>1712</v>
      </c>
    </row>
    <row r="30" spans="1:2" x14ac:dyDescent="0.2">
      <c r="A30" s="314" t="s">
        <v>3</v>
      </c>
      <c r="B30" s="315">
        <v>1844</v>
      </c>
    </row>
    <row r="31" spans="1:2" x14ac:dyDescent="0.2">
      <c r="A31" s="314" t="s">
        <v>14</v>
      </c>
      <c r="B31" s="315">
        <v>1856</v>
      </c>
    </row>
    <row r="32" spans="1:2" x14ac:dyDescent="0.2">
      <c r="A32" s="314" t="s">
        <v>20</v>
      </c>
      <c r="B32" s="315">
        <v>2324</v>
      </c>
    </row>
    <row r="33" spans="1:2" x14ac:dyDescent="0.2">
      <c r="A33" s="314" t="s">
        <v>31</v>
      </c>
      <c r="B33" s="315">
        <v>2370</v>
      </c>
    </row>
    <row r="34" spans="1:2" x14ac:dyDescent="0.2">
      <c r="A34" s="314" t="s">
        <v>26</v>
      </c>
      <c r="B34" s="315">
        <v>2489</v>
      </c>
    </row>
    <row r="35" spans="1:2" x14ac:dyDescent="0.2">
      <c r="A35" s="314" t="s">
        <v>15</v>
      </c>
      <c r="B35" s="315">
        <v>2927</v>
      </c>
    </row>
    <row r="36" spans="1:2" x14ac:dyDescent="0.2">
      <c r="A36" s="314" t="s">
        <v>1450</v>
      </c>
      <c r="B36" s="315">
        <v>3612</v>
      </c>
    </row>
    <row r="37" spans="1:2" x14ac:dyDescent="0.2">
      <c r="A37" s="314" t="s">
        <v>9</v>
      </c>
      <c r="B37" s="315">
        <v>4688</v>
      </c>
    </row>
    <row r="38" spans="1:2" x14ac:dyDescent="0.2">
      <c r="A38" s="314" t="s">
        <v>7</v>
      </c>
      <c r="B38" s="315">
        <v>4788</v>
      </c>
    </row>
    <row r="39" spans="1:2" x14ac:dyDescent="0.2">
      <c r="A39" s="314" t="s">
        <v>0</v>
      </c>
      <c r="B39" s="315">
        <v>6017</v>
      </c>
    </row>
    <row r="46" spans="1:2" x14ac:dyDescent="0.2">
      <c r="A46" s="314" t="s">
        <v>2</v>
      </c>
      <c r="B46" s="314" t="s">
        <v>1448</v>
      </c>
    </row>
    <row r="47" spans="1:2" x14ac:dyDescent="0.2">
      <c r="A47" s="314" t="s">
        <v>30</v>
      </c>
      <c r="B47" s="315">
        <v>123</v>
      </c>
    </row>
    <row r="48" spans="1:2" x14ac:dyDescent="0.2">
      <c r="A48" s="314" t="s">
        <v>16</v>
      </c>
      <c r="B48" s="315">
        <v>249</v>
      </c>
    </row>
    <row r="49" spans="1:2" x14ac:dyDescent="0.2">
      <c r="A49" s="314" t="s">
        <v>5</v>
      </c>
      <c r="B49" s="315">
        <v>363</v>
      </c>
    </row>
    <row r="50" spans="1:2" x14ac:dyDescent="0.2">
      <c r="A50" s="314" t="s">
        <v>33</v>
      </c>
      <c r="B50" s="315">
        <v>455</v>
      </c>
    </row>
    <row r="51" spans="1:2" x14ac:dyDescent="0.2">
      <c r="A51" s="314" t="s">
        <v>10</v>
      </c>
      <c r="B51" s="315">
        <v>549</v>
      </c>
    </row>
    <row r="52" spans="1:2" x14ac:dyDescent="0.2">
      <c r="A52" s="314" t="s">
        <v>12</v>
      </c>
      <c r="B52" s="315">
        <v>605</v>
      </c>
    </row>
    <row r="53" spans="1:2" x14ac:dyDescent="0.2">
      <c r="A53" s="314" t="s">
        <v>3</v>
      </c>
      <c r="B53" s="315">
        <v>718</v>
      </c>
    </row>
    <row r="54" spans="1:2" x14ac:dyDescent="0.2">
      <c r="A54" s="314" t="s">
        <v>14</v>
      </c>
      <c r="B54" s="315">
        <v>721</v>
      </c>
    </row>
    <row r="55" spans="1:2" x14ac:dyDescent="0.2">
      <c r="A55" s="314" t="s">
        <v>20</v>
      </c>
      <c r="B55" s="315">
        <v>721</v>
      </c>
    </row>
    <row r="56" spans="1:2" x14ac:dyDescent="0.2">
      <c r="A56" s="314" t="s">
        <v>1450</v>
      </c>
      <c r="B56" s="315">
        <v>795</v>
      </c>
    </row>
    <row r="57" spans="1:2" x14ac:dyDescent="0.2">
      <c r="A57" s="314" t="s">
        <v>32</v>
      </c>
      <c r="B57" s="315">
        <v>806</v>
      </c>
    </row>
    <row r="58" spans="1:2" x14ac:dyDescent="0.2">
      <c r="A58" s="314" t="s">
        <v>6</v>
      </c>
      <c r="B58" s="315">
        <v>881</v>
      </c>
    </row>
    <row r="59" spans="1:2" x14ac:dyDescent="0.2">
      <c r="A59" s="314" t="s">
        <v>23</v>
      </c>
      <c r="B59" s="315">
        <v>1083</v>
      </c>
    </row>
    <row r="60" spans="1:2" x14ac:dyDescent="0.2">
      <c r="A60" s="314" t="s">
        <v>27</v>
      </c>
      <c r="B60" s="315">
        <v>1421</v>
      </c>
    </row>
    <row r="61" spans="1:2" x14ac:dyDescent="0.2">
      <c r="A61" s="314" t="s">
        <v>15</v>
      </c>
      <c r="B61" s="315">
        <v>1577</v>
      </c>
    </row>
    <row r="62" spans="1:2" x14ac:dyDescent="0.2">
      <c r="A62" s="314" t="s">
        <v>24</v>
      </c>
      <c r="B62" s="315">
        <v>1598</v>
      </c>
    </row>
    <row r="63" spans="1:2" x14ac:dyDescent="0.2">
      <c r="A63" s="314" t="s">
        <v>11</v>
      </c>
      <c r="B63" s="315">
        <v>1635</v>
      </c>
    </row>
    <row r="64" spans="1:2" x14ac:dyDescent="0.2">
      <c r="A64" s="314" t="s">
        <v>4</v>
      </c>
      <c r="B64" s="315">
        <v>1660</v>
      </c>
    </row>
    <row r="65" spans="1:2" x14ac:dyDescent="0.2">
      <c r="A65" s="314" t="s">
        <v>29</v>
      </c>
      <c r="B65" s="315">
        <v>2986</v>
      </c>
    </row>
    <row r="66" spans="1:2" x14ac:dyDescent="0.2">
      <c r="A66" s="314" t="s">
        <v>21</v>
      </c>
      <c r="B66" s="315">
        <v>3419</v>
      </c>
    </row>
    <row r="67" spans="1:2" x14ac:dyDescent="0.2">
      <c r="A67" s="314" t="s">
        <v>22</v>
      </c>
      <c r="B67" s="315">
        <v>3584</v>
      </c>
    </row>
    <row r="68" spans="1:2" x14ac:dyDescent="0.2">
      <c r="A68" s="314" t="s">
        <v>26</v>
      </c>
      <c r="B68" s="315">
        <v>3698</v>
      </c>
    </row>
    <row r="69" spans="1:2" x14ac:dyDescent="0.2">
      <c r="A69" s="314" t="s">
        <v>28</v>
      </c>
      <c r="B69" s="315">
        <v>3731</v>
      </c>
    </row>
    <row r="70" spans="1:2" x14ac:dyDescent="0.2">
      <c r="A70" s="314" t="s">
        <v>18</v>
      </c>
      <c r="B70" s="315">
        <v>4082</v>
      </c>
    </row>
    <row r="71" spans="1:2" x14ac:dyDescent="0.2">
      <c r="A71" s="314" t="s">
        <v>8</v>
      </c>
      <c r="B71" s="315">
        <v>4684</v>
      </c>
    </row>
    <row r="72" spans="1:2" x14ac:dyDescent="0.2">
      <c r="A72" s="314" t="s">
        <v>9</v>
      </c>
      <c r="B72" s="315">
        <v>4714</v>
      </c>
    </row>
    <row r="73" spans="1:2" x14ac:dyDescent="0.2">
      <c r="A73" s="314" t="s">
        <v>7</v>
      </c>
      <c r="B73" s="315">
        <v>5341</v>
      </c>
    </row>
    <row r="74" spans="1:2" x14ac:dyDescent="0.2">
      <c r="A74" s="314" t="s">
        <v>17</v>
      </c>
      <c r="B74" s="315">
        <v>6194</v>
      </c>
    </row>
    <row r="75" spans="1:2" x14ac:dyDescent="0.2">
      <c r="A75" s="314" t="s">
        <v>19</v>
      </c>
      <c r="B75" s="315">
        <v>6509</v>
      </c>
    </row>
    <row r="76" spans="1:2" x14ac:dyDescent="0.2">
      <c r="A76" s="314" t="s">
        <v>25</v>
      </c>
      <c r="B76" s="315">
        <v>7056</v>
      </c>
    </row>
    <row r="77" spans="1:2" x14ac:dyDescent="0.2">
      <c r="A77" s="314" t="s">
        <v>0</v>
      </c>
      <c r="B77" s="315">
        <v>16080</v>
      </c>
    </row>
    <row r="78" spans="1:2" x14ac:dyDescent="0.2">
      <c r="A78" s="314" t="s">
        <v>31</v>
      </c>
      <c r="B78" s="315">
        <v>28057</v>
      </c>
    </row>
  </sheetData>
  <mergeCells count="1">
    <mergeCell ref="H1:I1"/>
  </mergeCells>
  <hyperlinks>
    <hyperlink ref="H1:I1" location="Index!A1" display="Regresar al Índice" xr:uid="{4278F5F9-8A6E-4F35-9B43-2A8A8208DD7A}"/>
  </hyperlinks>
  <pageMargins left="0.7" right="0.7" top="0.75" bottom="0.75" header="0.3" footer="0.3"/>
  <pageSetup orientation="portrait" horizontalDpi="4294967295" verticalDpi="4294967295"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0317D-4078-41D4-A009-D7E6A5907925}">
  <sheetPr codeName="Hoja14"/>
  <dimension ref="A1:I40"/>
  <sheetViews>
    <sheetView workbookViewId="0">
      <selection activeCell="A2" sqref="A2"/>
    </sheetView>
  </sheetViews>
  <sheetFormatPr baseColWidth="10" defaultRowHeight="12.75" x14ac:dyDescent="0.2"/>
  <cols>
    <col min="1" max="3" width="11.42578125" style="314"/>
    <col min="4" max="4" width="12.7109375" style="314" bestFit="1" customWidth="1"/>
    <col min="5" max="16384" width="11.42578125" style="314"/>
  </cols>
  <sheetData>
    <row r="1" spans="1:9" ht="15" x14ac:dyDescent="0.25">
      <c r="A1" s="333" t="s">
        <v>1629</v>
      </c>
      <c r="H1" s="233" t="s">
        <v>38</v>
      </c>
      <c r="I1" s="233"/>
    </row>
    <row r="7" spans="1:9" x14ac:dyDescent="0.2">
      <c r="A7" s="314" t="s">
        <v>2</v>
      </c>
      <c r="B7" s="314" t="s">
        <v>1453</v>
      </c>
      <c r="C7" s="314" t="s">
        <v>1454</v>
      </c>
      <c r="D7" s="314" t="s">
        <v>1455</v>
      </c>
      <c r="E7" s="314" t="s">
        <v>1456</v>
      </c>
    </row>
    <row r="8" spans="1:9" x14ac:dyDescent="0.2">
      <c r="A8" s="314" t="s">
        <v>5</v>
      </c>
      <c r="B8" s="315">
        <v>79256</v>
      </c>
      <c r="C8" s="407">
        <f t="shared" ref="C8:C39" si="0">B8/$B$40</f>
        <v>4.3304933093889298E-3</v>
      </c>
      <c r="D8" s="315">
        <v>427829</v>
      </c>
      <c r="E8" s="408">
        <f>B8/$D$40</f>
        <v>1.3797944204502191E-3</v>
      </c>
      <c r="F8" s="408">
        <f t="shared" ref="F8:F30" si="1">B8/D8</f>
        <v>0.18525158416096152</v>
      </c>
    </row>
    <row r="9" spans="1:9" x14ac:dyDescent="0.2">
      <c r="A9" s="314" t="s">
        <v>11</v>
      </c>
      <c r="B9" s="315">
        <v>84294</v>
      </c>
      <c r="C9" s="407">
        <f t="shared" si="0"/>
        <v>4.6057661630870906E-3</v>
      </c>
      <c r="D9" s="315">
        <v>383016</v>
      </c>
      <c r="E9" s="408">
        <f t="shared" ref="E9:E39" si="2">B9/$D$40</f>
        <v>1.4675026607125108E-3</v>
      </c>
      <c r="F9" s="408">
        <f t="shared" si="1"/>
        <v>0.22007957892098504</v>
      </c>
    </row>
    <row r="10" spans="1:9" x14ac:dyDescent="0.2">
      <c r="A10" s="314" t="s">
        <v>3</v>
      </c>
      <c r="B10" s="315">
        <v>101698</v>
      </c>
      <c r="C10" s="407">
        <f t="shared" si="0"/>
        <v>5.5567087485898278E-3</v>
      </c>
      <c r="D10" s="315">
        <v>638855</v>
      </c>
      <c r="E10" s="408">
        <f t="shared" si="2"/>
        <v>1.7704947634367919E-3</v>
      </c>
      <c r="F10" s="408">
        <f t="shared" si="1"/>
        <v>0.15918792214195709</v>
      </c>
    </row>
    <row r="11" spans="1:9" x14ac:dyDescent="0.2">
      <c r="A11" s="314" t="s">
        <v>23</v>
      </c>
      <c r="B11" s="315">
        <v>172968</v>
      </c>
      <c r="C11" s="407">
        <f t="shared" si="0"/>
        <v>9.4508525125969571E-3</v>
      </c>
      <c r="D11" s="315">
        <v>1025512</v>
      </c>
      <c r="E11" s="408">
        <f t="shared" si="2"/>
        <v>3.0112582178817185E-3</v>
      </c>
      <c r="F11" s="408">
        <f t="shared" si="1"/>
        <v>0.16866501805927187</v>
      </c>
    </row>
    <row r="12" spans="1:9" x14ac:dyDescent="0.2">
      <c r="A12" s="314" t="s">
        <v>19</v>
      </c>
      <c r="B12" s="315">
        <v>180053</v>
      </c>
      <c r="C12" s="407">
        <f t="shared" si="0"/>
        <v>9.8379720378949861E-3</v>
      </c>
      <c r="D12" s="315">
        <v>604439</v>
      </c>
      <c r="E12" s="408">
        <f t="shared" si="2"/>
        <v>3.1346033711684073E-3</v>
      </c>
      <c r="F12" s="408">
        <f t="shared" si="1"/>
        <v>0.29788448462127692</v>
      </c>
    </row>
    <row r="13" spans="1:9" x14ac:dyDescent="0.2">
      <c r="A13" s="314" t="s">
        <v>6</v>
      </c>
      <c r="B13" s="315">
        <v>181088</v>
      </c>
      <c r="C13" s="407">
        <f t="shared" si="0"/>
        <v>9.8945237257825596E-3</v>
      </c>
      <c r="D13" s="315">
        <v>435419</v>
      </c>
      <c r="E13" s="408">
        <f t="shared" si="2"/>
        <v>3.1526220350571472E-3</v>
      </c>
      <c r="F13" s="408">
        <f t="shared" si="1"/>
        <v>0.41589365645504672</v>
      </c>
    </row>
    <row r="14" spans="1:9" x14ac:dyDescent="0.2">
      <c r="A14" s="314" t="s">
        <v>24</v>
      </c>
      <c r="B14" s="315">
        <v>211099</v>
      </c>
      <c r="C14" s="407">
        <f t="shared" si="0"/>
        <v>1.1534304117274323E-2</v>
      </c>
      <c r="D14" s="315">
        <v>934116</v>
      </c>
      <c r="E14" s="408">
        <f t="shared" si="2"/>
        <v>3.6750936504822448E-3</v>
      </c>
      <c r="F14" s="408">
        <f t="shared" si="1"/>
        <v>0.22598799292593211</v>
      </c>
    </row>
    <row r="15" spans="1:9" x14ac:dyDescent="0.2">
      <c r="A15" s="314" t="s">
        <v>33</v>
      </c>
      <c r="B15" s="315">
        <v>218287</v>
      </c>
      <c r="C15" s="407">
        <f t="shared" si="0"/>
        <v>1.1927051491705124E-2</v>
      </c>
      <c r="D15" s="315">
        <v>679669</v>
      </c>
      <c r="E15" s="408">
        <f t="shared" si="2"/>
        <v>3.8002319654892622E-3</v>
      </c>
      <c r="F15" s="408">
        <f t="shared" si="1"/>
        <v>0.32116662669623008</v>
      </c>
    </row>
    <row r="16" spans="1:9" x14ac:dyDescent="0.2">
      <c r="A16" s="314" t="s">
        <v>18</v>
      </c>
      <c r="B16" s="315">
        <v>224916</v>
      </c>
      <c r="C16" s="407">
        <f t="shared" si="0"/>
        <v>1.228925549074544E-2</v>
      </c>
      <c r="D16" s="315">
        <v>849133</v>
      </c>
      <c r="E16" s="408">
        <f t="shared" si="2"/>
        <v>3.9156384610626507E-3</v>
      </c>
      <c r="F16" s="408">
        <f t="shared" si="1"/>
        <v>0.26487723360180326</v>
      </c>
    </row>
    <row r="17" spans="1:6" x14ac:dyDescent="0.2">
      <c r="A17" s="314" t="s">
        <v>12</v>
      </c>
      <c r="B17" s="315">
        <v>260203</v>
      </c>
      <c r="C17" s="407">
        <f t="shared" si="0"/>
        <v>1.4217312892183906E-2</v>
      </c>
      <c r="D17" s="315">
        <v>827238</v>
      </c>
      <c r="E17" s="408">
        <f t="shared" si="2"/>
        <v>4.529961738977596E-3</v>
      </c>
      <c r="F17" s="408">
        <f t="shared" si="1"/>
        <v>0.31454430284875695</v>
      </c>
    </row>
    <row r="18" spans="1:6" x14ac:dyDescent="0.2">
      <c r="A18" s="314" t="s">
        <v>26</v>
      </c>
      <c r="B18" s="315">
        <v>283023</v>
      </c>
      <c r="C18" s="407">
        <f t="shared" si="0"/>
        <v>1.5464181991308962E-2</v>
      </c>
      <c r="D18" s="315">
        <v>1367034</v>
      </c>
      <c r="E18" s="408">
        <f t="shared" si="2"/>
        <v>4.9272428113844042E-3</v>
      </c>
      <c r="F18" s="408">
        <f t="shared" si="1"/>
        <v>0.20703435320555305</v>
      </c>
    </row>
    <row r="19" spans="1:6" x14ac:dyDescent="0.2">
      <c r="A19" s="314" t="s">
        <v>30</v>
      </c>
      <c r="B19" s="315">
        <v>290649</v>
      </c>
      <c r="C19" s="407">
        <f t="shared" si="0"/>
        <v>1.588086138438204E-2</v>
      </c>
      <c r="D19" s="315">
        <v>616014</v>
      </c>
      <c r="E19" s="408">
        <f t="shared" si="2"/>
        <v>5.0600064160370916E-3</v>
      </c>
      <c r="F19" s="408">
        <f t="shared" si="1"/>
        <v>0.47182206897895179</v>
      </c>
    </row>
    <row r="20" spans="1:6" x14ac:dyDescent="0.2">
      <c r="A20" s="314" t="s">
        <v>10</v>
      </c>
      <c r="B20" s="315">
        <v>329412</v>
      </c>
      <c r="C20" s="407">
        <f t="shared" si="0"/>
        <v>1.7998845034223606E-2</v>
      </c>
      <c r="D20" s="315">
        <v>1450602</v>
      </c>
      <c r="E20" s="408">
        <f t="shared" si="2"/>
        <v>5.7348445496788582E-3</v>
      </c>
      <c r="F20" s="408">
        <f t="shared" si="1"/>
        <v>0.22708640964234159</v>
      </c>
    </row>
    <row r="21" spans="1:6" x14ac:dyDescent="0.2">
      <c r="A21" s="314" t="s">
        <v>27</v>
      </c>
      <c r="B21" s="315">
        <v>350316</v>
      </c>
      <c r="C21" s="407">
        <f t="shared" si="0"/>
        <v>1.9141025211616688E-2</v>
      </c>
      <c r="D21" s="315">
        <v>1379794</v>
      </c>
      <c r="E21" s="408">
        <f t="shared" si="2"/>
        <v>6.0987693322201338E-3</v>
      </c>
      <c r="F21" s="408">
        <f t="shared" si="1"/>
        <v>0.25389007344574627</v>
      </c>
    </row>
    <row r="22" spans="1:6" x14ac:dyDescent="0.2">
      <c r="A22" s="314" t="s">
        <v>28</v>
      </c>
      <c r="B22" s="315">
        <v>382171</v>
      </c>
      <c r="C22" s="407">
        <f t="shared" si="0"/>
        <v>2.0881560494378681E-2</v>
      </c>
      <c r="D22" s="315">
        <v>993426</v>
      </c>
      <c r="E22" s="408">
        <f t="shared" si="2"/>
        <v>6.6533437652402426E-3</v>
      </c>
      <c r="F22" s="408">
        <f t="shared" si="1"/>
        <v>0.38470001791779157</v>
      </c>
    </row>
    <row r="23" spans="1:6" x14ac:dyDescent="0.2">
      <c r="A23" s="314" t="s">
        <v>25</v>
      </c>
      <c r="B23" s="315">
        <v>399350</v>
      </c>
      <c r="C23" s="407">
        <f t="shared" si="0"/>
        <v>2.1820209234688467E-2</v>
      </c>
      <c r="D23" s="315">
        <v>1239293</v>
      </c>
      <c r="E23" s="408">
        <f t="shared" si="2"/>
        <v>6.9524187671191453E-3</v>
      </c>
      <c r="F23" s="408">
        <f t="shared" si="1"/>
        <v>0.32224018049000519</v>
      </c>
    </row>
    <row r="24" spans="1:6" x14ac:dyDescent="0.2">
      <c r="A24" s="314" t="s">
        <v>4</v>
      </c>
      <c r="B24" s="315">
        <v>406943</v>
      </c>
      <c r="C24" s="407">
        <f t="shared" si="0"/>
        <v>2.2235085530466579E-2</v>
      </c>
      <c r="D24" s="315">
        <v>1782611</v>
      </c>
      <c r="E24" s="408">
        <f t="shared" si="2"/>
        <v>7.0846078636478439E-3</v>
      </c>
      <c r="F24" s="408">
        <f t="shared" si="1"/>
        <v>0.22828480246110902</v>
      </c>
    </row>
    <row r="25" spans="1:6" x14ac:dyDescent="0.2">
      <c r="A25" s="314" t="s">
        <v>32</v>
      </c>
      <c r="B25" s="315">
        <v>460048</v>
      </c>
      <c r="C25" s="407">
        <f t="shared" si="0"/>
        <v>2.5136706192562815E-2</v>
      </c>
      <c r="D25" s="315">
        <v>1199553</v>
      </c>
      <c r="E25" s="408">
        <f t="shared" si="2"/>
        <v>8.0091307098425647E-3</v>
      </c>
      <c r="F25" s="408">
        <f t="shared" si="1"/>
        <v>0.38351619311526874</v>
      </c>
    </row>
    <row r="26" spans="1:6" x14ac:dyDescent="0.2">
      <c r="A26" s="314" t="s">
        <v>20</v>
      </c>
      <c r="B26" s="315">
        <v>488392</v>
      </c>
      <c r="C26" s="407">
        <f t="shared" si="0"/>
        <v>2.6685402851002803E-2</v>
      </c>
      <c r="D26" s="315">
        <v>2772484</v>
      </c>
      <c r="E26" s="408">
        <f t="shared" si="2"/>
        <v>8.5025809603376818E-3</v>
      </c>
      <c r="F26" s="408">
        <f t="shared" si="1"/>
        <v>0.17615683264538226</v>
      </c>
    </row>
    <row r="27" spans="1:6" x14ac:dyDescent="0.2">
      <c r="A27" s="314" t="s">
        <v>8</v>
      </c>
      <c r="B27" s="315">
        <v>497106</v>
      </c>
      <c r="C27" s="407">
        <f t="shared" si="0"/>
        <v>2.7161529815497795E-2</v>
      </c>
      <c r="D27" s="315">
        <v>1775343</v>
      </c>
      <c r="E27" s="408">
        <f t="shared" si="2"/>
        <v>8.6542859237449098E-3</v>
      </c>
      <c r="F27" s="408">
        <f t="shared" si="1"/>
        <v>0.28000561018349696</v>
      </c>
    </row>
    <row r="28" spans="1:6" x14ac:dyDescent="0.2">
      <c r="A28" s="314" t="s">
        <v>15</v>
      </c>
      <c r="B28" s="315">
        <v>529745</v>
      </c>
      <c r="C28" s="407">
        <f t="shared" si="0"/>
        <v>2.8944902318843224E-2</v>
      </c>
      <c r="D28" s="315">
        <v>1530471</v>
      </c>
      <c r="E28" s="408">
        <f t="shared" si="2"/>
        <v>9.2225092770440251E-3</v>
      </c>
      <c r="F28" s="408">
        <f t="shared" si="1"/>
        <v>0.34613200772833985</v>
      </c>
    </row>
    <row r="29" spans="1:6" x14ac:dyDescent="0.2">
      <c r="A29" s="314" t="s">
        <v>16</v>
      </c>
      <c r="B29" s="315">
        <v>555189</v>
      </c>
      <c r="C29" s="407">
        <f t="shared" si="0"/>
        <v>3.0335144972574071E-2</v>
      </c>
      <c r="D29" s="315">
        <v>1432724</v>
      </c>
      <c r="E29" s="408">
        <f t="shared" si="2"/>
        <v>9.6654724499764897E-3</v>
      </c>
      <c r="F29" s="408">
        <f t="shared" si="1"/>
        <v>0.38750589785611184</v>
      </c>
    </row>
    <row r="30" spans="1:6" x14ac:dyDescent="0.2">
      <c r="A30" s="314" t="s">
        <v>29</v>
      </c>
      <c r="B30" s="315">
        <v>632394</v>
      </c>
      <c r="C30" s="407">
        <f t="shared" si="0"/>
        <v>3.4553573053115259E-2</v>
      </c>
      <c r="D30" s="315">
        <v>1597173</v>
      </c>
      <c r="E30" s="408">
        <f t="shared" si="2"/>
        <v>1.100956032005395E-2</v>
      </c>
      <c r="F30" s="408">
        <f t="shared" si="1"/>
        <v>0.39594583680039669</v>
      </c>
    </row>
    <row r="31" spans="1:6" x14ac:dyDescent="0.2">
      <c r="A31" s="314" t="s">
        <v>0</v>
      </c>
      <c r="B31" s="315">
        <v>719033</v>
      </c>
      <c r="C31" s="408">
        <f t="shared" si="0"/>
        <v>3.928746840276888E-2</v>
      </c>
      <c r="D31" s="315">
        <v>4023627</v>
      </c>
      <c r="E31" s="408">
        <f t="shared" si="2"/>
        <v>1.2517887876243847E-2</v>
      </c>
      <c r="F31" s="408">
        <f>B31/D31</f>
        <v>0.17870269783953632</v>
      </c>
    </row>
    <row r="32" spans="1:6" x14ac:dyDescent="0.2">
      <c r="A32" s="314" t="s">
        <v>17</v>
      </c>
      <c r="B32" s="315">
        <v>731087</v>
      </c>
      <c r="C32" s="407">
        <f t="shared" si="0"/>
        <v>3.994609066923923E-2</v>
      </c>
      <c r="D32" s="315">
        <v>2209525</v>
      </c>
      <c r="E32" s="408">
        <f t="shared" si="2"/>
        <v>1.2727740025533578E-2</v>
      </c>
      <c r="F32" s="408">
        <f t="shared" ref="F32:F38" si="3">B32/D32</f>
        <v>0.33087971396567134</v>
      </c>
    </row>
    <row r="33" spans="1:6" x14ac:dyDescent="0.2">
      <c r="A33" s="314" t="s">
        <v>21</v>
      </c>
      <c r="B33" s="315">
        <v>774254</v>
      </c>
      <c r="C33" s="407">
        <f t="shared" si="0"/>
        <v>4.230470584899082E-2</v>
      </c>
      <c r="D33" s="315">
        <v>1893600</v>
      </c>
      <c r="E33" s="408">
        <f t="shared" si="2"/>
        <v>1.3479248879722214E-2</v>
      </c>
      <c r="F33" s="408">
        <f t="shared" si="3"/>
        <v>0.40887938318546685</v>
      </c>
    </row>
    <row r="34" spans="1:6" x14ac:dyDescent="0.2">
      <c r="A34" s="314" t="s">
        <v>14</v>
      </c>
      <c r="B34" s="315">
        <v>811887</v>
      </c>
      <c r="C34" s="407">
        <f t="shared" si="0"/>
        <v>4.4360947076307791E-2</v>
      </c>
      <c r="D34" s="315">
        <v>2733919</v>
      </c>
      <c r="E34" s="408">
        <f t="shared" si="2"/>
        <v>1.4134414462451637E-2</v>
      </c>
      <c r="F34" s="408">
        <f t="shared" si="3"/>
        <v>0.2969681983994405</v>
      </c>
    </row>
    <row r="35" spans="1:6" x14ac:dyDescent="0.2">
      <c r="A35" s="314" t="s">
        <v>22</v>
      </c>
      <c r="B35" s="315">
        <v>1131097</v>
      </c>
      <c r="C35" s="407">
        <f t="shared" si="0"/>
        <v>6.1802361849827021E-2</v>
      </c>
      <c r="D35" s="315">
        <v>2913944</v>
      </c>
      <c r="E35" s="408">
        <f t="shared" si="2"/>
        <v>1.96916489551325E-2</v>
      </c>
      <c r="F35" s="408">
        <f t="shared" si="3"/>
        <v>0.3881670340953704</v>
      </c>
    </row>
    <row r="36" spans="1:6" x14ac:dyDescent="0.2">
      <c r="A36" s="314" t="s">
        <v>7</v>
      </c>
      <c r="B36" s="315">
        <v>1248190</v>
      </c>
      <c r="C36" s="407">
        <f t="shared" si="0"/>
        <v>6.8200242806174524E-2</v>
      </c>
      <c r="D36" s="315">
        <v>2177737</v>
      </c>
      <c r="E36" s="408">
        <f t="shared" si="2"/>
        <v>2.1730160463078619E-2</v>
      </c>
      <c r="F36" s="408">
        <f t="shared" si="3"/>
        <v>0.573159201501375</v>
      </c>
    </row>
    <row r="37" spans="1:6" x14ac:dyDescent="0.2">
      <c r="A37" s="314" t="s">
        <v>31</v>
      </c>
      <c r="B37" s="315">
        <v>1269999</v>
      </c>
      <c r="C37" s="407">
        <f t="shared" si="0"/>
        <v>6.9391871560899251E-2</v>
      </c>
      <c r="D37" s="315">
        <v>3210669</v>
      </c>
      <c r="E37" s="408">
        <f t="shared" si="2"/>
        <v>2.2109840695686861E-2</v>
      </c>
      <c r="F37" s="408">
        <f t="shared" si="3"/>
        <v>0.3955558794755859</v>
      </c>
    </row>
    <row r="38" spans="1:6" x14ac:dyDescent="0.2">
      <c r="A38" s="314" t="s">
        <v>9</v>
      </c>
      <c r="B38" s="315">
        <v>1492727</v>
      </c>
      <c r="C38" s="407">
        <f t="shared" si="0"/>
        <v>8.1561576237057246E-2</v>
      </c>
      <c r="D38" s="315">
        <v>4546515</v>
      </c>
      <c r="E38" s="408">
        <f t="shared" si="2"/>
        <v>2.5987387527195344E-2</v>
      </c>
      <c r="F38" s="408">
        <f t="shared" si="3"/>
        <v>0.32832334216427306</v>
      </c>
    </row>
    <row r="39" spans="1:6" x14ac:dyDescent="0.2">
      <c r="A39" s="314" t="s">
        <v>51</v>
      </c>
      <c r="B39" s="315">
        <v>2804967</v>
      </c>
      <c r="C39" s="407">
        <f t="shared" si="0"/>
        <v>0.15326146697482509</v>
      </c>
      <c r="D39" s="315">
        <v>7789157</v>
      </c>
      <c r="E39" s="408">
        <f t="shared" si="2"/>
        <v>4.8832616030924973E-2</v>
      </c>
      <c r="F39" s="408">
        <f>B39/D39</f>
        <v>0.36011175535427004</v>
      </c>
    </row>
    <row r="40" spans="1:6" x14ac:dyDescent="0.2">
      <c r="B40" s="315">
        <f>SUM(B8:B39)</f>
        <v>18301841</v>
      </c>
      <c r="D40" s="315">
        <f>SUM(D8:D39)</f>
        <v>57440441</v>
      </c>
      <c r="F40" s="408">
        <f>B40/D40</f>
        <v>0.31862291934701548</v>
      </c>
    </row>
  </sheetData>
  <autoFilter ref="A7:D40" xr:uid="{C6539118-55D6-47E5-AFF3-B5F8E148E292}">
    <sortState ref="A8:D40">
      <sortCondition ref="B7:B40"/>
    </sortState>
  </autoFilter>
  <mergeCells count="1">
    <mergeCell ref="H1:I1"/>
  </mergeCells>
  <hyperlinks>
    <hyperlink ref="H1:I1" location="Index!A1" display="Regresar al Índice" xr:uid="{5A2D66EA-ADBA-43AA-9FBA-CBAEE3E15DB1}"/>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0F0DB-3300-4CFF-9CDA-70FB8FC60644}">
  <sheetPr codeName="Hoja15"/>
  <dimension ref="A1:I22"/>
  <sheetViews>
    <sheetView workbookViewId="0">
      <selection activeCell="A2" sqref="A2"/>
    </sheetView>
  </sheetViews>
  <sheetFormatPr baseColWidth="10" defaultRowHeight="12.75" x14ac:dyDescent="0.2"/>
  <cols>
    <col min="1" max="16384" width="11.42578125" style="333"/>
  </cols>
  <sheetData>
    <row r="1" spans="1:9" ht="15" x14ac:dyDescent="0.25">
      <c r="A1" s="333" t="s">
        <v>1631</v>
      </c>
      <c r="H1" s="235" t="s">
        <v>38</v>
      </c>
      <c r="I1" s="235"/>
    </row>
    <row r="5" spans="1:9" ht="13.5" thickBot="1" x14ac:dyDescent="0.25"/>
    <row r="6" spans="1:9" ht="44.25" customHeight="1" x14ac:dyDescent="0.2">
      <c r="B6" s="403" t="s">
        <v>1457</v>
      </c>
      <c r="C6" s="404" t="s">
        <v>1458</v>
      </c>
      <c r="E6" s="404" t="s">
        <v>1459</v>
      </c>
      <c r="F6" s="404" t="s">
        <v>1460</v>
      </c>
    </row>
    <row r="7" spans="1:9" ht="13.5" thickBot="1" x14ac:dyDescent="0.25">
      <c r="B7" s="405"/>
      <c r="C7" s="406"/>
      <c r="E7" s="406"/>
      <c r="F7" s="406"/>
    </row>
    <row r="8" spans="1:9" ht="44.25" customHeight="1" x14ac:dyDescent="0.2">
      <c r="A8" s="314" t="s">
        <v>1434</v>
      </c>
      <c r="B8" s="333">
        <v>15.7</v>
      </c>
      <c r="C8" s="333">
        <v>31.9</v>
      </c>
      <c r="E8" s="333">
        <v>7.9</v>
      </c>
      <c r="F8" s="333">
        <v>17.899999999999999</v>
      </c>
    </row>
    <row r="9" spans="1:9" x14ac:dyDescent="0.2">
      <c r="A9" s="314" t="s">
        <v>1435</v>
      </c>
      <c r="B9" s="333">
        <v>27.9</v>
      </c>
      <c r="C9" s="333">
        <v>33.4</v>
      </c>
      <c r="E9" s="333">
        <v>26.9</v>
      </c>
      <c r="F9" s="333">
        <v>44.5</v>
      </c>
    </row>
    <row r="10" spans="1:9" x14ac:dyDescent="0.2">
      <c r="A10" s="314" t="s">
        <v>1436</v>
      </c>
      <c r="B10" s="333">
        <v>18.3</v>
      </c>
      <c r="C10" s="333">
        <v>10.5</v>
      </c>
      <c r="E10" s="333">
        <v>26.6</v>
      </c>
      <c r="F10" s="333">
        <v>19.100000000000001</v>
      </c>
    </row>
    <row r="11" spans="1:9" x14ac:dyDescent="0.2">
      <c r="A11" s="314" t="s">
        <v>1461</v>
      </c>
      <c r="B11" s="333">
        <v>12.8</v>
      </c>
      <c r="C11" s="333">
        <v>4</v>
      </c>
      <c r="E11" s="333">
        <v>18.7</v>
      </c>
      <c r="F11" s="333">
        <v>4.7</v>
      </c>
    </row>
    <row r="12" spans="1:9" x14ac:dyDescent="0.2">
      <c r="A12" s="314" t="s">
        <v>1462</v>
      </c>
      <c r="B12" s="333">
        <v>4.5</v>
      </c>
      <c r="C12" s="333">
        <v>1.4</v>
      </c>
      <c r="E12" s="333">
        <v>5.4</v>
      </c>
      <c r="F12" s="333">
        <v>1.2</v>
      </c>
    </row>
    <row r="13" spans="1:9" x14ac:dyDescent="0.2">
      <c r="A13" s="314" t="s">
        <v>1336</v>
      </c>
      <c r="B13" s="333">
        <v>6.4</v>
      </c>
      <c r="C13" s="333">
        <v>5.9</v>
      </c>
      <c r="E13" s="333">
        <v>4.4000000000000004</v>
      </c>
      <c r="F13" s="333">
        <v>3</v>
      </c>
    </row>
    <row r="14" spans="1:9" x14ac:dyDescent="0.2">
      <c r="A14" s="314" t="s">
        <v>1333</v>
      </c>
      <c r="B14" s="333">
        <v>14.4</v>
      </c>
      <c r="C14" s="333">
        <v>13.1</v>
      </c>
      <c r="E14" s="333">
        <v>10.199999999999999</v>
      </c>
      <c r="F14" s="333">
        <v>9.6</v>
      </c>
    </row>
    <row r="16" spans="1:9" x14ac:dyDescent="0.2">
      <c r="A16" s="314"/>
    </row>
    <row r="17" spans="1:1" x14ac:dyDescent="0.2">
      <c r="A17" s="314"/>
    </row>
    <row r="18" spans="1:1" x14ac:dyDescent="0.2">
      <c r="A18" s="314"/>
    </row>
    <row r="19" spans="1:1" x14ac:dyDescent="0.2">
      <c r="A19" s="314"/>
    </row>
    <row r="20" spans="1:1" x14ac:dyDescent="0.2">
      <c r="A20" s="314"/>
    </row>
    <row r="21" spans="1:1" x14ac:dyDescent="0.2">
      <c r="A21" s="314"/>
    </row>
    <row r="22" spans="1:1" x14ac:dyDescent="0.2">
      <c r="A22" s="314"/>
    </row>
  </sheetData>
  <mergeCells count="2">
    <mergeCell ref="B6:B7"/>
    <mergeCell ref="H1:I1"/>
  </mergeCells>
  <hyperlinks>
    <hyperlink ref="H1:I1" location="Index!A1" display="Regresar al Índice" xr:uid="{28F098E8-1F2A-4917-AEDA-0DA24FB182EF}"/>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6F6E2-8E2E-466B-BE09-49B7F281B9AB}">
  <sheetPr codeName="Hoja16"/>
  <dimension ref="A1:I64"/>
  <sheetViews>
    <sheetView topLeftCell="B1" workbookViewId="0">
      <selection activeCell="A2" sqref="A2"/>
    </sheetView>
  </sheetViews>
  <sheetFormatPr baseColWidth="10" defaultColWidth="9.140625" defaultRowHeight="12.75" x14ac:dyDescent="0.2"/>
  <cols>
    <col min="1" max="16384" width="9.140625" style="334"/>
  </cols>
  <sheetData>
    <row r="1" spans="1:9" ht="15" x14ac:dyDescent="0.25">
      <c r="A1" s="333" t="s">
        <v>1633</v>
      </c>
      <c r="H1" s="233" t="s">
        <v>38</v>
      </c>
      <c r="I1" s="233"/>
    </row>
    <row r="5" spans="1:9" x14ac:dyDescent="0.2">
      <c r="B5" s="334" t="s">
        <v>2</v>
      </c>
      <c r="C5" s="334" t="s">
        <v>466</v>
      </c>
      <c r="D5" s="334" t="s">
        <v>1331</v>
      </c>
      <c r="E5" s="334" t="s">
        <v>705</v>
      </c>
      <c r="F5" s="334" t="s">
        <v>52</v>
      </c>
    </row>
    <row r="6" spans="1:9" x14ac:dyDescent="0.2">
      <c r="B6" s="334" t="s">
        <v>0</v>
      </c>
      <c r="C6" s="334" t="s">
        <v>838</v>
      </c>
      <c r="D6" s="334" t="s">
        <v>1316</v>
      </c>
      <c r="E6" s="400">
        <v>3227.7370000000001</v>
      </c>
      <c r="F6" s="400">
        <v>-0.20078961583140292</v>
      </c>
    </row>
    <row r="7" spans="1:9" x14ac:dyDescent="0.2">
      <c r="B7" s="334" t="s">
        <v>0</v>
      </c>
      <c r="C7" s="334" t="s">
        <v>838</v>
      </c>
      <c r="D7" s="334" t="s">
        <v>1317</v>
      </c>
      <c r="E7" s="400">
        <v>3984.306</v>
      </c>
      <c r="F7" s="400">
        <v>12.557280730029333</v>
      </c>
    </row>
    <row r="8" spans="1:9" x14ac:dyDescent="0.2">
      <c r="B8" s="334" t="s">
        <v>0</v>
      </c>
      <c r="C8" s="334" t="s">
        <v>838</v>
      </c>
      <c r="D8" s="334" t="s">
        <v>1318</v>
      </c>
      <c r="E8" s="400">
        <v>4371.6509999999998</v>
      </c>
      <c r="F8" s="400">
        <v>7.7276087588650704</v>
      </c>
    </row>
    <row r="9" spans="1:9" x14ac:dyDescent="0.2">
      <c r="B9" s="334" t="s">
        <v>0</v>
      </c>
      <c r="C9" s="334" t="s">
        <v>838</v>
      </c>
      <c r="D9" s="334" t="s">
        <v>1319</v>
      </c>
      <c r="E9" s="400">
        <v>3776.904</v>
      </c>
      <c r="F9" s="400">
        <v>4.5110518334864436</v>
      </c>
    </row>
    <row r="10" spans="1:9" x14ac:dyDescent="0.2">
      <c r="B10" s="334" t="s">
        <v>0</v>
      </c>
      <c r="C10" s="334" t="s">
        <v>839</v>
      </c>
      <c r="D10" s="334" t="s">
        <v>1316</v>
      </c>
      <c r="E10" s="400">
        <v>3523.5880000000002</v>
      </c>
      <c r="F10" s="400">
        <v>9.1658954865281803</v>
      </c>
    </row>
    <row r="11" spans="1:9" x14ac:dyDescent="0.2">
      <c r="B11" s="334" t="s">
        <v>0</v>
      </c>
      <c r="C11" s="334" t="s">
        <v>839</v>
      </c>
      <c r="D11" s="334" t="s">
        <v>1317</v>
      </c>
      <c r="E11" s="400">
        <v>3795.6819999999998</v>
      </c>
      <c r="F11" s="400">
        <v>-4.734174533783305</v>
      </c>
    </row>
    <row r="12" spans="1:9" x14ac:dyDescent="0.2">
      <c r="B12" s="334" t="s">
        <v>0</v>
      </c>
      <c r="C12" s="334" t="s">
        <v>839</v>
      </c>
      <c r="D12" s="334" t="s">
        <v>1318</v>
      </c>
      <c r="E12" s="400">
        <v>3752.4389999999999</v>
      </c>
      <c r="F12" s="400">
        <v>-14.16425968129661</v>
      </c>
    </row>
    <row r="13" spans="1:9" x14ac:dyDescent="0.2">
      <c r="B13" s="334" t="s">
        <v>0</v>
      </c>
      <c r="C13" s="334" t="s">
        <v>839</v>
      </c>
      <c r="D13" s="334" t="s">
        <v>1319</v>
      </c>
      <c r="E13" s="400">
        <v>3987.8789999999999</v>
      </c>
      <c r="F13" s="400">
        <v>5.5859243443836508</v>
      </c>
    </row>
    <row r="14" spans="1:9" x14ac:dyDescent="0.2">
      <c r="B14" s="334" t="s">
        <v>0</v>
      </c>
      <c r="C14" s="334" t="s">
        <v>840</v>
      </c>
      <c r="D14" s="334" t="s">
        <v>1316</v>
      </c>
      <c r="E14" s="400">
        <v>4221.8999999999996</v>
      </c>
      <c r="F14" s="400">
        <v>19.818208031131888</v>
      </c>
    </row>
    <row r="15" spans="1:9" x14ac:dyDescent="0.2">
      <c r="B15" s="334" t="s">
        <v>0</v>
      </c>
      <c r="C15" s="334" t="s">
        <v>840</v>
      </c>
      <c r="D15" s="334" t="s">
        <v>1317</v>
      </c>
      <c r="E15" s="400">
        <v>4482.7449999999999</v>
      </c>
      <c r="F15" s="400">
        <v>18.101173912883116</v>
      </c>
    </row>
    <row r="16" spans="1:9" x14ac:dyDescent="0.2">
      <c r="B16" s="334" t="s">
        <v>0</v>
      </c>
      <c r="C16" s="334" t="s">
        <v>840</v>
      </c>
      <c r="D16" s="334" t="s">
        <v>1318</v>
      </c>
      <c r="E16" s="400">
        <v>5133.1319999999996</v>
      </c>
      <c r="F16" s="400">
        <v>36.794548825443925</v>
      </c>
    </row>
    <row r="17" spans="2:6" x14ac:dyDescent="0.2">
      <c r="B17" s="334" t="s">
        <v>0</v>
      </c>
      <c r="C17" s="334" t="s">
        <v>840</v>
      </c>
      <c r="D17" s="334" t="s">
        <v>1319</v>
      </c>
      <c r="E17" s="400">
        <v>4963.2179999999998</v>
      </c>
      <c r="F17" s="400">
        <v>24.457587604839564</v>
      </c>
    </row>
    <row r="18" spans="2:6" x14ac:dyDescent="0.2">
      <c r="B18" s="334" t="s">
        <v>0</v>
      </c>
      <c r="C18" s="334" t="s">
        <v>841</v>
      </c>
      <c r="D18" s="334" t="s">
        <v>1316</v>
      </c>
      <c r="E18" s="400">
        <v>3722.8539999999998</v>
      </c>
      <c r="F18" s="400">
        <v>-11.820412610436057</v>
      </c>
    </row>
    <row r="19" spans="2:6" x14ac:dyDescent="0.2">
      <c r="B19" s="334" t="s">
        <v>0</v>
      </c>
      <c r="C19" s="334" t="s">
        <v>841</v>
      </c>
      <c r="D19" s="334" t="s">
        <v>1317</v>
      </c>
      <c r="E19" s="400">
        <v>3774.4540000000002</v>
      </c>
      <c r="F19" s="400">
        <v>-15.800385701171932</v>
      </c>
    </row>
    <row r="20" spans="2:6" x14ac:dyDescent="0.2">
      <c r="B20" s="334" t="s">
        <v>0</v>
      </c>
      <c r="C20" s="334" t="s">
        <v>841</v>
      </c>
      <c r="D20" s="334" t="s">
        <v>1318</v>
      </c>
      <c r="E20" s="400">
        <v>3954.8310000000001</v>
      </c>
      <c r="F20" s="400">
        <v>-22.95481589018166</v>
      </c>
    </row>
    <row r="21" spans="2:6" x14ac:dyDescent="0.2">
      <c r="B21" s="334" t="s">
        <v>0</v>
      </c>
      <c r="C21" s="334" t="s">
        <v>841</v>
      </c>
      <c r="D21" s="334" t="s">
        <v>1319</v>
      </c>
      <c r="E21" s="400">
        <v>3881.0630000000001</v>
      </c>
      <c r="F21" s="400">
        <v>-21.803495232327087</v>
      </c>
    </row>
    <row r="22" spans="2:6" x14ac:dyDescent="0.2">
      <c r="B22" s="334" t="s">
        <v>0</v>
      </c>
      <c r="C22" s="334" t="s">
        <v>842</v>
      </c>
      <c r="D22" s="334" t="s">
        <v>1316</v>
      </c>
      <c r="E22" s="400">
        <v>4416.442</v>
      </c>
      <c r="F22" s="400">
        <v>18.630545275210906</v>
      </c>
    </row>
    <row r="23" spans="2:6" x14ac:dyDescent="0.2">
      <c r="B23" s="334" t="s">
        <v>0</v>
      </c>
      <c r="C23" s="334" t="s">
        <v>842</v>
      </c>
      <c r="D23" s="334" t="s">
        <v>1317</v>
      </c>
      <c r="E23" s="400">
        <v>5000.7060000000001</v>
      </c>
      <c r="F23" s="400">
        <v>32.488195643661307</v>
      </c>
    </row>
    <row r="24" spans="2:6" x14ac:dyDescent="0.2">
      <c r="B24" s="334" t="s">
        <v>0</v>
      </c>
      <c r="C24" s="334" t="s">
        <v>842</v>
      </c>
      <c r="D24" s="334" t="s">
        <v>1318</v>
      </c>
      <c r="E24" s="400">
        <v>4920.268</v>
      </c>
      <c r="F24" s="400">
        <v>24.411586740368929</v>
      </c>
    </row>
    <row r="25" spans="2:6" x14ac:dyDescent="0.2">
      <c r="B25" s="334" t="s">
        <v>0</v>
      </c>
      <c r="C25" s="334" t="s">
        <v>842</v>
      </c>
      <c r="D25" s="334" t="s">
        <v>1319</v>
      </c>
      <c r="E25" s="400">
        <v>5042.3019999999997</v>
      </c>
      <c r="F25" s="400">
        <v>29.920642875418395</v>
      </c>
    </row>
    <row r="26" spans="2:6" x14ac:dyDescent="0.2">
      <c r="B26" s="334" t="s">
        <v>0</v>
      </c>
      <c r="C26" s="334" t="s">
        <v>61</v>
      </c>
      <c r="D26" s="334" t="s">
        <v>1316</v>
      </c>
      <c r="E26" s="400">
        <v>4398.8940000000002</v>
      </c>
      <c r="F26" s="400">
        <v>-0.3973334190735387</v>
      </c>
    </row>
    <row r="27" spans="2:6" x14ac:dyDescent="0.2">
      <c r="B27" s="334" t="s">
        <v>0</v>
      </c>
      <c r="C27" s="334" t="s">
        <v>61</v>
      </c>
      <c r="D27" s="334" t="s">
        <v>1317</v>
      </c>
      <c r="E27" s="400">
        <v>5111.4799999999996</v>
      </c>
      <c r="F27" s="400">
        <v>2.2151672183887521</v>
      </c>
    </row>
    <row r="28" spans="2:6" x14ac:dyDescent="0.2">
      <c r="B28" s="334" t="s">
        <v>0</v>
      </c>
      <c r="C28" s="334" t="s">
        <v>61</v>
      </c>
      <c r="D28" s="334" t="s">
        <v>1318</v>
      </c>
      <c r="E28" s="400">
        <v>5426.1750000000002</v>
      </c>
      <c r="F28" s="400">
        <v>10.282102519618853</v>
      </c>
    </row>
    <row r="29" spans="2:6" x14ac:dyDescent="0.2">
      <c r="B29" s="334" t="s">
        <v>0</v>
      </c>
      <c r="C29" s="334" t="s">
        <v>61</v>
      </c>
      <c r="D29" s="334" t="s">
        <v>1319</v>
      </c>
      <c r="E29" s="400">
        <v>5167.9669999999996</v>
      </c>
      <c r="F29" s="400">
        <v>2.4922148653531653</v>
      </c>
    </row>
    <row r="30" spans="2:6" x14ac:dyDescent="0.2">
      <c r="B30" s="334" t="s">
        <v>0</v>
      </c>
      <c r="C30" s="334" t="s">
        <v>74</v>
      </c>
      <c r="D30" s="334" t="s">
        <v>1316</v>
      </c>
      <c r="E30" s="400">
        <v>4227.3940000000002</v>
      </c>
      <c r="F30" s="400">
        <v>-3.898707265962762</v>
      </c>
    </row>
    <row r="31" spans="2:6" x14ac:dyDescent="0.2">
      <c r="B31" s="334" t="s">
        <v>0</v>
      </c>
      <c r="C31" s="334" t="s">
        <v>74</v>
      </c>
      <c r="D31" s="334" t="s">
        <v>1317</v>
      </c>
      <c r="E31" s="400">
        <v>4557.2070000000003</v>
      </c>
      <c r="F31" s="400">
        <v>-10.843689107655694</v>
      </c>
    </row>
    <row r="32" spans="2:6" x14ac:dyDescent="0.2">
      <c r="B32" s="334" t="s">
        <v>0</v>
      </c>
      <c r="C32" s="334" t="s">
        <v>74</v>
      </c>
      <c r="D32" s="334" t="s">
        <v>1318</v>
      </c>
      <c r="E32" s="400">
        <v>4895.2060000000001</v>
      </c>
      <c r="F32" s="400">
        <v>-9.7853276018558191</v>
      </c>
    </row>
    <row r="33" spans="2:6" x14ac:dyDescent="0.2">
      <c r="B33" s="334" t="s">
        <v>0</v>
      </c>
      <c r="C33" s="334" t="s">
        <v>74</v>
      </c>
      <c r="D33" s="334" t="s">
        <v>1319</v>
      </c>
      <c r="E33" s="400">
        <v>5057.9049999999997</v>
      </c>
      <c r="F33" s="400">
        <v>-2.1296962616053841</v>
      </c>
    </row>
    <row r="34" spans="2:6" x14ac:dyDescent="0.2">
      <c r="B34" s="334" t="s">
        <v>0</v>
      </c>
      <c r="C34" s="334" t="s">
        <v>75</v>
      </c>
      <c r="D34" s="334" t="s">
        <v>1316</v>
      </c>
      <c r="E34" s="400">
        <v>4543.5060000000003</v>
      </c>
      <c r="F34" s="400">
        <v>7.4777037579180003</v>
      </c>
    </row>
    <row r="35" spans="2:6" x14ac:dyDescent="0.2">
      <c r="B35" s="334" t="s">
        <v>0</v>
      </c>
      <c r="C35" s="334" t="s">
        <v>75</v>
      </c>
      <c r="D35" s="334" t="s">
        <v>1317</v>
      </c>
      <c r="E35" s="400">
        <v>4942.241</v>
      </c>
      <c r="F35" s="400">
        <v>8.4489030232771878</v>
      </c>
    </row>
    <row r="36" spans="2:6" x14ac:dyDescent="0.2">
      <c r="B36" s="334" t="s">
        <v>0</v>
      </c>
      <c r="C36" s="334" t="s">
        <v>75</v>
      </c>
      <c r="D36" s="334" t="s">
        <v>1318</v>
      </c>
      <c r="E36" s="400">
        <v>5171.7030000000004</v>
      </c>
      <c r="F36" s="400">
        <v>5.6483220522282478</v>
      </c>
    </row>
    <row r="37" spans="2:6" x14ac:dyDescent="0.2">
      <c r="B37" s="334" t="s">
        <v>0</v>
      </c>
      <c r="C37" s="334" t="s">
        <v>75</v>
      </c>
      <c r="D37" s="334" t="s">
        <v>1319</v>
      </c>
      <c r="E37" s="400">
        <v>5080.2340000000004</v>
      </c>
      <c r="F37" s="400">
        <v>0.44146736642939383</v>
      </c>
    </row>
    <row r="38" spans="2:6" x14ac:dyDescent="0.2">
      <c r="B38" s="334" t="s">
        <v>0</v>
      </c>
      <c r="C38" s="334" t="s">
        <v>76</v>
      </c>
      <c r="D38" s="334" t="s">
        <v>1316</v>
      </c>
      <c r="E38" s="400">
        <v>4396.9170000000004</v>
      </c>
      <c r="F38" s="400">
        <v>-3.2263410678889812</v>
      </c>
    </row>
    <row r="39" spans="2:6" x14ac:dyDescent="0.2">
      <c r="B39" s="334" t="s">
        <v>0</v>
      </c>
      <c r="C39" s="334" t="s">
        <v>76</v>
      </c>
      <c r="D39" s="334" t="s">
        <v>1317</v>
      </c>
      <c r="E39" s="400">
        <v>4731.7209999999995</v>
      </c>
      <c r="F39" s="400">
        <v>-4.259606117953382</v>
      </c>
    </row>
    <row r="40" spans="2:6" x14ac:dyDescent="0.2">
      <c r="B40" s="334" t="s">
        <v>0</v>
      </c>
      <c r="C40" s="334" t="s">
        <v>76</v>
      </c>
      <c r="D40" s="334" t="s">
        <v>1318</v>
      </c>
      <c r="E40" s="400">
        <v>4807.5540000000001</v>
      </c>
      <c r="F40" s="400">
        <v>-7.0411815991753643</v>
      </c>
    </row>
    <row r="41" spans="2:6" x14ac:dyDescent="0.2">
      <c r="B41" s="334" t="s">
        <v>0</v>
      </c>
      <c r="C41" s="334" t="s">
        <v>76</v>
      </c>
      <c r="D41" s="334" t="s">
        <v>1319</v>
      </c>
      <c r="E41" s="400">
        <v>3941.67</v>
      </c>
      <c r="F41" s="400">
        <v>-22.411644817935557</v>
      </c>
    </row>
    <row r="42" spans="2:6" x14ac:dyDescent="0.2">
      <c r="B42" s="334" t="s">
        <v>0</v>
      </c>
      <c r="C42" s="334" t="s">
        <v>77</v>
      </c>
      <c r="D42" s="334" t="s">
        <v>1316</v>
      </c>
      <c r="E42" s="400">
        <v>4413.6710000000003</v>
      </c>
      <c r="F42" s="400">
        <v>0.38103971487294175</v>
      </c>
    </row>
    <row r="43" spans="2:6" x14ac:dyDescent="0.2">
      <c r="B43" s="334" t="s">
        <v>0</v>
      </c>
      <c r="C43" s="334" t="s">
        <v>77</v>
      </c>
      <c r="D43" s="334" t="s">
        <v>1317</v>
      </c>
      <c r="E43" s="400">
        <v>4520.201</v>
      </c>
      <c r="F43" s="400">
        <v>-4.4702551143653553</v>
      </c>
    </row>
    <row r="44" spans="2:6" x14ac:dyDescent="0.2">
      <c r="B44" s="334" t="s">
        <v>0</v>
      </c>
      <c r="C44" s="334" t="s">
        <v>77</v>
      </c>
      <c r="D44" s="334" t="s">
        <v>1318</v>
      </c>
      <c r="E44" s="400">
        <v>4560.1310000000003</v>
      </c>
      <c r="F44" s="400">
        <v>-5.1465464558484371</v>
      </c>
    </row>
    <row r="45" spans="2:6" x14ac:dyDescent="0.2">
      <c r="B45" s="334" t="s">
        <v>0</v>
      </c>
      <c r="C45" s="334" t="s">
        <v>77</v>
      </c>
      <c r="D45" s="334" t="s">
        <v>1319</v>
      </c>
      <c r="E45" s="400">
        <v>5193.6450000000004</v>
      </c>
      <c r="F45" s="400">
        <v>31.762552420674496</v>
      </c>
    </row>
    <row r="46" spans="2:6" x14ac:dyDescent="0.2">
      <c r="B46" s="334" t="s">
        <v>0</v>
      </c>
      <c r="C46" s="334" t="s">
        <v>1463</v>
      </c>
      <c r="D46" s="334" t="s">
        <v>1316</v>
      </c>
      <c r="E46" s="400">
        <v>4784.6779999999999</v>
      </c>
      <c r="F46" s="400">
        <v>8.4058598839831866</v>
      </c>
    </row>
    <row r="47" spans="2:6" x14ac:dyDescent="0.2">
      <c r="B47" s="334" t="s">
        <v>0</v>
      </c>
      <c r="C47" s="334" t="s">
        <v>1463</v>
      </c>
      <c r="D47" s="334" t="s">
        <v>1317</v>
      </c>
      <c r="E47" s="400">
        <v>5475.7190000000001</v>
      </c>
      <c r="F47" s="400">
        <v>21.138838737480921</v>
      </c>
    </row>
    <row r="48" spans="2:6" x14ac:dyDescent="0.2">
      <c r="B48" s="334" t="s">
        <v>0</v>
      </c>
      <c r="C48" s="334" t="s">
        <v>1463</v>
      </c>
      <c r="D48" s="334" t="s">
        <v>1318</v>
      </c>
      <c r="E48" s="400">
        <v>5156.165</v>
      </c>
      <c r="F48" s="400">
        <v>13.07054556108146</v>
      </c>
    </row>
    <row r="49" spans="2:8" x14ac:dyDescent="0.2">
      <c r="B49" s="334" t="s">
        <v>0</v>
      </c>
      <c r="C49" s="334" t="s">
        <v>1463</v>
      </c>
      <c r="D49" s="334" t="s">
        <v>1319</v>
      </c>
      <c r="E49" s="400">
        <v>5717.0559999999996</v>
      </c>
      <c r="F49" s="400">
        <v>10.077912525788712</v>
      </c>
    </row>
    <row r="50" spans="2:8" x14ac:dyDescent="0.2">
      <c r="B50" s="334" t="s">
        <v>0</v>
      </c>
      <c r="C50" s="334" t="s">
        <v>1464</v>
      </c>
      <c r="D50" s="334" t="s">
        <v>1316</v>
      </c>
      <c r="E50" s="400">
        <v>5074.2259999999997</v>
      </c>
      <c r="F50" s="400">
        <v>6.0515671065012056</v>
      </c>
    </row>
    <row r="51" spans="2:8" x14ac:dyDescent="0.2">
      <c r="B51" s="334" t="s">
        <v>0</v>
      </c>
      <c r="C51" s="334" t="s">
        <v>1464</v>
      </c>
      <c r="D51" s="334" t="s">
        <v>1317</v>
      </c>
      <c r="E51" s="400">
        <v>5743.8410000000003</v>
      </c>
      <c r="F51" s="400">
        <v>4.8965624423021037</v>
      </c>
    </row>
    <row r="52" spans="2:8" x14ac:dyDescent="0.2">
      <c r="B52" s="334" t="s">
        <v>0</v>
      </c>
      <c r="C52" s="334" t="s">
        <v>1464</v>
      </c>
      <c r="D52" s="334" t="s">
        <v>1318</v>
      </c>
      <c r="E52" s="400">
        <v>5466.1890000000003</v>
      </c>
      <c r="F52" s="400">
        <v>6.0126857848808237</v>
      </c>
    </row>
    <row r="53" spans="2:8" x14ac:dyDescent="0.2">
      <c r="B53" s="334" t="s">
        <v>0</v>
      </c>
      <c r="C53" s="334" t="s">
        <v>1464</v>
      </c>
      <c r="D53" s="334" t="s">
        <v>1319</v>
      </c>
      <c r="E53" s="400">
        <v>5375.384</v>
      </c>
      <c r="F53" s="400">
        <v>-5.9763626593827244</v>
      </c>
    </row>
    <row r="54" spans="2:8" x14ac:dyDescent="0.2">
      <c r="B54" s="334" t="s">
        <v>0</v>
      </c>
      <c r="C54" s="334" t="s">
        <v>1332</v>
      </c>
      <c r="D54" s="334" t="s">
        <v>1316</v>
      </c>
      <c r="E54" s="400">
        <v>5078.7039999999997</v>
      </c>
      <c r="F54" s="400">
        <v>8.8249912400434394E-2</v>
      </c>
    </row>
    <row r="55" spans="2:8" x14ac:dyDescent="0.2">
      <c r="B55" s="334" t="s">
        <v>0</v>
      </c>
      <c r="C55" s="334" t="s">
        <v>1332</v>
      </c>
      <c r="D55" s="334" t="s">
        <v>1317</v>
      </c>
      <c r="E55" s="400">
        <v>4344.5110000000004</v>
      </c>
      <c r="F55" s="400">
        <v>-24.362269080916406</v>
      </c>
    </row>
    <row r="56" spans="2:8" x14ac:dyDescent="0.2">
      <c r="B56" s="334" t="s">
        <v>0</v>
      </c>
      <c r="C56" s="334" t="s">
        <v>1332</v>
      </c>
      <c r="D56" s="334" t="s">
        <v>1318</v>
      </c>
      <c r="E56" s="400">
        <v>4988.07</v>
      </c>
      <c r="F56" s="400">
        <v>-8.7468435504151163</v>
      </c>
    </row>
    <row r="57" spans="2:8" x14ac:dyDescent="0.2">
      <c r="B57" s="334" t="s">
        <v>0</v>
      </c>
      <c r="C57" s="334" t="s">
        <v>1332</v>
      </c>
      <c r="D57" s="334" t="s">
        <v>1319</v>
      </c>
      <c r="E57" s="400">
        <v>5709.6790000000001</v>
      </c>
      <c r="F57" s="400">
        <v>6.2189975637089381</v>
      </c>
    </row>
    <row r="58" spans="2:8" x14ac:dyDescent="0.2">
      <c r="B58" s="334" t="s">
        <v>0</v>
      </c>
      <c r="C58" s="334" t="s">
        <v>1465</v>
      </c>
      <c r="D58" s="334" t="s">
        <v>1316</v>
      </c>
      <c r="E58" s="400">
        <v>5070.4889999999996</v>
      </c>
      <c r="F58" s="400">
        <v>-0.1617538647655021</v>
      </c>
    </row>
    <row r="59" spans="2:8" x14ac:dyDescent="0.2">
      <c r="B59" s="334" t="s">
        <v>0</v>
      </c>
      <c r="C59" s="334" t="s">
        <v>1465</v>
      </c>
      <c r="D59" s="334" t="s">
        <v>1317</v>
      </c>
      <c r="E59" s="400">
        <v>5657.2950000000001</v>
      </c>
      <c r="F59" s="400">
        <v>30.217071610590917</v>
      </c>
    </row>
    <row r="60" spans="2:8" x14ac:dyDescent="0.2">
      <c r="B60" s="334" t="s">
        <v>0</v>
      </c>
      <c r="C60" s="334" t="s">
        <v>1465</v>
      </c>
      <c r="D60" s="334" t="s">
        <v>1318</v>
      </c>
      <c r="E60" s="401">
        <v>5936.0219999999999</v>
      </c>
      <c r="F60" s="400">
        <v>19.004384461324726</v>
      </c>
    </row>
    <row r="61" spans="2:8" x14ac:dyDescent="0.2">
      <c r="B61" s="334" t="s">
        <v>0</v>
      </c>
      <c r="C61" s="334" t="s">
        <v>1465</v>
      </c>
      <c r="D61" s="334" t="s">
        <v>1319</v>
      </c>
      <c r="E61" s="400">
        <v>6528.7250000000004</v>
      </c>
      <c r="F61" s="400">
        <v>14.344869475149133</v>
      </c>
    </row>
    <row r="62" spans="2:8" x14ac:dyDescent="0.2">
      <c r="B62" s="334" t="s">
        <v>0</v>
      </c>
      <c r="C62" s="334" t="s">
        <v>1466</v>
      </c>
      <c r="D62" s="334" t="s">
        <v>1316</v>
      </c>
      <c r="E62" s="400">
        <v>5680.4960000000001</v>
      </c>
      <c r="F62" s="400">
        <v>12.030535910836225</v>
      </c>
    </row>
    <row r="63" spans="2:8" x14ac:dyDescent="0.2">
      <c r="B63" s="334" t="s">
        <v>0</v>
      </c>
      <c r="C63" s="334" t="s">
        <v>1466</v>
      </c>
      <c r="D63" s="334" t="s">
        <v>1317</v>
      </c>
      <c r="E63" s="400">
        <v>6848.6419999999998</v>
      </c>
      <c r="F63" s="400">
        <v>21.058597792761375</v>
      </c>
    </row>
    <row r="64" spans="2:8" x14ac:dyDescent="0.2">
      <c r="B64" s="334" t="s">
        <v>0</v>
      </c>
      <c r="C64" s="334" t="s">
        <v>1466</v>
      </c>
      <c r="D64" s="334" t="s">
        <v>1318</v>
      </c>
      <c r="E64" s="401">
        <v>7036.8729999999996</v>
      </c>
      <c r="F64" s="402">
        <v>18.545264825500979</v>
      </c>
      <c r="H64" s="397">
        <f>E64/E60-1</f>
        <v>0.18545264825500984</v>
      </c>
    </row>
  </sheetData>
  <mergeCells count="1">
    <mergeCell ref="H1:I1"/>
  </mergeCells>
  <hyperlinks>
    <hyperlink ref="H1:I1" location="Index!A1" display="Regresar al Índice" xr:uid="{671D5DA5-34D9-48B6-B6CF-9A1F17E30602}"/>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9040F-9F5D-4A63-88CB-738CE77C2CBB}">
  <sheetPr codeName="Hoja3"/>
  <dimension ref="A1:I33"/>
  <sheetViews>
    <sheetView workbookViewId="0">
      <selection activeCell="A2" sqref="A2"/>
    </sheetView>
  </sheetViews>
  <sheetFormatPr baseColWidth="10" defaultRowHeight="12.75" x14ac:dyDescent="0.2"/>
  <cols>
    <col min="1" max="1" width="53.28515625" style="354" customWidth="1"/>
    <col min="2" max="8" width="11.42578125" style="354"/>
    <col min="9" max="9" width="52.85546875" style="354" customWidth="1"/>
    <col min="10" max="16384" width="11.42578125" style="354"/>
  </cols>
  <sheetData>
    <row r="1" spans="1:9" ht="15" x14ac:dyDescent="0.25">
      <c r="A1" s="333" t="s">
        <v>1612</v>
      </c>
      <c r="H1" s="233" t="s">
        <v>38</v>
      </c>
      <c r="I1" s="233"/>
    </row>
    <row r="5" spans="1:9" x14ac:dyDescent="0.2">
      <c r="A5" s="335" t="s">
        <v>360</v>
      </c>
      <c r="B5" s="335" t="s">
        <v>1467</v>
      </c>
      <c r="C5" s="335" t="s">
        <v>1468</v>
      </c>
    </row>
    <row r="6" spans="1:9" x14ac:dyDescent="0.2">
      <c r="A6" s="336" t="s">
        <v>1469</v>
      </c>
      <c r="B6" s="337">
        <v>10406.166999999999</v>
      </c>
      <c r="C6" s="338">
        <f t="shared" ref="C6:C33" si="0">B6/$B$33</f>
        <v>0.53184907606377685</v>
      </c>
    </row>
    <row r="7" spans="1:9" x14ac:dyDescent="0.2">
      <c r="A7" s="336" t="s">
        <v>1470</v>
      </c>
      <c r="B7" s="339">
        <v>2244.1120000000001</v>
      </c>
      <c r="C7" s="340">
        <f t="shared" si="0"/>
        <v>0.11469438207013539</v>
      </c>
    </row>
    <row r="8" spans="1:9" x14ac:dyDescent="0.2">
      <c r="A8" s="336" t="s">
        <v>1472</v>
      </c>
      <c r="B8" s="337">
        <v>1651.7159999999999</v>
      </c>
      <c r="C8" s="338">
        <f t="shared" si="0"/>
        <v>8.4417598575898048E-2</v>
      </c>
    </row>
    <row r="9" spans="1:9" x14ac:dyDescent="0.2">
      <c r="A9" s="336" t="s">
        <v>1471</v>
      </c>
      <c r="B9" s="339">
        <v>1649.5060000000001</v>
      </c>
      <c r="C9" s="340">
        <f t="shared" si="0"/>
        <v>8.4304647624976276E-2</v>
      </c>
    </row>
    <row r="10" spans="1:9" x14ac:dyDescent="0.2">
      <c r="A10" s="336" t="s">
        <v>1473</v>
      </c>
      <c r="B10" s="337">
        <v>777.59500000000003</v>
      </c>
      <c r="C10" s="338">
        <f t="shared" si="0"/>
        <v>3.9742124290510869E-2</v>
      </c>
      <c r="F10" s="381"/>
    </row>
    <row r="11" spans="1:9" x14ac:dyDescent="0.2">
      <c r="A11" s="336" t="s">
        <v>1474</v>
      </c>
      <c r="B11" s="339">
        <v>764.245</v>
      </c>
      <c r="C11" s="340">
        <f t="shared" si="0"/>
        <v>3.9059818772499151E-2</v>
      </c>
      <c r="F11" s="381"/>
    </row>
    <row r="12" spans="1:9" x14ac:dyDescent="0.2">
      <c r="A12" s="336" t="s">
        <v>313</v>
      </c>
      <c r="B12" s="337">
        <v>647.78599999999994</v>
      </c>
      <c r="C12" s="338">
        <f t="shared" si="0"/>
        <v>3.3107712531141364E-2</v>
      </c>
      <c r="F12" s="381"/>
    </row>
    <row r="13" spans="1:9" x14ac:dyDescent="0.2">
      <c r="A13" s="336" t="s">
        <v>1475</v>
      </c>
      <c r="B13" s="339">
        <v>271.57400000000001</v>
      </c>
      <c r="C13" s="340">
        <f t="shared" si="0"/>
        <v>1.3879883052323124E-2</v>
      </c>
      <c r="F13" s="381"/>
    </row>
    <row r="14" spans="1:9" x14ac:dyDescent="0.2">
      <c r="A14" s="336" t="s">
        <v>1476</v>
      </c>
      <c r="B14" s="337">
        <v>221.642</v>
      </c>
      <c r="C14" s="338">
        <f t="shared" si="0"/>
        <v>1.1327907087876607E-2</v>
      </c>
      <c r="F14" s="381"/>
    </row>
    <row r="15" spans="1:9" x14ac:dyDescent="0.2">
      <c r="A15" s="336" t="s">
        <v>1477</v>
      </c>
      <c r="B15" s="339">
        <v>195.35</v>
      </c>
      <c r="C15" s="340">
        <f t="shared" si="0"/>
        <v>9.9841485351002748E-3</v>
      </c>
      <c r="F15" s="381"/>
    </row>
    <row r="16" spans="1:9" x14ac:dyDescent="0.2">
      <c r="A16" s="336" t="s">
        <v>1478</v>
      </c>
      <c r="B16" s="337">
        <v>158.74100000000001</v>
      </c>
      <c r="C16" s="338">
        <f t="shared" si="0"/>
        <v>8.1130981449211818E-3</v>
      </c>
      <c r="F16" s="381"/>
    </row>
    <row r="17" spans="1:6" x14ac:dyDescent="0.2">
      <c r="A17" s="336" t="s">
        <v>1479</v>
      </c>
      <c r="B17" s="339">
        <v>119.672</v>
      </c>
      <c r="C17" s="340">
        <f t="shared" si="0"/>
        <v>6.1163195469286927E-3</v>
      </c>
      <c r="F17" s="381"/>
    </row>
    <row r="18" spans="1:6" x14ac:dyDescent="0.2">
      <c r="A18" s="336" t="s">
        <v>1480</v>
      </c>
      <c r="B18" s="337">
        <v>113.14</v>
      </c>
      <c r="C18" s="338">
        <f t="shared" si="0"/>
        <v>5.7824753788648332E-3</v>
      </c>
      <c r="F18" s="381"/>
    </row>
    <row r="19" spans="1:6" x14ac:dyDescent="0.2">
      <c r="A19" s="336" t="s">
        <v>1482</v>
      </c>
      <c r="B19" s="339">
        <v>99.462999999999994</v>
      </c>
      <c r="C19" s="340">
        <f t="shared" si="0"/>
        <v>5.0834572088388971E-3</v>
      </c>
      <c r="F19" s="381"/>
    </row>
    <row r="20" spans="1:6" x14ac:dyDescent="0.2">
      <c r="A20" s="336" t="s">
        <v>1481</v>
      </c>
      <c r="B20" s="337">
        <v>66.489999999999995</v>
      </c>
      <c r="C20" s="338">
        <f t="shared" si="0"/>
        <v>3.398239242891309E-3</v>
      </c>
      <c r="F20" s="381"/>
    </row>
    <row r="21" spans="1:6" x14ac:dyDescent="0.2">
      <c r="A21" s="336" t="s">
        <v>1484</v>
      </c>
      <c r="B21" s="339">
        <v>46.482999999999997</v>
      </c>
      <c r="C21" s="340">
        <f t="shared" si="0"/>
        <v>2.375700928369931E-3</v>
      </c>
      <c r="F21" s="381"/>
    </row>
    <row r="22" spans="1:6" x14ac:dyDescent="0.2">
      <c r="A22" s="336" t="s">
        <v>1483</v>
      </c>
      <c r="B22" s="337">
        <v>41.917999999999999</v>
      </c>
      <c r="C22" s="338">
        <f t="shared" si="0"/>
        <v>2.142388217529221E-3</v>
      </c>
      <c r="F22" s="381"/>
    </row>
    <row r="23" spans="1:6" x14ac:dyDescent="0.2">
      <c r="A23" s="336" t="s">
        <v>1485</v>
      </c>
      <c r="B23" s="339">
        <v>32.459000000000003</v>
      </c>
      <c r="C23" s="340">
        <f t="shared" si="0"/>
        <v>1.6589479257784483E-3</v>
      </c>
      <c r="F23" s="381"/>
    </row>
    <row r="24" spans="1:6" x14ac:dyDescent="0.2">
      <c r="A24" s="336" t="s">
        <v>1486</v>
      </c>
      <c r="B24" s="337">
        <v>22.041</v>
      </c>
      <c r="C24" s="338">
        <f t="shared" si="0"/>
        <v>1.1264940765914778E-3</v>
      </c>
      <c r="F24" s="381"/>
    </row>
    <row r="25" spans="1:6" x14ac:dyDescent="0.2">
      <c r="A25" s="336" t="s">
        <v>1487</v>
      </c>
      <c r="B25" s="339">
        <v>17.518999999999998</v>
      </c>
      <c r="C25" s="340">
        <f t="shared" si="0"/>
        <v>8.9537905393612333E-4</v>
      </c>
      <c r="F25" s="381"/>
    </row>
    <row r="26" spans="1:6" x14ac:dyDescent="0.2">
      <c r="A26" s="336" t="s">
        <v>1488</v>
      </c>
      <c r="B26" s="337">
        <v>7.8479999999999999</v>
      </c>
      <c r="C26" s="338">
        <f t="shared" si="0"/>
        <v>4.0110364834126927E-4</v>
      </c>
      <c r="F26" s="381"/>
    </row>
    <row r="27" spans="1:6" x14ac:dyDescent="0.2">
      <c r="A27" s="336" t="s">
        <v>1497</v>
      </c>
      <c r="B27" s="339">
        <v>4.9710000000000001</v>
      </c>
      <c r="C27" s="340">
        <f t="shared" si="0"/>
        <v>2.5406297603267709E-4</v>
      </c>
      <c r="F27" s="381"/>
    </row>
    <row r="28" spans="1:6" x14ac:dyDescent="0.2">
      <c r="A28" s="336" t="s">
        <v>1489</v>
      </c>
      <c r="B28" s="337">
        <v>4.3330000000000002</v>
      </c>
      <c r="C28" s="338">
        <f t="shared" si="0"/>
        <v>2.214554164453007E-4</v>
      </c>
      <c r="F28" s="381"/>
    </row>
    <row r="29" spans="1:6" x14ac:dyDescent="0.2">
      <c r="A29" s="336" t="s">
        <v>1490</v>
      </c>
      <c r="B29" s="339">
        <v>1.244</v>
      </c>
      <c r="C29" s="340">
        <f t="shared" si="0"/>
        <v>6.357963029262729E-5</v>
      </c>
      <c r="F29" s="381"/>
    </row>
    <row r="30" spans="1:6" x14ac:dyDescent="0.2">
      <c r="A30" s="336" t="s">
        <v>1495</v>
      </c>
      <c r="B30" s="337">
        <v>0</v>
      </c>
      <c r="C30" s="338">
        <f t="shared" si="0"/>
        <v>0</v>
      </c>
      <c r="F30" s="381"/>
    </row>
    <row r="31" spans="1:6" x14ac:dyDescent="0.2">
      <c r="A31" s="336" t="s">
        <v>1498</v>
      </c>
      <c r="B31" s="339">
        <v>0</v>
      </c>
      <c r="C31" s="340">
        <f t="shared" si="0"/>
        <v>0</v>
      </c>
      <c r="F31" s="381"/>
    </row>
    <row r="32" spans="1:6" x14ac:dyDescent="0.2">
      <c r="A32" s="336" t="s">
        <v>1496</v>
      </c>
      <c r="B32" s="337">
        <v>0</v>
      </c>
      <c r="C32" s="338">
        <f t="shared" si="0"/>
        <v>0</v>
      </c>
      <c r="F32" s="381"/>
    </row>
    <row r="33" spans="1:6" x14ac:dyDescent="0.2">
      <c r="A33" s="341" t="s">
        <v>53</v>
      </c>
      <c r="B33" s="342">
        <f>SUM(B6:B32)</f>
        <v>19566.014999999999</v>
      </c>
      <c r="C33" s="343">
        <f t="shared" si="0"/>
        <v>1</v>
      </c>
      <c r="F33" s="381"/>
    </row>
  </sheetData>
  <mergeCells count="1">
    <mergeCell ref="H1:I1"/>
  </mergeCells>
  <hyperlinks>
    <hyperlink ref="H1:I1" location="Index!A1" display="Regresar al Índice" xr:uid="{973E11C6-C524-4776-B7FB-5E430D74C48B}"/>
  </hyperlinks>
  <pageMargins left="0.7" right="0.7" top="0.75" bottom="0.75" header="0.3" footer="0.3"/>
  <pageSetup paperSize="9"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B219C-5760-4603-9ACD-941A040C0A74}">
  <sheetPr codeName="Hoja17"/>
  <dimension ref="A1:I39"/>
  <sheetViews>
    <sheetView workbookViewId="0">
      <selection activeCell="A2" sqref="A2"/>
    </sheetView>
  </sheetViews>
  <sheetFormatPr baseColWidth="10" defaultColWidth="9.140625" defaultRowHeight="12.75" x14ac:dyDescent="0.2"/>
  <cols>
    <col min="1" max="16384" width="9.140625" style="334"/>
  </cols>
  <sheetData>
    <row r="1" spans="1:9" ht="15" x14ac:dyDescent="0.25">
      <c r="A1" s="333" t="s">
        <v>1635</v>
      </c>
      <c r="H1" s="233" t="s">
        <v>38</v>
      </c>
      <c r="I1" s="233"/>
    </row>
    <row r="5" spans="1:9" x14ac:dyDescent="0.2">
      <c r="A5" s="334" t="s">
        <v>301</v>
      </c>
      <c r="B5" s="334" t="s">
        <v>1315</v>
      </c>
      <c r="C5" s="334" t="s">
        <v>2</v>
      </c>
      <c r="D5" s="334" t="s">
        <v>705</v>
      </c>
    </row>
    <row r="6" spans="1:9" x14ac:dyDescent="0.2">
      <c r="A6" s="398">
        <v>2022</v>
      </c>
      <c r="B6" s="398">
        <v>3</v>
      </c>
      <c r="C6" s="334" t="s">
        <v>24</v>
      </c>
      <c r="D6" s="398">
        <v>1.454</v>
      </c>
      <c r="E6" s="397">
        <f t="shared" ref="E6:E37" si="0">D6/$D$39</f>
        <v>1.0780238361005182E-5</v>
      </c>
    </row>
    <row r="7" spans="1:9" x14ac:dyDescent="0.2">
      <c r="A7" s="398">
        <v>2022</v>
      </c>
      <c r="B7" s="398">
        <v>3</v>
      </c>
      <c r="C7" s="334" t="s">
        <v>19</v>
      </c>
      <c r="D7" s="398">
        <v>67.551000000000002</v>
      </c>
      <c r="E7" s="397">
        <f t="shared" si="0"/>
        <v>5.0083623213498013E-4</v>
      </c>
    </row>
    <row r="8" spans="1:9" x14ac:dyDescent="0.2">
      <c r="A8" s="398">
        <v>2022</v>
      </c>
      <c r="B8" s="398">
        <v>3</v>
      </c>
      <c r="C8" s="334" t="s">
        <v>5</v>
      </c>
      <c r="D8" s="398">
        <v>94.44</v>
      </c>
      <c r="E8" s="397">
        <f t="shared" si="0"/>
        <v>7.0019649987161582E-4</v>
      </c>
    </row>
    <row r="9" spans="1:9" x14ac:dyDescent="0.2">
      <c r="A9" s="398">
        <v>2022</v>
      </c>
      <c r="B9" s="398">
        <v>3</v>
      </c>
      <c r="C9" s="334" t="s">
        <v>15</v>
      </c>
      <c r="D9" s="398">
        <v>262.46499999999997</v>
      </c>
      <c r="E9" s="397">
        <f t="shared" si="0"/>
        <v>1.9459664796569634E-3</v>
      </c>
    </row>
    <row r="10" spans="1:9" x14ac:dyDescent="0.2">
      <c r="A10" s="398">
        <v>2022</v>
      </c>
      <c r="B10" s="398">
        <v>3</v>
      </c>
      <c r="C10" s="334" t="s">
        <v>11</v>
      </c>
      <c r="D10" s="398">
        <v>264.24599999999998</v>
      </c>
      <c r="E10" s="397">
        <f t="shared" si="0"/>
        <v>1.9591711595200656E-3</v>
      </c>
    </row>
    <row r="11" spans="1:9" x14ac:dyDescent="0.2">
      <c r="A11" s="398">
        <v>2022</v>
      </c>
      <c r="B11" s="398">
        <v>3</v>
      </c>
      <c r="C11" s="334" t="s">
        <v>32</v>
      </c>
      <c r="D11" s="398">
        <v>339.43599999999998</v>
      </c>
      <c r="E11" s="397">
        <f t="shared" si="0"/>
        <v>2.5166444211184007E-3</v>
      </c>
    </row>
    <row r="12" spans="1:9" x14ac:dyDescent="0.2">
      <c r="A12" s="398">
        <v>2022</v>
      </c>
      <c r="B12" s="398">
        <v>3</v>
      </c>
      <c r="C12" s="334" t="s">
        <v>7</v>
      </c>
      <c r="D12" s="398">
        <v>370.36700000000002</v>
      </c>
      <c r="E12" s="397">
        <f t="shared" si="0"/>
        <v>2.7459728617953275E-3</v>
      </c>
    </row>
    <row r="13" spans="1:9" x14ac:dyDescent="0.2">
      <c r="A13" s="398">
        <v>2022</v>
      </c>
      <c r="B13" s="398">
        <v>3</v>
      </c>
      <c r="C13" s="334" t="s">
        <v>21</v>
      </c>
      <c r="D13" s="398">
        <v>437.85899999999998</v>
      </c>
      <c r="E13" s="397">
        <f t="shared" si="0"/>
        <v>3.2463716564727426E-3</v>
      </c>
    </row>
    <row r="14" spans="1:9" x14ac:dyDescent="0.2">
      <c r="A14" s="398">
        <v>2022</v>
      </c>
      <c r="B14" s="398">
        <v>3</v>
      </c>
      <c r="C14" s="334" t="s">
        <v>30</v>
      </c>
      <c r="D14" s="398">
        <v>548.37400000000002</v>
      </c>
      <c r="E14" s="397">
        <f t="shared" si="0"/>
        <v>4.0657513280452926E-3</v>
      </c>
    </row>
    <row r="15" spans="1:9" x14ac:dyDescent="0.2">
      <c r="A15" s="398">
        <v>2022</v>
      </c>
      <c r="B15" s="398">
        <v>3</v>
      </c>
      <c r="C15" s="334" t="s">
        <v>26</v>
      </c>
      <c r="D15" s="398">
        <v>556.69000000000005</v>
      </c>
      <c r="E15" s="397">
        <f t="shared" si="0"/>
        <v>4.1274077669793503E-3</v>
      </c>
    </row>
    <row r="16" spans="1:9" x14ac:dyDescent="0.2">
      <c r="A16" s="398">
        <v>2022</v>
      </c>
      <c r="B16" s="398">
        <v>3</v>
      </c>
      <c r="C16" s="334" t="s">
        <v>18</v>
      </c>
      <c r="D16" s="398">
        <v>736.75900000000001</v>
      </c>
      <c r="E16" s="397">
        <f t="shared" si="0"/>
        <v>5.4624743016614971E-3</v>
      </c>
    </row>
    <row r="17" spans="1:5" x14ac:dyDescent="0.2">
      <c r="A17" s="398">
        <v>2022</v>
      </c>
      <c r="B17" s="398">
        <v>3</v>
      </c>
      <c r="C17" s="334" t="s">
        <v>12</v>
      </c>
      <c r="D17" s="398">
        <v>903.52800000000002</v>
      </c>
      <c r="E17" s="397">
        <f t="shared" si="0"/>
        <v>6.6989320535366511E-3</v>
      </c>
    </row>
    <row r="18" spans="1:5" x14ac:dyDescent="0.2">
      <c r="A18" s="398">
        <v>2022</v>
      </c>
      <c r="B18" s="398">
        <v>3</v>
      </c>
      <c r="C18" s="334" t="s">
        <v>33</v>
      </c>
      <c r="D18" s="398">
        <v>915.39300000000003</v>
      </c>
      <c r="E18" s="397">
        <f t="shared" si="0"/>
        <v>6.7869014676723641E-3</v>
      </c>
    </row>
    <row r="19" spans="1:5" x14ac:dyDescent="0.2">
      <c r="A19" s="398">
        <v>2022</v>
      </c>
      <c r="B19" s="398">
        <v>3</v>
      </c>
      <c r="C19" s="334" t="s">
        <v>9</v>
      </c>
      <c r="D19" s="398">
        <v>981.11900000000003</v>
      </c>
      <c r="E19" s="397">
        <f t="shared" si="0"/>
        <v>7.2742067953996169E-3</v>
      </c>
    </row>
    <row r="20" spans="1:5" x14ac:dyDescent="0.2">
      <c r="A20" s="398">
        <v>2022</v>
      </c>
      <c r="B20" s="398">
        <v>3</v>
      </c>
      <c r="C20" s="334" t="s">
        <v>16</v>
      </c>
      <c r="D20" s="398">
        <v>990.60400000000004</v>
      </c>
      <c r="E20" s="397">
        <f t="shared" si="0"/>
        <v>7.3445304273488153E-3</v>
      </c>
    </row>
    <row r="21" spans="1:5" x14ac:dyDescent="0.2">
      <c r="A21" s="398">
        <v>2022</v>
      </c>
      <c r="B21" s="398">
        <v>3</v>
      </c>
      <c r="C21" s="334" t="s">
        <v>17</v>
      </c>
      <c r="D21" s="398">
        <v>1663.633</v>
      </c>
      <c r="E21" s="397">
        <f t="shared" si="0"/>
        <v>1.2334498132898305E-2</v>
      </c>
    </row>
    <row r="22" spans="1:5" x14ac:dyDescent="0.2">
      <c r="A22" s="398">
        <v>2022</v>
      </c>
      <c r="B22" s="398">
        <v>3</v>
      </c>
      <c r="C22" s="334" t="s">
        <v>31</v>
      </c>
      <c r="D22" s="398">
        <v>2314.7489999999998</v>
      </c>
      <c r="E22" s="397">
        <f t="shared" si="0"/>
        <v>1.7161998601030525E-2</v>
      </c>
    </row>
    <row r="23" spans="1:5" x14ac:dyDescent="0.2">
      <c r="A23" s="398">
        <v>2022</v>
      </c>
      <c r="B23" s="398">
        <v>3</v>
      </c>
      <c r="C23" s="334" t="s">
        <v>3</v>
      </c>
      <c r="D23" s="398">
        <v>2957.7950000000001</v>
      </c>
      <c r="E23" s="397">
        <f t="shared" si="0"/>
        <v>2.1929666522000912E-2</v>
      </c>
    </row>
    <row r="24" spans="1:5" x14ac:dyDescent="0.2">
      <c r="A24" s="398">
        <v>2022</v>
      </c>
      <c r="B24" s="398">
        <v>3</v>
      </c>
      <c r="C24" s="334" t="s">
        <v>28</v>
      </c>
      <c r="D24" s="398">
        <v>3010.087</v>
      </c>
      <c r="E24" s="397">
        <f t="shared" si="0"/>
        <v>2.2317369564898902E-2</v>
      </c>
    </row>
    <row r="25" spans="1:5" x14ac:dyDescent="0.2">
      <c r="A25" s="398">
        <v>2022</v>
      </c>
      <c r="B25" s="398">
        <v>3</v>
      </c>
      <c r="C25" s="334" t="s">
        <v>25</v>
      </c>
      <c r="D25" s="398">
        <v>4398.7950000000001</v>
      </c>
      <c r="E25" s="397">
        <f t="shared" si="0"/>
        <v>3.2613520358457902E-2</v>
      </c>
    </row>
    <row r="26" spans="1:5" x14ac:dyDescent="0.2">
      <c r="A26" s="398">
        <v>2022</v>
      </c>
      <c r="B26" s="398">
        <v>3</v>
      </c>
      <c r="C26" s="334" t="s">
        <v>23</v>
      </c>
      <c r="D26" s="398">
        <v>4447.0429999999997</v>
      </c>
      <c r="E26" s="397">
        <f t="shared" si="0"/>
        <v>3.2971240400027212E-2</v>
      </c>
    </row>
    <row r="27" spans="1:5" x14ac:dyDescent="0.2">
      <c r="A27" s="398">
        <v>2022</v>
      </c>
      <c r="B27" s="398">
        <v>3</v>
      </c>
      <c r="C27" s="334" t="s">
        <v>6</v>
      </c>
      <c r="D27" s="398">
        <v>5019.384</v>
      </c>
      <c r="E27" s="397">
        <f t="shared" si="0"/>
        <v>3.7214687720368386E-2</v>
      </c>
    </row>
    <row r="28" spans="1:5" x14ac:dyDescent="0.2">
      <c r="A28" s="398">
        <v>2022</v>
      </c>
      <c r="B28" s="398">
        <v>3</v>
      </c>
      <c r="C28" s="334" t="s">
        <v>22</v>
      </c>
      <c r="D28" s="398">
        <v>5417.4840000000004</v>
      </c>
      <c r="E28" s="397">
        <f t="shared" si="0"/>
        <v>4.0166278429801791E-2</v>
      </c>
    </row>
    <row r="29" spans="1:5" x14ac:dyDescent="0.2">
      <c r="A29" s="398">
        <v>2022</v>
      </c>
      <c r="B29" s="398">
        <v>3</v>
      </c>
      <c r="C29" s="334" t="s">
        <v>13</v>
      </c>
      <c r="D29" s="398">
        <v>5474.79</v>
      </c>
      <c r="E29" s="397">
        <f t="shared" si="0"/>
        <v>4.0591156242398597E-2</v>
      </c>
    </row>
    <row r="30" spans="1:5" x14ac:dyDescent="0.2">
      <c r="A30" s="398">
        <v>2022</v>
      </c>
      <c r="B30" s="398">
        <v>3</v>
      </c>
      <c r="C30" s="334" t="s">
        <v>27</v>
      </c>
      <c r="D30" s="398">
        <v>5543.88</v>
      </c>
      <c r="E30" s="397">
        <f t="shared" si="0"/>
        <v>4.1103402919401247E-2</v>
      </c>
    </row>
    <row r="31" spans="1:5" x14ac:dyDescent="0.2">
      <c r="A31" s="398">
        <v>2022</v>
      </c>
      <c r="B31" s="398">
        <v>3</v>
      </c>
      <c r="C31" s="334" t="s">
        <v>0</v>
      </c>
      <c r="D31" s="398">
        <v>7036.8729999999996</v>
      </c>
      <c r="E31" s="397">
        <f t="shared" si="0"/>
        <v>5.2172742954691619E-2</v>
      </c>
    </row>
    <row r="32" spans="1:5" x14ac:dyDescent="0.2">
      <c r="A32" s="398">
        <v>2022</v>
      </c>
      <c r="B32" s="398">
        <v>3</v>
      </c>
      <c r="C32" s="334" t="s">
        <v>14</v>
      </c>
      <c r="D32" s="398">
        <v>8383.6880000000001</v>
      </c>
      <c r="E32" s="397">
        <f t="shared" si="0"/>
        <v>6.2158290910796984E-2</v>
      </c>
    </row>
    <row r="33" spans="1:5" x14ac:dyDescent="0.2">
      <c r="A33" s="398">
        <v>2022</v>
      </c>
      <c r="B33" s="398">
        <v>3</v>
      </c>
      <c r="C33" s="334" t="s">
        <v>29</v>
      </c>
      <c r="D33" s="398">
        <v>8574.0409999999993</v>
      </c>
      <c r="E33" s="397">
        <f t="shared" si="0"/>
        <v>6.3569605018590936E-2</v>
      </c>
    </row>
    <row r="34" spans="1:5" x14ac:dyDescent="0.2">
      <c r="A34" s="398">
        <v>2022</v>
      </c>
      <c r="B34" s="398">
        <v>3</v>
      </c>
      <c r="C34" s="334" t="s">
        <v>4</v>
      </c>
      <c r="D34" s="398">
        <v>13624.291999999999</v>
      </c>
      <c r="E34" s="397">
        <f t="shared" si="0"/>
        <v>0.10101314667120771</v>
      </c>
    </row>
    <row r="35" spans="1:5" x14ac:dyDescent="0.2">
      <c r="A35" s="398">
        <v>2022</v>
      </c>
      <c r="B35" s="398">
        <v>3</v>
      </c>
      <c r="C35" s="334" t="s">
        <v>20</v>
      </c>
      <c r="D35" s="398">
        <v>13775.048000000001</v>
      </c>
      <c r="E35" s="397">
        <f t="shared" si="0"/>
        <v>0.10213088093142209</v>
      </c>
    </row>
    <row r="36" spans="1:5" x14ac:dyDescent="0.2">
      <c r="A36" s="398">
        <v>2022</v>
      </c>
      <c r="B36" s="398">
        <v>3</v>
      </c>
      <c r="C36" s="334" t="s">
        <v>10</v>
      </c>
      <c r="D36" s="398">
        <v>15613.584999999999</v>
      </c>
      <c r="E36" s="397">
        <f t="shared" si="0"/>
        <v>0.11576215128598011</v>
      </c>
    </row>
    <row r="37" spans="1:5" x14ac:dyDescent="0.2">
      <c r="A37" s="398">
        <v>2022</v>
      </c>
      <c r="B37" s="398">
        <v>3</v>
      </c>
      <c r="C37" s="334" t="s">
        <v>8</v>
      </c>
      <c r="D37" s="398">
        <v>20150.972000000002</v>
      </c>
      <c r="E37" s="397">
        <f t="shared" si="0"/>
        <v>0.14940321964645209</v>
      </c>
    </row>
    <row r="39" spans="1:5" x14ac:dyDescent="0.2">
      <c r="D39" s="399">
        <f>SUM(D6:D38)</f>
        <v>134876.424</v>
      </c>
    </row>
  </sheetData>
  <mergeCells count="1">
    <mergeCell ref="H1:I1"/>
  </mergeCells>
  <hyperlinks>
    <hyperlink ref="H1:I1" location="Index!A1" display="Regresar al Índice" xr:uid="{547C61AA-E78A-4D24-A447-B18127220701}"/>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00421-8C70-4F68-ABC0-8736343CDBA0}">
  <sheetPr codeName="Hoja18"/>
  <dimension ref="A1:I19"/>
  <sheetViews>
    <sheetView workbookViewId="0">
      <selection activeCell="A2" sqref="A2"/>
    </sheetView>
  </sheetViews>
  <sheetFormatPr baseColWidth="10" defaultColWidth="9.140625" defaultRowHeight="12.75" x14ac:dyDescent="0.2"/>
  <cols>
    <col min="1" max="3" width="9.140625" style="334"/>
    <col min="4" max="4" width="10.5703125" style="396" bestFit="1" customWidth="1"/>
    <col min="5" max="16384" width="9.140625" style="334"/>
  </cols>
  <sheetData>
    <row r="1" spans="1:9" ht="15" x14ac:dyDescent="0.25">
      <c r="A1" s="333" t="s">
        <v>1637</v>
      </c>
      <c r="H1" s="233" t="s">
        <v>38</v>
      </c>
      <c r="I1" s="233"/>
    </row>
    <row r="5" spans="1:9" x14ac:dyDescent="0.2">
      <c r="B5" s="334" t="s">
        <v>360</v>
      </c>
      <c r="C5" s="334" t="s">
        <v>2</v>
      </c>
      <c r="D5" s="396" t="s">
        <v>705</v>
      </c>
    </row>
    <row r="6" spans="1:9" x14ac:dyDescent="0.2">
      <c r="B6" s="334" t="s">
        <v>1469</v>
      </c>
      <c r="C6" s="334" t="s">
        <v>8</v>
      </c>
      <c r="D6" s="7">
        <v>11283.302</v>
      </c>
      <c r="E6" s="397">
        <f>D6/$D$19</f>
        <v>0.46070170222334161</v>
      </c>
    </row>
    <row r="7" spans="1:9" x14ac:dyDescent="0.2">
      <c r="B7" s="334" t="s">
        <v>1469</v>
      </c>
      <c r="C7" s="334" t="s">
        <v>4</v>
      </c>
      <c r="D7" s="7">
        <v>4705.4269999999997</v>
      </c>
      <c r="E7" s="397">
        <f t="shared" ref="E7:E18" si="0">D7/$D$19</f>
        <v>0.19212445333712344</v>
      </c>
    </row>
    <row r="8" spans="1:9" x14ac:dyDescent="0.2">
      <c r="B8" s="334" t="s">
        <v>1469</v>
      </c>
      <c r="C8" s="334" t="s">
        <v>0</v>
      </c>
      <c r="D8" s="7">
        <v>4009.6320000000001</v>
      </c>
      <c r="E8" s="397">
        <f t="shared" si="0"/>
        <v>0.16371486712747579</v>
      </c>
    </row>
    <row r="9" spans="1:9" x14ac:dyDescent="0.2">
      <c r="B9" s="334" t="s">
        <v>1469</v>
      </c>
      <c r="C9" s="334" t="s">
        <v>29</v>
      </c>
      <c r="D9" s="7">
        <v>1938.096</v>
      </c>
      <c r="E9" s="397">
        <f t="shared" si="0"/>
        <v>7.9133229463524912E-2</v>
      </c>
    </row>
    <row r="10" spans="1:9" x14ac:dyDescent="0.2">
      <c r="B10" s="334" t="s">
        <v>1469</v>
      </c>
      <c r="C10" s="334" t="s">
        <v>20</v>
      </c>
      <c r="D10" s="7">
        <v>933.51099999999997</v>
      </c>
      <c r="E10" s="397">
        <f t="shared" si="0"/>
        <v>3.8115624906983246E-2</v>
      </c>
    </row>
    <row r="11" spans="1:9" x14ac:dyDescent="0.2">
      <c r="B11" s="334" t="s">
        <v>1469</v>
      </c>
      <c r="C11" s="334" t="s">
        <v>27</v>
      </c>
      <c r="D11" s="7">
        <v>656.43600000000004</v>
      </c>
      <c r="E11" s="397">
        <f t="shared" si="0"/>
        <v>2.6802542606825689E-2</v>
      </c>
    </row>
    <row r="12" spans="1:9" x14ac:dyDescent="0.2">
      <c r="B12" s="334" t="s">
        <v>1469</v>
      </c>
      <c r="C12" s="334" t="s">
        <v>23</v>
      </c>
      <c r="D12" s="7">
        <v>325.84800000000001</v>
      </c>
      <c r="E12" s="397">
        <f t="shared" si="0"/>
        <v>1.3304503262083336E-2</v>
      </c>
    </row>
    <row r="13" spans="1:9" x14ac:dyDescent="0.2">
      <c r="B13" s="334" t="s">
        <v>1469</v>
      </c>
      <c r="C13" s="334" t="s">
        <v>3</v>
      </c>
      <c r="D13" s="7">
        <v>315.899</v>
      </c>
      <c r="E13" s="397">
        <f t="shared" si="0"/>
        <v>1.2898281640485329E-2</v>
      </c>
    </row>
    <row r="14" spans="1:9" x14ac:dyDescent="0.2">
      <c r="B14" s="334" t="s">
        <v>1469</v>
      </c>
      <c r="C14" s="334" t="s">
        <v>10</v>
      </c>
      <c r="D14" s="7">
        <v>132.316</v>
      </c>
      <c r="E14" s="397">
        <f t="shared" si="0"/>
        <v>5.4025148339895248E-3</v>
      </c>
    </row>
    <row r="15" spans="1:9" x14ac:dyDescent="0.2">
      <c r="B15" s="334" t="s">
        <v>1469</v>
      </c>
      <c r="C15" s="334" t="s">
        <v>25</v>
      </c>
      <c r="D15" s="7">
        <v>74.397000000000006</v>
      </c>
      <c r="E15" s="397">
        <f t="shared" si="0"/>
        <v>3.0376590594056552E-3</v>
      </c>
    </row>
    <row r="16" spans="1:9" x14ac:dyDescent="0.2">
      <c r="B16" s="334" t="s">
        <v>1469</v>
      </c>
      <c r="C16" s="334" t="s">
        <v>13</v>
      </c>
      <c r="D16" s="7">
        <v>59.377000000000002</v>
      </c>
      <c r="E16" s="397">
        <f t="shared" si="0"/>
        <v>2.4243864936802505E-3</v>
      </c>
    </row>
    <row r="17" spans="2:5" x14ac:dyDescent="0.2">
      <c r="B17" s="334" t="s">
        <v>1469</v>
      </c>
      <c r="C17" s="334" t="s">
        <v>14</v>
      </c>
      <c r="D17" s="7">
        <v>45.963000000000001</v>
      </c>
      <c r="E17" s="397">
        <f t="shared" si="0"/>
        <v>1.8766875458346725E-3</v>
      </c>
    </row>
    <row r="18" spans="2:5" x14ac:dyDescent="0.2">
      <c r="B18" s="334" t="s">
        <v>1469</v>
      </c>
      <c r="C18" s="334" t="s">
        <v>9</v>
      </c>
      <c r="D18" s="7">
        <v>11.353</v>
      </c>
      <c r="E18" s="397">
        <f t="shared" si="0"/>
        <v>4.6354749924637284E-4</v>
      </c>
    </row>
    <row r="19" spans="2:5" x14ac:dyDescent="0.2">
      <c r="D19" s="396">
        <f>SUM(D6:D18)</f>
        <v>24491.557000000004</v>
      </c>
    </row>
  </sheetData>
  <mergeCells count="1">
    <mergeCell ref="H1:I1"/>
  </mergeCells>
  <hyperlinks>
    <hyperlink ref="H1:I1" location="Index!A1" display="Regresar al Índice" xr:uid="{737BD8F3-1107-4B4A-BB4C-7DFDD3A9F298}"/>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6788B-C252-4EF8-A19E-01DAAE751AFB}">
  <sheetPr codeName="Hoja19"/>
  <dimension ref="A1:I22"/>
  <sheetViews>
    <sheetView workbookViewId="0">
      <selection activeCell="A2" sqref="A2"/>
    </sheetView>
  </sheetViews>
  <sheetFormatPr baseColWidth="10" defaultRowHeight="12.75" x14ac:dyDescent="0.2"/>
  <cols>
    <col min="1" max="1" width="11.42578125" style="354"/>
    <col min="2" max="2" width="14.140625" style="354" bestFit="1" customWidth="1"/>
    <col min="3" max="16384" width="11.42578125" style="354"/>
  </cols>
  <sheetData>
    <row r="1" spans="1:9" ht="15" x14ac:dyDescent="0.25">
      <c r="A1" s="333" t="s">
        <v>1639</v>
      </c>
      <c r="H1" s="233" t="s">
        <v>38</v>
      </c>
      <c r="I1" s="233"/>
    </row>
    <row r="4" spans="1:9" x14ac:dyDescent="0.2">
      <c r="A4" s="354" t="s">
        <v>301</v>
      </c>
      <c r="B4" s="354" t="s">
        <v>705</v>
      </c>
      <c r="C4" s="354" t="s">
        <v>1492</v>
      </c>
      <c r="D4" s="354" t="s">
        <v>1499</v>
      </c>
    </row>
    <row r="5" spans="1:9" x14ac:dyDescent="0.2">
      <c r="A5" s="333" t="s">
        <v>837</v>
      </c>
      <c r="B5" s="375">
        <v>10832094</v>
      </c>
      <c r="C5" s="356">
        <f>B5/1000</f>
        <v>10832.093999999999</v>
      </c>
    </row>
    <row r="6" spans="1:9" x14ac:dyDescent="0.2">
      <c r="A6" s="333" t="s">
        <v>838</v>
      </c>
      <c r="B6" s="375">
        <v>11583694</v>
      </c>
      <c r="C6" s="356">
        <f t="shared" ref="C6:C20" si="0">B6/1000</f>
        <v>11583.694</v>
      </c>
      <c r="D6" s="370">
        <f>B6/B5-1</f>
        <v>6.9386399342546312E-2</v>
      </c>
    </row>
    <row r="7" spans="1:9" x14ac:dyDescent="0.2">
      <c r="A7" s="333" t="s">
        <v>839</v>
      </c>
      <c r="B7" s="375">
        <v>11071709</v>
      </c>
      <c r="C7" s="356">
        <f t="shared" si="0"/>
        <v>11071.709000000001</v>
      </c>
      <c r="D7" s="370">
        <f t="shared" ref="D7:D20" si="1">B7/B6-1</f>
        <v>-4.4198767681535744E-2</v>
      </c>
    </row>
    <row r="8" spans="1:9" x14ac:dyDescent="0.2">
      <c r="A8" s="333" t="s">
        <v>840</v>
      </c>
      <c r="B8" s="375">
        <v>13837777</v>
      </c>
      <c r="C8" s="356">
        <f t="shared" si="0"/>
        <v>13837.777</v>
      </c>
      <c r="D8" s="370">
        <f t="shared" si="1"/>
        <v>0.24983207199538926</v>
      </c>
    </row>
    <row r="9" spans="1:9" x14ac:dyDescent="0.2">
      <c r="A9" s="333" t="s">
        <v>841</v>
      </c>
      <c r="B9" s="375">
        <v>11452139</v>
      </c>
      <c r="C9" s="356">
        <f t="shared" si="0"/>
        <v>11452.138999999999</v>
      </c>
      <c r="D9" s="370">
        <f t="shared" si="1"/>
        <v>-0.17240037904932271</v>
      </c>
    </row>
    <row r="10" spans="1:9" x14ac:dyDescent="0.2">
      <c r="A10" s="333" t="s">
        <v>842</v>
      </c>
      <c r="B10" s="375">
        <v>14337416</v>
      </c>
      <c r="C10" s="356">
        <f t="shared" si="0"/>
        <v>14337.415999999999</v>
      </c>
      <c r="D10" s="370">
        <f t="shared" si="1"/>
        <v>0.25194219175998467</v>
      </c>
    </row>
    <row r="11" spans="1:9" x14ac:dyDescent="0.2">
      <c r="A11" s="333" t="s">
        <v>61</v>
      </c>
      <c r="B11" s="375">
        <v>14936549</v>
      </c>
      <c r="C11" s="356">
        <f t="shared" si="0"/>
        <v>14936.549000000001</v>
      </c>
      <c r="D11" s="370">
        <f t="shared" si="1"/>
        <v>4.178807394582118E-2</v>
      </c>
    </row>
    <row r="12" spans="1:9" x14ac:dyDescent="0.2">
      <c r="A12" s="333" t="s">
        <v>74</v>
      </c>
      <c r="B12" s="375">
        <v>13679807</v>
      </c>
      <c r="C12" s="356">
        <f t="shared" si="0"/>
        <v>13679.807000000001</v>
      </c>
      <c r="D12" s="370">
        <f t="shared" si="1"/>
        <v>-8.4138712362541002E-2</v>
      </c>
    </row>
    <row r="13" spans="1:9" x14ac:dyDescent="0.2">
      <c r="A13" s="333" t="s">
        <v>75</v>
      </c>
      <c r="B13" s="375">
        <v>14657450</v>
      </c>
      <c r="C13" s="356">
        <f t="shared" si="0"/>
        <v>14657.45</v>
      </c>
      <c r="D13" s="370">
        <f t="shared" si="1"/>
        <v>7.1466139836621867E-2</v>
      </c>
    </row>
    <row r="14" spans="1:9" x14ac:dyDescent="0.2">
      <c r="A14" s="333" t="s">
        <v>76</v>
      </c>
      <c r="B14" s="375">
        <v>13936192</v>
      </c>
      <c r="C14" s="356">
        <f t="shared" si="0"/>
        <v>13936.191999999999</v>
      </c>
      <c r="D14" s="370">
        <f t="shared" si="1"/>
        <v>-4.9207604324080889E-2</v>
      </c>
    </row>
    <row r="15" spans="1:9" x14ac:dyDescent="0.2">
      <c r="A15" s="333" t="s">
        <v>77</v>
      </c>
      <c r="B15" s="375">
        <v>13494003</v>
      </c>
      <c r="C15" s="356">
        <f t="shared" si="0"/>
        <v>13494.003000000001</v>
      </c>
      <c r="D15" s="370">
        <f t="shared" si="1"/>
        <v>-3.1729542761752993E-2</v>
      </c>
    </row>
    <row r="16" spans="1:9" x14ac:dyDescent="0.2">
      <c r="A16" s="333" t="s">
        <v>78</v>
      </c>
      <c r="B16" s="375">
        <v>15416562</v>
      </c>
      <c r="C16" s="356">
        <f t="shared" si="0"/>
        <v>15416.562</v>
      </c>
      <c r="D16" s="370">
        <f t="shared" si="1"/>
        <v>0.14247506836925994</v>
      </c>
    </row>
    <row r="17" spans="1:4" x14ac:dyDescent="0.2">
      <c r="A17" s="333" t="s">
        <v>79</v>
      </c>
      <c r="B17" s="375">
        <v>16284256</v>
      </c>
      <c r="C17" s="356">
        <f t="shared" si="0"/>
        <v>16284.255999999999</v>
      </c>
      <c r="D17" s="370">
        <f t="shared" si="1"/>
        <v>5.6283236171592588E-2</v>
      </c>
    </row>
    <row r="18" spans="1:4" x14ac:dyDescent="0.2">
      <c r="A18" s="333" t="s">
        <v>80</v>
      </c>
      <c r="B18" s="375">
        <v>14411285</v>
      </c>
      <c r="C18" s="356">
        <f t="shared" si="0"/>
        <v>14411.285</v>
      </c>
      <c r="D18" s="370">
        <f t="shared" si="1"/>
        <v>-0.11501729032017183</v>
      </c>
    </row>
    <row r="19" spans="1:4" x14ac:dyDescent="0.2">
      <c r="A19" s="333" t="s">
        <v>480</v>
      </c>
      <c r="B19" s="375">
        <v>16663806</v>
      </c>
      <c r="C19" s="356">
        <f t="shared" si="0"/>
        <v>16663.806</v>
      </c>
      <c r="D19" s="370">
        <f t="shared" si="1"/>
        <v>0.15630257815316262</v>
      </c>
    </row>
    <row r="20" spans="1:4" x14ac:dyDescent="0.2">
      <c r="A20" s="333" t="s">
        <v>843</v>
      </c>
      <c r="B20" s="375">
        <v>19566011</v>
      </c>
      <c r="C20" s="356">
        <f t="shared" si="0"/>
        <v>19566.010999999999</v>
      </c>
      <c r="D20" s="370">
        <f t="shared" si="1"/>
        <v>0.17416219319884063</v>
      </c>
    </row>
    <row r="21" spans="1:4" x14ac:dyDescent="0.2">
      <c r="C21" s="356"/>
      <c r="D21" s="370"/>
    </row>
    <row r="22" spans="1:4" x14ac:dyDescent="0.2">
      <c r="C22" s="356"/>
      <c r="D22" s="370"/>
    </row>
  </sheetData>
  <mergeCells count="1">
    <mergeCell ref="H1:I1"/>
  </mergeCells>
  <hyperlinks>
    <hyperlink ref="H1:I1" location="Index!A1" display="Regresar al Índice" xr:uid="{ADD3DA97-9542-4B22-A1CE-220B59424B48}"/>
  </hyperlinks>
  <pageMargins left="0.7" right="0.7" top="0.75" bottom="0.75" header="0.3" footer="0.3"/>
  <pageSetup paperSize="9" orientation="portrait" horizontalDpi="300" verticalDpi="30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D85D8-2FD0-4418-87D4-B1B29D81919B}">
  <sheetPr codeName="Hoja20"/>
  <dimension ref="A1:I38"/>
  <sheetViews>
    <sheetView workbookViewId="0">
      <selection activeCell="A2" sqref="A2"/>
    </sheetView>
  </sheetViews>
  <sheetFormatPr baseColWidth="10" defaultRowHeight="12.75" x14ac:dyDescent="0.2"/>
  <cols>
    <col min="1" max="3" width="11.42578125" style="354"/>
    <col min="4" max="4" width="12" style="354" bestFit="1" customWidth="1"/>
    <col min="5" max="16384" width="11.42578125" style="354"/>
  </cols>
  <sheetData>
    <row r="1" spans="1:9" ht="15" x14ac:dyDescent="0.25">
      <c r="A1" s="333" t="s">
        <v>1641</v>
      </c>
      <c r="H1" s="233" t="s">
        <v>38</v>
      </c>
      <c r="I1" s="233"/>
    </row>
    <row r="6" spans="1:9" x14ac:dyDescent="0.2">
      <c r="A6" s="354" t="s">
        <v>24</v>
      </c>
      <c r="B6" s="356">
        <v>43.008000000000003</v>
      </c>
      <c r="C6" s="395">
        <f t="shared" ref="C6:C37" si="0">B6/SUM($B$6:$B$37)</f>
        <v>1.1111339210021294E-4</v>
      </c>
    </row>
    <row r="7" spans="1:9" x14ac:dyDescent="0.2">
      <c r="A7" s="354" t="s">
        <v>19</v>
      </c>
      <c r="B7" s="356">
        <v>223.648</v>
      </c>
      <c r="C7" s="395">
        <f t="shared" si="0"/>
        <v>5.7780617365207454E-4</v>
      </c>
    </row>
    <row r="8" spans="1:9" x14ac:dyDescent="0.2">
      <c r="A8" s="354" t="s">
        <v>5</v>
      </c>
      <c r="B8" s="356">
        <v>311.26299999999998</v>
      </c>
      <c r="C8" s="395">
        <f t="shared" si="0"/>
        <v>8.0416405704261012E-4</v>
      </c>
    </row>
    <row r="9" spans="1:9" x14ac:dyDescent="0.2">
      <c r="A9" s="354" t="s">
        <v>11</v>
      </c>
      <c r="B9" s="356">
        <v>721.18499999999995</v>
      </c>
      <c r="C9" s="395">
        <f t="shared" si="0"/>
        <v>1.8632187426011919E-3</v>
      </c>
    </row>
    <row r="10" spans="1:9" x14ac:dyDescent="0.2">
      <c r="A10" s="354" t="s">
        <v>15</v>
      </c>
      <c r="B10" s="356">
        <v>865.63</v>
      </c>
      <c r="C10" s="395">
        <f t="shared" si="0"/>
        <v>2.2363998698778672E-3</v>
      </c>
    </row>
    <row r="11" spans="1:9" x14ac:dyDescent="0.2">
      <c r="A11" s="354" t="s">
        <v>32</v>
      </c>
      <c r="B11" s="356">
        <v>979.05799999999999</v>
      </c>
      <c r="C11" s="395">
        <f t="shared" si="0"/>
        <v>2.5294469736525825E-3</v>
      </c>
    </row>
    <row r="12" spans="1:9" x14ac:dyDescent="0.2">
      <c r="A12" s="354" t="s">
        <v>21</v>
      </c>
      <c r="B12" s="356">
        <v>1104.2059999999999</v>
      </c>
      <c r="C12" s="395">
        <f t="shared" si="0"/>
        <v>2.852773303511154E-3</v>
      </c>
    </row>
    <row r="13" spans="1:9" x14ac:dyDescent="0.2">
      <c r="A13" s="354" t="s">
        <v>7</v>
      </c>
      <c r="B13" s="356">
        <v>1127.79</v>
      </c>
      <c r="C13" s="395">
        <f t="shared" si="0"/>
        <v>2.9137037871256313E-3</v>
      </c>
    </row>
    <row r="14" spans="1:9" x14ac:dyDescent="0.2">
      <c r="A14" s="354" t="s">
        <v>30</v>
      </c>
      <c r="B14" s="356">
        <v>1628.162</v>
      </c>
      <c r="C14" s="395">
        <f t="shared" si="0"/>
        <v>4.2064407251829168E-3</v>
      </c>
    </row>
    <row r="15" spans="1:9" x14ac:dyDescent="0.2">
      <c r="A15" s="354" t="s">
        <v>18</v>
      </c>
      <c r="B15" s="356">
        <v>2154.6460000000002</v>
      </c>
      <c r="C15" s="395">
        <f t="shared" si="0"/>
        <v>5.5666393655867613E-3</v>
      </c>
    </row>
    <row r="16" spans="1:9" x14ac:dyDescent="0.2">
      <c r="A16" s="354" t="s">
        <v>16</v>
      </c>
      <c r="B16" s="356">
        <v>2413.7570000000001</v>
      </c>
      <c r="C16" s="395">
        <f t="shared" si="0"/>
        <v>6.2360660336596369E-3</v>
      </c>
    </row>
    <row r="17" spans="1:3" x14ac:dyDescent="0.2">
      <c r="A17" s="354" t="s">
        <v>26</v>
      </c>
      <c r="B17" s="356">
        <v>2507.5549999999998</v>
      </c>
      <c r="C17" s="395">
        <f t="shared" si="0"/>
        <v>6.4783980172956066E-3</v>
      </c>
    </row>
    <row r="18" spans="1:3" x14ac:dyDescent="0.2">
      <c r="A18" s="354" t="s">
        <v>9</v>
      </c>
      <c r="B18" s="356">
        <v>2547.2919999999999</v>
      </c>
      <c r="C18" s="395">
        <f t="shared" si="0"/>
        <v>6.5810606117405043E-3</v>
      </c>
    </row>
    <row r="19" spans="1:3" x14ac:dyDescent="0.2">
      <c r="A19" s="354" t="s">
        <v>12</v>
      </c>
      <c r="B19" s="356">
        <v>2724.1390000000001</v>
      </c>
      <c r="C19" s="395">
        <f t="shared" si="0"/>
        <v>7.0379539816425316E-3</v>
      </c>
    </row>
    <row r="20" spans="1:3" x14ac:dyDescent="0.2">
      <c r="A20" s="354" t="s">
        <v>33</v>
      </c>
      <c r="B20" s="356">
        <v>3010.8789999999999</v>
      </c>
      <c r="C20" s="395">
        <f t="shared" si="0"/>
        <v>7.7787616000115564E-3</v>
      </c>
    </row>
    <row r="21" spans="1:3" x14ac:dyDescent="0.2">
      <c r="A21" s="354" t="s">
        <v>17</v>
      </c>
      <c r="B21" s="356">
        <v>5532.3969999999999</v>
      </c>
      <c r="C21" s="395">
        <f t="shared" si="0"/>
        <v>1.4293233749884712E-2</v>
      </c>
    </row>
    <row r="22" spans="1:3" x14ac:dyDescent="0.2">
      <c r="A22" s="354" t="s">
        <v>31</v>
      </c>
      <c r="B22" s="356">
        <v>7153.2330000000002</v>
      </c>
      <c r="C22" s="395">
        <f t="shared" si="0"/>
        <v>1.8480747375213508E-2</v>
      </c>
    </row>
    <row r="23" spans="1:3" x14ac:dyDescent="0.2">
      <c r="A23" s="354" t="s">
        <v>3</v>
      </c>
      <c r="B23" s="356">
        <v>8746.2199999999993</v>
      </c>
      <c r="C23" s="395">
        <f t="shared" si="0"/>
        <v>2.2596311668869148E-2</v>
      </c>
    </row>
    <row r="24" spans="1:3" x14ac:dyDescent="0.2">
      <c r="A24" s="354" t="s">
        <v>28</v>
      </c>
      <c r="B24" s="356">
        <v>8810.1849999999995</v>
      </c>
      <c r="C24" s="395">
        <f t="shared" si="0"/>
        <v>2.2761568554232108E-2</v>
      </c>
    </row>
    <row r="25" spans="1:3" x14ac:dyDescent="0.2">
      <c r="A25" s="354" t="s">
        <v>23</v>
      </c>
      <c r="B25" s="356">
        <v>12531.231</v>
      </c>
      <c r="C25" s="395">
        <f t="shared" si="0"/>
        <v>3.2375083324063976E-2</v>
      </c>
    </row>
    <row r="26" spans="1:3" x14ac:dyDescent="0.2">
      <c r="A26" s="354" t="s">
        <v>25</v>
      </c>
      <c r="B26" s="356">
        <v>12899.789000000001</v>
      </c>
      <c r="C26" s="395">
        <f t="shared" si="0"/>
        <v>3.332727197653957E-2</v>
      </c>
    </row>
    <row r="27" spans="1:3" x14ac:dyDescent="0.2">
      <c r="A27" s="354" t="s">
        <v>22</v>
      </c>
      <c r="B27" s="356">
        <v>14478.482</v>
      </c>
      <c r="C27" s="395">
        <f t="shared" si="0"/>
        <v>3.7405906982000449E-2</v>
      </c>
    </row>
    <row r="28" spans="1:3" x14ac:dyDescent="0.2">
      <c r="A28" s="354" t="s">
        <v>6</v>
      </c>
      <c r="B28" s="356">
        <v>15262.418</v>
      </c>
      <c r="C28" s="395">
        <f t="shared" si="0"/>
        <v>3.9431246178184234E-2</v>
      </c>
    </row>
    <row r="29" spans="1:3" x14ac:dyDescent="0.2">
      <c r="A29" s="354" t="s">
        <v>13</v>
      </c>
      <c r="B29" s="356">
        <v>15314.393</v>
      </c>
      <c r="C29" s="395">
        <f t="shared" si="0"/>
        <v>3.9565526278500657E-2</v>
      </c>
    </row>
    <row r="30" spans="1:3" x14ac:dyDescent="0.2">
      <c r="A30" s="354" t="s">
        <v>27</v>
      </c>
      <c r="B30" s="356">
        <v>17873.482</v>
      </c>
      <c r="C30" s="395">
        <f t="shared" si="0"/>
        <v>4.6177065049806967E-2</v>
      </c>
    </row>
    <row r="31" spans="1:3" x14ac:dyDescent="0.2">
      <c r="A31" s="354" t="s">
        <v>0</v>
      </c>
      <c r="B31" s="356">
        <v>19566.010999999999</v>
      </c>
      <c r="C31" s="395">
        <f t="shared" si="0"/>
        <v>5.0549801248141721E-2</v>
      </c>
    </row>
    <row r="32" spans="1:3" x14ac:dyDescent="0.2">
      <c r="A32" s="354" t="s">
        <v>14</v>
      </c>
      <c r="B32" s="356">
        <v>23509.674999999999</v>
      </c>
      <c r="C32" s="395">
        <f t="shared" si="0"/>
        <v>6.0738461133360615E-2</v>
      </c>
    </row>
    <row r="33" spans="1:4" x14ac:dyDescent="0.2">
      <c r="A33" s="354" t="s">
        <v>29</v>
      </c>
      <c r="B33" s="356">
        <v>25254.254000000001</v>
      </c>
      <c r="C33" s="395">
        <f t="shared" si="0"/>
        <v>6.5245671198390323E-2</v>
      </c>
    </row>
    <row r="34" spans="1:4" x14ac:dyDescent="0.2">
      <c r="A34" s="354" t="s">
        <v>20</v>
      </c>
      <c r="B34" s="356">
        <v>38431.482000000004</v>
      </c>
      <c r="C34" s="395">
        <f t="shared" si="0"/>
        <v>9.9289721178810367E-2</v>
      </c>
    </row>
    <row r="35" spans="1:4" x14ac:dyDescent="0.2">
      <c r="A35" s="354" t="s">
        <v>4</v>
      </c>
      <c r="B35" s="356">
        <v>38828.212</v>
      </c>
      <c r="C35" s="395">
        <f t="shared" si="0"/>
        <v>0.1003146936501626</v>
      </c>
    </row>
    <row r="36" spans="1:4" x14ac:dyDescent="0.2">
      <c r="A36" s="354" t="s">
        <v>10</v>
      </c>
      <c r="B36" s="356">
        <v>44774.336000000003</v>
      </c>
      <c r="C36" s="395">
        <f t="shared" si="0"/>
        <v>0.1156768124998763</v>
      </c>
    </row>
    <row r="37" spans="1:4" x14ac:dyDescent="0.2">
      <c r="A37" s="354" t="s">
        <v>8</v>
      </c>
      <c r="B37" s="356">
        <v>55736.036</v>
      </c>
      <c r="C37" s="395">
        <f t="shared" si="0"/>
        <v>0.14399693131927976</v>
      </c>
    </row>
    <row r="38" spans="1:4" x14ac:dyDescent="0.2">
      <c r="D38" s="370"/>
    </row>
  </sheetData>
  <mergeCells count="1">
    <mergeCell ref="H1:I1"/>
  </mergeCells>
  <hyperlinks>
    <hyperlink ref="H1:I1" location="Index!A1" display="Regresar al Índice" xr:uid="{6F7B5A1C-BD1E-4685-B23A-5BDE3E0B2094}"/>
  </hyperlinks>
  <pageMargins left="0.7" right="0.7" top="0.75" bottom="0.75" header="0.3" footer="0.3"/>
  <pageSetup paperSize="9" orientation="portrait" horizontalDpi="300" verticalDpi="30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33A91-FDC9-4556-B976-39122515561A}">
  <sheetPr codeName="Hoja21"/>
  <dimension ref="A1:I22"/>
  <sheetViews>
    <sheetView workbookViewId="0">
      <selection activeCell="A2" sqref="A2"/>
    </sheetView>
  </sheetViews>
  <sheetFormatPr baseColWidth="10" defaultRowHeight="12.75" x14ac:dyDescent="0.2"/>
  <cols>
    <col min="1" max="3" width="11.42578125" style="354"/>
    <col min="4" max="4" width="12" style="354" bestFit="1" customWidth="1"/>
    <col min="5" max="16384" width="11.42578125" style="354"/>
  </cols>
  <sheetData>
    <row r="1" spans="1:9" ht="15" x14ac:dyDescent="0.25">
      <c r="A1" s="333" t="s">
        <v>1643</v>
      </c>
      <c r="H1" s="233" t="s">
        <v>38</v>
      </c>
      <c r="I1" s="233"/>
    </row>
    <row r="7" spans="1:9" x14ac:dyDescent="0.2">
      <c r="A7" s="354" t="s">
        <v>2</v>
      </c>
      <c r="B7" s="354" t="s">
        <v>1491</v>
      </c>
      <c r="C7" s="354" t="s">
        <v>1492</v>
      </c>
      <c r="D7" s="354" t="s">
        <v>1493</v>
      </c>
      <c r="E7" s="354" t="s">
        <v>1494</v>
      </c>
    </row>
    <row r="8" spans="1:9" x14ac:dyDescent="0.2">
      <c r="A8" s="354" t="s">
        <v>9</v>
      </c>
      <c r="B8" s="354">
        <v>35596</v>
      </c>
      <c r="C8" s="394">
        <f t="shared" ref="C8:C20" si="0">B8/1000</f>
        <v>35.595999999999997</v>
      </c>
      <c r="D8" s="370">
        <f t="shared" ref="D8:D22" si="1">C8/$C$22</f>
        <v>5.2843121293356617E-4</v>
      </c>
      <c r="E8" s="370">
        <f t="shared" ref="E8:E22" si="2">C8/$C$21</f>
        <v>5.2927341744928621E-4</v>
      </c>
    </row>
    <row r="9" spans="1:9" x14ac:dyDescent="0.2">
      <c r="A9" s="354" t="s">
        <v>14</v>
      </c>
      <c r="B9" s="354">
        <v>131080</v>
      </c>
      <c r="C9" s="394">
        <f t="shared" si="0"/>
        <v>131.08000000000001</v>
      </c>
      <c r="D9" s="370">
        <f t="shared" si="1"/>
        <v>1.9459142429298758E-3</v>
      </c>
      <c r="E9" s="370">
        <f t="shared" si="2"/>
        <v>1.9490156073506139E-3</v>
      </c>
    </row>
    <row r="10" spans="1:9" x14ac:dyDescent="0.2">
      <c r="A10" s="354" t="s">
        <v>13</v>
      </c>
      <c r="B10" s="354">
        <v>144851</v>
      </c>
      <c r="C10" s="394">
        <f t="shared" si="0"/>
        <v>144.851</v>
      </c>
      <c r="D10" s="370">
        <f t="shared" si="1"/>
        <v>2.1503480622721651E-3</v>
      </c>
      <c r="E10" s="370">
        <f t="shared" si="2"/>
        <v>2.1537752497737548E-3</v>
      </c>
    </row>
    <row r="11" spans="1:9" x14ac:dyDescent="0.2">
      <c r="A11" s="354" t="s">
        <v>25</v>
      </c>
      <c r="B11" s="354">
        <v>212913</v>
      </c>
      <c r="C11" s="394">
        <f t="shared" si="0"/>
        <v>212.91300000000001</v>
      </c>
      <c r="D11" s="370">
        <f t="shared" si="1"/>
        <v>3.1607448825520953E-3</v>
      </c>
      <c r="E11" s="370">
        <f t="shared" si="2"/>
        <v>3.1657824230076383E-3</v>
      </c>
    </row>
    <row r="12" spans="1:9" x14ac:dyDescent="0.2">
      <c r="A12" s="354" t="s">
        <v>10</v>
      </c>
      <c r="B12" s="354">
        <v>406183</v>
      </c>
      <c r="C12" s="394">
        <f t="shared" si="0"/>
        <v>406.18299999999999</v>
      </c>
      <c r="D12" s="370">
        <f t="shared" si="1"/>
        <v>6.0298846882513406E-3</v>
      </c>
      <c r="E12" s="370">
        <f t="shared" si="2"/>
        <v>6.0394950140409999E-3</v>
      </c>
    </row>
    <row r="13" spans="1:9" x14ac:dyDescent="0.2">
      <c r="A13" s="354" t="s">
        <v>3</v>
      </c>
      <c r="B13" s="354">
        <v>857241</v>
      </c>
      <c r="C13" s="394">
        <f t="shared" si="0"/>
        <v>857.24099999999999</v>
      </c>
      <c r="D13" s="370">
        <f t="shared" si="1"/>
        <v>1.272594958440227E-2</v>
      </c>
      <c r="E13" s="370">
        <f t="shared" si="2"/>
        <v>1.2746231982459928E-2</v>
      </c>
    </row>
    <row r="14" spans="1:9" x14ac:dyDescent="0.2">
      <c r="A14" s="354" t="s">
        <v>23</v>
      </c>
      <c r="B14" s="354">
        <v>967311</v>
      </c>
      <c r="C14" s="394">
        <f t="shared" si="0"/>
        <v>967.31100000000004</v>
      </c>
      <c r="D14" s="370">
        <f t="shared" si="1"/>
        <v>1.4359965305483224E-2</v>
      </c>
      <c r="E14" s="370">
        <f t="shared" si="2"/>
        <v>1.4382851969499006E-2</v>
      </c>
    </row>
    <row r="15" spans="1:9" x14ac:dyDescent="0.2">
      <c r="A15" s="354" t="s">
        <v>27</v>
      </c>
      <c r="B15" s="354">
        <v>1916072</v>
      </c>
      <c r="C15" s="394">
        <f t="shared" si="0"/>
        <v>1916.0719999999999</v>
      </c>
      <c r="D15" s="370">
        <f t="shared" si="1"/>
        <v>2.8444551382965613E-2</v>
      </c>
      <c r="E15" s="370">
        <f t="shared" si="2"/>
        <v>2.8489885816352648E-2</v>
      </c>
    </row>
    <row r="16" spans="1:9" x14ac:dyDescent="0.2">
      <c r="A16" s="354" t="s">
        <v>20</v>
      </c>
      <c r="B16" s="354">
        <v>2809076</v>
      </c>
      <c r="C16" s="394">
        <f t="shared" si="0"/>
        <v>2809.076</v>
      </c>
      <c r="D16" s="370">
        <f t="shared" si="1"/>
        <v>4.1701411335615529E-2</v>
      </c>
      <c r="E16" s="370">
        <f t="shared" si="2"/>
        <v>4.1767874322810747E-2</v>
      </c>
    </row>
    <row r="17" spans="1:5" x14ac:dyDescent="0.2">
      <c r="A17" s="354" t="s">
        <v>29</v>
      </c>
      <c r="B17" s="354">
        <v>6079480</v>
      </c>
      <c r="C17" s="394">
        <f t="shared" si="0"/>
        <v>6079.48</v>
      </c>
      <c r="D17" s="370">
        <f t="shared" si="1"/>
        <v>9.0251348196577055E-2</v>
      </c>
      <c r="E17" s="370">
        <f t="shared" si="2"/>
        <v>9.0395189232345963E-2</v>
      </c>
    </row>
    <row r="18" spans="1:5" x14ac:dyDescent="0.2">
      <c r="A18" s="354" t="s">
        <v>0</v>
      </c>
      <c r="B18" s="354">
        <v>10406167</v>
      </c>
      <c r="C18" s="394">
        <f t="shared" si="0"/>
        <v>10406.166999999999</v>
      </c>
      <c r="D18" s="370">
        <f t="shared" si="1"/>
        <v>0.15448206118101049</v>
      </c>
      <c r="E18" s="370">
        <f t="shared" si="2"/>
        <v>0.15472827201477657</v>
      </c>
    </row>
    <row r="19" spans="1:5" x14ac:dyDescent="0.2">
      <c r="A19" s="354" t="s">
        <v>4</v>
      </c>
      <c r="B19" s="354">
        <v>13010638</v>
      </c>
      <c r="C19" s="394">
        <f t="shared" si="0"/>
        <v>13010.638000000001</v>
      </c>
      <c r="D19" s="370">
        <f t="shared" si="1"/>
        <v>0.19314606189963895</v>
      </c>
      <c r="E19" s="370">
        <f t="shared" si="2"/>
        <v>0.19345389474816124</v>
      </c>
    </row>
    <row r="20" spans="1:5" x14ac:dyDescent="0.2">
      <c r="A20" s="354" t="s">
        <v>8</v>
      </c>
      <c r="B20" s="354">
        <v>30277856</v>
      </c>
      <c r="C20" s="394">
        <f t="shared" si="0"/>
        <v>30277.856</v>
      </c>
      <c r="D20" s="370">
        <f t="shared" si="1"/>
        <v>0.44948208144476498</v>
      </c>
      <c r="E20" s="370">
        <f t="shared" si="2"/>
        <v>0.45019845820197152</v>
      </c>
    </row>
    <row r="21" spans="1:5" x14ac:dyDescent="0.2">
      <c r="B21" s="354" t="s">
        <v>53</v>
      </c>
      <c r="C21" s="356">
        <f>SUM(C8:C20)</f>
        <v>67254.464000000007</v>
      </c>
      <c r="D21" s="370">
        <f t="shared" si="1"/>
        <v>0.99840875341939728</v>
      </c>
      <c r="E21" s="395">
        <f t="shared" si="2"/>
        <v>1</v>
      </c>
    </row>
    <row r="22" spans="1:5" x14ac:dyDescent="0.2">
      <c r="B22" s="354" t="s">
        <v>1493</v>
      </c>
      <c r="C22" s="313">
        <v>67361.653000000006</v>
      </c>
      <c r="D22" s="370">
        <f t="shared" si="1"/>
        <v>1</v>
      </c>
      <c r="E22" s="395">
        <f t="shared" si="2"/>
        <v>1.0015937826818455</v>
      </c>
    </row>
  </sheetData>
  <autoFilter ref="A41:C60" xr:uid="{258301FC-49D6-4492-9AB0-06BFB9D42913}">
    <sortState ref="A42:C60">
      <sortCondition ref="C41:C60"/>
    </sortState>
  </autoFilter>
  <mergeCells count="1">
    <mergeCell ref="H1:I1"/>
  </mergeCells>
  <hyperlinks>
    <hyperlink ref="H1:I1" location="Index!A1" display="Regresar al Índice" xr:uid="{32C0B1BB-39B9-4201-B587-6D389D90A998}"/>
  </hyperlinks>
  <pageMargins left="0.7" right="0.7" top="0.75" bottom="0.75" header="0.3" footer="0.3"/>
  <pageSetup paperSize="9" orientation="portrait" horizontalDpi="300" verticalDpi="30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61"/>
  <dimension ref="A1:T216"/>
  <sheetViews>
    <sheetView zoomScaleNormal="100" workbookViewId="0">
      <selection activeCell="A2" sqref="A2"/>
    </sheetView>
  </sheetViews>
  <sheetFormatPr baseColWidth="10" defaultColWidth="11.42578125" defaultRowHeight="12.75" x14ac:dyDescent="0.2"/>
  <cols>
    <col min="1" max="1" width="8.5703125" style="140" customWidth="1"/>
    <col min="2" max="2" width="8.42578125" style="140" customWidth="1"/>
    <col min="3" max="3" width="22.85546875" style="140" customWidth="1"/>
    <col min="4" max="7" width="9.28515625" style="140" customWidth="1"/>
    <col min="8" max="8" width="13.28515625" style="140" customWidth="1"/>
    <col min="9" max="9" width="9" style="140" bestFit="1" customWidth="1"/>
    <col min="10" max="10" width="13" style="140" customWidth="1"/>
    <col min="11" max="11" width="11.7109375" style="140" customWidth="1"/>
    <col min="12" max="12" width="9.7109375" style="140" customWidth="1"/>
    <col min="13" max="13" width="10.85546875" style="140" customWidth="1"/>
    <col min="14" max="16384" width="11.42578125" style="140"/>
  </cols>
  <sheetData>
    <row r="1" spans="1:20" ht="15" x14ac:dyDescent="0.25">
      <c r="A1" s="333" t="s">
        <v>1645</v>
      </c>
      <c r="H1" s="233" t="s">
        <v>38</v>
      </c>
      <c r="I1" s="233"/>
    </row>
    <row r="2" spans="1:20" x14ac:dyDescent="0.2">
      <c r="A2" s="124" t="s">
        <v>704</v>
      </c>
      <c r="H2" s="43"/>
      <c r="I2" s="43"/>
      <c r="J2" s="43"/>
    </row>
    <row r="3" spans="1:20" x14ac:dyDescent="0.2">
      <c r="A3" s="43"/>
      <c r="H3" s="43"/>
      <c r="I3" s="43"/>
      <c r="J3" s="43"/>
    </row>
    <row r="4" spans="1:20" x14ac:dyDescent="0.2">
      <c r="A4" s="43"/>
      <c r="H4" s="43"/>
      <c r="I4" s="43"/>
      <c r="J4" s="43"/>
    </row>
    <row r="5" spans="1:20" x14ac:dyDescent="0.2">
      <c r="A5" s="43"/>
      <c r="B5" s="15"/>
      <c r="H5" s="43"/>
      <c r="I5" s="43"/>
      <c r="J5" s="43"/>
    </row>
    <row r="6" spans="1:20" ht="63.75" customHeight="1" x14ac:dyDescent="0.2">
      <c r="A6" s="221" t="s">
        <v>136</v>
      </c>
      <c r="B6" s="222"/>
      <c r="C6" s="141" t="s">
        <v>36</v>
      </c>
      <c r="D6" s="43"/>
      <c r="E6" s="43"/>
      <c r="F6" s="43"/>
      <c r="G6" s="43"/>
      <c r="H6" s="43"/>
      <c r="I6" s="43"/>
      <c r="J6" s="43"/>
      <c r="K6" s="43"/>
      <c r="L6" s="43"/>
      <c r="M6" s="43"/>
      <c r="N6" s="43"/>
      <c r="O6" s="43"/>
      <c r="P6" s="43"/>
      <c r="Q6" s="43"/>
      <c r="R6" s="43"/>
      <c r="S6" s="43"/>
      <c r="T6" s="43"/>
    </row>
    <row r="7" spans="1:20" x14ac:dyDescent="0.2">
      <c r="A7" s="220">
        <v>43862</v>
      </c>
      <c r="B7" s="219"/>
      <c r="C7" s="142">
        <v>41.838602329450907</v>
      </c>
      <c r="D7" s="43"/>
      <c r="E7" s="43"/>
      <c r="F7" s="43"/>
      <c r="G7" s="43"/>
      <c r="H7" s="43"/>
      <c r="I7" s="43"/>
      <c r="J7" s="43"/>
      <c r="K7" s="43"/>
      <c r="L7" s="43"/>
      <c r="M7" s="43"/>
      <c r="N7" s="43"/>
      <c r="O7" s="43"/>
      <c r="P7" s="43"/>
      <c r="Q7" s="43"/>
      <c r="R7" s="43"/>
      <c r="S7" s="43"/>
      <c r="T7" s="43"/>
    </row>
    <row r="8" spans="1:20" x14ac:dyDescent="0.2">
      <c r="A8" s="218">
        <v>43952</v>
      </c>
      <c r="B8" s="219"/>
      <c r="C8" s="142">
        <v>31.339434276206322</v>
      </c>
      <c r="D8" s="43"/>
      <c r="E8" s="43"/>
      <c r="F8" s="43"/>
      <c r="G8" s="43"/>
      <c r="H8" s="43"/>
      <c r="I8" s="43"/>
      <c r="J8" s="43"/>
      <c r="K8" s="43"/>
      <c r="L8" s="43"/>
      <c r="M8" s="43"/>
      <c r="N8" s="43"/>
      <c r="O8" s="43"/>
      <c r="P8" s="43"/>
      <c r="Q8" s="43"/>
      <c r="R8" s="43"/>
      <c r="S8" s="43"/>
      <c r="T8" s="43"/>
    </row>
    <row r="9" spans="1:20" x14ac:dyDescent="0.2">
      <c r="A9" s="218">
        <v>43983</v>
      </c>
      <c r="B9" s="219"/>
      <c r="C9" s="142">
        <v>35.235715067593461</v>
      </c>
      <c r="D9" s="43"/>
      <c r="E9" s="43"/>
      <c r="F9" s="43"/>
      <c r="G9" s="43"/>
      <c r="H9" s="43"/>
      <c r="I9" s="43"/>
      <c r="J9" s="43"/>
      <c r="K9" s="43"/>
      <c r="L9" s="43"/>
      <c r="M9" s="43"/>
      <c r="N9" s="43"/>
      <c r="O9" s="43"/>
      <c r="P9" s="43"/>
      <c r="Q9" s="43"/>
      <c r="R9" s="43"/>
      <c r="S9" s="43"/>
      <c r="T9" s="43"/>
    </row>
    <row r="10" spans="1:20" x14ac:dyDescent="0.2">
      <c r="A10" s="218">
        <v>44013</v>
      </c>
      <c r="B10" s="219"/>
      <c r="C10" s="142">
        <v>32.712146422628948</v>
      </c>
      <c r="D10" s="43"/>
      <c r="E10" s="43"/>
      <c r="F10" s="43"/>
      <c r="G10" s="43"/>
      <c r="H10" s="43"/>
      <c r="I10" s="43"/>
      <c r="J10" s="43"/>
      <c r="K10" s="43"/>
      <c r="L10" s="43"/>
      <c r="M10" s="43"/>
      <c r="N10" s="43"/>
      <c r="O10" s="43"/>
      <c r="P10" s="43"/>
      <c r="Q10" s="43"/>
      <c r="R10" s="43"/>
      <c r="S10" s="43"/>
      <c r="T10" s="43"/>
    </row>
    <row r="11" spans="1:20" x14ac:dyDescent="0.2">
      <c r="A11" s="218">
        <v>44044</v>
      </c>
      <c r="B11" s="219"/>
      <c r="C11" s="142">
        <v>33.68552412645591</v>
      </c>
      <c r="D11" s="43"/>
      <c r="E11" s="43"/>
      <c r="F11" s="43"/>
      <c r="G11" s="43"/>
      <c r="H11" s="43"/>
      <c r="I11" s="43"/>
      <c r="J11" s="43"/>
      <c r="K11" s="43"/>
      <c r="L11" s="43"/>
      <c r="M11" s="43"/>
      <c r="N11" s="43"/>
      <c r="O11" s="43"/>
      <c r="P11" s="43"/>
      <c r="Q11" s="43"/>
      <c r="R11" s="43"/>
      <c r="S11" s="43"/>
      <c r="T11" s="43"/>
    </row>
    <row r="12" spans="1:20" x14ac:dyDescent="0.2">
      <c r="A12" s="218">
        <v>44075</v>
      </c>
      <c r="B12" s="219"/>
      <c r="C12" s="142">
        <v>33.815609090054785</v>
      </c>
      <c r="D12" s="43"/>
      <c r="E12" s="43"/>
      <c r="F12" s="43"/>
      <c r="G12" s="43"/>
      <c r="H12" s="43"/>
      <c r="I12" s="43"/>
      <c r="J12" s="43"/>
      <c r="K12" s="43"/>
      <c r="L12" s="43"/>
      <c r="M12" s="43"/>
      <c r="N12" s="43"/>
      <c r="O12" s="43"/>
      <c r="P12" s="43"/>
      <c r="Q12" s="43"/>
      <c r="R12" s="43"/>
      <c r="S12" s="43"/>
      <c r="T12" s="43"/>
    </row>
    <row r="13" spans="1:20" x14ac:dyDescent="0.2">
      <c r="A13" s="218">
        <v>44105</v>
      </c>
      <c r="B13" s="219"/>
      <c r="C13" s="142">
        <v>32.251655629139073</v>
      </c>
      <c r="D13" s="43"/>
      <c r="E13" s="43"/>
      <c r="F13" s="43"/>
      <c r="G13" s="43"/>
      <c r="H13" s="43"/>
      <c r="I13" s="43"/>
      <c r="J13" s="43"/>
      <c r="K13" s="43"/>
      <c r="L13" s="43"/>
      <c r="M13" s="43"/>
      <c r="N13" s="43"/>
      <c r="O13" s="43"/>
      <c r="P13" s="43"/>
      <c r="Q13" s="43"/>
      <c r="R13" s="43"/>
      <c r="S13" s="43"/>
      <c r="T13" s="43"/>
    </row>
    <row r="14" spans="1:20" x14ac:dyDescent="0.2">
      <c r="A14" s="218">
        <v>44136</v>
      </c>
      <c r="B14" s="219"/>
      <c r="C14" s="142">
        <v>32.138103161397666</v>
      </c>
      <c r="D14" s="43"/>
      <c r="E14" s="43"/>
      <c r="F14" s="43"/>
      <c r="G14" s="43"/>
      <c r="H14" s="43"/>
      <c r="I14" s="43"/>
      <c r="J14" s="43"/>
      <c r="K14" s="43"/>
      <c r="L14" s="43"/>
      <c r="M14" s="43"/>
      <c r="N14" s="43"/>
      <c r="O14" s="43"/>
      <c r="P14" s="43"/>
      <c r="Q14" s="43"/>
      <c r="R14" s="43"/>
      <c r="S14" s="43"/>
      <c r="T14" s="43"/>
    </row>
    <row r="15" spans="1:20" x14ac:dyDescent="0.2">
      <c r="A15" s="218">
        <v>44166</v>
      </c>
      <c r="B15" s="219"/>
      <c r="C15" s="142">
        <v>32.371048252911812</v>
      </c>
      <c r="D15" s="43"/>
      <c r="E15" s="43"/>
      <c r="F15" s="43"/>
      <c r="G15" s="43"/>
      <c r="H15" s="43"/>
      <c r="I15" s="43"/>
      <c r="J15" s="43"/>
      <c r="K15" s="43"/>
      <c r="L15" s="43"/>
      <c r="M15" s="43"/>
      <c r="N15" s="43"/>
      <c r="O15" s="43"/>
      <c r="P15" s="43"/>
      <c r="Q15" s="43"/>
      <c r="R15" s="43"/>
      <c r="S15" s="43"/>
      <c r="T15" s="43"/>
    </row>
    <row r="16" spans="1:20" x14ac:dyDescent="0.2">
      <c r="A16" s="218">
        <v>44197</v>
      </c>
      <c r="B16" s="219"/>
      <c r="C16" s="142">
        <v>33.760399334442596</v>
      </c>
      <c r="D16" s="43"/>
      <c r="E16" s="43"/>
      <c r="F16" s="43"/>
      <c r="G16" s="43"/>
      <c r="H16" s="43"/>
      <c r="I16" s="43"/>
      <c r="J16" s="43"/>
      <c r="K16" s="43"/>
      <c r="L16" s="43"/>
      <c r="M16" s="43"/>
      <c r="N16" s="43"/>
      <c r="O16" s="43"/>
      <c r="P16" s="43"/>
      <c r="Q16" s="43"/>
      <c r="R16" s="43"/>
      <c r="S16" s="43"/>
      <c r="T16" s="43"/>
    </row>
    <row r="17" spans="1:20" x14ac:dyDescent="0.2">
      <c r="A17" s="218">
        <v>44228</v>
      </c>
      <c r="B17" s="219"/>
      <c r="C17" s="142">
        <v>34.134775374376041</v>
      </c>
      <c r="D17" s="43"/>
      <c r="E17" s="43"/>
      <c r="F17" s="43"/>
      <c r="G17" s="43"/>
      <c r="H17" s="43"/>
      <c r="I17" s="43"/>
      <c r="J17" s="43"/>
      <c r="K17" s="43"/>
      <c r="L17" s="43"/>
      <c r="M17" s="43"/>
      <c r="N17" s="43"/>
      <c r="O17" s="43"/>
      <c r="P17" s="43"/>
      <c r="Q17" s="43"/>
      <c r="R17" s="43"/>
      <c r="S17" s="43"/>
      <c r="T17" s="43"/>
    </row>
    <row r="18" spans="1:20" x14ac:dyDescent="0.2">
      <c r="A18" s="218">
        <v>44256</v>
      </c>
      <c r="B18" s="219"/>
      <c r="C18" s="142">
        <v>37.868988391376448</v>
      </c>
      <c r="D18" s="43"/>
      <c r="E18" s="43"/>
      <c r="F18" s="43"/>
      <c r="G18" s="43"/>
      <c r="H18" s="43"/>
      <c r="I18" s="43"/>
      <c r="J18" s="43"/>
      <c r="K18" s="43"/>
      <c r="L18" s="43"/>
      <c r="M18" s="43"/>
      <c r="N18" s="43"/>
      <c r="O18" s="43"/>
      <c r="P18" s="43"/>
      <c r="Q18" s="43"/>
      <c r="R18" s="43"/>
      <c r="S18" s="43"/>
      <c r="T18" s="43"/>
    </row>
    <row r="19" spans="1:20" x14ac:dyDescent="0.2">
      <c r="A19" s="218">
        <v>44287</v>
      </c>
      <c r="B19" s="219"/>
      <c r="C19" s="142">
        <v>39.692179700499167</v>
      </c>
      <c r="D19" s="43"/>
      <c r="E19" s="43"/>
      <c r="F19" s="43"/>
      <c r="G19" s="43"/>
      <c r="H19" s="43"/>
      <c r="I19" s="43"/>
      <c r="J19" s="43"/>
      <c r="K19" s="43"/>
      <c r="L19" s="43"/>
      <c r="M19" s="43"/>
      <c r="N19" s="43"/>
      <c r="O19" s="43"/>
      <c r="P19" s="43"/>
      <c r="Q19" s="43"/>
      <c r="R19" s="43"/>
      <c r="S19" s="43"/>
      <c r="T19" s="43"/>
    </row>
    <row r="20" spans="1:20" x14ac:dyDescent="0.2">
      <c r="A20" s="218">
        <v>44317</v>
      </c>
      <c r="B20" s="219"/>
      <c r="C20" s="142">
        <v>38.885191347753747</v>
      </c>
      <c r="D20" s="43"/>
      <c r="E20" s="43"/>
      <c r="F20" s="43"/>
      <c r="G20" s="43"/>
      <c r="H20" s="43"/>
      <c r="I20" s="43"/>
      <c r="J20" s="43"/>
      <c r="K20" s="43"/>
      <c r="L20" s="43"/>
      <c r="M20" s="43"/>
      <c r="N20" s="43"/>
      <c r="O20" s="43"/>
      <c r="P20" s="43"/>
      <c r="Q20" s="43"/>
      <c r="R20" s="43"/>
      <c r="S20" s="43"/>
      <c r="T20" s="43"/>
    </row>
    <row r="21" spans="1:20" x14ac:dyDescent="0.2">
      <c r="A21" s="218">
        <v>44348</v>
      </c>
      <c r="B21" s="219"/>
      <c r="C21" s="142">
        <v>41.229235880398669</v>
      </c>
      <c r="D21" s="43"/>
      <c r="E21" s="43"/>
      <c r="F21" s="43"/>
      <c r="G21" s="43"/>
      <c r="H21" s="43"/>
      <c r="I21" s="43"/>
      <c r="J21" s="43"/>
      <c r="K21" s="43"/>
      <c r="L21" s="43"/>
      <c r="M21" s="43"/>
      <c r="N21" s="43"/>
      <c r="O21" s="43"/>
      <c r="P21" s="43"/>
      <c r="Q21" s="43"/>
      <c r="R21" s="43"/>
      <c r="S21" s="43"/>
      <c r="T21" s="43"/>
    </row>
    <row r="22" spans="1:20" x14ac:dyDescent="0.2">
      <c r="A22" s="218">
        <v>44378</v>
      </c>
      <c r="B22" s="219"/>
      <c r="C22" s="142">
        <v>37.034883720930239</v>
      </c>
      <c r="D22" s="43"/>
      <c r="E22" s="43"/>
      <c r="F22" s="43"/>
      <c r="G22" s="43"/>
      <c r="H22" s="43"/>
      <c r="I22" s="43"/>
      <c r="J22" s="43"/>
      <c r="K22" s="43"/>
      <c r="L22" s="43"/>
      <c r="M22" s="43"/>
      <c r="N22" s="43"/>
      <c r="O22" s="43"/>
      <c r="P22" s="43"/>
      <c r="Q22" s="43"/>
      <c r="R22" s="43"/>
      <c r="S22" s="43"/>
      <c r="T22" s="43"/>
    </row>
    <row r="23" spans="1:20" x14ac:dyDescent="0.2">
      <c r="A23" s="218">
        <v>44409</v>
      </c>
      <c r="B23" s="219"/>
      <c r="C23" s="142">
        <v>36.608623548922054</v>
      </c>
      <c r="D23" s="43"/>
      <c r="E23" s="43"/>
      <c r="F23" s="43"/>
      <c r="G23" s="43"/>
      <c r="H23" s="43"/>
      <c r="I23" s="43"/>
      <c r="J23" s="43"/>
      <c r="K23" s="43"/>
      <c r="L23" s="43"/>
      <c r="M23" s="43"/>
      <c r="N23" s="43"/>
      <c r="O23" s="43"/>
      <c r="P23" s="43"/>
      <c r="Q23" s="43"/>
      <c r="R23" s="43"/>
      <c r="S23" s="43"/>
      <c r="T23" s="43"/>
    </row>
    <row r="24" spans="1:20" x14ac:dyDescent="0.2">
      <c r="A24" s="218">
        <v>44440</v>
      </c>
      <c r="B24" s="219"/>
      <c r="C24" s="142">
        <v>38.843594009983363</v>
      </c>
      <c r="D24" s="43"/>
      <c r="E24" s="43"/>
      <c r="F24" s="43"/>
      <c r="G24" s="43"/>
      <c r="H24" s="43"/>
      <c r="I24" s="43"/>
      <c r="J24" s="43"/>
      <c r="K24" s="43"/>
      <c r="L24" s="43"/>
      <c r="M24" s="43"/>
      <c r="N24" s="43"/>
      <c r="O24" s="43"/>
      <c r="P24" s="43"/>
      <c r="Q24" s="43"/>
      <c r="R24" s="43"/>
      <c r="S24" s="43"/>
      <c r="T24" s="43"/>
    </row>
    <row r="25" spans="1:20" x14ac:dyDescent="0.2">
      <c r="A25" s="218">
        <v>44470</v>
      </c>
      <c r="B25" s="219"/>
      <c r="C25" s="142">
        <v>38.928571428571431</v>
      </c>
      <c r="D25" s="43"/>
      <c r="E25" s="43"/>
      <c r="F25" s="43"/>
      <c r="G25" s="43"/>
      <c r="H25" s="43"/>
      <c r="I25" s="43"/>
      <c r="J25" s="43"/>
      <c r="K25" s="43"/>
      <c r="L25" s="43"/>
      <c r="M25" s="43"/>
      <c r="N25" s="43"/>
      <c r="O25" s="43"/>
      <c r="P25" s="43"/>
      <c r="Q25" s="43"/>
      <c r="R25" s="43"/>
      <c r="S25" s="43"/>
      <c r="T25" s="43"/>
    </row>
    <row r="26" spans="1:20" x14ac:dyDescent="0.2">
      <c r="A26" s="218">
        <v>44501</v>
      </c>
      <c r="B26" s="219"/>
      <c r="C26" s="142">
        <v>37.895174708818629</v>
      </c>
      <c r="D26" s="43"/>
      <c r="E26" s="43"/>
      <c r="F26" s="43"/>
      <c r="G26" s="43"/>
      <c r="H26" s="43"/>
      <c r="I26" s="43"/>
      <c r="J26" s="43"/>
      <c r="K26" s="43"/>
      <c r="L26" s="43"/>
      <c r="M26" s="43"/>
      <c r="N26" s="43"/>
      <c r="O26" s="43"/>
      <c r="P26" s="43"/>
      <c r="Q26" s="43"/>
      <c r="R26" s="43"/>
      <c r="S26" s="43"/>
      <c r="T26" s="43"/>
    </row>
    <row r="27" spans="1:20" x14ac:dyDescent="0.2">
      <c r="A27" s="218">
        <v>44531</v>
      </c>
      <c r="B27" s="219"/>
      <c r="C27" s="142">
        <v>39.08</v>
      </c>
      <c r="D27" s="43"/>
      <c r="E27" s="43"/>
      <c r="F27" s="43"/>
      <c r="G27" s="43"/>
      <c r="H27" s="43"/>
      <c r="I27" s="43"/>
      <c r="J27" s="43"/>
      <c r="K27" s="43"/>
      <c r="L27" s="43"/>
      <c r="M27" s="43"/>
      <c r="N27" s="43"/>
      <c r="O27" s="43"/>
      <c r="P27" s="43"/>
      <c r="Q27" s="43"/>
      <c r="R27" s="43"/>
      <c r="S27" s="43"/>
      <c r="T27" s="43"/>
    </row>
    <row r="28" spans="1:20" x14ac:dyDescent="0.2">
      <c r="A28" s="218">
        <v>44562</v>
      </c>
      <c r="B28" s="219"/>
      <c r="C28" s="142">
        <v>38.391376451077946</v>
      </c>
      <c r="D28" s="43"/>
      <c r="E28" s="43"/>
      <c r="F28" s="43"/>
      <c r="G28" s="43"/>
      <c r="H28" s="43"/>
      <c r="I28" s="43"/>
      <c r="J28" s="43"/>
      <c r="K28" s="43"/>
      <c r="L28" s="43"/>
      <c r="M28" s="43"/>
      <c r="N28" s="43"/>
      <c r="O28" s="43"/>
      <c r="P28" s="43"/>
      <c r="Q28" s="43"/>
      <c r="R28" s="43"/>
      <c r="S28" s="43"/>
      <c r="T28" s="43"/>
    </row>
    <row r="29" spans="1:20" x14ac:dyDescent="0.2">
      <c r="A29" s="218">
        <v>44593</v>
      </c>
      <c r="B29" s="219"/>
      <c r="C29" s="142">
        <v>38.828903654485046</v>
      </c>
      <c r="D29" s="43"/>
      <c r="E29" s="43"/>
      <c r="F29" s="43"/>
      <c r="G29" s="43"/>
      <c r="H29" s="43"/>
      <c r="I29" s="43"/>
      <c r="J29" s="43"/>
      <c r="K29" s="43"/>
      <c r="L29" s="43"/>
      <c r="M29" s="43"/>
      <c r="N29" s="43"/>
      <c r="O29" s="43"/>
      <c r="P29" s="43"/>
      <c r="Q29" s="43"/>
      <c r="R29" s="43"/>
      <c r="S29" s="43"/>
      <c r="T29" s="43"/>
    </row>
    <row r="30" spans="1:20" x14ac:dyDescent="0.2">
      <c r="A30" s="218">
        <v>44621</v>
      </c>
      <c r="B30" s="219"/>
      <c r="C30" s="142">
        <v>37.441860465116278</v>
      </c>
    </row>
    <row r="31" spans="1:20" x14ac:dyDescent="0.2">
      <c r="A31" s="218">
        <v>44652</v>
      </c>
      <c r="B31" s="219"/>
      <c r="C31" s="143">
        <v>37.75</v>
      </c>
    </row>
    <row r="32" spans="1:20" x14ac:dyDescent="0.2">
      <c r="A32" s="218">
        <v>44682</v>
      </c>
      <c r="B32" s="219"/>
      <c r="C32" s="142">
        <v>38.098006644518271</v>
      </c>
    </row>
    <row r="33" spans="1:3" x14ac:dyDescent="0.2">
      <c r="A33" s="218">
        <v>44713</v>
      </c>
      <c r="B33" s="219"/>
      <c r="C33" s="142">
        <v>39.03</v>
      </c>
    </row>
    <row r="34" spans="1:3" x14ac:dyDescent="0.2">
      <c r="A34" s="218">
        <v>44743</v>
      </c>
      <c r="B34" s="219"/>
      <c r="C34" s="142">
        <v>38.228476821192046</v>
      </c>
    </row>
    <row r="35" spans="1:3" x14ac:dyDescent="0.2">
      <c r="A35" s="218">
        <v>44774</v>
      </c>
      <c r="B35" s="219"/>
      <c r="C35" s="142">
        <v>39.168526140063797</v>
      </c>
    </row>
    <row r="36" spans="1:3" x14ac:dyDescent="0.2">
      <c r="A36" s="218">
        <v>44805</v>
      </c>
      <c r="B36" s="219"/>
      <c r="C36" s="142">
        <v>39.909999999999997</v>
      </c>
    </row>
    <row r="37" spans="1:3" x14ac:dyDescent="0.2">
      <c r="A37" s="218">
        <v>44835</v>
      </c>
      <c r="B37" s="219"/>
      <c r="C37" s="142">
        <v>40.9</v>
      </c>
    </row>
    <row r="38" spans="1:3" x14ac:dyDescent="0.2">
      <c r="A38" s="218">
        <v>44866</v>
      </c>
      <c r="B38" s="219"/>
      <c r="C38" s="142">
        <v>39.04</v>
      </c>
    </row>
    <row r="39" spans="1:3" x14ac:dyDescent="0.2">
      <c r="B39" s="15"/>
      <c r="C39" s="14"/>
    </row>
    <row r="40" spans="1:3" x14ac:dyDescent="0.2">
      <c r="B40" s="15"/>
      <c r="C40" s="14">
        <f>C38/C26-1</f>
        <v>3.0210318331503894E-2</v>
      </c>
    </row>
    <row r="41" spans="1:3" x14ac:dyDescent="0.2">
      <c r="B41" s="15"/>
    </row>
    <row r="42" spans="1:3" x14ac:dyDescent="0.2">
      <c r="B42" s="15"/>
    </row>
    <row r="43" spans="1:3" x14ac:dyDescent="0.2">
      <c r="B43" s="15"/>
    </row>
    <row r="44" spans="1:3" x14ac:dyDescent="0.2">
      <c r="B44" s="15"/>
    </row>
    <row r="45" spans="1:3" x14ac:dyDescent="0.2">
      <c r="B45" s="15"/>
    </row>
    <row r="46" spans="1:3" x14ac:dyDescent="0.2">
      <c r="B46" s="15"/>
    </row>
    <row r="47" spans="1:3" x14ac:dyDescent="0.2">
      <c r="B47" s="15"/>
    </row>
    <row r="48" spans="1:3" x14ac:dyDescent="0.2">
      <c r="B48" s="15"/>
    </row>
    <row r="49" spans="2:2" x14ac:dyDescent="0.2">
      <c r="B49" s="15"/>
    </row>
    <row r="50" spans="2:2" x14ac:dyDescent="0.2">
      <c r="B50" s="15"/>
    </row>
    <row r="51" spans="2:2" x14ac:dyDescent="0.2">
      <c r="B51" s="15"/>
    </row>
    <row r="52" spans="2:2" x14ac:dyDescent="0.2">
      <c r="B52" s="15"/>
    </row>
    <row r="53" spans="2:2" x14ac:dyDescent="0.2">
      <c r="B53" s="15"/>
    </row>
    <row r="54" spans="2:2" x14ac:dyDescent="0.2">
      <c r="B54" s="15"/>
    </row>
    <row r="55" spans="2:2" x14ac:dyDescent="0.2">
      <c r="B55" s="15"/>
    </row>
    <row r="56" spans="2:2" x14ac:dyDescent="0.2">
      <c r="B56" s="15"/>
    </row>
    <row r="57" spans="2:2" x14ac:dyDescent="0.2">
      <c r="B57" s="15"/>
    </row>
    <row r="58" spans="2:2" x14ac:dyDescent="0.2">
      <c r="B58" s="15"/>
    </row>
    <row r="59" spans="2:2" x14ac:dyDescent="0.2">
      <c r="B59" s="15"/>
    </row>
    <row r="60" spans="2:2" x14ac:dyDescent="0.2">
      <c r="B60" s="15"/>
    </row>
    <row r="61" spans="2:2" x14ac:dyDescent="0.2">
      <c r="B61" s="15"/>
    </row>
    <row r="62" spans="2:2" x14ac:dyDescent="0.2">
      <c r="B62" s="15"/>
    </row>
    <row r="63" spans="2:2" x14ac:dyDescent="0.2">
      <c r="B63" s="15"/>
    </row>
    <row r="64" spans="2:2" x14ac:dyDescent="0.2">
      <c r="B64" s="15"/>
    </row>
    <row r="65" spans="2:2" x14ac:dyDescent="0.2">
      <c r="B65" s="15"/>
    </row>
    <row r="66" spans="2:2" x14ac:dyDescent="0.2">
      <c r="B66" s="15"/>
    </row>
    <row r="67" spans="2:2" x14ac:dyDescent="0.2">
      <c r="B67" s="15"/>
    </row>
    <row r="68" spans="2:2" x14ac:dyDescent="0.2">
      <c r="B68" s="15"/>
    </row>
    <row r="69" spans="2:2" x14ac:dyDescent="0.2">
      <c r="B69" s="15"/>
    </row>
    <row r="70" spans="2:2" x14ac:dyDescent="0.2">
      <c r="B70" s="15"/>
    </row>
    <row r="71" spans="2:2" x14ac:dyDescent="0.2">
      <c r="B71" s="15"/>
    </row>
    <row r="72" spans="2:2" x14ac:dyDescent="0.2">
      <c r="B72" s="15"/>
    </row>
    <row r="73" spans="2:2" x14ac:dyDescent="0.2">
      <c r="B73" s="15"/>
    </row>
    <row r="74" spans="2:2" x14ac:dyDescent="0.2">
      <c r="B74" s="15"/>
    </row>
    <row r="75" spans="2:2" x14ac:dyDescent="0.2">
      <c r="B75" s="15"/>
    </row>
    <row r="76" spans="2:2" x14ac:dyDescent="0.2">
      <c r="B76" s="15"/>
    </row>
    <row r="77" spans="2:2" x14ac:dyDescent="0.2">
      <c r="B77" s="15"/>
    </row>
    <row r="78" spans="2:2" x14ac:dyDescent="0.2">
      <c r="B78" s="15"/>
    </row>
    <row r="79" spans="2:2" x14ac:dyDescent="0.2">
      <c r="B79" s="15"/>
    </row>
    <row r="80" spans="2:2" x14ac:dyDescent="0.2">
      <c r="B80" s="15"/>
    </row>
    <row r="81" spans="2:2" x14ac:dyDescent="0.2">
      <c r="B81" s="15"/>
    </row>
    <row r="82" spans="2:2" x14ac:dyDescent="0.2">
      <c r="B82" s="15"/>
    </row>
    <row r="83" spans="2:2" x14ac:dyDescent="0.2">
      <c r="B83" s="15"/>
    </row>
    <row r="84" spans="2:2" x14ac:dyDescent="0.2">
      <c r="B84" s="15"/>
    </row>
    <row r="85" spans="2:2" x14ac:dyDescent="0.2">
      <c r="B85" s="15"/>
    </row>
    <row r="86" spans="2:2" x14ac:dyDescent="0.2">
      <c r="B86" s="15"/>
    </row>
    <row r="87" spans="2:2" x14ac:dyDescent="0.2">
      <c r="B87" s="15"/>
    </row>
    <row r="88" spans="2:2" x14ac:dyDescent="0.2">
      <c r="B88" s="15"/>
    </row>
    <row r="89" spans="2:2" x14ac:dyDescent="0.2">
      <c r="B89" s="15"/>
    </row>
    <row r="90" spans="2:2" x14ac:dyDescent="0.2">
      <c r="B90" s="15"/>
    </row>
    <row r="91" spans="2:2" x14ac:dyDescent="0.2">
      <c r="B91" s="15"/>
    </row>
    <row r="92" spans="2:2" x14ac:dyDescent="0.2">
      <c r="B92" s="15"/>
    </row>
    <row r="93" spans="2:2" x14ac:dyDescent="0.2">
      <c r="B93" s="15"/>
    </row>
    <row r="94" spans="2:2" x14ac:dyDescent="0.2">
      <c r="B94" s="15"/>
    </row>
    <row r="95" spans="2:2" x14ac:dyDescent="0.2">
      <c r="B95" s="15"/>
    </row>
    <row r="96" spans="2:2" x14ac:dyDescent="0.2">
      <c r="B96" s="15"/>
    </row>
    <row r="97" spans="2:2" x14ac:dyDescent="0.2">
      <c r="B97" s="15"/>
    </row>
    <row r="98" spans="2:2" x14ac:dyDescent="0.2">
      <c r="B98" s="15"/>
    </row>
    <row r="99" spans="2:2" x14ac:dyDescent="0.2">
      <c r="B99" s="15"/>
    </row>
    <row r="100" spans="2:2" x14ac:dyDescent="0.2">
      <c r="B100" s="15"/>
    </row>
    <row r="101" spans="2:2" x14ac:dyDescent="0.2">
      <c r="B101" s="15"/>
    </row>
    <row r="102" spans="2:2" x14ac:dyDescent="0.2">
      <c r="B102" s="15"/>
    </row>
    <row r="103" spans="2:2" x14ac:dyDescent="0.2">
      <c r="B103" s="15"/>
    </row>
    <row r="104" spans="2:2" x14ac:dyDescent="0.2">
      <c r="B104" s="15"/>
    </row>
    <row r="105" spans="2:2" x14ac:dyDescent="0.2">
      <c r="B105" s="15"/>
    </row>
    <row r="106" spans="2:2" x14ac:dyDescent="0.2">
      <c r="B106" s="15"/>
    </row>
    <row r="107" spans="2:2" x14ac:dyDescent="0.2">
      <c r="B107" s="15"/>
    </row>
    <row r="108" spans="2:2" x14ac:dyDescent="0.2">
      <c r="B108" s="15"/>
    </row>
    <row r="109" spans="2:2" x14ac:dyDescent="0.2">
      <c r="B109" s="15"/>
    </row>
    <row r="110" spans="2:2" x14ac:dyDescent="0.2">
      <c r="B110" s="15"/>
    </row>
    <row r="111" spans="2:2" x14ac:dyDescent="0.2">
      <c r="B111" s="15"/>
    </row>
    <row r="112" spans="2:2" x14ac:dyDescent="0.2">
      <c r="B112" s="15"/>
    </row>
    <row r="113" spans="2:2" x14ac:dyDescent="0.2">
      <c r="B113" s="15"/>
    </row>
    <row r="114" spans="2:2" x14ac:dyDescent="0.2">
      <c r="B114" s="15"/>
    </row>
    <row r="115" spans="2:2" x14ac:dyDescent="0.2">
      <c r="B115" s="15"/>
    </row>
    <row r="116" spans="2:2" x14ac:dyDescent="0.2">
      <c r="B116" s="15"/>
    </row>
    <row r="117" spans="2:2" x14ac:dyDescent="0.2">
      <c r="B117" s="15"/>
    </row>
    <row r="118" spans="2:2" x14ac:dyDescent="0.2">
      <c r="B118" s="15"/>
    </row>
    <row r="119" spans="2:2" x14ac:dyDescent="0.2">
      <c r="B119" s="15"/>
    </row>
    <row r="120" spans="2:2" x14ac:dyDescent="0.2">
      <c r="B120" s="15"/>
    </row>
    <row r="121" spans="2:2" x14ac:dyDescent="0.2">
      <c r="B121" s="15"/>
    </row>
    <row r="122" spans="2:2" x14ac:dyDescent="0.2">
      <c r="B122" s="15"/>
    </row>
    <row r="123" spans="2:2" x14ac:dyDescent="0.2">
      <c r="B123" s="15"/>
    </row>
    <row r="124" spans="2:2" x14ac:dyDescent="0.2">
      <c r="B124" s="15"/>
    </row>
    <row r="125" spans="2:2" x14ac:dyDescent="0.2">
      <c r="B125" s="15"/>
    </row>
    <row r="126" spans="2:2" x14ac:dyDescent="0.2">
      <c r="B126" s="15"/>
    </row>
    <row r="127" spans="2:2" x14ac:dyDescent="0.2">
      <c r="B127" s="15"/>
    </row>
    <row r="128" spans="2:2" x14ac:dyDescent="0.2">
      <c r="B128" s="15"/>
    </row>
    <row r="129" spans="2:2" x14ac:dyDescent="0.2">
      <c r="B129" s="15"/>
    </row>
    <row r="130" spans="2:2" x14ac:dyDescent="0.2">
      <c r="B130" s="15"/>
    </row>
    <row r="131" spans="2:2" x14ac:dyDescent="0.2">
      <c r="B131" s="15"/>
    </row>
    <row r="132" spans="2:2" x14ac:dyDescent="0.2">
      <c r="B132" s="15"/>
    </row>
    <row r="133" spans="2:2" x14ac:dyDescent="0.2">
      <c r="B133" s="15"/>
    </row>
    <row r="134" spans="2:2" x14ac:dyDescent="0.2">
      <c r="B134" s="15"/>
    </row>
    <row r="135" spans="2:2" x14ac:dyDescent="0.2">
      <c r="B135" s="15"/>
    </row>
    <row r="136" spans="2:2" x14ac:dyDescent="0.2">
      <c r="B136" s="15"/>
    </row>
    <row r="137" spans="2:2" x14ac:dyDescent="0.2">
      <c r="B137" s="15"/>
    </row>
    <row r="138" spans="2:2" x14ac:dyDescent="0.2">
      <c r="B138" s="15"/>
    </row>
    <row r="139" spans="2:2" x14ac:dyDescent="0.2">
      <c r="B139" s="15"/>
    </row>
    <row r="140" spans="2:2" x14ac:dyDescent="0.2">
      <c r="B140" s="15"/>
    </row>
    <row r="141" spans="2:2" x14ac:dyDescent="0.2">
      <c r="B141" s="15"/>
    </row>
    <row r="142" spans="2:2" x14ac:dyDescent="0.2">
      <c r="B142" s="15"/>
    </row>
    <row r="143" spans="2:2" x14ac:dyDescent="0.2">
      <c r="B143" s="15"/>
    </row>
    <row r="144" spans="2:2" x14ac:dyDescent="0.2">
      <c r="B144" s="15"/>
    </row>
    <row r="145" spans="2:2" x14ac:dyDescent="0.2">
      <c r="B145" s="15"/>
    </row>
    <row r="146" spans="2:2" x14ac:dyDescent="0.2">
      <c r="B146" s="15"/>
    </row>
    <row r="147" spans="2:2" x14ac:dyDescent="0.2">
      <c r="B147" s="15"/>
    </row>
    <row r="148" spans="2:2" x14ac:dyDescent="0.2">
      <c r="B148" s="15"/>
    </row>
    <row r="149" spans="2:2" x14ac:dyDescent="0.2">
      <c r="B149" s="15"/>
    </row>
    <row r="150" spans="2:2" x14ac:dyDescent="0.2">
      <c r="B150" s="15"/>
    </row>
    <row r="151" spans="2:2" x14ac:dyDescent="0.2">
      <c r="B151" s="15"/>
    </row>
    <row r="152" spans="2:2" x14ac:dyDescent="0.2">
      <c r="B152" s="15"/>
    </row>
    <row r="153" spans="2:2" x14ac:dyDescent="0.2">
      <c r="B153" s="15"/>
    </row>
    <row r="154" spans="2:2" x14ac:dyDescent="0.2">
      <c r="B154" s="15"/>
    </row>
    <row r="155" spans="2:2" x14ac:dyDescent="0.2">
      <c r="B155" s="15"/>
    </row>
    <row r="156" spans="2:2" x14ac:dyDescent="0.2">
      <c r="B156" s="15"/>
    </row>
    <row r="157" spans="2:2" x14ac:dyDescent="0.2">
      <c r="B157" s="15"/>
    </row>
    <row r="158" spans="2:2" x14ac:dyDescent="0.2">
      <c r="B158" s="15"/>
    </row>
    <row r="159" spans="2:2" x14ac:dyDescent="0.2">
      <c r="B159" s="15"/>
    </row>
    <row r="160" spans="2:2" x14ac:dyDescent="0.2">
      <c r="B160" s="15"/>
    </row>
    <row r="161" spans="2:2" x14ac:dyDescent="0.2">
      <c r="B161" s="15"/>
    </row>
    <row r="162" spans="2:2" x14ac:dyDescent="0.2">
      <c r="B162" s="15"/>
    </row>
    <row r="163" spans="2:2" x14ac:dyDescent="0.2">
      <c r="B163" s="15"/>
    </row>
    <row r="164" spans="2:2" x14ac:dyDescent="0.2">
      <c r="B164" s="15"/>
    </row>
    <row r="165" spans="2:2" x14ac:dyDescent="0.2">
      <c r="B165" s="15"/>
    </row>
    <row r="166" spans="2:2" x14ac:dyDescent="0.2">
      <c r="B166" s="15"/>
    </row>
    <row r="167" spans="2:2" x14ac:dyDescent="0.2">
      <c r="B167" s="15"/>
    </row>
    <row r="168" spans="2:2" x14ac:dyDescent="0.2">
      <c r="B168" s="15"/>
    </row>
    <row r="169" spans="2:2" x14ac:dyDescent="0.2">
      <c r="B169" s="15"/>
    </row>
    <row r="170" spans="2:2" x14ac:dyDescent="0.2">
      <c r="B170" s="15"/>
    </row>
    <row r="171" spans="2:2" x14ac:dyDescent="0.2">
      <c r="B171" s="15"/>
    </row>
    <row r="172" spans="2:2" x14ac:dyDescent="0.2">
      <c r="B172" s="15"/>
    </row>
    <row r="173" spans="2:2" x14ac:dyDescent="0.2">
      <c r="B173" s="15"/>
    </row>
    <row r="174" spans="2:2" x14ac:dyDescent="0.2">
      <c r="B174" s="15"/>
    </row>
    <row r="175" spans="2:2" x14ac:dyDescent="0.2">
      <c r="B175" s="15"/>
    </row>
    <row r="176" spans="2:2" x14ac:dyDescent="0.2">
      <c r="B176" s="15"/>
    </row>
    <row r="177" spans="2:2" x14ac:dyDescent="0.2">
      <c r="B177" s="15"/>
    </row>
    <row r="178" spans="2:2" x14ac:dyDescent="0.2">
      <c r="B178" s="15"/>
    </row>
    <row r="179" spans="2:2" x14ac:dyDescent="0.2">
      <c r="B179" s="15"/>
    </row>
    <row r="180" spans="2:2" x14ac:dyDescent="0.2">
      <c r="B180" s="15"/>
    </row>
    <row r="181" spans="2:2" x14ac:dyDescent="0.2">
      <c r="B181" s="15"/>
    </row>
    <row r="182" spans="2:2" x14ac:dyDescent="0.2">
      <c r="B182" s="15"/>
    </row>
    <row r="183" spans="2:2" x14ac:dyDescent="0.2">
      <c r="B183" s="15"/>
    </row>
    <row r="184" spans="2:2" x14ac:dyDescent="0.2">
      <c r="B184" s="15"/>
    </row>
    <row r="185" spans="2:2" x14ac:dyDescent="0.2">
      <c r="B185" s="15"/>
    </row>
    <row r="186" spans="2:2" x14ac:dyDescent="0.2">
      <c r="B186" s="15"/>
    </row>
    <row r="187" spans="2:2" x14ac:dyDescent="0.2">
      <c r="B187" s="15"/>
    </row>
    <row r="188" spans="2:2" x14ac:dyDescent="0.2">
      <c r="B188" s="15"/>
    </row>
    <row r="189" spans="2:2" x14ac:dyDescent="0.2">
      <c r="B189" s="15"/>
    </row>
    <row r="190" spans="2:2" x14ac:dyDescent="0.2">
      <c r="B190" s="15"/>
    </row>
    <row r="191" spans="2:2" x14ac:dyDescent="0.2">
      <c r="B191" s="15"/>
    </row>
    <row r="192" spans="2:2" x14ac:dyDescent="0.2">
      <c r="B192" s="15"/>
    </row>
    <row r="193" spans="2:2" x14ac:dyDescent="0.2">
      <c r="B193" s="15"/>
    </row>
    <row r="194" spans="2:2" x14ac:dyDescent="0.2">
      <c r="B194" s="15"/>
    </row>
    <row r="195" spans="2:2" x14ac:dyDescent="0.2">
      <c r="B195" s="15"/>
    </row>
    <row r="196" spans="2:2" x14ac:dyDescent="0.2">
      <c r="B196" s="15"/>
    </row>
    <row r="197" spans="2:2" x14ac:dyDescent="0.2">
      <c r="B197" s="15"/>
    </row>
    <row r="198" spans="2:2" x14ac:dyDescent="0.2">
      <c r="B198" s="15"/>
    </row>
    <row r="199" spans="2:2" x14ac:dyDescent="0.2">
      <c r="B199" s="15"/>
    </row>
    <row r="200" spans="2:2" x14ac:dyDescent="0.2">
      <c r="B200" s="15"/>
    </row>
    <row r="201" spans="2:2" x14ac:dyDescent="0.2">
      <c r="B201" s="15"/>
    </row>
    <row r="202" spans="2:2" x14ac:dyDescent="0.2">
      <c r="B202" s="15"/>
    </row>
    <row r="203" spans="2:2" x14ac:dyDescent="0.2">
      <c r="B203" s="15"/>
    </row>
    <row r="204" spans="2:2" x14ac:dyDescent="0.2">
      <c r="B204" s="15"/>
    </row>
    <row r="205" spans="2:2" x14ac:dyDescent="0.2">
      <c r="B205" s="15"/>
    </row>
    <row r="206" spans="2:2" x14ac:dyDescent="0.2">
      <c r="B206" s="15"/>
    </row>
    <row r="207" spans="2:2" x14ac:dyDescent="0.2">
      <c r="B207" s="15"/>
    </row>
    <row r="208" spans="2:2" x14ac:dyDescent="0.2">
      <c r="B208" s="15"/>
    </row>
    <row r="209" spans="2:2" x14ac:dyDescent="0.2">
      <c r="B209" s="15"/>
    </row>
    <row r="210" spans="2:2" x14ac:dyDescent="0.2">
      <c r="B210" s="15"/>
    </row>
    <row r="211" spans="2:2" x14ac:dyDescent="0.2">
      <c r="B211" s="15"/>
    </row>
    <row r="212" spans="2:2" x14ac:dyDescent="0.2">
      <c r="B212" s="15"/>
    </row>
    <row r="213" spans="2:2" x14ac:dyDescent="0.2">
      <c r="B213" s="15"/>
    </row>
    <row r="214" spans="2:2" x14ac:dyDescent="0.2">
      <c r="B214" s="15"/>
    </row>
    <row r="215" spans="2:2" x14ac:dyDescent="0.2">
      <c r="B215" s="15"/>
    </row>
    <row r="216" spans="2:2" x14ac:dyDescent="0.2">
      <c r="B216" s="15"/>
    </row>
  </sheetData>
  <mergeCells count="34">
    <mergeCell ref="A38:B38"/>
    <mergeCell ref="A23:B23"/>
    <mergeCell ref="A24:B24"/>
    <mergeCell ref="A30:B30"/>
    <mergeCell ref="A27:B27"/>
    <mergeCell ref="A34:B34"/>
    <mergeCell ref="A29:B29"/>
    <mergeCell ref="A28:B28"/>
    <mergeCell ref="A36:B36"/>
    <mergeCell ref="A37:B37"/>
    <mergeCell ref="A35:B35"/>
    <mergeCell ref="A6:B6"/>
    <mergeCell ref="H1:I1"/>
    <mergeCell ref="A10:B10"/>
    <mergeCell ref="A11:B11"/>
    <mergeCell ref="A12:B12"/>
    <mergeCell ref="A13:B13"/>
    <mergeCell ref="A7:B7"/>
    <mergeCell ref="A8:B8"/>
    <mergeCell ref="A9:B9"/>
    <mergeCell ref="A14:B14"/>
    <mergeCell ref="A15:B15"/>
    <mergeCell ref="A33:B33"/>
    <mergeCell ref="A16:B16"/>
    <mergeCell ref="A17:B17"/>
    <mergeCell ref="A18:B18"/>
    <mergeCell ref="A19:B19"/>
    <mergeCell ref="A25:B25"/>
    <mergeCell ref="A26:B26"/>
    <mergeCell ref="A32:B32"/>
    <mergeCell ref="A31:B31"/>
    <mergeCell ref="A20:B20"/>
    <mergeCell ref="A21:B21"/>
    <mergeCell ref="A22:B22"/>
  </mergeCells>
  <hyperlinks>
    <hyperlink ref="H1:I1" location="Index!A1" display="Regresar al Índice" xr:uid="{00000000-0004-0000-5700-000000000000}"/>
  </hyperlinks>
  <pageMargins left="0.7" right="0.7" top="0.75" bottom="0.75" header="0.3" footer="0.3"/>
  <pageSetup orientation="portrait" horizontalDpi="4294967295" verticalDpi="4294967295"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41"/>
  <dimension ref="A1:AN422"/>
  <sheetViews>
    <sheetView topLeftCell="AC38" zoomScale="106" zoomScaleNormal="106" workbookViewId="0">
      <selection activeCell="A2" sqref="A2"/>
    </sheetView>
  </sheetViews>
  <sheetFormatPr baseColWidth="10" defaultColWidth="9.140625" defaultRowHeight="12.75" x14ac:dyDescent="0.2"/>
  <cols>
    <col min="1" max="1" width="6.140625" style="308" bestFit="1" customWidth="1"/>
    <col min="2" max="2" width="11.42578125" style="129" bestFit="1" customWidth="1"/>
    <col min="3" max="3" width="7.85546875" style="308" bestFit="1" customWidth="1"/>
    <col min="4" max="4" width="12.7109375" style="308" customWidth="1"/>
    <col min="5" max="5" width="12.140625" style="308" customWidth="1"/>
    <col min="6" max="6" width="11.140625" style="308" customWidth="1"/>
    <col min="7" max="7" width="12.140625" style="308" customWidth="1"/>
    <col min="8" max="8" width="9.7109375" style="308" bestFit="1" customWidth="1"/>
    <col min="9" max="9" width="9.140625" style="308"/>
    <col min="10" max="11" width="9.140625" style="308" bestFit="1" customWidth="1"/>
    <col min="12" max="12" width="9.28515625" style="308" bestFit="1" customWidth="1"/>
    <col min="13" max="13" width="9.140625" style="308" bestFit="1" customWidth="1"/>
    <col min="14" max="14" width="9.7109375" style="308" bestFit="1" customWidth="1"/>
    <col min="15" max="15" width="9.140625" style="308"/>
    <col min="16" max="16" width="6.140625" style="308" bestFit="1" customWidth="1"/>
    <col min="17" max="17" width="11.42578125" style="308" bestFit="1" customWidth="1"/>
    <col min="18" max="18" width="8.7109375" style="308" bestFit="1" customWidth="1"/>
    <col min="19" max="19" width="10.85546875" style="308" bestFit="1" customWidth="1"/>
    <col min="20" max="20" width="9.140625" style="308" bestFit="1" customWidth="1"/>
    <col min="21" max="21" width="9.28515625" style="308" bestFit="1" customWidth="1"/>
    <col min="22" max="22" width="10.85546875" style="308" bestFit="1" customWidth="1"/>
    <col min="23" max="23" width="9.7109375" style="308" bestFit="1" customWidth="1"/>
    <col min="24" max="24" width="9.140625" style="308"/>
    <col min="25" max="25" width="12.140625" style="308" bestFit="1" customWidth="1"/>
    <col min="26" max="26" width="9.140625" style="308" bestFit="1" customWidth="1"/>
    <col min="27" max="27" width="9.28515625" style="308" bestFit="1" customWidth="1"/>
    <col min="28" max="28" width="12.140625" style="308" bestFit="1" customWidth="1"/>
    <col min="29" max="29" width="9.7109375" style="308" bestFit="1" customWidth="1"/>
    <col min="30" max="30" width="9.140625" style="79"/>
    <col min="31" max="31" width="11.42578125" style="79" bestFit="1" customWidth="1"/>
    <col min="32" max="34" width="11.42578125" style="79" customWidth="1"/>
    <col min="35" max="35" width="32.42578125" style="79" bestFit="1" customWidth="1"/>
    <col min="36" max="36" width="15.7109375" style="79" bestFit="1" customWidth="1"/>
    <col min="37" max="38" width="9.140625" style="79"/>
    <col min="39" max="40" width="9.28515625" style="79" bestFit="1" customWidth="1"/>
    <col min="41" max="16384" width="9.140625" style="308"/>
  </cols>
  <sheetData>
    <row r="1" spans="1:40" s="79" customFormat="1" ht="15" x14ac:dyDescent="0.25">
      <c r="A1" s="333" t="s">
        <v>1647</v>
      </c>
      <c r="B1" s="129"/>
      <c r="C1" s="308"/>
      <c r="D1" s="308"/>
      <c r="E1" s="308"/>
      <c r="F1" s="308"/>
      <c r="G1" s="308"/>
      <c r="H1" s="233" t="s">
        <v>38</v>
      </c>
      <c r="I1" s="233"/>
      <c r="J1" s="308"/>
      <c r="K1" s="308"/>
      <c r="L1" s="308"/>
      <c r="M1" s="308"/>
      <c r="N1" s="308"/>
      <c r="O1" s="308"/>
      <c r="P1" s="308"/>
      <c r="Q1" s="308"/>
      <c r="R1" s="308"/>
      <c r="S1" s="308"/>
      <c r="T1" s="308"/>
      <c r="U1" s="308"/>
      <c r="V1" s="308"/>
      <c r="W1" s="308"/>
      <c r="X1" s="308"/>
      <c r="Y1" s="308"/>
      <c r="Z1" s="308"/>
      <c r="AA1" s="308"/>
      <c r="AB1" s="308"/>
      <c r="AC1" s="308"/>
    </row>
    <row r="2" spans="1:40" x14ac:dyDescent="0.2">
      <c r="A2" s="124" t="s">
        <v>718</v>
      </c>
    </row>
    <row r="3" spans="1:40" x14ac:dyDescent="0.2">
      <c r="A3" s="124" t="s">
        <v>717</v>
      </c>
    </row>
    <row r="5" spans="1:40" x14ac:dyDescent="0.2">
      <c r="B5" s="15"/>
    </row>
    <row r="6" spans="1:40" s="79" customFormat="1" x14ac:dyDescent="0.2">
      <c r="A6" s="43"/>
      <c r="B6" s="15"/>
      <c r="C6" s="251"/>
      <c r="D6" s="223" t="s">
        <v>462</v>
      </c>
      <c r="E6" s="223"/>
      <c r="F6" s="223"/>
      <c r="G6" s="223"/>
      <c r="H6" s="223"/>
      <c r="I6" s="251"/>
      <c r="J6" s="223" t="s">
        <v>463</v>
      </c>
      <c r="K6" s="223"/>
      <c r="L6" s="223"/>
      <c r="M6" s="223"/>
      <c r="N6" s="223"/>
      <c r="O6" s="43"/>
      <c r="P6" s="43"/>
      <c r="Q6" s="43"/>
      <c r="R6" s="43"/>
      <c r="S6" s="223" t="s">
        <v>462</v>
      </c>
      <c r="T6" s="223"/>
      <c r="U6" s="223"/>
      <c r="V6" s="223"/>
      <c r="W6" s="223"/>
      <c r="X6" s="43"/>
      <c r="Y6" s="223" t="s">
        <v>463</v>
      </c>
      <c r="Z6" s="223"/>
      <c r="AA6" s="223"/>
      <c r="AB6" s="223"/>
      <c r="AC6" s="223"/>
      <c r="AD6" s="43"/>
      <c r="AE6" s="43"/>
      <c r="AF6" s="43"/>
      <c r="AG6" s="43"/>
      <c r="AH6" s="43"/>
      <c r="AI6" s="43" t="s">
        <v>455</v>
      </c>
      <c r="AJ6" s="43"/>
      <c r="AK6" s="43"/>
      <c r="AL6" s="43"/>
      <c r="AM6" s="43" t="s">
        <v>455</v>
      </c>
      <c r="AN6" s="43"/>
    </row>
    <row r="7" spans="1:40" s="79" customFormat="1" ht="52.5" x14ac:dyDescent="0.2">
      <c r="A7" s="130"/>
      <c r="B7" s="15"/>
      <c r="C7" s="131" t="s">
        <v>2</v>
      </c>
      <c r="D7" s="132" t="s">
        <v>1241</v>
      </c>
      <c r="E7" s="132" t="s">
        <v>1242</v>
      </c>
      <c r="F7" s="132" t="s">
        <v>1243</v>
      </c>
      <c r="G7" s="132" t="s">
        <v>464</v>
      </c>
      <c r="H7" s="133" t="s">
        <v>0</v>
      </c>
      <c r="I7" s="309"/>
      <c r="J7" s="132" t="s">
        <v>1241</v>
      </c>
      <c r="K7" s="132" t="s">
        <v>1242</v>
      </c>
      <c r="L7" s="132" t="s">
        <v>1243</v>
      </c>
      <c r="M7" s="132" t="s">
        <v>464</v>
      </c>
      <c r="N7" s="133" t="s">
        <v>465</v>
      </c>
      <c r="O7" s="43"/>
      <c r="P7" s="43"/>
      <c r="Q7" s="43"/>
      <c r="R7" s="131" t="s">
        <v>2</v>
      </c>
      <c r="S7" s="132" t="s">
        <v>1241</v>
      </c>
      <c r="T7" s="132" t="s">
        <v>1242</v>
      </c>
      <c r="U7" s="132" t="s">
        <v>1243</v>
      </c>
      <c r="V7" s="132" t="s">
        <v>464</v>
      </c>
      <c r="W7" s="133" t="s">
        <v>1</v>
      </c>
      <c r="X7" s="309"/>
      <c r="Y7" s="132" t="s">
        <v>1241</v>
      </c>
      <c r="Z7" s="132" t="s">
        <v>1242</v>
      </c>
      <c r="AA7" s="132" t="s">
        <v>1243</v>
      </c>
      <c r="AB7" s="132" t="s">
        <v>464</v>
      </c>
      <c r="AC7" s="133" t="s">
        <v>465</v>
      </c>
      <c r="AD7" s="43"/>
      <c r="AE7" s="132" t="s">
        <v>390</v>
      </c>
      <c r="AF7" s="43"/>
      <c r="AG7" s="43"/>
      <c r="AH7" s="43"/>
      <c r="AI7" s="132" t="s">
        <v>434</v>
      </c>
      <c r="AJ7" s="132" t="s">
        <v>435</v>
      </c>
      <c r="AK7" s="43"/>
      <c r="AL7" s="43"/>
      <c r="AM7" s="132" t="s">
        <v>436</v>
      </c>
      <c r="AN7" s="132" t="s">
        <v>437</v>
      </c>
    </row>
    <row r="8" spans="1:40" s="79" customFormat="1" x14ac:dyDescent="0.2">
      <c r="A8" s="43">
        <v>2018</v>
      </c>
      <c r="B8" s="15" t="s">
        <v>39</v>
      </c>
      <c r="C8" s="2" t="s">
        <v>0</v>
      </c>
      <c r="D8" s="2">
        <v>395444</v>
      </c>
      <c r="E8" s="2">
        <v>16331</v>
      </c>
      <c r="F8" s="2">
        <v>19832</v>
      </c>
      <c r="G8" s="2">
        <v>431607</v>
      </c>
      <c r="H8" s="310">
        <v>4.5900000000000003E-2</v>
      </c>
      <c r="I8" s="251"/>
      <c r="J8" s="2">
        <v>96341</v>
      </c>
      <c r="K8" s="2">
        <v>4400</v>
      </c>
      <c r="L8" s="2">
        <v>6766</v>
      </c>
      <c r="M8" s="2">
        <v>107507</v>
      </c>
      <c r="N8" s="310">
        <v>6.2899999999999998E-2</v>
      </c>
      <c r="O8" s="43"/>
      <c r="P8" s="43">
        <v>2018</v>
      </c>
      <c r="Q8" s="43" t="s">
        <v>39</v>
      </c>
      <c r="R8" s="43" t="s">
        <v>1</v>
      </c>
      <c r="S8" s="134">
        <v>4539339</v>
      </c>
      <c r="T8" s="134">
        <v>201752</v>
      </c>
      <c r="U8" s="134">
        <v>292123</v>
      </c>
      <c r="V8" s="134">
        <v>5033214</v>
      </c>
      <c r="W8" s="135">
        <v>5.8000000000000003E-2</v>
      </c>
      <c r="X8" s="136"/>
      <c r="Y8" s="134">
        <v>1169490</v>
      </c>
      <c r="Z8" s="134">
        <v>55742</v>
      </c>
      <c r="AA8" s="134">
        <v>104863</v>
      </c>
      <c r="AB8" s="134">
        <v>1330095</v>
      </c>
      <c r="AC8" s="135">
        <v>7.8799999999999995E-2</v>
      </c>
      <c r="AD8" s="43"/>
      <c r="AE8" s="43" t="s">
        <v>39</v>
      </c>
      <c r="AF8" s="43" t="s">
        <v>0</v>
      </c>
      <c r="AG8" s="43">
        <v>2018</v>
      </c>
      <c r="AH8" s="43" t="s">
        <v>39</v>
      </c>
      <c r="AI8" s="137">
        <v>4.0899999999999999E-2</v>
      </c>
      <c r="AJ8" s="137">
        <v>6.2899999999999998E-2</v>
      </c>
      <c r="AK8" s="43"/>
      <c r="AL8" s="43" t="s">
        <v>1</v>
      </c>
      <c r="AM8" s="137">
        <v>4.19E-2</v>
      </c>
      <c r="AN8" s="137">
        <v>7.8799999999999995E-2</v>
      </c>
    </row>
    <row r="9" spans="1:40" s="79" customFormat="1" x14ac:dyDescent="0.2">
      <c r="A9" s="43"/>
      <c r="B9" s="15" t="s">
        <v>40</v>
      </c>
      <c r="C9" s="2" t="s">
        <v>0</v>
      </c>
      <c r="D9" s="2">
        <v>396792</v>
      </c>
      <c r="E9" s="2">
        <v>15946</v>
      </c>
      <c r="F9" s="2">
        <v>19988</v>
      </c>
      <c r="G9" s="2">
        <v>432726</v>
      </c>
      <c r="H9" s="310">
        <v>4.6199999999999998E-2</v>
      </c>
      <c r="I9" s="251"/>
      <c r="J9" s="2">
        <v>97418</v>
      </c>
      <c r="K9" s="2">
        <v>4323</v>
      </c>
      <c r="L9" s="2">
        <v>6842</v>
      </c>
      <c r="M9" s="2">
        <v>108583</v>
      </c>
      <c r="N9" s="310">
        <v>6.3E-2</v>
      </c>
      <c r="O9" s="43"/>
      <c r="P9" s="43"/>
      <c r="Q9" s="43" t="s">
        <v>40</v>
      </c>
      <c r="R9" s="43" t="s">
        <v>1</v>
      </c>
      <c r="S9" s="134">
        <v>4559076</v>
      </c>
      <c r="T9" s="134">
        <v>194516</v>
      </c>
      <c r="U9" s="134">
        <v>294575</v>
      </c>
      <c r="V9" s="134">
        <v>5048167</v>
      </c>
      <c r="W9" s="135">
        <v>5.8400000000000001E-2</v>
      </c>
      <c r="X9" s="136"/>
      <c r="Y9" s="134">
        <v>1183520</v>
      </c>
      <c r="Z9" s="134">
        <v>54381</v>
      </c>
      <c r="AA9" s="134">
        <v>106255</v>
      </c>
      <c r="AB9" s="134">
        <v>1344156</v>
      </c>
      <c r="AC9" s="135">
        <v>7.9000000000000001E-2</v>
      </c>
      <c r="AD9" s="43"/>
      <c r="AE9" s="43" t="s">
        <v>40</v>
      </c>
      <c r="AF9" s="43" t="s">
        <v>0</v>
      </c>
      <c r="AG9" s="43"/>
      <c r="AH9" s="43" t="s">
        <v>40</v>
      </c>
      <c r="AI9" s="137">
        <v>3.9800000000000002E-2</v>
      </c>
      <c r="AJ9" s="137">
        <v>6.3E-2</v>
      </c>
      <c r="AK9" s="43"/>
      <c r="AL9" s="43" t="s">
        <v>1</v>
      </c>
      <c r="AM9" s="137">
        <v>4.0500000000000001E-2</v>
      </c>
      <c r="AN9" s="137">
        <v>7.9000000000000001E-2</v>
      </c>
    </row>
    <row r="10" spans="1:40" s="79" customFormat="1" x14ac:dyDescent="0.2">
      <c r="A10" s="43"/>
      <c r="B10" s="15" t="s">
        <v>41</v>
      </c>
      <c r="C10" s="2" t="s">
        <v>0</v>
      </c>
      <c r="D10" s="2">
        <v>396959</v>
      </c>
      <c r="E10" s="2">
        <v>16544</v>
      </c>
      <c r="F10" s="2">
        <v>19890</v>
      </c>
      <c r="G10" s="2">
        <v>433393</v>
      </c>
      <c r="H10" s="310">
        <v>4.5900000000000003E-2</v>
      </c>
      <c r="I10" s="251"/>
      <c r="J10" s="2">
        <v>96728</v>
      </c>
      <c r="K10" s="2">
        <v>4469</v>
      </c>
      <c r="L10" s="2">
        <v>6823</v>
      </c>
      <c r="M10" s="2">
        <v>108020</v>
      </c>
      <c r="N10" s="310">
        <v>6.3200000000000006E-2</v>
      </c>
      <c r="O10" s="43"/>
      <c r="P10" s="43"/>
      <c r="Q10" s="43" t="s">
        <v>41</v>
      </c>
      <c r="R10" s="43" t="s">
        <v>1</v>
      </c>
      <c r="S10" s="134">
        <v>4561466</v>
      </c>
      <c r="T10" s="134">
        <v>200791</v>
      </c>
      <c r="U10" s="134">
        <v>297369</v>
      </c>
      <c r="V10" s="134">
        <v>5059626</v>
      </c>
      <c r="W10" s="135">
        <v>5.8799999999999998E-2</v>
      </c>
      <c r="X10" s="136"/>
      <c r="Y10" s="134">
        <v>1176407</v>
      </c>
      <c r="Z10" s="134">
        <v>55813</v>
      </c>
      <c r="AA10" s="134">
        <v>107164</v>
      </c>
      <c r="AB10" s="134">
        <v>1339383</v>
      </c>
      <c r="AC10" s="135">
        <v>0.08</v>
      </c>
      <c r="AD10" s="43"/>
      <c r="AE10" s="43" t="s">
        <v>41</v>
      </c>
      <c r="AF10" s="43" t="s">
        <v>0</v>
      </c>
      <c r="AG10" s="43"/>
      <c r="AH10" s="43" t="s">
        <v>41</v>
      </c>
      <c r="AI10" s="137">
        <v>4.1399999999999999E-2</v>
      </c>
      <c r="AJ10" s="137">
        <v>6.3200000000000006E-2</v>
      </c>
      <c r="AK10" s="43"/>
      <c r="AL10" s="43" t="s">
        <v>1</v>
      </c>
      <c r="AM10" s="137">
        <v>4.1700000000000001E-2</v>
      </c>
      <c r="AN10" s="137">
        <v>0.08</v>
      </c>
    </row>
    <row r="11" spans="1:40" s="79" customFormat="1" x14ac:dyDescent="0.2">
      <c r="A11" s="43"/>
      <c r="B11" s="15" t="s">
        <v>42</v>
      </c>
      <c r="C11" s="2" t="s">
        <v>0</v>
      </c>
      <c r="D11" s="2">
        <v>399346</v>
      </c>
      <c r="E11" s="2">
        <v>15796</v>
      </c>
      <c r="F11" s="2">
        <v>19644</v>
      </c>
      <c r="G11" s="2">
        <v>434786</v>
      </c>
      <c r="H11" s="310">
        <v>4.5199999999999997E-2</v>
      </c>
      <c r="I11" s="251"/>
      <c r="J11" s="2">
        <v>98032</v>
      </c>
      <c r="K11" s="2">
        <v>4310</v>
      </c>
      <c r="L11" s="2">
        <v>6727</v>
      </c>
      <c r="M11" s="2">
        <v>109068</v>
      </c>
      <c r="N11" s="310">
        <v>6.1699999999999998E-2</v>
      </c>
      <c r="O11" s="43"/>
      <c r="P11" s="43"/>
      <c r="Q11" s="43" t="s">
        <v>42</v>
      </c>
      <c r="R11" s="43" t="s">
        <v>1</v>
      </c>
      <c r="S11" s="134">
        <v>4585554</v>
      </c>
      <c r="T11" s="134">
        <v>192416</v>
      </c>
      <c r="U11" s="134">
        <v>299523</v>
      </c>
      <c r="V11" s="134">
        <v>5077493</v>
      </c>
      <c r="W11" s="135">
        <v>5.8999999999999997E-2</v>
      </c>
      <c r="X11" s="136"/>
      <c r="Y11" s="134">
        <v>1190570</v>
      </c>
      <c r="Z11" s="134">
        <v>54139</v>
      </c>
      <c r="AA11" s="134">
        <v>107447</v>
      </c>
      <c r="AB11" s="134">
        <v>1352156</v>
      </c>
      <c r="AC11" s="135">
        <v>7.9500000000000001E-2</v>
      </c>
      <c r="AD11" s="43"/>
      <c r="AE11" s="43" t="s">
        <v>42</v>
      </c>
      <c r="AF11" s="43" t="s">
        <v>0</v>
      </c>
      <c r="AG11" s="43"/>
      <c r="AH11" s="43" t="s">
        <v>42</v>
      </c>
      <c r="AI11" s="137">
        <v>3.95E-2</v>
      </c>
      <c r="AJ11" s="137">
        <v>6.1699999999999998E-2</v>
      </c>
      <c r="AK11" s="43"/>
      <c r="AL11" s="43" t="s">
        <v>1</v>
      </c>
      <c r="AM11" s="137">
        <v>0.04</v>
      </c>
      <c r="AN11" s="137">
        <v>7.9500000000000001E-2</v>
      </c>
    </row>
    <row r="12" spans="1:40" s="79" customFormat="1" x14ac:dyDescent="0.2">
      <c r="A12" s="43"/>
      <c r="B12" s="15" t="s">
        <v>43</v>
      </c>
      <c r="C12" s="2" t="s">
        <v>0</v>
      </c>
      <c r="D12" s="2">
        <v>400196</v>
      </c>
      <c r="E12" s="2">
        <v>16142</v>
      </c>
      <c r="F12" s="2">
        <v>19492</v>
      </c>
      <c r="G12" s="2">
        <v>435830</v>
      </c>
      <c r="H12" s="310">
        <v>4.4699999999999997E-2</v>
      </c>
      <c r="I12" s="251"/>
      <c r="J12" s="2">
        <v>97670</v>
      </c>
      <c r="K12" s="2">
        <v>4382</v>
      </c>
      <c r="L12" s="2">
        <v>6622</v>
      </c>
      <c r="M12" s="2">
        <v>108674</v>
      </c>
      <c r="N12" s="310">
        <v>6.0900000000000003E-2</v>
      </c>
      <c r="O12" s="43"/>
      <c r="P12" s="43"/>
      <c r="Q12" s="43" t="s">
        <v>43</v>
      </c>
      <c r="R12" s="43" t="s">
        <v>1</v>
      </c>
      <c r="S12" s="134">
        <v>4587806</v>
      </c>
      <c r="T12" s="134">
        <v>197966</v>
      </c>
      <c r="U12" s="134">
        <v>296626</v>
      </c>
      <c r="V12" s="134">
        <v>5082398</v>
      </c>
      <c r="W12" s="135">
        <v>5.8400000000000001E-2</v>
      </c>
      <c r="X12" s="136"/>
      <c r="Y12" s="134">
        <v>1185306</v>
      </c>
      <c r="Z12" s="134">
        <v>55322</v>
      </c>
      <c r="AA12" s="134">
        <v>105897</v>
      </c>
      <c r="AB12" s="134">
        <v>1346525</v>
      </c>
      <c r="AC12" s="135">
        <v>7.8600000000000003E-2</v>
      </c>
      <c r="AD12" s="43"/>
      <c r="AE12" s="43" t="s">
        <v>43</v>
      </c>
      <c r="AF12" s="43" t="s">
        <v>0</v>
      </c>
      <c r="AG12" s="43"/>
      <c r="AH12" s="43" t="s">
        <v>43</v>
      </c>
      <c r="AI12" s="137">
        <v>4.0300000000000002E-2</v>
      </c>
      <c r="AJ12" s="137">
        <v>6.0900000000000003E-2</v>
      </c>
      <c r="AK12" s="43"/>
      <c r="AL12" s="43" t="s">
        <v>1</v>
      </c>
      <c r="AM12" s="137">
        <v>4.1099999999999998E-2</v>
      </c>
      <c r="AN12" s="137">
        <v>7.8600000000000003E-2</v>
      </c>
    </row>
    <row r="13" spans="1:40" s="79" customFormat="1" x14ac:dyDescent="0.2">
      <c r="A13" s="43"/>
      <c r="B13" s="15" t="s">
        <v>44</v>
      </c>
      <c r="C13" s="2" t="s">
        <v>0</v>
      </c>
      <c r="D13" s="2">
        <v>403605</v>
      </c>
      <c r="E13" s="2">
        <v>14961</v>
      </c>
      <c r="F13" s="2">
        <v>19429</v>
      </c>
      <c r="G13" s="2">
        <v>437995</v>
      </c>
      <c r="H13" s="310">
        <v>4.4400000000000002E-2</v>
      </c>
      <c r="I13" s="251"/>
      <c r="J13" s="2">
        <v>99392</v>
      </c>
      <c r="K13" s="2">
        <v>4067</v>
      </c>
      <c r="L13" s="2">
        <v>6652</v>
      </c>
      <c r="M13" s="2">
        <v>110111</v>
      </c>
      <c r="N13" s="310">
        <v>6.0400000000000002E-2</v>
      </c>
      <c r="O13" s="43"/>
      <c r="P13" s="43"/>
      <c r="Q13" s="43" t="s">
        <v>44</v>
      </c>
      <c r="R13" s="43" t="s">
        <v>1</v>
      </c>
      <c r="S13" s="134">
        <v>4627026</v>
      </c>
      <c r="T13" s="134">
        <v>178736</v>
      </c>
      <c r="U13" s="134">
        <v>293940</v>
      </c>
      <c r="V13" s="134">
        <v>5099702</v>
      </c>
      <c r="W13" s="135">
        <v>5.7599999999999998E-2</v>
      </c>
      <c r="X13" s="136"/>
      <c r="Y13" s="134">
        <v>1205848</v>
      </c>
      <c r="Z13" s="134">
        <v>50754</v>
      </c>
      <c r="AA13" s="134">
        <v>105864</v>
      </c>
      <c r="AB13" s="134">
        <v>1362466</v>
      </c>
      <c r="AC13" s="135">
        <v>7.7700000000000005E-2</v>
      </c>
      <c r="AD13" s="43"/>
      <c r="AE13" s="43" t="s">
        <v>44</v>
      </c>
      <c r="AF13" s="43" t="s">
        <v>0</v>
      </c>
      <c r="AG13" s="43"/>
      <c r="AH13" s="43" t="s">
        <v>44</v>
      </c>
      <c r="AI13" s="137">
        <v>3.6900000000000002E-2</v>
      </c>
      <c r="AJ13" s="137">
        <v>6.0400000000000002E-2</v>
      </c>
      <c r="AK13" s="43"/>
      <c r="AL13" s="43" t="s">
        <v>1</v>
      </c>
      <c r="AM13" s="137">
        <v>3.73E-2</v>
      </c>
      <c r="AN13" s="137">
        <v>7.7700000000000005E-2</v>
      </c>
    </row>
    <row r="14" spans="1:40" s="79" customFormat="1" x14ac:dyDescent="0.2">
      <c r="A14" s="43"/>
      <c r="B14" s="15" t="s">
        <v>45</v>
      </c>
      <c r="C14" s="2" t="s">
        <v>0</v>
      </c>
      <c r="D14" s="2">
        <v>403404</v>
      </c>
      <c r="E14" s="2">
        <v>16076</v>
      </c>
      <c r="F14" s="2">
        <v>19622</v>
      </c>
      <c r="G14" s="2">
        <v>439102</v>
      </c>
      <c r="H14" s="310">
        <v>4.4699999999999997E-2</v>
      </c>
      <c r="I14" s="251"/>
      <c r="J14" s="254">
        <v>98732</v>
      </c>
      <c r="K14" s="254">
        <v>4341</v>
      </c>
      <c r="L14" s="254">
        <v>6708</v>
      </c>
      <c r="M14" s="254">
        <v>109781</v>
      </c>
      <c r="N14" s="310">
        <v>6.1100000000000002E-2</v>
      </c>
      <c r="O14" s="43"/>
      <c r="P14" s="43"/>
      <c r="Q14" s="43" t="s">
        <v>45</v>
      </c>
      <c r="R14" s="43" t="s">
        <v>1</v>
      </c>
      <c r="S14" s="134">
        <v>4626507</v>
      </c>
      <c r="T14" s="134">
        <v>190970</v>
      </c>
      <c r="U14" s="134">
        <v>293063</v>
      </c>
      <c r="V14" s="134">
        <v>5110540</v>
      </c>
      <c r="W14" s="135">
        <v>5.7299999999999997E-2</v>
      </c>
      <c r="X14" s="136"/>
      <c r="Y14" s="134">
        <v>1200282</v>
      </c>
      <c r="Z14" s="134">
        <v>53675</v>
      </c>
      <c r="AA14" s="134">
        <v>105431</v>
      </c>
      <c r="AB14" s="134">
        <v>1359388</v>
      </c>
      <c r="AC14" s="135">
        <v>7.7600000000000002E-2</v>
      </c>
      <c r="AD14" s="43"/>
      <c r="AE14" s="43" t="s">
        <v>45</v>
      </c>
      <c r="AF14" s="43" t="s">
        <v>0</v>
      </c>
      <c r="AG14" s="43"/>
      <c r="AH14" s="43" t="s">
        <v>45</v>
      </c>
      <c r="AI14" s="137">
        <v>3.95E-2</v>
      </c>
      <c r="AJ14" s="137">
        <v>6.1100000000000002E-2</v>
      </c>
      <c r="AK14" s="43"/>
      <c r="AL14" s="43" t="s">
        <v>1</v>
      </c>
      <c r="AM14" s="137">
        <v>3.95E-2</v>
      </c>
      <c r="AN14" s="137">
        <v>7.7600000000000002E-2</v>
      </c>
    </row>
    <row r="15" spans="1:40" s="79" customFormat="1" x14ac:dyDescent="0.2">
      <c r="A15" s="43"/>
      <c r="B15" s="15" t="s">
        <v>46</v>
      </c>
      <c r="C15" s="2" t="s">
        <v>0</v>
      </c>
      <c r="D15" s="2">
        <v>406703</v>
      </c>
      <c r="E15" s="2">
        <v>14326</v>
      </c>
      <c r="F15" s="2">
        <v>19539</v>
      </c>
      <c r="G15" s="2">
        <v>440568</v>
      </c>
      <c r="H15" s="310">
        <v>4.4299999999999999E-2</v>
      </c>
      <c r="I15" s="311"/>
      <c r="J15" s="254">
        <v>100293</v>
      </c>
      <c r="K15" s="254">
        <v>3913</v>
      </c>
      <c r="L15" s="254">
        <v>6721</v>
      </c>
      <c r="M15" s="254">
        <v>110927</v>
      </c>
      <c r="N15" s="310">
        <v>6.0600000000000001E-2</v>
      </c>
      <c r="O15" s="43"/>
      <c r="P15" s="43"/>
      <c r="Q15" s="43" t="s">
        <v>46</v>
      </c>
      <c r="R15" s="43" t="s">
        <v>1</v>
      </c>
      <c r="S15" s="134">
        <v>4665140</v>
      </c>
      <c r="T15" s="134">
        <v>169529</v>
      </c>
      <c r="U15" s="134">
        <v>291543</v>
      </c>
      <c r="V15" s="134">
        <v>5126212</v>
      </c>
      <c r="W15" s="135">
        <v>5.6899999999999999E-2</v>
      </c>
      <c r="X15" s="136"/>
      <c r="Y15" s="134">
        <v>1219322</v>
      </c>
      <c r="Z15" s="134">
        <v>48112</v>
      </c>
      <c r="AA15" s="134">
        <v>105156</v>
      </c>
      <c r="AB15" s="134">
        <v>1372590</v>
      </c>
      <c r="AC15" s="135">
        <v>7.6600000000000001E-2</v>
      </c>
      <c r="AD15" s="43"/>
      <c r="AE15" s="43" t="s">
        <v>46</v>
      </c>
      <c r="AF15" s="43" t="s">
        <v>0</v>
      </c>
      <c r="AG15" s="43"/>
      <c r="AH15" s="43" t="s">
        <v>46</v>
      </c>
      <c r="AI15" s="137">
        <v>3.5299999999999998E-2</v>
      </c>
      <c r="AJ15" s="137">
        <v>6.0600000000000001E-2</v>
      </c>
      <c r="AK15" s="43"/>
      <c r="AL15" s="43" t="s">
        <v>1</v>
      </c>
      <c r="AM15" s="137">
        <v>3.5099999999999999E-2</v>
      </c>
      <c r="AN15" s="137">
        <v>7.6600000000000001E-2</v>
      </c>
    </row>
    <row r="16" spans="1:40" s="79" customFormat="1" x14ac:dyDescent="0.2">
      <c r="A16" s="43"/>
      <c r="B16" s="15" t="s">
        <v>47</v>
      </c>
      <c r="C16" s="2" t="s">
        <v>0</v>
      </c>
      <c r="D16" s="2">
        <v>407015</v>
      </c>
      <c r="E16" s="2">
        <v>14959</v>
      </c>
      <c r="F16" s="2">
        <v>19214</v>
      </c>
      <c r="G16" s="2">
        <v>441188</v>
      </c>
      <c r="H16" s="310">
        <v>4.36E-2</v>
      </c>
      <c r="I16" s="311"/>
      <c r="J16" s="254">
        <v>99681</v>
      </c>
      <c r="K16" s="254">
        <v>4065</v>
      </c>
      <c r="L16" s="254">
        <v>6624</v>
      </c>
      <c r="M16" s="254">
        <v>110370</v>
      </c>
      <c r="N16" s="310">
        <v>0.06</v>
      </c>
      <c r="O16" s="43"/>
      <c r="P16" s="43"/>
      <c r="Q16" s="43" t="s">
        <v>47</v>
      </c>
      <c r="R16" s="43" t="s">
        <v>1</v>
      </c>
      <c r="S16" s="134">
        <v>4666473</v>
      </c>
      <c r="T16" s="134">
        <v>179401</v>
      </c>
      <c r="U16" s="134">
        <v>288408</v>
      </c>
      <c r="V16" s="134">
        <v>5134282</v>
      </c>
      <c r="W16" s="135">
        <v>5.62E-2</v>
      </c>
      <c r="X16" s="136"/>
      <c r="Y16" s="134">
        <v>1212521</v>
      </c>
      <c r="Z16" s="134">
        <v>50537</v>
      </c>
      <c r="AA16" s="134">
        <v>104299</v>
      </c>
      <c r="AB16" s="134">
        <v>1367357</v>
      </c>
      <c r="AC16" s="135">
        <v>7.6300000000000007E-2</v>
      </c>
      <c r="AD16" s="43"/>
      <c r="AE16" s="43" t="s">
        <v>47</v>
      </c>
      <c r="AF16" s="43" t="s">
        <v>0</v>
      </c>
      <c r="AG16" s="43"/>
      <c r="AH16" s="43" t="s">
        <v>47</v>
      </c>
      <c r="AI16" s="137">
        <v>3.6799999999999999E-2</v>
      </c>
      <c r="AJ16" s="137">
        <v>0.06</v>
      </c>
      <c r="AK16" s="43"/>
      <c r="AL16" s="43" t="s">
        <v>1</v>
      </c>
      <c r="AM16" s="137">
        <v>3.6999999999999998E-2</v>
      </c>
      <c r="AN16" s="137">
        <v>7.6300000000000007E-2</v>
      </c>
    </row>
    <row r="17" spans="1:40" s="79" customFormat="1" x14ac:dyDescent="0.2">
      <c r="A17" s="43"/>
      <c r="B17" s="15" t="s">
        <v>48</v>
      </c>
      <c r="C17" s="2" t="s">
        <v>0</v>
      </c>
      <c r="D17" s="2">
        <v>409231</v>
      </c>
      <c r="E17" s="2">
        <v>13950</v>
      </c>
      <c r="F17" s="2">
        <v>19212</v>
      </c>
      <c r="G17" s="2">
        <v>442393</v>
      </c>
      <c r="H17" s="310">
        <v>4.3400000000000001E-2</v>
      </c>
      <c r="I17" s="311"/>
      <c r="J17" s="254">
        <v>101062</v>
      </c>
      <c r="K17" s="254">
        <v>3808</v>
      </c>
      <c r="L17" s="254">
        <v>6670</v>
      </c>
      <c r="M17" s="254">
        <v>111540</v>
      </c>
      <c r="N17" s="310">
        <v>5.9799999999999999E-2</v>
      </c>
      <c r="O17" s="43"/>
      <c r="P17" s="43"/>
      <c r="Q17" s="43" t="s">
        <v>48</v>
      </c>
      <c r="R17" s="43" t="s">
        <v>1</v>
      </c>
      <c r="S17" s="134">
        <v>4693376</v>
      </c>
      <c r="T17" s="134">
        <v>162497</v>
      </c>
      <c r="U17" s="134">
        <v>289226</v>
      </c>
      <c r="V17" s="134">
        <v>5145099</v>
      </c>
      <c r="W17" s="135">
        <v>5.62E-2</v>
      </c>
      <c r="X17" s="136"/>
      <c r="Y17" s="134">
        <v>1229289</v>
      </c>
      <c r="Z17" s="134">
        <v>46132</v>
      </c>
      <c r="AA17" s="134">
        <v>105150</v>
      </c>
      <c r="AB17" s="134">
        <v>1380571</v>
      </c>
      <c r="AC17" s="135">
        <v>7.6200000000000004E-2</v>
      </c>
      <c r="AD17" s="43"/>
      <c r="AE17" s="43" t="s">
        <v>48</v>
      </c>
      <c r="AF17" s="43" t="s">
        <v>0</v>
      </c>
      <c r="AG17" s="43"/>
      <c r="AH17" s="43" t="s">
        <v>48</v>
      </c>
      <c r="AI17" s="137">
        <v>3.4099999999999998E-2</v>
      </c>
      <c r="AJ17" s="137">
        <v>5.9799999999999999E-2</v>
      </c>
      <c r="AK17" s="43"/>
      <c r="AL17" s="43" t="s">
        <v>1</v>
      </c>
      <c r="AM17" s="137">
        <v>3.3399999999999999E-2</v>
      </c>
      <c r="AN17" s="137">
        <v>7.6200000000000004E-2</v>
      </c>
    </row>
    <row r="18" spans="1:40" s="79" customFormat="1" x14ac:dyDescent="0.2">
      <c r="A18" s="43"/>
      <c r="B18" s="15" t="s">
        <v>49</v>
      </c>
      <c r="C18" s="2" t="s">
        <v>0</v>
      </c>
      <c r="D18" s="2">
        <v>410376</v>
      </c>
      <c r="E18" s="2">
        <v>13472</v>
      </c>
      <c r="F18" s="2">
        <v>19038</v>
      </c>
      <c r="G18" s="2">
        <v>442886</v>
      </c>
      <c r="H18" s="310">
        <v>4.2999999999999997E-2</v>
      </c>
      <c r="I18" s="311"/>
      <c r="J18" s="254">
        <v>100977</v>
      </c>
      <c r="K18" s="254">
        <v>3650</v>
      </c>
      <c r="L18" s="254">
        <v>6610</v>
      </c>
      <c r="M18" s="254">
        <v>111236</v>
      </c>
      <c r="N18" s="310">
        <v>5.9400000000000001E-2</v>
      </c>
      <c r="O18" s="43"/>
      <c r="P18" s="43"/>
      <c r="Q18" s="43" t="s">
        <v>49</v>
      </c>
      <c r="R18" s="43" t="s">
        <v>1</v>
      </c>
      <c r="S18" s="134">
        <v>4699327</v>
      </c>
      <c r="T18" s="134">
        <v>160253</v>
      </c>
      <c r="U18" s="134">
        <v>288087</v>
      </c>
      <c r="V18" s="134">
        <v>5147667</v>
      </c>
      <c r="W18" s="135">
        <v>5.6000000000000001E-2</v>
      </c>
      <c r="X18" s="136"/>
      <c r="Y18" s="134">
        <v>1226656</v>
      </c>
      <c r="Z18" s="134">
        <v>45001</v>
      </c>
      <c r="AA18" s="134">
        <v>104559</v>
      </c>
      <c r="AB18" s="134">
        <v>1376216</v>
      </c>
      <c r="AC18" s="135">
        <v>7.5999999999999998E-2</v>
      </c>
      <c r="AD18" s="43"/>
      <c r="AE18" s="43" t="s">
        <v>49</v>
      </c>
      <c r="AF18" s="43" t="s">
        <v>0</v>
      </c>
      <c r="AG18" s="43"/>
      <c r="AH18" s="43" t="s">
        <v>49</v>
      </c>
      <c r="AI18" s="137">
        <v>3.2800000000000003E-2</v>
      </c>
      <c r="AJ18" s="137">
        <v>5.9400000000000001E-2</v>
      </c>
      <c r="AK18" s="43"/>
      <c r="AL18" s="43" t="s">
        <v>1</v>
      </c>
      <c r="AM18" s="137">
        <v>3.27E-2</v>
      </c>
      <c r="AN18" s="137">
        <v>7.5999999999999998E-2</v>
      </c>
    </row>
    <row r="19" spans="1:40" s="79" customFormat="1" x14ac:dyDescent="0.2">
      <c r="A19" s="43"/>
      <c r="B19" s="15" t="s">
        <v>50</v>
      </c>
      <c r="C19" s="2" t="s">
        <v>0</v>
      </c>
      <c r="D19" s="2">
        <v>412272</v>
      </c>
      <c r="E19" s="2">
        <v>12398</v>
      </c>
      <c r="F19" s="2">
        <v>19467</v>
      </c>
      <c r="G19" s="2">
        <v>444137</v>
      </c>
      <c r="H19" s="310">
        <v>4.3799999999999999E-2</v>
      </c>
      <c r="I19" s="311"/>
      <c r="J19" s="254">
        <v>102353</v>
      </c>
      <c r="K19" s="254">
        <v>3391</v>
      </c>
      <c r="L19" s="254">
        <v>6779</v>
      </c>
      <c r="M19" s="254">
        <v>112523</v>
      </c>
      <c r="N19" s="310">
        <v>6.0199999999999997E-2</v>
      </c>
      <c r="O19" s="43"/>
      <c r="P19" s="43"/>
      <c r="Q19" s="43" t="s">
        <v>50</v>
      </c>
      <c r="R19" s="43" t="s">
        <v>1</v>
      </c>
      <c r="S19" s="134">
        <v>4729523</v>
      </c>
      <c r="T19" s="134">
        <v>144631</v>
      </c>
      <c r="U19" s="134">
        <v>290012</v>
      </c>
      <c r="V19" s="134">
        <v>5164166</v>
      </c>
      <c r="W19" s="135">
        <v>5.62E-2</v>
      </c>
      <c r="X19" s="136"/>
      <c r="Y19" s="134">
        <v>1245912</v>
      </c>
      <c r="Z19" s="134">
        <v>41058</v>
      </c>
      <c r="AA19" s="134">
        <v>105529</v>
      </c>
      <c r="AB19" s="134">
        <v>1392499</v>
      </c>
      <c r="AC19" s="135">
        <v>7.5800000000000006E-2</v>
      </c>
      <c r="AD19" s="43"/>
      <c r="AE19" s="43" t="s">
        <v>50</v>
      </c>
      <c r="AF19" s="43" t="s">
        <v>0</v>
      </c>
      <c r="AG19" s="43"/>
      <c r="AH19" s="43" t="s">
        <v>50</v>
      </c>
      <c r="AI19" s="137">
        <v>3.0099999999999998E-2</v>
      </c>
      <c r="AJ19" s="137">
        <v>6.0199999999999997E-2</v>
      </c>
      <c r="AK19" s="43"/>
      <c r="AL19" s="43" t="s">
        <v>1</v>
      </c>
      <c r="AM19" s="137">
        <v>2.9499999999999998E-2</v>
      </c>
      <c r="AN19" s="137">
        <v>7.5800000000000006E-2</v>
      </c>
    </row>
    <row r="20" spans="1:40" s="79" customFormat="1" x14ac:dyDescent="0.2">
      <c r="A20" s="43">
        <v>2019</v>
      </c>
      <c r="B20" s="15" t="s">
        <v>39</v>
      </c>
      <c r="C20" s="2" t="s">
        <v>0</v>
      </c>
      <c r="D20" s="2">
        <v>408420</v>
      </c>
      <c r="E20" s="2">
        <v>16268</v>
      </c>
      <c r="F20" s="2">
        <v>19636</v>
      </c>
      <c r="G20" s="2">
        <v>444324</v>
      </c>
      <c r="H20" s="310">
        <v>4.4200000000000003E-2</v>
      </c>
      <c r="I20" s="251"/>
      <c r="J20" s="2">
        <v>103711</v>
      </c>
      <c r="K20" s="2">
        <v>4456</v>
      </c>
      <c r="L20" s="2">
        <v>7111</v>
      </c>
      <c r="M20" s="2">
        <v>115277</v>
      </c>
      <c r="N20" s="310">
        <v>6.1699999999999998E-2</v>
      </c>
      <c r="O20" s="43"/>
      <c r="P20" s="43">
        <v>2019</v>
      </c>
      <c r="Q20" s="43" t="s">
        <v>39</v>
      </c>
      <c r="R20" s="43" t="s">
        <v>1</v>
      </c>
      <c r="S20" s="134">
        <v>4677706</v>
      </c>
      <c r="T20" s="134">
        <v>191588</v>
      </c>
      <c r="U20" s="134">
        <v>290506</v>
      </c>
      <c r="V20" s="134">
        <v>5159800</v>
      </c>
      <c r="W20" s="135">
        <v>5.6300000000000003E-2</v>
      </c>
      <c r="X20" s="136"/>
      <c r="Y20" s="134">
        <v>1263017</v>
      </c>
      <c r="Z20" s="134">
        <v>54746</v>
      </c>
      <c r="AA20" s="134">
        <v>109926</v>
      </c>
      <c r="AB20" s="134">
        <v>1427689</v>
      </c>
      <c r="AC20" s="135">
        <v>7.6999999999999999E-2</v>
      </c>
      <c r="AD20" s="43"/>
      <c r="AE20" s="43" t="s">
        <v>39</v>
      </c>
      <c r="AF20" s="43" t="s">
        <v>0</v>
      </c>
      <c r="AG20" s="43">
        <v>2019</v>
      </c>
      <c r="AH20" s="43" t="s">
        <v>39</v>
      </c>
      <c r="AI20" s="137">
        <v>3.8699999999999998E-2</v>
      </c>
      <c r="AJ20" s="137">
        <v>6.1699999999999998E-2</v>
      </c>
      <c r="AK20" s="43"/>
      <c r="AL20" s="43" t="s">
        <v>1</v>
      </c>
      <c r="AM20" s="137">
        <v>3.8300000000000001E-2</v>
      </c>
      <c r="AN20" s="137">
        <v>7.6999999999999999E-2</v>
      </c>
    </row>
    <row r="21" spans="1:40" s="79" customFormat="1" x14ac:dyDescent="0.2">
      <c r="A21" s="43"/>
      <c r="B21" s="15" t="s">
        <v>40</v>
      </c>
      <c r="C21" s="2" t="s">
        <v>0</v>
      </c>
      <c r="D21" s="2">
        <v>411186</v>
      </c>
      <c r="E21" s="2">
        <v>14182</v>
      </c>
      <c r="F21" s="2">
        <v>19996</v>
      </c>
      <c r="G21" s="2">
        <v>445364</v>
      </c>
      <c r="H21" s="310">
        <v>4.4900000000000002E-2</v>
      </c>
      <c r="I21" s="251"/>
      <c r="J21" s="2">
        <v>105222</v>
      </c>
      <c r="K21" s="2">
        <v>3911</v>
      </c>
      <c r="L21" s="2">
        <v>7216</v>
      </c>
      <c r="M21" s="2">
        <v>116349</v>
      </c>
      <c r="N21" s="310">
        <v>6.2E-2</v>
      </c>
      <c r="O21" s="43"/>
      <c r="P21" s="43"/>
      <c r="Q21" s="43" t="s">
        <v>40</v>
      </c>
      <c r="R21" s="43" t="s">
        <v>1</v>
      </c>
      <c r="S21" s="134">
        <v>4710902</v>
      </c>
      <c r="T21" s="134">
        <v>165624</v>
      </c>
      <c r="U21" s="134">
        <v>293944</v>
      </c>
      <c r="V21" s="134">
        <v>5170470</v>
      </c>
      <c r="W21" s="135">
        <v>5.6899999999999999E-2</v>
      </c>
      <c r="X21" s="136"/>
      <c r="Y21" s="134">
        <v>1281605</v>
      </c>
      <c r="Z21" s="134">
        <v>47781</v>
      </c>
      <c r="AA21" s="134">
        <v>110769</v>
      </c>
      <c r="AB21" s="134">
        <v>1440156</v>
      </c>
      <c r="AC21" s="135">
        <v>7.6899999999999996E-2</v>
      </c>
      <c r="AD21" s="43"/>
      <c r="AE21" s="43" t="s">
        <v>40</v>
      </c>
      <c r="AF21" s="43" t="s">
        <v>0</v>
      </c>
      <c r="AG21" s="43"/>
      <c r="AH21" s="43" t="s">
        <v>40</v>
      </c>
      <c r="AI21" s="137">
        <v>3.3599999999999998E-2</v>
      </c>
      <c r="AJ21" s="137">
        <v>6.2E-2</v>
      </c>
      <c r="AK21" s="43"/>
      <c r="AL21" s="43" t="s">
        <v>1</v>
      </c>
      <c r="AM21" s="137">
        <v>3.32E-2</v>
      </c>
      <c r="AN21" s="137">
        <v>7.6899999999999996E-2</v>
      </c>
    </row>
    <row r="22" spans="1:40" s="79" customFormat="1" x14ac:dyDescent="0.2">
      <c r="A22" s="43"/>
      <c r="B22" s="15" t="s">
        <v>41</v>
      </c>
      <c r="C22" s="2" t="s">
        <v>0</v>
      </c>
      <c r="D22" s="2">
        <v>410713</v>
      </c>
      <c r="E22" s="2">
        <v>14968</v>
      </c>
      <c r="F22" s="2">
        <v>20175</v>
      </c>
      <c r="G22" s="2">
        <v>445856</v>
      </c>
      <c r="H22" s="310">
        <v>4.53E-2</v>
      </c>
      <c r="I22" s="251"/>
      <c r="J22" s="2">
        <v>104490</v>
      </c>
      <c r="K22" s="2">
        <v>4110</v>
      </c>
      <c r="L22" s="2">
        <v>7248</v>
      </c>
      <c r="M22" s="2">
        <v>115848</v>
      </c>
      <c r="N22" s="310">
        <v>6.2600000000000003E-2</v>
      </c>
      <c r="O22" s="43"/>
      <c r="P22" s="43"/>
      <c r="Q22" s="43" t="s">
        <v>41</v>
      </c>
      <c r="R22" s="43" t="s">
        <v>1</v>
      </c>
      <c r="S22" s="134">
        <v>4708102</v>
      </c>
      <c r="T22" s="134">
        <v>173063</v>
      </c>
      <c r="U22" s="134">
        <v>295428</v>
      </c>
      <c r="V22" s="134">
        <v>5176593</v>
      </c>
      <c r="W22" s="135">
        <v>5.7099999999999998E-2</v>
      </c>
      <c r="X22" s="136"/>
      <c r="Y22" s="134">
        <v>1275839</v>
      </c>
      <c r="Z22" s="134">
        <v>49441</v>
      </c>
      <c r="AA22" s="134">
        <v>110903</v>
      </c>
      <c r="AB22" s="134">
        <v>1436183</v>
      </c>
      <c r="AC22" s="135">
        <v>7.7200000000000005E-2</v>
      </c>
      <c r="AD22" s="43"/>
      <c r="AE22" s="43" t="s">
        <v>41</v>
      </c>
      <c r="AF22" s="43" t="s">
        <v>0</v>
      </c>
      <c r="AG22" s="43"/>
      <c r="AH22" s="43" t="s">
        <v>41</v>
      </c>
      <c r="AI22" s="137">
        <v>3.5499999999999997E-2</v>
      </c>
      <c r="AJ22" s="137">
        <v>6.2600000000000003E-2</v>
      </c>
      <c r="AK22" s="43"/>
      <c r="AL22" s="43" t="s">
        <v>1</v>
      </c>
      <c r="AM22" s="137">
        <v>3.44E-2</v>
      </c>
      <c r="AN22" s="137">
        <v>7.7200000000000005E-2</v>
      </c>
    </row>
    <row r="23" spans="1:40" s="79" customFormat="1" x14ac:dyDescent="0.2">
      <c r="A23" s="43"/>
      <c r="B23" s="15" t="s">
        <v>42</v>
      </c>
      <c r="C23" s="2" t="s">
        <v>0</v>
      </c>
      <c r="D23" s="2">
        <v>412033</v>
      </c>
      <c r="E23" s="2">
        <v>14129</v>
      </c>
      <c r="F23" s="2">
        <v>19980</v>
      </c>
      <c r="G23" s="2">
        <v>446142</v>
      </c>
      <c r="H23" s="310">
        <v>4.48E-2</v>
      </c>
      <c r="I23" s="251"/>
      <c r="J23" s="2">
        <v>105482</v>
      </c>
      <c r="K23" s="2">
        <v>3925</v>
      </c>
      <c r="L23" s="2">
        <v>7163</v>
      </c>
      <c r="M23" s="2">
        <v>116571</v>
      </c>
      <c r="N23" s="310">
        <v>6.1400000000000003E-2</v>
      </c>
      <c r="O23" s="43"/>
      <c r="P23" s="43"/>
      <c r="Q23" s="43" t="s">
        <v>42</v>
      </c>
      <c r="R23" s="43" t="s">
        <v>1</v>
      </c>
      <c r="S23" s="134">
        <v>4724294</v>
      </c>
      <c r="T23" s="134">
        <v>162157</v>
      </c>
      <c r="U23" s="134">
        <v>297785</v>
      </c>
      <c r="V23" s="134">
        <v>5184236</v>
      </c>
      <c r="W23" s="135">
        <v>5.74E-2</v>
      </c>
      <c r="X23" s="136"/>
      <c r="Y23" s="134">
        <v>1287208</v>
      </c>
      <c r="Z23" s="134">
        <v>46740</v>
      </c>
      <c r="AA23" s="134">
        <v>111577</v>
      </c>
      <c r="AB23" s="134">
        <v>1445526</v>
      </c>
      <c r="AC23" s="135">
        <v>7.7200000000000005E-2</v>
      </c>
      <c r="AD23" s="43"/>
      <c r="AE23" s="43" t="s">
        <v>42</v>
      </c>
      <c r="AF23" s="43" t="s">
        <v>0</v>
      </c>
      <c r="AG23" s="43"/>
      <c r="AH23" s="43" t="s">
        <v>42</v>
      </c>
      <c r="AI23" s="137">
        <v>3.3700000000000001E-2</v>
      </c>
      <c r="AJ23" s="137">
        <v>6.1400000000000003E-2</v>
      </c>
      <c r="AK23" s="43"/>
      <c r="AL23" s="43" t="s">
        <v>1</v>
      </c>
      <c r="AM23" s="137">
        <v>3.2300000000000002E-2</v>
      </c>
      <c r="AN23" s="137">
        <v>7.7200000000000005E-2</v>
      </c>
    </row>
    <row r="24" spans="1:40" s="79" customFormat="1" x14ac:dyDescent="0.2">
      <c r="A24" s="43"/>
      <c r="B24" s="15" t="s">
        <v>43</v>
      </c>
      <c r="C24" s="2" t="s">
        <v>0</v>
      </c>
      <c r="D24" s="2">
        <v>411307</v>
      </c>
      <c r="E24" s="2">
        <v>15292</v>
      </c>
      <c r="F24" s="2">
        <v>20238</v>
      </c>
      <c r="G24" s="2">
        <v>446837</v>
      </c>
      <c r="H24" s="310">
        <v>4.53E-2</v>
      </c>
      <c r="I24" s="251"/>
      <c r="J24" s="2">
        <v>104550</v>
      </c>
      <c r="K24" s="2">
        <v>4245</v>
      </c>
      <c r="L24" s="2">
        <v>7286</v>
      </c>
      <c r="M24" s="2">
        <v>116082</v>
      </c>
      <c r="N24" s="310">
        <v>6.2799999999999995E-2</v>
      </c>
      <c r="O24" s="43"/>
      <c r="P24" s="43"/>
      <c r="Q24" s="43" t="s">
        <v>43</v>
      </c>
      <c r="R24" s="43" t="s">
        <v>1</v>
      </c>
      <c r="S24" s="134">
        <v>4723202</v>
      </c>
      <c r="T24" s="134">
        <v>173503</v>
      </c>
      <c r="U24" s="134">
        <v>300672</v>
      </c>
      <c r="V24" s="134">
        <v>5197377</v>
      </c>
      <c r="W24" s="135">
        <v>5.79E-2</v>
      </c>
      <c r="X24" s="136"/>
      <c r="Y24" s="134">
        <v>1279750</v>
      </c>
      <c r="Z24" s="134">
        <v>49845</v>
      </c>
      <c r="AA24" s="134">
        <v>112880</v>
      </c>
      <c r="AB24" s="134">
        <v>1442475</v>
      </c>
      <c r="AC24" s="135">
        <v>7.8299999999999995E-2</v>
      </c>
      <c r="AD24" s="43"/>
      <c r="AE24" s="43" t="s">
        <v>43</v>
      </c>
      <c r="AF24" s="43" t="s">
        <v>0</v>
      </c>
      <c r="AG24" s="43"/>
      <c r="AH24" s="43" t="s">
        <v>43</v>
      </c>
      <c r="AI24" s="137">
        <v>3.6600000000000001E-2</v>
      </c>
      <c r="AJ24" s="137">
        <v>6.2799999999999995E-2</v>
      </c>
      <c r="AK24" s="43"/>
      <c r="AL24" s="43" t="s">
        <v>1</v>
      </c>
      <c r="AM24" s="137">
        <v>3.4599999999999999E-2</v>
      </c>
      <c r="AN24" s="137">
        <v>7.8299999999999995E-2</v>
      </c>
    </row>
    <row r="25" spans="1:40" s="79" customFormat="1" x14ac:dyDescent="0.2">
      <c r="A25" s="43"/>
      <c r="B25" s="15" t="s">
        <v>44</v>
      </c>
      <c r="C25" s="2" t="s">
        <v>0</v>
      </c>
      <c r="D25" s="2">
        <v>412977</v>
      </c>
      <c r="E25" s="2">
        <v>14497</v>
      </c>
      <c r="F25" s="2">
        <v>20572</v>
      </c>
      <c r="G25" s="2">
        <v>448046</v>
      </c>
      <c r="H25" s="310">
        <v>4.5900000000000003E-2</v>
      </c>
      <c r="I25" s="251"/>
      <c r="J25" s="2">
        <v>105782</v>
      </c>
      <c r="K25" s="2">
        <v>4061</v>
      </c>
      <c r="L25" s="2">
        <v>7442</v>
      </c>
      <c r="M25" s="2">
        <v>117284</v>
      </c>
      <c r="N25" s="310">
        <v>6.3500000000000001E-2</v>
      </c>
      <c r="O25" s="43"/>
      <c r="P25" s="43"/>
      <c r="Q25" s="43" t="s">
        <v>44</v>
      </c>
      <c r="R25" s="43" t="s">
        <v>1</v>
      </c>
      <c r="S25" s="134">
        <v>4747472</v>
      </c>
      <c r="T25" s="134">
        <v>165496</v>
      </c>
      <c r="U25" s="134">
        <v>301593</v>
      </c>
      <c r="V25" s="134">
        <v>5214561</v>
      </c>
      <c r="W25" s="135">
        <v>5.7799999999999997E-2</v>
      </c>
      <c r="X25" s="136"/>
      <c r="Y25" s="134">
        <v>1295923</v>
      </c>
      <c r="Z25" s="134">
        <v>48317</v>
      </c>
      <c r="AA25" s="134">
        <v>114016</v>
      </c>
      <c r="AB25" s="134">
        <v>1458255</v>
      </c>
      <c r="AC25" s="135">
        <v>7.8200000000000006E-2</v>
      </c>
      <c r="AD25" s="43"/>
      <c r="AE25" s="43" t="s">
        <v>44</v>
      </c>
      <c r="AF25" s="43" t="s">
        <v>0</v>
      </c>
      <c r="AG25" s="43"/>
      <c r="AH25" s="43" t="s">
        <v>44</v>
      </c>
      <c r="AI25" s="137">
        <v>3.4599999999999999E-2</v>
      </c>
      <c r="AJ25" s="137">
        <v>6.3500000000000001E-2</v>
      </c>
      <c r="AK25" s="43"/>
      <c r="AL25" s="43" t="s">
        <v>1</v>
      </c>
      <c r="AM25" s="137">
        <v>3.3099999999999997E-2</v>
      </c>
      <c r="AN25" s="137">
        <v>7.8200000000000006E-2</v>
      </c>
    </row>
    <row r="26" spans="1:40" s="79" customFormat="1" x14ac:dyDescent="0.2">
      <c r="A26" s="43"/>
      <c r="B26" s="15" t="s">
        <v>45</v>
      </c>
      <c r="C26" s="2" t="s">
        <v>0</v>
      </c>
      <c r="D26" s="2">
        <v>412184</v>
      </c>
      <c r="E26" s="2">
        <v>16203</v>
      </c>
      <c r="F26" s="2">
        <v>20852</v>
      </c>
      <c r="G26" s="2">
        <v>449239</v>
      </c>
      <c r="H26" s="310">
        <v>4.6399999999999997E-2</v>
      </c>
      <c r="I26" s="251"/>
      <c r="J26" s="254">
        <v>104691</v>
      </c>
      <c r="K26" s="254">
        <v>4461</v>
      </c>
      <c r="L26" s="254">
        <v>7501</v>
      </c>
      <c r="M26" s="254">
        <v>116653</v>
      </c>
      <c r="N26" s="310">
        <v>6.4299999999999996E-2</v>
      </c>
      <c r="O26" s="43"/>
      <c r="P26" s="43"/>
      <c r="Q26" s="43" t="s">
        <v>45</v>
      </c>
      <c r="R26" s="43" t="s">
        <v>1</v>
      </c>
      <c r="S26" s="134">
        <v>4739766</v>
      </c>
      <c r="T26" s="134">
        <v>183389</v>
      </c>
      <c r="U26" s="134">
        <v>302421</v>
      </c>
      <c r="V26" s="134">
        <v>5225576</v>
      </c>
      <c r="W26" s="135">
        <v>5.79E-2</v>
      </c>
      <c r="X26" s="136"/>
      <c r="Y26" s="134">
        <v>1282963</v>
      </c>
      <c r="Z26" s="134">
        <v>52823</v>
      </c>
      <c r="AA26" s="134">
        <v>113698</v>
      </c>
      <c r="AB26" s="134">
        <v>1449484</v>
      </c>
      <c r="AC26" s="135">
        <v>7.8399999999999997E-2</v>
      </c>
      <c r="AD26" s="43"/>
      <c r="AE26" s="43" t="s">
        <v>45</v>
      </c>
      <c r="AF26" s="43" t="s">
        <v>0</v>
      </c>
      <c r="AG26" s="43"/>
      <c r="AH26" s="43" t="s">
        <v>45</v>
      </c>
      <c r="AI26" s="137">
        <v>3.8199999999999998E-2</v>
      </c>
      <c r="AJ26" s="137">
        <v>6.4299999999999996E-2</v>
      </c>
      <c r="AK26" s="43"/>
      <c r="AL26" s="43" t="s">
        <v>1</v>
      </c>
      <c r="AM26" s="137">
        <v>3.6400000000000002E-2</v>
      </c>
      <c r="AN26" s="137">
        <v>7.8399999999999997E-2</v>
      </c>
    </row>
    <row r="27" spans="1:40" s="79" customFormat="1" x14ac:dyDescent="0.2">
      <c r="A27" s="43"/>
      <c r="B27" s="15" t="s">
        <v>46</v>
      </c>
      <c r="C27" s="2" t="s">
        <v>0</v>
      </c>
      <c r="D27" s="2">
        <v>410786</v>
      </c>
      <c r="E27" s="2">
        <v>15941</v>
      </c>
      <c r="F27" s="2">
        <v>21491</v>
      </c>
      <c r="G27" s="2">
        <v>448218</v>
      </c>
      <c r="H27" s="310">
        <v>4.7899999999999998E-2</v>
      </c>
      <c r="I27" s="311"/>
      <c r="J27" s="254">
        <v>105835</v>
      </c>
      <c r="K27" s="254">
        <v>4435</v>
      </c>
      <c r="L27" s="254">
        <v>7684</v>
      </c>
      <c r="M27" s="254">
        <v>117953</v>
      </c>
      <c r="N27" s="310">
        <v>6.5100000000000005E-2</v>
      </c>
      <c r="O27" s="43"/>
      <c r="P27" s="43"/>
      <c r="Q27" s="43" t="s">
        <v>46</v>
      </c>
      <c r="R27" s="43" t="s">
        <v>1</v>
      </c>
      <c r="S27" s="134">
        <v>4723302</v>
      </c>
      <c r="T27" s="134">
        <v>179056</v>
      </c>
      <c r="U27" s="134">
        <v>308139</v>
      </c>
      <c r="V27" s="134">
        <v>5210497</v>
      </c>
      <c r="W27" s="135">
        <v>5.91E-2</v>
      </c>
      <c r="X27" s="136"/>
      <c r="Y27" s="134">
        <v>1297813</v>
      </c>
      <c r="Z27" s="134">
        <v>52336</v>
      </c>
      <c r="AA27" s="134">
        <v>115527</v>
      </c>
      <c r="AB27" s="134">
        <v>1465675</v>
      </c>
      <c r="AC27" s="135">
        <v>7.8799999999999995E-2</v>
      </c>
      <c r="AD27" s="43"/>
      <c r="AE27" s="43" t="s">
        <v>46</v>
      </c>
      <c r="AF27" s="43" t="s">
        <v>0</v>
      </c>
      <c r="AG27" s="43"/>
      <c r="AH27" s="43" t="s">
        <v>46</v>
      </c>
      <c r="AI27" s="137">
        <v>3.7600000000000001E-2</v>
      </c>
      <c r="AJ27" s="137">
        <v>6.5100000000000005E-2</v>
      </c>
      <c r="AK27" s="43"/>
      <c r="AL27" s="43" t="s">
        <v>1</v>
      </c>
      <c r="AM27" s="137">
        <v>3.5700000000000003E-2</v>
      </c>
      <c r="AN27" s="137">
        <v>7.8799999999999995E-2</v>
      </c>
    </row>
    <row r="28" spans="1:40" s="79" customFormat="1" x14ac:dyDescent="0.2">
      <c r="A28" s="43"/>
      <c r="B28" s="15" t="s">
        <v>47</v>
      </c>
      <c r="C28" s="2" t="s">
        <v>0</v>
      </c>
      <c r="D28" s="2">
        <v>409840</v>
      </c>
      <c r="E28" s="2">
        <v>16909</v>
      </c>
      <c r="F28" s="2">
        <v>22359</v>
      </c>
      <c r="G28" s="2">
        <v>449108</v>
      </c>
      <c r="H28" s="310">
        <v>4.9799999999999997E-2</v>
      </c>
      <c r="I28" s="311"/>
      <c r="J28" s="254">
        <v>104850</v>
      </c>
      <c r="K28" s="254">
        <v>4670</v>
      </c>
      <c r="L28" s="254">
        <v>7925</v>
      </c>
      <c r="M28" s="254">
        <v>117445</v>
      </c>
      <c r="N28" s="310">
        <v>6.7500000000000004E-2</v>
      </c>
      <c r="O28" s="43"/>
      <c r="P28" s="43"/>
      <c r="Q28" s="43" t="s">
        <v>47</v>
      </c>
      <c r="R28" s="43" t="s">
        <v>1</v>
      </c>
      <c r="S28" s="134">
        <v>4712199</v>
      </c>
      <c r="T28" s="134">
        <v>195406</v>
      </c>
      <c r="U28" s="134">
        <v>317066</v>
      </c>
      <c r="V28" s="134">
        <v>5224671</v>
      </c>
      <c r="W28" s="135">
        <v>6.0699999999999997E-2</v>
      </c>
      <c r="X28" s="136"/>
      <c r="Y28" s="134">
        <v>1287388</v>
      </c>
      <c r="Z28" s="134">
        <v>56474</v>
      </c>
      <c r="AA28" s="134">
        <v>118062</v>
      </c>
      <c r="AB28" s="134">
        <v>1461923</v>
      </c>
      <c r="AC28" s="135">
        <v>8.0799999999999997E-2</v>
      </c>
      <c r="AD28" s="43"/>
      <c r="AE28" s="43" t="s">
        <v>47</v>
      </c>
      <c r="AF28" s="43" t="s">
        <v>0</v>
      </c>
      <c r="AG28" s="43"/>
      <c r="AH28" s="43" t="s">
        <v>47</v>
      </c>
      <c r="AI28" s="137">
        <v>3.9800000000000002E-2</v>
      </c>
      <c r="AJ28" s="137">
        <v>6.7500000000000004E-2</v>
      </c>
      <c r="AK28" s="43"/>
      <c r="AL28" s="43" t="s">
        <v>1</v>
      </c>
      <c r="AM28" s="137">
        <v>3.8600000000000002E-2</v>
      </c>
      <c r="AN28" s="137">
        <v>8.0799999999999997E-2</v>
      </c>
    </row>
    <row r="29" spans="1:40" s="79" customFormat="1" x14ac:dyDescent="0.2">
      <c r="A29" s="43"/>
      <c r="B29" s="15" t="s">
        <v>48</v>
      </c>
      <c r="C29" s="2" t="s">
        <v>0</v>
      </c>
      <c r="D29" s="2">
        <v>411276</v>
      </c>
      <c r="E29" s="2">
        <v>15143</v>
      </c>
      <c r="F29" s="2">
        <v>23644</v>
      </c>
      <c r="G29" s="2">
        <v>450063</v>
      </c>
      <c r="H29" s="310">
        <v>5.2499999999999998E-2</v>
      </c>
      <c r="I29" s="311"/>
      <c r="J29" s="254">
        <v>105218</v>
      </c>
      <c r="K29" s="254">
        <v>4262</v>
      </c>
      <c r="L29" s="254">
        <v>8448</v>
      </c>
      <c r="M29" s="254">
        <v>117927</v>
      </c>
      <c r="N29" s="310">
        <v>7.1599999999999997E-2</v>
      </c>
      <c r="O29" s="43"/>
      <c r="P29" s="43"/>
      <c r="Q29" s="43" t="s">
        <v>48</v>
      </c>
      <c r="R29" s="43" t="s">
        <v>1</v>
      </c>
      <c r="S29" s="134">
        <v>4722269</v>
      </c>
      <c r="T29" s="134">
        <v>180807</v>
      </c>
      <c r="U29" s="134">
        <v>332651</v>
      </c>
      <c r="V29" s="134">
        <v>5235727</v>
      </c>
      <c r="W29" s="135">
        <v>6.3500000000000001E-2</v>
      </c>
      <c r="X29" s="136"/>
      <c r="Y29" s="134">
        <v>1286483</v>
      </c>
      <c r="Z29" s="134">
        <v>52925</v>
      </c>
      <c r="AA29" s="134">
        <v>125349</v>
      </c>
      <c r="AB29" s="134">
        <v>1464758</v>
      </c>
      <c r="AC29" s="135">
        <v>8.5599999999999996E-2</v>
      </c>
      <c r="AD29" s="43"/>
      <c r="AE29" s="43" t="s">
        <v>48</v>
      </c>
      <c r="AF29" s="43" t="s">
        <v>0</v>
      </c>
      <c r="AG29" s="43"/>
      <c r="AH29" s="43" t="s">
        <v>48</v>
      </c>
      <c r="AI29" s="137">
        <v>3.61E-2</v>
      </c>
      <c r="AJ29" s="137">
        <v>7.1599999999999997E-2</v>
      </c>
      <c r="AK29" s="43"/>
      <c r="AL29" s="43" t="s">
        <v>1</v>
      </c>
      <c r="AM29" s="137">
        <v>3.61E-2</v>
      </c>
      <c r="AN29" s="137">
        <v>8.5599999999999996E-2</v>
      </c>
    </row>
    <row r="30" spans="1:40" s="79" customFormat="1" x14ac:dyDescent="0.2">
      <c r="A30" s="43"/>
      <c r="B30" s="15" t="s">
        <v>49</v>
      </c>
      <c r="C30" s="2" t="s">
        <v>0</v>
      </c>
      <c r="D30" s="2">
        <v>401805</v>
      </c>
      <c r="E30" s="2">
        <v>20650</v>
      </c>
      <c r="F30" s="2">
        <v>25210</v>
      </c>
      <c r="G30" s="2">
        <v>447665</v>
      </c>
      <c r="H30" s="310">
        <v>5.6300000000000003E-2</v>
      </c>
      <c r="I30" s="311"/>
      <c r="J30" s="254">
        <v>101521</v>
      </c>
      <c r="K30" s="254">
        <v>5780</v>
      </c>
      <c r="L30" s="254">
        <v>8975</v>
      </c>
      <c r="M30" s="254">
        <v>116275</v>
      </c>
      <c r="N30" s="310">
        <v>7.7200000000000005E-2</v>
      </c>
      <c r="O30" s="43"/>
      <c r="P30" s="43"/>
      <c r="Q30" s="43" t="s">
        <v>49</v>
      </c>
      <c r="R30" s="43" t="s">
        <v>1</v>
      </c>
      <c r="S30" s="134">
        <v>4617153</v>
      </c>
      <c r="T30" s="134">
        <v>236118</v>
      </c>
      <c r="U30" s="134">
        <v>354046</v>
      </c>
      <c r="V30" s="134">
        <v>5207317</v>
      </c>
      <c r="W30" s="135">
        <v>6.8000000000000005E-2</v>
      </c>
      <c r="X30" s="136"/>
      <c r="Y30" s="134">
        <v>1238302</v>
      </c>
      <c r="Z30" s="134">
        <v>69047</v>
      </c>
      <c r="AA30" s="134">
        <v>132869</v>
      </c>
      <c r="AB30" s="134">
        <v>1440218</v>
      </c>
      <c r="AC30" s="135">
        <v>9.2299999999999993E-2</v>
      </c>
      <c r="AD30" s="43"/>
      <c r="AE30" s="43" t="s">
        <v>49</v>
      </c>
      <c r="AF30" s="43" t="s">
        <v>0</v>
      </c>
      <c r="AG30" s="43"/>
      <c r="AH30" s="43" t="s">
        <v>49</v>
      </c>
      <c r="AI30" s="137">
        <v>4.9700000000000001E-2</v>
      </c>
      <c r="AJ30" s="137">
        <v>7.7200000000000005E-2</v>
      </c>
      <c r="AK30" s="43"/>
      <c r="AL30" s="43" t="s">
        <v>1</v>
      </c>
      <c r="AM30" s="137">
        <v>4.7899999999999998E-2</v>
      </c>
      <c r="AN30" s="137">
        <v>9.2299999999999993E-2</v>
      </c>
    </row>
    <row r="31" spans="1:40" s="79" customFormat="1" x14ac:dyDescent="0.2">
      <c r="A31" s="43"/>
      <c r="B31" s="15" t="s">
        <v>50</v>
      </c>
      <c r="C31" s="2" t="s">
        <v>0</v>
      </c>
      <c r="D31" s="2">
        <v>399913</v>
      </c>
      <c r="E31" s="2">
        <v>16292</v>
      </c>
      <c r="F31" s="2">
        <v>32944</v>
      </c>
      <c r="G31" s="2">
        <v>449149</v>
      </c>
      <c r="H31" s="310">
        <v>7.3300000000000004E-2</v>
      </c>
      <c r="I31" s="311"/>
      <c r="J31" s="254">
        <v>101201</v>
      </c>
      <c r="K31" s="254">
        <v>4557</v>
      </c>
      <c r="L31" s="254">
        <v>11469</v>
      </c>
      <c r="M31" s="254">
        <v>117227</v>
      </c>
      <c r="N31" s="310">
        <v>9.7799999999999998E-2</v>
      </c>
      <c r="O31" s="43"/>
      <c r="P31" s="43"/>
      <c r="Q31" s="43" t="s">
        <v>50</v>
      </c>
      <c r="R31" s="43" t="s">
        <v>1</v>
      </c>
      <c r="S31" s="134">
        <v>4581746</v>
      </c>
      <c r="T31" s="134">
        <v>184666</v>
      </c>
      <c r="U31" s="134">
        <v>463726</v>
      </c>
      <c r="V31" s="134">
        <v>5230138</v>
      </c>
      <c r="W31" s="135">
        <v>8.8700000000000001E-2</v>
      </c>
      <c r="X31" s="136"/>
      <c r="Y31" s="134">
        <v>1225238</v>
      </c>
      <c r="Z31" s="134">
        <v>54169</v>
      </c>
      <c r="AA31" s="134">
        <v>169353</v>
      </c>
      <c r="AB31" s="134">
        <v>1448760</v>
      </c>
      <c r="AC31" s="135">
        <v>0.1169</v>
      </c>
      <c r="AD31" s="43"/>
      <c r="AE31" s="43" t="s">
        <v>50</v>
      </c>
      <c r="AF31" s="43" t="s">
        <v>0</v>
      </c>
      <c r="AG31" s="43"/>
      <c r="AH31" s="43" t="s">
        <v>50</v>
      </c>
      <c r="AI31" s="137">
        <v>3.8899999999999997E-2</v>
      </c>
      <c r="AJ31" s="137">
        <v>9.7799999999999998E-2</v>
      </c>
      <c r="AK31" s="43"/>
      <c r="AL31" s="43" t="s">
        <v>1</v>
      </c>
      <c r="AM31" s="137">
        <v>3.7400000000000003E-2</v>
      </c>
      <c r="AN31" s="137">
        <v>0.1169</v>
      </c>
    </row>
    <row r="32" spans="1:40" s="79" customFormat="1" x14ac:dyDescent="0.2">
      <c r="A32" s="43">
        <v>2020</v>
      </c>
      <c r="B32" s="15" t="s">
        <v>39</v>
      </c>
      <c r="C32" s="2" t="s">
        <v>0</v>
      </c>
      <c r="D32" s="2">
        <v>393711</v>
      </c>
      <c r="E32" s="2">
        <v>19704</v>
      </c>
      <c r="F32" s="2">
        <v>35663</v>
      </c>
      <c r="G32" s="2">
        <v>449078</v>
      </c>
      <c r="H32" s="310">
        <v>7.9399999999999998E-2</v>
      </c>
      <c r="I32" s="311"/>
      <c r="J32" s="254">
        <v>100020</v>
      </c>
      <c r="K32" s="254">
        <v>5538</v>
      </c>
      <c r="L32" s="254">
        <v>12653</v>
      </c>
      <c r="M32" s="254">
        <v>118212</v>
      </c>
      <c r="N32" s="310">
        <v>0.107</v>
      </c>
      <c r="O32" s="43"/>
      <c r="P32" s="43">
        <v>2020</v>
      </c>
      <c r="Q32" s="43" t="s">
        <v>39</v>
      </c>
      <c r="R32" s="43" t="s">
        <v>1</v>
      </c>
      <c r="S32" s="134">
        <v>4506387</v>
      </c>
      <c r="T32" s="134">
        <v>221611</v>
      </c>
      <c r="U32" s="134">
        <v>500992</v>
      </c>
      <c r="V32" s="134">
        <v>5228990</v>
      </c>
      <c r="W32" s="135">
        <v>9.5799999999999996E-2</v>
      </c>
      <c r="X32" s="136"/>
      <c r="Y32" s="134">
        <v>1209772</v>
      </c>
      <c r="Z32" s="134">
        <v>65672</v>
      </c>
      <c r="AA32" s="134">
        <v>186565</v>
      </c>
      <c r="AB32" s="134">
        <v>1462010</v>
      </c>
      <c r="AC32" s="135">
        <v>0.12759999999999999</v>
      </c>
      <c r="AD32" s="43"/>
      <c r="AE32" s="43" t="s">
        <v>39</v>
      </c>
      <c r="AF32" s="43" t="s">
        <v>0</v>
      </c>
      <c r="AG32" s="43">
        <v>2020</v>
      </c>
      <c r="AH32" s="43" t="s">
        <v>39</v>
      </c>
      <c r="AI32" s="137">
        <v>4.6899999999999997E-2</v>
      </c>
      <c r="AJ32" s="137">
        <v>0.107</v>
      </c>
      <c r="AK32" s="43"/>
      <c r="AL32" s="43" t="s">
        <v>1</v>
      </c>
      <c r="AM32" s="137">
        <v>4.4900000000000002E-2</v>
      </c>
      <c r="AN32" s="137">
        <v>0.12759999999999999</v>
      </c>
    </row>
    <row r="33" spans="1:40" s="79" customFormat="1" x14ac:dyDescent="0.2">
      <c r="A33" s="43"/>
      <c r="B33" s="15" t="s">
        <v>40</v>
      </c>
      <c r="C33" s="2" t="s">
        <v>0</v>
      </c>
      <c r="D33" s="2">
        <v>393964</v>
      </c>
      <c r="E33" s="2">
        <v>17550</v>
      </c>
      <c r="F33" s="2">
        <v>37711</v>
      </c>
      <c r="G33" s="2">
        <v>449225</v>
      </c>
      <c r="H33" s="310">
        <v>8.3900000000000002E-2</v>
      </c>
      <c r="I33" s="311"/>
      <c r="J33" s="254">
        <v>100825</v>
      </c>
      <c r="K33" s="254">
        <v>4983</v>
      </c>
      <c r="L33" s="254">
        <v>13362</v>
      </c>
      <c r="M33" s="254">
        <v>119170</v>
      </c>
      <c r="N33" s="310">
        <v>0.11210000000000001</v>
      </c>
      <c r="O33" s="43"/>
      <c r="P33" s="43"/>
      <c r="Q33" s="43" t="s">
        <v>40</v>
      </c>
      <c r="R33" s="43" t="s">
        <v>1</v>
      </c>
      <c r="S33" s="134">
        <v>4504336</v>
      </c>
      <c r="T33" s="134">
        <v>199882</v>
      </c>
      <c r="U33" s="134">
        <v>532096</v>
      </c>
      <c r="V33" s="134">
        <v>5236314</v>
      </c>
      <c r="W33" s="135">
        <v>0.1016</v>
      </c>
      <c r="X33" s="136"/>
      <c r="Y33" s="134">
        <v>1218268</v>
      </c>
      <c r="Z33" s="134">
        <v>59808</v>
      </c>
      <c r="AA33" s="134">
        <v>197595</v>
      </c>
      <c r="AB33" s="134">
        <v>1475672</v>
      </c>
      <c r="AC33" s="135">
        <v>0.13389999999999999</v>
      </c>
      <c r="AD33" s="43"/>
      <c r="AE33" s="43" t="s">
        <v>40</v>
      </c>
      <c r="AF33" s="43" t="s">
        <v>0</v>
      </c>
      <c r="AG33" s="43"/>
      <c r="AH33" s="43" t="s">
        <v>40</v>
      </c>
      <c r="AI33" s="137">
        <v>4.1799999999999997E-2</v>
      </c>
      <c r="AJ33" s="137">
        <v>0.11210000000000001</v>
      </c>
      <c r="AK33" s="43"/>
      <c r="AL33" s="43" t="s">
        <v>1</v>
      </c>
      <c r="AM33" s="137">
        <v>4.0500000000000001E-2</v>
      </c>
      <c r="AN33" s="137">
        <v>0.13389999999999999</v>
      </c>
    </row>
    <row r="34" spans="1:40" s="79" customFormat="1" x14ac:dyDescent="0.2">
      <c r="A34" s="43"/>
      <c r="B34" s="15" t="s">
        <v>41</v>
      </c>
      <c r="C34" s="2" t="s">
        <v>0</v>
      </c>
      <c r="D34" s="2">
        <v>395181</v>
      </c>
      <c r="E34" s="2">
        <v>16370</v>
      </c>
      <c r="F34" s="2">
        <v>38667</v>
      </c>
      <c r="G34" s="2">
        <v>450218</v>
      </c>
      <c r="H34" s="310">
        <v>8.5900000000000004E-2</v>
      </c>
      <c r="I34" s="311"/>
      <c r="J34" s="254">
        <v>100301</v>
      </c>
      <c r="K34" s="254">
        <v>4672</v>
      </c>
      <c r="L34" s="254">
        <v>13689</v>
      </c>
      <c r="M34" s="254">
        <v>118662</v>
      </c>
      <c r="N34" s="310">
        <v>0.1154</v>
      </c>
      <c r="O34" s="43"/>
      <c r="P34" s="43"/>
      <c r="Q34" s="43" t="s">
        <v>41</v>
      </c>
      <c r="R34" s="43" t="s">
        <v>1</v>
      </c>
      <c r="S34" s="134">
        <v>4515468</v>
      </c>
      <c r="T34" s="134">
        <v>185014</v>
      </c>
      <c r="U34" s="134">
        <v>546951</v>
      </c>
      <c r="V34" s="134">
        <v>5247433</v>
      </c>
      <c r="W34" s="135">
        <v>0.1042</v>
      </c>
      <c r="X34" s="136"/>
      <c r="Y34" s="134">
        <v>1212303</v>
      </c>
      <c r="Z34" s="134">
        <v>55676</v>
      </c>
      <c r="AA34" s="134">
        <v>202791</v>
      </c>
      <c r="AB34" s="134">
        <v>1470771</v>
      </c>
      <c r="AC34" s="135">
        <v>0.13789999999999999</v>
      </c>
      <c r="AD34" s="43"/>
      <c r="AE34" s="43" t="s">
        <v>41</v>
      </c>
      <c r="AF34" s="43" t="s">
        <v>0</v>
      </c>
      <c r="AG34" s="43"/>
      <c r="AH34" s="43" t="s">
        <v>41</v>
      </c>
      <c r="AI34" s="137">
        <v>3.9399999999999998E-2</v>
      </c>
      <c r="AJ34" s="137">
        <v>0.1154</v>
      </c>
      <c r="AK34" s="43"/>
      <c r="AL34" s="43" t="s">
        <v>1</v>
      </c>
      <c r="AM34" s="137">
        <v>3.7900000000000003E-2</v>
      </c>
      <c r="AN34" s="137">
        <v>0.13789999999999999</v>
      </c>
    </row>
    <row r="35" spans="1:40" s="79" customFormat="1" x14ac:dyDescent="0.2">
      <c r="A35" s="43"/>
      <c r="B35" s="15" t="s">
        <v>42</v>
      </c>
      <c r="C35" s="2" t="s">
        <v>0</v>
      </c>
      <c r="D35" s="2">
        <v>392604</v>
      </c>
      <c r="E35" s="2">
        <v>17904</v>
      </c>
      <c r="F35" s="2">
        <v>40560</v>
      </c>
      <c r="G35" s="2">
        <v>451068</v>
      </c>
      <c r="H35" s="310">
        <v>8.9899999999999994E-2</v>
      </c>
      <c r="I35" s="311"/>
      <c r="J35" s="254">
        <v>100209</v>
      </c>
      <c r="K35" s="254">
        <v>5188</v>
      </c>
      <c r="L35" s="254">
        <v>14292</v>
      </c>
      <c r="M35" s="254">
        <v>119690</v>
      </c>
      <c r="N35" s="310">
        <v>0.11940000000000001</v>
      </c>
      <c r="O35" s="43"/>
      <c r="P35" s="43"/>
      <c r="Q35" s="43" t="s">
        <v>42</v>
      </c>
      <c r="R35" s="43" t="s">
        <v>1</v>
      </c>
      <c r="S35" s="134">
        <v>4465369</v>
      </c>
      <c r="T35" s="134">
        <v>216198</v>
      </c>
      <c r="U35" s="134">
        <v>574224</v>
      </c>
      <c r="V35" s="134">
        <v>5255791</v>
      </c>
      <c r="W35" s="135">
        <v>0.10929999999999999</v>
      </c>
      <c r="X35" s="136"/>
      <c r="Y35" s="134">
        <v>1204424</v>
      </c>
      <c r="Z35" s="134">
        <v>66217</v>
      </c>
      <c r="AA35" s="134">
        <v>211774</v>
      </c>
      <c r="AB35" s="134">
        <v>1482414</v>
      </c>
      <c r="AC35" s="135">
        <v>0.1429</v>
      </c>
      <c r="AD35" s="43"/>
      <c r="AE35" s="43" t="s">
        <v>42</v>
      </c>
      <c r="AF35" s="43" t="s">
        <v>0</v>
      </c>
      <c r="AG35" s="43"/>
      <c r="AH35" s="43" t="s">
        <v>42</v>
      </c>
      <c r="AI35" s="137">
        <v>4.3299999999999998E-2</v>
      </c>
      <c r="AJ35" s="137">
        <v>0.11940000000000001</v>
      </c>
      <c r="AK35" s="43"/>
      <c r="AL35" s="43" t="s">
        <v>1</v>
      </c>
      <c r="AM35" s="137">
        <v>4.4699999999999997E-2</v>
      </c>
      <c r="AN35" s="137">
        <v>0.1429</v>
      </c>
    </row>
    <row r="36" spans="1:40" s="79" customFormat="1" x14ac:dyDescent="0.2">
      <c r="A36" s="43"/>
      <c r="B36" s="15" t="s">
        <v>43</v>
      </c>
      <c r="C36" s="2" t="s">
        <v>0</v>
      </c>
      <c r="D36" s="2">
        <v>385015</v>
      </c>
      <c r="E36" s="2">
        <v>26804</v>
      </c>
      <c r="F36" s="2">
        <v>41443</v>
      </c>
      <c r="G36" s="2">
        <v>453262</v>
      </c>
      <c r="H36" s="310">
        <v>9.1399999999999995E-2</v>
      </c>
      <c r="I36" s="311"/>
      <c r="J36" s="254">
        <v>97367</v>
      </c>
      <c r="K36" s="254">
        <v>7597</v>
      </c>
      <c r="L36" s="254">
        <v>14625</v>
      </c>
      <c r="M36" s="254">
        <v>119589</v>
      </c>
      <c r="N36" s="310">
        <v>0.12230000000000001</v>
      </c>
      <c r="O36" s="43"/>
      <c r="P36" s="43"/>
      <c r="Q36" s="43" t="s">
        <v>43</v>
      </c>
      <c r="R36" s="43" t="s">
        <v>1</v>
      </c>
      <c r="S36" s="134">
        <v>4369397</v>
      </c>
      <c r="T36" s="134">
        <v>321884</v>
      </c>
      <c r="U36" s="134">
        <v>585082</v>
      </c>
      <c r="V36" s="134">
        <v>5276363</v>
      </c>
      <c r="W36" s="135">
        <v>0.1109</v>
      </c>
      <c r="X36" s="136"/>
      <c r="Y36" s="134">
        <v>1167929</v>
      </c>
      <c r="Z36" s="134">
        <v>95618</v>
      </c>
      <c r="AA36" s="134">
        <v>216545</v>
      </c>
      <c r="AB36" s="134">
        <v>1480092</v>
      </c>
      <c r="AC36" s="135">
        <v>0.14630000000000001</v>
      </c>
      <c r="AD36" s="43"/>
      <c r="AE36" s="43" t="s">
        <v>43</v>
      </c>
      <c r="AF36" s="43" t="s">
        <v>0</v>
      </c>
      <c r="AG36" s="43"/>
      <c r="AH36" s="43" t="s">
        <v>43</v>
      </c>
      <c r="AI36" s="137">
        <v>6.3500000000000001E-2</v>
      </c>
      <c r="AJ36" s="137">
        <v>0.12230000000000001</v>
      </c>
      <c r="AK36" s="43"/>
      <c r="AL36" s="43" t="s">
        <v>1</v>
      </c>
      <c r="AM36" s="137">
        <v>6.4600000000000005E-2</v>
      </c>
      <c r="AN36" s="137">
        <v>0.14630000000000001</v>
      </c>
    </row>
    <row r="37" spans="1:40" s="79" customFormat="1" x14ac:dyDescent="0.2">
      <c r="A37" s="43"/>
      <c r="B37" s="15" t="s">
        <v>44</v>
      </c>
      <c r="C37" s="2" t="s">
        <v>0</v>
      </c>
      <c r="D37" s="2">
        <v>391983</v>
      </c>
      <c r="E37" s="2">
        <v>21201</v>
      </c>
      <c r="F37" s="2">
        <v>42970</v>
      </c>
      <c r="G37" s="2">
        <v>456154</v>
      </c>
      <c r="H37" s="310">
        <v>9.4200000000000006E-2</v>
      </c>
      <c r="I37" s="311"/>
      <c r="J37" s="254">
        <v>99947</v>
      </c>
      <c r="K37" s="254">
        <v>6134</v>
      </c>
      <c r="L37" s="254">
        <v>15145</v>
      </c>
      <c r="M37" s="254">
        <v>121226</v>
      </c>
      <c r="N37" s="310">
        <v>0.1249</v>
      </c>
      <c r="O37" s="43"/>
      <c r="P37" s="43"/>
      <c r="Q37" s="43" t="s">
        <v>44</v>
      </c>
      <c r="R37" s="43" t="s">
        <v>1</v>
      </c>
      <c r="S37" s="134">
        <v>4437373</v>
      </c>
      <c r="T37" s="134">
        <v>263955</v>
      </c>
      <c r="U37" s="134">
        <v>604277</v>
      </c>
      <c r="V37" s="134">
        <v>5305605</v>
      </c>
      <c r="W37" s="135">
        <v>0.1139</v>
      </c>
      <c r="X37" s="136"/>
      <c r="Y37" s="134">
        <v>1194306</v>
      </c>
      <c r="Z37" s="134">
        <v>80311</v>
      </c>
      <c r="AA37" s="134">
        <v>223672</v>
      </c>
      <c r="AB37" s="134">
        <v>1498289</v>
      </c>
      <c r="AC37" s="135">
        <v>0.14929999999999999</v>
      </c>
      <c r="AD37" s="43"/>
      <c r="AE37" s="43" t="s">
        <v>44</v>
      </c>
      <c r="AF37" s="43" t="s">
        <v>0</v>
      </c>
      <c r="AG37" s="43"/>
      <c r="AH37" s="43" t="s">
        <v>44</v>
      </c>
      <c r="AI37" s="137">
        <v>5.0599999999999999E-2</v>
      </c>
      <c r="AJ37" s="137">
        <v>0.1249</v>
      </c>
      <c r="AK37" s="43"/>
      <c r="AL37" s="43" t="s">
        <v>1</v>
      </c>
      <c r="AM37" s="137">
        <v>5.3600000000000002E-2</v>
      </c>
      <c r="AN37" s="137">
        <v>0.14929999999999999</v>
      </c>
    </row>
    <row r="38" spans="1:40" s="79" customFormat="1" x14ac:dyDescent="0.2">
      <c r="A38" s="43"/>
      <c r="B38" s="15" t="s">
        <v>45</v>
      </c>
      <c r="C38" s="2" t="s">
        <v>0</v>
      </c>
      <c r="D38" s="2">
        <v>389219</v>
      </c>
      <c r="E38" s="2">
        <v>24546</v>
      </c>
      <c r="F38" s="2">
        <v>43193</v>
      </c>
      <c r="G38" s="2">
        <v>456958</v>
      </c>
      <c r="H38" s="310">
        <v>9.4500000000000001E-2</v>
      </c>
      <c r="I38" s="311"/>
      <c r="J38" s="254">
        <v>98614</v>
      </c>
      <c r="K38" s="254">
        <v>7015</v>
      </c>
      <c r="L38" s="254">
        <v>15208</v>
      </c>
      <c r="M38" s="254">
        <v>120836</v>
      </c>
      <c r="N38" s="310">
        <v>0.12590000000000001</v>
      </c>
      <c r="O38" s="43"/>
      <c r="P38" s="43"/>
      <c r="Q38" s="43" t="s">
        <v>45</v>
      </c>
      <c r="R38" s="43" t="s">
        <v>1</v>
      </c>
      <c r="S38" s="134">
        <v>4407512</v>
      </c>
      <c r="T38" s="134">
        <v>293932</v>
      </c>
      <c r="U38" s="134">
        <v>609028</v>
      </c>
      <c r="V38" s="134">
        <v>5310472</v>
      </c>
      <c r="W38" s="135">
        <v>0.1147</v>
      </c>
      <c r="X38" s="136"/>
      <c r="Y38" s="134">
        <v>1179675</v>
      </c>
      <c r="Z38" s="134">
        <v>87436</v>
      </c>
      <c r="AA38" s="134">
        <v>225608</v>
      </c>
      <c r="AB38" s="134">
        <v>1492719</v>
      </c>
      <c r="AC38" s="135">
        <v>0.15110000000000001</v>
      </c>
      <c r="AD38" s="43"/>
      <c r="AE38" s="43" t="s">
        <v>45</v>
      </c>
      <c r="AF38" s="43" t="s">
        <v>0</v>
      </c>
      <c r="AG38" s="43"/>
      <c r="AH38" s="43" t="s">
        <v>45</v>
      </c>
      <c r="AI38" s="137">
        <v>5.8000000000000003E-2</v>
      </c>
      <c r="AJ38" s="137">
        <v>0.12590000000000001</v>
      </c>
      <c r="AK38" s="43"/>
      <c r="AL38" s="43" t="s">
        <v>1</v>
      </c>
      <c r="AM38" s="137">
        <v>5.8599999999999999E-2</v>
      </c>
      <c r="AN38" s="137">
        <v>0.15110000000000001</v>
      </c>
    </row>
    <row r="39" spans="1:40" s="79" customFormat="1" x14ac:dyDescent="0.2">
      <c r="A39" s="43"/>
      <c r="B39" s="15" t="s">
        <v>46</v>
      </c>
      <c r="C39" s="2" t="s">
        <v>0</v>
      </c>
      <c r="D39" s="2">
        <v>398356</v>
      </c>
      <c r="E39" s="2">
        <v>16789</v>
      </c>
      <c r="F39" s="2">
        <v>44272</v>
      </c>
      <c r="G39" s="2">
        <v>459417</v>
      </c>
      <c r="H39" s="310">
        <v>9.64E-2</v>
      </c>
      <c r="I39" s="311"/>
      <c r="J39" s="254">
        <v>101938</v>
      </c>
      <c r="K39" s="254">
        <v>4821</v>
      </c>
      <c r="L39" s="254">
        <v>15554</v>
      </c>
      <c r="M39" s="254">
        <v>122313</v>
      </c>
      <c r="N39" s="310">
        <v>0.12720000000000001</v>
      </c>
      <c r="O39" s="43"/>
      <c r="P39" s="43"/>
      <c r="Q39" s="43" t="s">
        <v>46</v>
      </c>
      <c r="R39" s="43" t="s">
        <v>1</v>
      </c>
      <c r="S39" s="134">
        <v>4515408</v>
      </c>
      <c r="T39" s="134">
        <v>200121</v>
      </c>
      <c r="U39" s="134">
        <v>624153</v>
      </c>
      <c r="V39" s="134">
        <v>5339682</v>
      </c>
      <c r="W39" s="135">
        <v>0.1169</v>
      </c>
      <c r="X39" s="136"/>
      <c r="Y39" s="134">
        <v>1219264</v>
      </c>
      <c r="Z39" s="134">
        <v>60561</v>
      </c>
      <c r="AA39" s="134">
        <v>230967</v>
      </c>
      <c r="AB39" s="134">
        <v>1510792</v>
      </c>
      <c r="AC39" s="135">
        <v>0.15290000000000001</v>
      </c>
      <c r="AD39" s="43"/>
      <c r="AE39" s="43" t="s">
        <v>46</v>
      </c>
      <c r="AF39" s="43" t="s">
        <v>0</v>
      </c>
      <c r="AG39" s="43"/>
      <c r="AH39" s="43" t="s">
        <v>46</v>
      </c>
      <c r="AI39" s="137">
        <v>3.9399999999999998E-2</v>
      </c>
      <c r="AJ39" s="137">
        <v>0.12720000000000001</v>
      </c>
      <c r="AK39" s="43"/>
      <c r="AL39" s="43" t="s">
        <v>1</v>
      </c>
      <c r="AM39" s="137">
        <v>4.0099999999999997E-2</v>
      </c>
      <c r="AN39" s="137">
        <v>0.15290000000000001</v>
      </c>
    </row>
    <row r="40" spans="1:40" s="79" customFormat="1" x14ac:dyDescent="0.2">
      <c r="A40" s="43"/>
      <c r="B40" s="15" t="s">
        <v>47</v>
      </c>
      <c r="C40" s="2" t="s">
        <v>0</v>
      </c>
      <c r="D40" s="2">
        <v>392151</v>
      </c>
      <c r="E40" s="2">
        <v>23129</v>
      </c>
      <c r="F40" s="2">
        <v>44579</v>
      </c>
      <c r="G40" s="2">
        <v>459859</v>
      </c>
      <c r="H40" s="310">
        <v>9.69E-2</v>
      </c>
      <c r="I40" s="311"/>
      <c r="J40" s="254">
        <v>99707</v>
      </c>
      <c r="K40" s="254">
        <v>6494</v>
      </c>
      <c r="L40" s="254">
        <v>15642</v>
      </c>
      <c r="M40" s="254">
        <v>121843</v>
      </c>
      <c r="N40" s="310">
        <v>0.12839999999999999</v>
      </c>
      <c r="O40" s="43"/>
      <c r="P40" s="43"/>
      <c r="Q40" s="43" t="s">
        <v>47</v>
      </c>
      <c r="R40" s="43" t="s">
        <v>1</v>
      </c>
      <c r="S40" s="134">
        <v>4438414</v>
      </c>
      <c r="T40" s="134">
        <v>279845</v>
      </c>
      <c r="U40" s="134">
        <v>626976</v>
      </c>
      <c r="V40" s="134">
        <v>5345235</v>
      </c>
      <c r="W40" s="135">
        <v>0.1173</v>
      </c>
      <c r="X40" s="136"/>
      <c r="Y40" s="134">
        <v>1191781</v>
      </c>
      <c r="Z40" s="134">
        <v>81949</v>
      </c>
      <c r="AA40" s="134">
        <v>232194</v>
      </c>
      <c r="AB40" s="134">
        <v>1505925</v>
      </c>
      <c r="AC40" s="135">
        <v>0.1542</v>
      </c>
      <c r="AD40" s="43"/>
      <c r="AE40" s="43" t="s">
        <v>47</v>
      </c>
      <c r="AF40" s="43" t="s">
        <v>0</v>
      </c>
      <c r="AG40" s="43"/>
      <c r="AH40" s="43" t="s">
        <v>47</v>
      </c>
      <c r="AI40" s="137">
        <v>5.33E-2</v>
      </c>
      <c r="AJ40" s="137">
        <v>0.12839999999999999</v>
      </c>
      <c r="AK40" s="43"/>
      <c r="AL40" s="43" t="s">
        <v>1</v>
      </c>
      <c r="AM40" s="137">
        <v>5.4399999999999997E-2</v>
      </c>
      <c r="AN40" s="137">
        <v>0.1542</v>
      </c>
    </row>
    <row r="41" spans="1:40" s="79" customFormat="1" x14ac:dyDescent="0.2">
      <c r="A41" s="43"/>
      <c r="B41" s="15" t="s">
        <v>48</v>
      </c>
      <c r="C41" s="2" t="s">
        <v>0</v>
      </c>
      <c r="D41" s="2">
        <v>400072</v>
      </c>
      <c r="E41" s="2">
        <v>16557</v>
      </c>
      <c r="F41" s="2">
        <v>45778</v>
      </c>
      <c r="G41" s="2">
        <v>462407</v>
      </c>
      <c r="H41" s="310">
        <v>9.9000000000000005E-2</v>
      </c>
      <c r="I41" s="311"/>
      <c r="J41" s="254">
        <v>102633</v>
      </c>
      <c r="K41" s="254">
        <v>4622</v>
      </c>
      <c r="L41" s="254">
        <v>16026</v>
      </c>
      <c r="M41" s="254">
        <v>123281</v>
      </c>
      <c r="N41" s="310">
        <v>0.13</v>
      </c>
      <c r="O41" s="43"/>
      <c r="P41" s="43"/>
      <c r="Q41" s="43" t="s">
        <v>48</v>
      </c>
      <c r="R41" s="43" t="s">
        <v>1</v>
      </c>
      <c r="S41" s="134">
        <v>4531371</v>
      </c>
      <c r="T41" s="134">
        <v>204171</v>
      </c>
      <c r="U41" s="134">
        <v>644359</v>
      </c>
      <c r="V41" s="134">
        <v>5379901</v>
      </c>
      <c r="W41" s="135">
        <v>0.1198</v>
      </c>
      <c r="X41" s="136"/>
      <c r="Y41" s="134">
        <v>1226315</v>
      </c>
      <c r="Z41" s="134">
        <v>59455</v>
      </c>
      <c r="AA41" s="138">
        <v>238097</v>
      </c>
      <c r="AB41" s="134">
        <v>1523867</v>
      </c>
      <c r="AC41" s="135">
        <v>0.15620000000000001</v>
      </c>
      <c r="AD41" s="43"/>
      <c r="AE41" s="43" t="s">
        <v>48</v>
      </c>
      <c r="AF41" s="43" t="s">
        <v>0</v>
      </c>
      <c r="AG41" s="43"/>
      <c r="AH41" s="43" t="s">
        <v>48</v>
      </c>
      <c r="AI41" s="137">
        <v>3.7499999999999999E-2</v>
      </c>
      <c r="AJ41" s="137">
        <v>0.13</v>
      </c>
      <c r="AK41" s="43"/>
      <c r="AL41" s="43" t="s">
        <v>1</v>
      </c>
      <c r="AM41" s="137">
        <v>3.9E-2</v>
      </c>
      <c r="AN41" s="137">
        <v>0.15620000000000001</v>
      </c>
    </row>
    <row r="42" spans="1:40" x14ac:dyDescent="0.2">
      <c r="A42" s="43"/>
      <c r="B42" s="15" t="s">
        <v>49</v>
      </c>
      <c r="C42" s="2" t="s">
        <v>0</v>
      </c>
      <c r="D42" s="2">
        <v>393290</v>
      </c>
      <c r="E42" s="2">
        <v>23269</v>
      </c>
      <c r="F42" s="2">
        <v>46003</v>
      </c>
      <c r="G42" s="2">
        <v>462562</v>
      </c>
      <c r="H42" s="310">
        <v>9.9500000000000005E-2</v>
      </c>
      <c r="I42" s="312"/>
      <c r="J42" s="254">
        <v>99660</v>
      </c>
      <c r="K42" s="254">
        <v>6654</v>
      </c>
      <c r="L42" s="254">
        <v>16076</v>
      </c>
      <c r="M42" s="254">
        <v>122390</v>
      </c>
      <c r="N42" s="310">
        <v>0.13139999999999999</v>
      </c>
      <c r="O42" s="43"/>
      <c r="P42" s="43"/>
      <c r="Q42" s="43" t="s">
        <v>49</v>
      </c>
      <c r="R42" s="43" t="s">
        <v>1</v>
      </c>
      <c r="S42" s="134">
        <v>4448517</v>
      </c>
      <c r="T42" s="134">
        <v>285428</v>
      </c>
      <c r="U42" s="134">
        <v>649214</v>
      </c>
      <c r="V42" s="134">
        <v>5383159</v>
      </c>
      <c r="W42" s="135">
        <v>0.1206</v>
      </c>
      <c r="X42" s="136"/>
      <c r="Y42" s="134">
        <v>1189199</v>
      </c>
      <c r="Z42" s="134">
        <v>84921</v>
      </c>
      <c r="AA42" s="134">
        <v>239628</v>
      </c>
      <c r="AB42" s="134">
        <v>1513748</v>
      </c>
      <c r="AC42" s="135">
        <v>0.1583</v>
      </c>
      <c r="AD42" s="43"/>
      <c r="AE42" s="43" t="s">
        <v>49</v>
      </c>
      <c r="AF42" s="43" t="s">
        <v>0</v>
      </c>
      <c r="AG42" s="43"/>
      <c r="AH42" s="43" t="s">
        <v>49</v>
      </c>
      <c r="AI42" s="137">
        <v>5.4399999999999997E-2</v>
      </c>
      <c r="AJ42" s="137">
        <v>0.13139999999999999</v>
      </c>
      <c r="AK42" s="43"/>
      <c r="AL42" s="43" t="s">
        <v>1</v>
      </c>
      <c r="AM42" s="137">
        <v>5.6099999999999997E-2</v>
      </c>
      <c r="AN42" s="137">
        <v>0.1583</v>
      </c>
    </row>
    <row r="43" spans="1:40" x14ac:dyDescent="0.2">
      <c r="A43" s="43"/>
      <c r="B43" s="15" t="s">
        <v>50</v>
      </c>
      <c r="C43" s="2" t="s">
        <v>0</v>
      </c>
      <c r="D43" s="2">
        <v>395177</v>
      </c>
      <c r="E43" s="2">
        <v>21332</v>
      </c>
      <c r="F43" s="2">
        <v>47216</v>
      </c>
      <c r="G43" s="2">
        <v>463725</v>
      </c>
      <c r="H43" s="310">
        <v>0.1018</v>
      </c>
      <c r="I43" s="311"/>
      <c r="J43" s="254">
        <v>100728</v>
      </c>
      <c r="K43" s="254">
        <v>6375</v>
      </c>
      <c r="L43" s="254">
        <v>16463</v>
      </c>
      <c r="M43" s="254">
        <v>123566</v>
      </c>
      <c r="N43" s="310">
        <v>0.13320000000000001</v>
      </c>
      <c r="O43" s="43"/>
      <c r="P43" s="43"/>
      <c r="Q43" s="43" t="s">
        <v>50</v>
      </c>
      <c r="R43" s="43" t="s">
        <v>1</v>
      </c>
      <c r="S43" s="134">
        <v>4477544</v>
      </c>
      <c r="T43" s="134">
        <v>259220</v>
      </c>
      <c r="U43" s="134">
        <v>664471</v>
      </c>
      <c r="V43" s="134">
        <v>5401235</v>
      </c>
      <c r="W43" s="135">
        <v>0.123</v>
      </c>
      <c r="X43" s="136"/>
      <c r="Y43" s="134">
        <v>1203817</v>
      </c>
      <c r="Z43" s="134">
        <v>81133</v>
      </c>
      <c r="AA43" s="134">
        <v>244714</v>
      </c>
      <c r="AB43" s="134">
        <v>1529665</v>
      </c>
      <c r="AC43" s="135">
        <v>0.16</v>
      </c>
      <c r="AD43" s="43"/>
      <c r="AE43" s="43" t="s">
        <v>50</v>
      </c>
      <c r="AF43" s="43" t="s">
        <v>0</v>
      </c>
      <c r="AG43" s="43"/>
      <c r="AH43" s="43" t="s">
        <v>50</v>
      </c>
      <c r="AI43" s="137">
        <v>5.16E-2</v>
      </c>
      <c r="AJ43" s="137">
        <v>0.13320000000000001</v>
      </c>
      <c r="AK43" s="43"/>
      <c r="AL43" s="43" t="s">
        <v>1</v>
      </c>
      <c r="AM43" s="137">
        <v>5.2999999999999999E-2</v>
      </c>
      <c r="AN43" s="137">
        <v>0.16</v>
      </c>
    </row>
    <row r="44" spans="1:40" x14ac:dyDescent="0.2">
      <c r="A44" s="43">
        <v>2021</v>
      </c>
      <c r="B44" s="15" t="s">
        <v>39</v>
      </c>
      <c r="C44" s="2" t="s">
        <v>0</v>
      </c>
      <c r="D44" s="2">
        <v>388178</v>
      </c>
      <c r="E44" s="2">
        <v>27559</v>
      </c>
      <c r="F44" s="2">
        <v>47720</v>
      </c>
      <c r="G44" s="2">
        <v>463457</v>
      </c>
      <c r="H44" s="310">
        <v>0.10299999999999999</v>
      </c>
      <c r="I44" s="311"/>
      <c r="J44" s="254">
        <v>99411</v>
      </c>
      <c r="K44" s="254">
        <v>8266</v>
      </c>
      <c r="L44" s="254">
        <v>17017</v>
      </c>
      <c r="M44" s="254">
        <v>124694</v>
      </c>
      <c r="N44" s="310">
        <v>0.13650000000000001</v>
      </c>
      <c r="O44" s="43"/>
      <c r="P44" s="43">
        <v>2021</v>
      </c>
      <c r="Q44" s="43" t="s">
        <v>39</v>
      </c>
      <c r="R44" s="43" t="s">
        <v>1</v>
      </c>
      <c r="S44" s="134">
        <v>4398163</v>
      </c>
      <c r="T44" s="134">
        <v>327006</v>
      </c>
      <c r="U44" s="134">
        <v>671357</v>
      </c>
      <c r="V44" s="134">
        <v>5396526</v>
      </c>
      <c r="W44" s="135">
        <v>0.1244</v>
      </c>
      <c r="X44" s="136"/>
      <c r="Y44" s="134">
        <v>1188123</v>
      </c>
      <c r="Z44" s="134">
        <v>103241</v>
      </c>
      <c r="AA44" s="134">
        <v>253361</v>
      </c>
      <c r="AB44" s="134">
        <v>1544725</v>
      </c>
      <c r="AC44" s="135">
        <v>0.16400000000000001</v>
      </c>
      <c r="AD44" s="43"/>
      <c r="AE44" s="43" t="s">
        <v>39</v>
      </c>
      <c r="AF44" s="43" t="s">
        <v>0</v>
      </c>
      <c r="AG44" s="43">
        <v>2021</v>
      </c>
      <c r="AH44" s="43" t="s">
        <v>39</v>
      </c>
      <c r="AI44" s="137">
        <v>6.6299999999999998E-2</v>
      </c>
      <c r="AJ44" s="137">
        <v>0.13650000000000001</v>
      </c>
      <c r="AK44" s="43"/>
      <c r="AL44" s="43" t="s">
        <v>1</v>
      </c>
      <c r="AM44" s="137">
        <v>6.6799999999999998E-2</v>
      </c>
      <c r="AN44" s="137">
        <v>0.16400000000000001</v>
      </c>
    </row>
    <row r="45" spans="1:40" x14ac:dyDescent="0.2">
      <c r="A45" s="43"/>
      <c r="B45" s="15" t="s">
        <v>40</v>
      </c>
      <c r="C45" s="2" t="s">
        <v>0</v>
      </c>
      <c r="D45" s="2">
        <v>387235</v>
      </c>
      <c r="E45" s="2">
        <v>27531</v>
      </c>
      <c r="F45" s="2">
        <v>49059</v>
      </c>
      <c r="G45" s="2">
        <v>463825</v>
      </c>
      <c r="H45" s="310">
        <v>0.10580000000000001</v>
      </c>
      <c r="I45" s="311"/>
      <c r="J45" s="254">
        <v>99778</v>
      </c>
      <c r="K45" s="254">
        <v>8470</v>
      </c>
      <c r="L45" s="254">
        <v>17472</v>
      </c>
      <c r="M45" s="254">
        <v>125721</v>
      </c>
      <c r="N45" s="310">
        <v>0.13900000000000001</v>
      </c>
      <c r="O45" s="43"/>
      <c r="P45" s="43"/>
      <c r="Q45" s="43" t="s">
        <v>40</v>
      </c>
      <c r="R45" s="43" t="s">
        <v>1</v>
      </c>
      <c r="S45" s="134">
        <v>4387723</v>
      </c>
      <c r="T45" s="134">
        <v>325765</v>
      </c>
      <c r="U45" s="134">
        <v>689413</v>
      </c>
      <c r="V45" s="134">
        <v>5402901</v>
      </c>
      <c r="W45" s="135">
        <v>0.12759999999999999</v>
      </c>
      <c r="X45" s="136"/>
      <c r="Y45" s="134">
        <v>1192413</v>
      </c>
      <c r="Z45" s="134">
        <v>105745</v>
      </c>
      <c r="AA45" s="134">
        <v>259574</v>
      </c>
      <c r="AB45" s="134">
        <v>1557732</v>
      </c>
      <c r="AC45" s="135">
        <v>0.1666</v>
      </c>
      <c r="AD45" s="43"/>
      <c r="AE45" s="43" t="s">
        <v>40</v>
      </c>
      <c r="AF45" s="43" t="s">
        <v>0</v>
      </c>
      <c r="AG45" s="43"/>
      <c r="AH45" s="43" t="s">
        <v>40</v>
      </c>
      <c r="AI45" s="137">
        <v>6.7400000000000002E-2</v>
      </c>
      <c r="AJ45" s="137">
        <v>0.13900000000000001</v>
      </c>
      <c r="AK45" s="43"/>
      <c r="AL45" s="43" t="s">
        <v>1</v>
      </c>
      <c r="AM45" s="137">
        <v>6.7900000000000002E-2</v>
      </c>
      <c r="AN45" s="137">
        <v>0.1666</v>
      </c>
    </row>
    <row r="46" spans="1:40" x14ac:dyDescent="0.2">
      <c r="A46" s="43"/>
      <c r="B46" s="15" t="s">
        <v>41</v>
      </c>
      <c r="C46" s="2" t="s">
        <v>0</v>
      </c>
      <c r="D46" s="2">
        <v>385514</v>
      </c>
      <c r="E46" s="2">
        <v>29416</v>
      </c>
      <c r="F46" s="2">
        <v>49131</v>
      </c>
      <c r="G46" s="2">
        <v>464061</v>
      </c>
      <c r="H46" s="310">
        <v>0.10589999999999999</v>
      </c>
      <c r="I46" s="311"/>
      <c r="J46" s="254">
        <v>98756</v>
      </c>
      <c r="K46" s="254">
        <v>8868</v>
      </c>
      <c r="L46" s="254">
        <v>17513</v>
      </c>
      <c r="M46" s="254">
        <v>125137</v>
      </c>
      <c r="N46" s="310">
        <v>0.14000000000000001</v>
      </c>
      <c r="O46" s="43"/>
      <c r="P46" s="43"/>
      <c r="Q46" s="43" t="s">
        <v>41</v>
      </c>
      <c r="R46" s="43" t="s">
        <v>1</v>
      </c>
      <c r="S46" s="134">
        <v>4367288</v>
      </c>
      <c r="T46" s="134">
        <v>348058</v>
      </c>
      <c r="U46" s="134">
        <v>688495</v>
      </c>
      <c r="V46" s="134">
        <v>5403841</v>
      </c>
      <c r="W46" s="135">
        <v>0.12740000000000001</v>
      </c>
      <c r="X46" s="136"/>
      <c r="Y46" s="134">
        <v>1180793</v>
      </c>
      <c r="Z46" s="134">
        <v>110426</v>
      </c>
      <c r="AA46" s="134">
        <v>259526</v>
      </c>
      <c r="AB46" s="134">
        <v>1550745</v>
      </c>
      <c r="AC46" s="135">
        <v>0.16739999999999999</v>
      </c>
      <c r="AD46" s="43"/>
      <c r="AE46" s="43" t="s">
        <v>41</v>
      </c>
      <c r="AF46" s="43" t="s">
        <v>0</v>
      </c>
      <c r="AG46" s="43"/>
      <c r="AH46" s="43" t="s">
        <v>41</v>
      </c>
      <c r="AI46" s="137">
        <v>7.0900000000000005E-2</v>
      </c>
      <c r="AJ46" s="137">
        <v>0.14000000000000001</v>
      </c>
      <c r="AK46" s="43"/>
      <c r="AL46" s="43" t="s">
        <v>1</v>
      </c>
      <c r="AM46" s="137">
        <v>7.1199999999999999E-2</v>
      </c>
      <c r="AN46" s="137">
        <v>0.16739999999999999</v>
      </c>
    </row>
    <row r="47" spans="1:40" x14ac:dyDescent="0.2">
      <c r="A47" s="43"/>
      <c r="B47" s="15" t="s">
        <v>42</v>
      </c>
      <c r="C47" s="2" t="s">
        <v>0</v>
      </c>
      <c r="D47" s="2">
        <v>392680</v>
      </c>
      <c r="E47" s="2">
        <v>21403</v>
      </c>
      <c r="F47" s="2">
        <v>50485</v>
      </c>
      <c r="G47" s="2">
        <v>464568</v>
      </c>
      <c r="H47" s="310">
        <v>0.1087</v>
      </c>
      <c r="I47" s="311"/>
      <c r="J47" s="254">
        <v>101911</v>
      </c>
      <c r="K47" s="254">
        <v>6367</v>
      </c>
      <c r="L47" s="254">
        <v>17972</v>
      </c>
      <c r="M47" s="254">
        <v>126250</v>
      </c>
      <c r="N47" s="310">
        <v>0.1424</v>
      </c>
      <c r="O47" s="43"/>
      <c r="P47" s="43"/>
      <c r="Q47" s="43" t="s">
        <v>42</v>
      </c>
      <c r="R47" s="43" t="s">
        <v>1</v>
      </c>
      <c r="S47" s="134">
        <v>4456705</v>
      </c>
      <c r="T47" s="134">
        <v>248875</v>
      </c>
      <c r="U47" s="134">
        <v>705958</v>
      </c>
      <c r="V47" s="134">
        <v>5411538</v>
      </c>
      <c r="W47" s="135">
        <v>0.1305</v>
      </c>
      <c r="X47" s="13"/>
      <c r="Y47" s="134">
        <v>1221605</v>
      </c>
      <c r="Z47" s="134">
        <v>77171</v>
      </c>
      <c r="AA47" s="134">
        <v>265855</v>
      </c>
      <c r="AB47" s="134">
        <v>1564631</v>
      </c>
      <c r="AC47" s="135">
        <v>0.1699</v>
      </c>
      <c r="AD47" s="43"/>
      <c r="AE47" s="43" t="s">
        <v>42</v>
      </c>
      <c r="AF47" s="43" t="s">
        <v>0</v>
      </c>
      <c r="AG47" s="43"/>
      <c r="AH47" s="43" t="s">
        <v>42</v>
      </c>
      <c r="AI47" s="137">
        <v>5.04E-2</v>
      </c>
      <c r="AJ47" s="137">
        <v>0.1424</v>
      </c>
      <c r="AK47" s="43"/>
      <c r="AL47" s="43" t="s">
        <v>1</v>
      </c>
      <c r="AM47" s="137">
        <v>4.9299999999999997E-2</v>
      </c>
      <c r="AN47" s="137">
        <v>0.1699</v>
      </c>
    </row>
    <row r="48" spans="1:40" x14ac:dyDescent="0.2">
      <c r="A48" s="43"/>
      <c r="B48" s="15" t="s">
        <v>43</v>
      </c>
      <c r="C48" s="2" t="s">
        <v>0</v>
      </c>
      <c r="D48" s="2">
        <v>390762</v>
      </c>
      <c r="E48" s="2">
        <v>23079</v>
      </c>
      <c r="F48" s="2">
        <v>51031</v>
      </c>
      <c r="G48" s="2">
        <v>464872</v>
      </c>
      <c r="H48" s="310">
        <v>0.10979999999999999</v>
      </c>
      <c r="I48" s="311"/>
      <c r="J48" s="254">
        <v>100903</v>
      </c>
      <c r="K48" s="254">
        <v>6706</v>
      </c>
      <c r="L48" s="254">
        <v>18123</v>
      </c>
      <c r="M48" s="254">
        <v>125732</v>
      </c>
      <c r="N48" s="310">
        <v>0.14410000000000001</v>
      </c>
      <c r="O48" s="43"/>
      <c r="P48" s="43"/>
      <c r="Q48" s="43" t="s">
        <v>43</v>
      </c>
      <c r="R48" s="43" t="s">
        <v>1</v>
      </c>
      <c r="S48" s="134">
        <v>4436728</v>
      </c>
      <c r="T48" s="134">
        <v>273241</v>
      </c>
      <c r="U48" s="134">
        <v>708967</v>
      </c>
      <c r="V48" s="134">
        <v>5418936</v>
      </c>
      <c r="W48" s="135">
        <v>0.1308</v>
      </c>
      <c r="X48" s="13"/>
      <c r="Y48" s="134">
        <v>1210358</v>
      </c>
      <c r="Z48" s="134">
        <v>82683</v>
      </c>
      <c r="AA48" s="134">
        <v>266804</v>
      </c>
      <c r="AB48" s="134">
        <v>1559846</v>
      </c>
      <c r="AC48" s="135">
        <v>0.17100000000000001</v>
      </c>
      <c r="AD48" s="43"/>
      <c r="AE48" s="43" t="s">
        <v>43</v>
      </c>
      <c r="AF48" s="43" t="s">
        <v>0</v>
      </c>
      <c r="AG48" s="43"/>
      <c r="AH48" s="43" t="s">
        <v>43</v>
      </c>
      <c r="AI48" s="137">
        <v>5.33E-2</v>
      </c>
      <c r="AJ48" s="137">
        <v>0.14410000000000001</v>
      </c>
      <c r="AK48" s="43"/>
      <c r="AL48" s="43" t="s">
        <v>1</v>
      </c>
      <c r="AM48" s="137">
        <v>5.2999999999999999E-2</v>
      </c>
      <c r="AN48" s="137">
        <v>0.17100000000000001</v>
      </c>
    </row>
    <row r="49" spans="1:40" x14ac:dyDescent="0.2">
      <c r="A49" s="43"/>
      <c r="B49" s="15" t="s">
        <v>44</v>
      </c>
      <c r="C49" s="2" t="s">
        <v>0</v>
      </c>
      <c r="D49" s="2">
        <v>395524</v>
      </c>
      <c r="E49" s="2">
        <v>17426</v>
      </c>
      <c r="F49" s="2">
        <v>51981</v>
      </c>
      <c r="G49" s="2">
        <v>464931</v>
      </c>
      <c r="H49" s="310">
        <v>0.1118</v>
      </c>
      <c r="I49" s="311"/>
      <c r="J49" s="254">
        <v>103412</v>
      </c>
      <c r="K49" s="254">
        <v>4965</v>
      </c>
      <c r="L49" s="254">
        <v>18429</v>
      </c>
      <c r="M49" s="254">
        <v>126807</v>
      </c>
      <c r="N49" s="310">
        <v>0.14530000000000001</v>
      </c>
      <c r="O49" s="43"/>
      <c r="P49" s="43"/>
      <c r="Q49" s="43" t="s">
        <v>44</v>
      </c>
      <c r="R49" s="43" t="s">
        <v>1</v>
      </c>
      <c r="S49" s="134">
        <v>4493695</v>
      </c>
      <c r="T49" s="134">
        <v>209532</v>
      </c>
      <c r="U49" s="134">
        <v>721641</v>
      </c>
      <c r="V49" s="134">
        <v>5424868</v>
      </c>
      <c r="W49" s="135">
        <v>0.13300000000000001</v>
      </c>
      <c r="X49" s="13"/>
      <c r="Y49" s="134">
        <v>1241656</v>
      </c>
      <c r="Z49" s="134">
        <v>61692</v>
      </c>
      <c r="AA49" s="134">
        <v>271258</v>
      </c>
      <c r="AB49" s="134">
        <v>1574606</v>
      </c>
      <c r="AC49" s="135">
        <v>0.17230000000000001</v>
      </c>
      <c r="AD49" s="43"/>
      <c r="AE49" s="43" t="s">
        <v>44</v>
      </c>
      <c r="AF49" s="43" t="s">
        <v>0</v>
      </c>
      <c r="AG49" s="43"/>
      <c r="AH49" s="43" t="s">
        <v>44</v>
      </c>
      <c r="AI49" s="137">
        <v>3.9199999999999999E-2</v>
      </c>
      <c r="AJ49" s="137">
        <v>0.14530000000000001</v>
      </c>
      <c r="AK49" s="43"/>
      <c r="AL49" s="43" t="s">
        <v>1</v>
      </c>
      <c r="AM49" s="137">
        <v>3.9199999999999999E-2</v>
      </c>
      <c r="AN49" s="137">
        <v>0.17230000000000001</v>
      </c>
    </row>
    <row r="50" spans="1:40" x14ac:dyDescent="0.2">
      <c r="A50" s="43"/>
      <c r="B50" s="15" t="s">
        <v>45</v>
      </c>
      <c r="C50" s="2" t="s">
        <v>0</v>
      </c>
      <c r="D50" s="2">
        <v>394661</v>
      </c>
      <c r="E50" s="2">
        <v>21421</v>
      </c>
      <c r="F50" s="2">
        <v>51573</v>
      </c>
      <c r="G50" s="2">
        <v>467655</v>
      </c>
      <c r="H50" s="310">
        <v>0.1103</v>
      </c>
      <c r="I50" s="311"/>
      <c r="J50" s="254">
        <v>102504</v>
      </c>
      <c r="K50" s="254">
        <v>6073</v>
      </c>
      <c r="L50" s="254">
        <v>18277</v>
      </c>
      <c r="M50" s="254">
        <v>126854</v>
      </c>
      <c r="N50" s="310">
        <v>0.14410000000000001</v>
      </c>
      <c r="O50" s="43"/>
      <c r="P50" s="43"/>
      <c r="Q50" s="43" t="s">
        <v>45</v>
      </c>
      <c r="R50" s="43" t="s">
        <v>1</v>
      </c>
      <c r="S50" s="134">
        <v>4496683</v>
      </c>
      <c r="T50" s="134">
        <v>258163</v>
      </c>
      <c r="U50" s="134">
        <v>716990</v>
      </c>
      <c r="V50" s="134">
        <v>5471836</v>
      </c>
      <c r="W50" s="135">
        <v>0.13100000000000001</v>
      </c>
      <c r="X50" s="13"/>
      <c r="Y50" s="134">
        <v>1233502</v>
      </c>
      <c r="Z50" s="134">
        <v>76091</v>
      </c>
      <c r="AA50" s="134">
        <v>269668</v>
      </c>
      <c r="AB50" s="134">
        <v>1579261</v>
      </c>
      <c r="AC50" s="135">
        <v>0.17080000000000001</v>
      </c>
      <c r="AD50" s="43"/>
      <c r="AE50" s="43" t="s">
        <v>45</v>
      </c>
      <c r="AF50" s="43" t="s">
        <v>0</v>
      </c>
      <c r="AG50" s="43"/>
      <c r="AH50" s="43" t="s">
        <v>45</v>
      </c>
      <c r="AI50" s="137">
        <v>4.7899999999999998E-2</v>
      </c>
      <c r="AJ50" s="137">
        <v>0.14410000000000001</v>
      </c>
      <c r="AK50" s="43"/>
      <c r="AL50" s="43" t="s">
        <v>1</v>
      </c>
      <c r="AM50" s="137">
        <v>4.82E-2</v>
      </c>
      <c r="AN50" s="137">
        <v>0.17080000000000001</v>
      </c>
    </row>
    <row r="51" spans="1:40" x14ac:dyDescent="0.2">
      <c r="A51" s="43"/>
      <c r="B51" s="15" t="s">
        <v>46</v>
      </c>
      <c r="C51" s="2" t="s">
        <v>0</v>
      </c>
      <c r="D51" s="2">
        <v>399006</v>
      </c>
      <c r="E51" s="2">
        <v>16636</v>
      </c>
      <c r="F51" s="2">
        <v>52598</v>
      </c>
      <c r="G51" s="2">
        <v>468240</v>
      </c>
      <c r="H51" s="310">
        <v>0.1123</v>
      </c>
      <c r="I51" s="312"/>
      <c r="J51" s="254">
        <v>104567</v>
      </c>
      <c r="K51" s="254">
        <v>4753</v>
      </c>
      <c r="L51" s="254">
        <v>18610</v>
      </c>
      <c r="M51" s="254">
        <v>127929</v>
      </c>
      <c r="N51" s="310">
        <v>0.14549999999999999</v>
      </c>
      <c r="O51" s="43"/>
      <c r="P51" s="43"/>
      <c r="Q51" s="43" t="s">
        <v>46</v>
      </c>
      <c r="R51" s="43" t="s">
        <v>1</v>
      </c>
      <c r="S51" s="134">
        <v>4550923</v>
      </c>
      <c r="T51" s="134">
        <v>198778</v>
      </c>
      <c r="U51" s="134">
        <v>728405</v>
      </c>
      <c r="V51" s="134">
        <v>5478106</v>
      </c>
      <c r="W51" s="135">
        <v>0.13300000000000001</v>
      </c>
      <c r="X51" s="13"/>
      <c r="Y51" s="134">
        <v>1260475</v>
      </c>
      <c r="Z51" s="134">
        <v>58694</v>
      </c>
      <c r="AA51" s="134">
        <v>273442</v>
      </c>
      <c r="AB51" s="134">
        <v>1592611</v>
      </c>
      <c r="AC51" s="135">
        <v>0.17169999999999999</v>
      </c>
      <c r="AD51" s="43"/>
      <c r="AE51" s="43" t="s">
        <v>46</v>
      </c>
      <c r="AF51" s="43" t="s">
        <v>0</v>
      </c>
      <c r="AG51" s="43"/>
      <c r="AH51" s="43" t="s">
        <v>46</v>
      </c>
      <c r="AI51" s="137">
        <v>3.7199999999999997E-2</v>
      </c>
      <c r="AJ51" s="137">
        <v>0.14549999999999999</v>
      </c>
      <c r="AK51" s="43"/>
      <c r="AL51" s="43" t="s">
        <v>1</v>
      </c>
      <c r="AM51" s="137">
        <v>3.6900000000000002E-2</v>
      </c>
      <c r="AN51" s="137">
        <v>0.17169999999999999</v>
      </c>
    </row>
    <row r="52" spans="1:40" x14ac:dyDescent="0.2">
      <c r="A52" s="43"/>
      <c r="B52" s="15" t="s">
        <v>47</v>
      </c>
      <c r="C52" s="2" t="s">
        <v>0</v>
      </c>
      <c r="D52" s="2">
        <v>398641</v>
      </c>
      <c r="E52" s="2">
        <v>19782</v>
      </c>
      <c r="F52" s="2">
        <v>52474</v>
      </c>
      <c r="G52" s="2">
        <v>470897</v>
      </c>
      <c r="H52" s="310">
        <v>0.1114</v>
      </c>
      <c r="I52" s="312"/>
      <c r="J52" s="254">
        <v>103535</v>
      </c>
      <c r="K52" s="254">
        <v>5645</v>
      </c>
      <c r="L52" s="254">
        <v>18550</v>
      </c>
      <c r="M52" s="254">
        <v>127729</v>
      </c>
      <c r="N52" s="310">
        <v>0.1452</v>
      </c>
      <c r="O52" s="43"/>
      <c r="P52" s="43"/>
      <c r="Q52" s="43" t="s">
        <v>47</v>
      </c>
      <c r="R52" s="43" t="s">
        <v>1</v>
      </c>
      <c r="S52" s="134">
        <v>4559385</v>
      </c>
      <c r="T52" s="134">
        <v>233232</v>
      </c>
      <c r="U52" s="134">
        <v>727540</v>
      </c>
      <c r="V52" s="134">
        <v>5520157</v>
      </c>
      <c r="W52" s="135">
        <v>0.1318</v>
      </c>
      <c r="X52" s="13"/>
      <c r="Y52" s="134">
        <v>1251552</v>
      </c>
      <c r="Z52" s="134">
        <v>69026</v>
      </c>
      <c r="AA52" s="134">
        <v>272797</v>
      </c>
      <c r="AB52" s="134">
        <v>1593375</v>
      </c>
      <c r="AC52" s="135">
        <v>0.17119999999999999</v>
      </c>
      <c r="AD52" s="43"/>
      <c r="AE52" s="43" t="s">
        <v>47</v>
      </c>
      <c r="AF52" s="43" t="s">
        <v>0</v>
      </c>
      <c r="AG52" s="43"/>
      <c r="AH52" s="43" t="s">
        <v>47</v>
      </c>
      <c r="AI52" s="137">
        <v>4.4200000000000003E-2</v>
      </c>
      <c r="AJ52" s="137">
        <v>0.1452</v>
      </c>
      <c r="AK52" s="43"/>
      <c r="AL52" s="43" t="s">
        <v>1</v>
      </c>
      <c r="AM52" s="137">
        <v>4.3299999999999998E-2</v>
      </c>
      <c r="AN52" s="137">
        <v>0.17119999999999999</v>
      </c>
    </row>
    <row r="53" spans="1:40" x14ac:dyDescent="0.2">
      <c r="A53" s="43"/>
      <c r="B53" s="15" t="s">
        <v>48</v>
      </c>
      <c r="C53" s="2" t="s">
        <v>0</v>
      </c>
      <c r="D53" s="2">
        <v>401246</v>
      </c>
      <c r="E53" s="2">
        <v>16243</v>
      </c>
      <c r="F53" s="2">
        <v>53414</v>
      </c>
      <c r="G53" s="2">
        <v>470903</v>
      </c>
      <c r="H53" s="310">
        <v>0.1134</v>
      </c>
      <c r="I53" s="312"/>
      <c r="J53" s="254">
        <v>105433</v>
      </c>
      <c r="K53" s="254">
        <v>4657</v>
      </c>
      <c r="L53" s="254">
        <v>18847</v>
      </c>
      <c r="M53" s="254">
        <v>128937</v>
      </c>
      <c r="N53" s="310">
        <v>0.1462</v>
      </c>
      <c r="O53" s="43"/>
      <c r="P53" s="43"/>
      <c r="Q53" s="43" t="s">
        <v>48</v>
      </c>
      <c r="R53" s="43" t="s">
        <v>1</v>
      </c>
      <c r="S53" s="134">
        <v>4596454</v>
      </c>
      <c r="T53" s="134">
        <v>190301</v>
      </c>
      <c r="U53" s="134">
        <v>737000</v>
      </c>
      <c r="V53" s="134">
        <v>5523755</v>
      </c>
      <c r="W53" s="135">
        <v>0.13339999999999999</v>
      </c>
      <c r="X53" s="139"/>
      <c r="Y53" s="134">
        <v>1275642</v>
      </c>
      <c r="Z53" s="134">
        <v>56760</v>
      </c>
      <c r="AA53" s="134">
        <v>275989</v>
      </c>
      <c r="AB53" s="134">
        <v>1608391</v>
      </c>
      <c r="AC53" s="135">
        <v>0.1716</v>
      </c>
      <c r="AD53" s="43"/>
      <c r="AE53" s="43" t="s">
        <v>48</v>
      </c>
      <c r="AF53" s="43" t="s">
        <v>0</v>
      </c>
      <c r="AG53" s="43"/>
      <c r="AH53" s="43" t="s">
        <v>48</v>
      </c>
      <c r="AI53" s="137">
        <v>3.61E-2</v>
      </c>
      <c r="AJ53" s="137">
        <v>0.1462</v>
      </c>
      <c r="AK53" s="43"/>
      <c r="AL53" s="43" t="s">
        <v>1</v>
      </c>
      <c r="AM53" s="137">
        <v>3.5299999999999998E-2</v>
      </c>
      <c r="AN53" s="137">
        <v>0.1716</v>
      </c>
    </row>
    <row r="54" spans="1:40" x14ac:dyDescent="0.2">
      <c r="A54" s="43"/>
      <c r="B54" s="15" t="s">
        <v>49</v>
      </c>
      <c r="C54" s="2" t="s">
        <v>0</v>
      </c>
      <c r="D54" s="2">
        <v>397302</v>
      </c>
      <c r="E54" s="2">
        <v>20611</v>
      </c>
      <c r="F54" s="2">
        <v>52780</v>
      </c>
      <c r="G54" s="2">
        <v>470693</v>
      </c>
      <c r="H54" s="310">
        <v>0.11210000000000001</v>
      </c>
      <c r="I54" s="312"/>
      <c r="J54" s="254">
        <v>103959</v>
      </c>
      <c r="K54" s="254">
        <v>5834</v>
      </c>
      <c r="L54" s="254">
        <v>18605</v>
      </c>
      <c r="M54" s="254">
        <v>128398</v>
      </c>
      <c r="N54" s="310">
        <v>0.1449</v>
      </c>
      <c r="O54" s="43"/>
      <c r="P54" s="43"/>
      <c r="Q54" s="43" t="s">
        <v>49</v>
      </c>
      <c r="R54" s="43" t="s">
        <v>1</v>
      </c>
      <c r="S54" s="134">
        <v>4555642</v>
      </c>
      <c r="T54" s="134">
        <v>239911</v>
      </c>
      <c r="U54" s="134">
        <v>725284</v>
      </c>
      <c r="V54" s="134">
        <v>5520837</v>
      </c>
      <c r="W54" s="135">
        <v>0.13139999999999999</v>
      </c>
      <c r="X54" s="13"/>
      <c r="Y54" s="134">
        <v>1259290</v>
      </c>
      <c r="Z54" s="134">
        <v>71082</v>
      </c>
      <c r="AA54" s="134">
        <v>271945</v>
      </c>
      <c r="AB54" s="134">
        <v>1602318</v>
      </c>
      <c r="AC54" s="135">
        <v>0.16969999999999999</v>
      </c>
      <c r="AD54" s="43"/>
      <c r="AE54" s="43" t="s">
        <v>49</v>
      </c>
      <c r="AF54" s="43" t="s">
        <v>0</v>
      </c>
      <c r="AG54" s="43"/>
      <c r="AH54" s="43" t="s">
        <v>49</v>
      </c>
      <c r="AI54" s="137">
        <v>4.5400000000000003E-2</v>
      </c>
      <c r="AJ54" s="137">
        <v>0.1449</v>
      </c>
      <c r="AK54" s="43"/>
      <c r="AL54" s="43" t="s">
        <v>1</v>
      </c>
      <c r="AM54" s="137">
        <v>4.4400000000000002E-2</v>
      </c>
      <c r="AN54" s="137">
        <v>0.16969999999999999</v>
      </c>
    </row>
    <row r="55" spans="1:40" x14ac:dyDescent="0.2">
      <c r="A55" s="43"/>
      <c r="B55" s="15" t="s">
        <v>50</v>
      </c>
      <c r="C55" s="2" t="s">
        <v>0</v>
      </c>
      <c r="D55" s="2">
        <v>401002</v>
      </c>
      <c r="E55" s="2">
        <v>15948</v>
      </c>
      <c r="F55" s="2">
        <v>53806</v>
      </c>
      <c r="G55" s="2">
        <v>470756</v>
      </c>
      <c r="H55" s="310">
        <v>0.1143</v>
      </c>
      <c r="I55" s="311"/>
      <c r="J55" s="254">
        <v>106152</v>
      </c>
      <c r="K55" s="254">
        <v>4546</v>
      </c>
      <c r="L55" s="254">
        <v>18926</v>
      </c>
      <c r="M55" s="254">
        <v>129624</v>
      </c>
      <c r="N55" s="310">
        <v>0.14599999999999999</v>
      </c>
      <c r="O55" s="43"/>
      <c r="P55" s="43"/>
      <c r="Q55" s="43" t="s">
        <v>50</v>
      </c>
      <c r="R55" s="43" t="s">
        <v>1</v>
      </c>
      <c r="S55" s="134">
        <v>4606209</v>
      </c>
      <c r="T55" s="134">
        <v>185643</v>
      </c>
      <c r="U55" s="134">
        <v>734494</v>
      </c>
      <c r="V55" s="134">
        <v>5526346</v>
      </c>
      <c r="W55" s="135">
        <v>0.13289999999999999</v>
      </c>
      <c r="X55" s="13"/>
      <c r="Y55" s="134">
        <v>1288681</v>
      </c>
      <c r="Z55" s="134">
        <v>55125</v>
      </c>
      <c r="AA55" s="134">
        <v>274999</v>
      </c>
      <c r="AB55" s="134">
        <v>1618806</v>
      </c>
      <c r="AC55" s="135">
        <v>0.1699</v>
      </c>
      <c r="AD55" s="43"/>
      <c r="AE55" s="43" t="s">
        <v>50</v>
      </c>
      <c r="AF55" s="43" t="s">
        <v>0</v>
      </c>
      <c r="AG55" s="43"/>
      <c r="AH55" s="43" t="s">
        <v>50</v>
      </c>
      <c r="AI55" s="137">
        <v>3.5099999999999999E-2</v>
      </c>
      <c r="AJ55" s="137">
        <v>0.14599999999999999</v>
      </c>
      <c r="AK55" s="43"/>
      <c r="AL55" s="43" t="s">
        <v>1</v>
      </c>
      <c r="AM55" s="137">
        <v>3.4099999999999998E-2</v>
      </c>
      <c r="AN55" s="137">
        <v>0.1699</v>
      </c>
    </row>
    <row r="56" spans="1:40" x14ac:dyDescent="0.2">
      <c r="A56" s="43">
        <v>2022</v>
      </c>
      <c r="B56" s="15" t="s">
        <v>39</v>
      </c>
      <c r="C56" s="2" t="s">
        <v>0</v>
      </c>
      <c r="D56" s="2">
        <v>396919</v>
      </c>
      <c r="E56" s="2">
        <v>19647</v>
      </c>
      <c r="F56" s="2">
        <v>53609</v>
      </c>
      <c r="G56" s="2">
        <v>470175</v>
      </c>
      <c r="H56" s="310">
        <v>0.114</v>
      </c>
      <c r="I56" s="312"/>
      <c r="J56" s="254">
        <v>106414</v>
      </c>
      <c r="K56" s="254">
        <v>5704</v>
      </c>
      <c r="L56" s="254">
        <v>19511</v>
      </c>
      <c r="M56" s="254">
        <v>131629</v>
      </c>
      <c r="N56" s="310">
        <v>0.1482</v>
      </c>
      <c r="O56" s="43"/>
      <c r="P56" s="43">
        <v>2022</v>
      </c>
      <c r="Q56" s="43" t="s">
        <v>39</v>
      </c>
      <c r="R56" s="43" t="s">
        <v>1</v>
      </c>
      <c r="S56" s="134">
        <v>4557968</v>
      </c>
      <c r="T56" s="134">
        <v>228319</v>
      </c>
      <c r="U56" s="134">
        <v>730353</v>
      </c>
      <c r="V56" s="134">
        <v>5516640</v>
      </c>
      <c r="W56" s="135">
        <v>0.13239999999999999</v>
      </c>
      <c r="X56" s="13"/>
      <c r="Y56" s="134">
        <v>1291223</v>
      </c>
      <c r="Z56" s="134">
        <v>68959</v>
      </c>
      <c r="AA56" s="134">
        <v>283580</v>
      </c>
      <c r="AB56" s="134">
        <v>1643762</v>
      </c>
      <c r="AC56" s="135">
        <v>0.17249999999999999</v>
      </c>
      <c r="AD56" s="43"/>
      <c r="AE56" s="43" t="s">
        <v>39</v>
      </c>
      <c r="AF56" s="43" t="s">
        <v>0</v>
      </c>
      <c r="AG56" s="43">
        <v>2022</v>
      </c>
      <c r="AH56" s="43" t="s">
        <v>39</v>
      </c>
      <c r="AI56" s="137">
        <v>4.3299999999999998E-2</v>
      </c>
      <c r="AJ56" s="137">
        <v>0.1482</v>
      </c>
      <c r="AK56" s="43"/>
      <c r="AL56" s="43" t="s">
        <v>1</v>
      </c>
      <c r="AM56" s="137">
        <v>4.2000000000000003E-2</v>
      </c>
      <c r="AN56" s="137">
        <v>0.17249999999999999</v>
      </c>
    </row>
    <row r="57" spans="1:40" x14ac:dyDescent="0.2">
      <c r="A57" s="43"/>
      <c r="B57" s="15" t="s">
        <v>40</v>
      </c>
      <c r="C57" s="2" t="s">
        <v>0</v>
      </c>
      <c r="D57" s="2">
        <v>399070</v>
      </c>
      <c r="E57" s="2">
        <v>15907</v>
      </c>
      <c r="F57" s="2">
        <v>54938</v>
      </c>
      <c r="G57" s="2">
        <v>469915</v>
      </c>
      <c r="H57" s="310">
        <v>0.1169</v>
      </c>
      <c r="I57" s="312"/>
      <c r="J57" s="254">
        <v>108072</v>
      </c>
      <c r="K57" s="254">
        <v>4654</v>
      </c>
      <c r="L57" s="254">
        <v>19932</v>
      </c>
      <c r="M57" s="254">
        <v>132658</v>
      </c>
      <c r="N57" s="310">
        <v>0.1502</v>
      </c>
      <c r="O57" s="43"/>
      <c r="P57" s="43"/>
      <c r="Q57" s="43" t="s">
        <v>40</v>
      </c>
      <c r="R57" s="43" t="s">
        <v>1</v>
      </c>
      <c r="S57" s="134">
        <v>4584469</v>
      </c>
      <c r="T57" s="134">
        <v>185405</v>
      </c>
      <c r="U57" s="134">
        <v>745499</v>
      </c>
      <c r="V57" s="134">
        <v>5515373</v>
      </c>
      <c r="W57" s="135">
        <v>0.13519999999999999</v>
      </c>
      <c r="X57" s="13"/>
      <c r="Y57" s="134">
        <v>1310781</v>
      </c>
      <c r="Z57" s="134">
        <v>56592</v>
      </c>
      <c r="AA57" s="134">
        <v>288633</v>
      </c>
      <c r="AB57" s="134">
        <v>1656006</v>
      </c>
      <c r="AC57" s="135">
        <v>0.17430000000000001</v>
      </c>
      <c r="AD57" s="43"/>
      <c r="AE57" s="43" t="s">
        <v>40</v>
      </c>
      <c r="AF57" s="43" t="s">
        <v>0</v>
      </c>
      <c r="AG57" s="43"/>
      <c r="AH57" s="43" t="s">
        <v>40</v>
      </c>
      <c r="AI57" s="137">
        <v>3.5099999999999999E-2</v>
      </c>
      <c r="AJ57" s="137">
        <v>0.1502</v>
      </c>
      <c r="AK57" s="43"/>
      <c r="AL57" s="43" t="s">
        <v>1</v>
      </c>
      <c r="AM57" s="137">
        <v>3.4200000000000001E-2</v>
      </c>
      <c r="AN57" s="137">
        <v>0.17430000000000001</v>
      </c>
    </row>
    <row r="58" spans="1:40" x14ac:dyDescent="0.2">
      <c r="A58" s="43"/>
      <c r="B58" s="15" t="s">
        <v>41</v>
      </c>
      <c r="C58" s="2" t="s">
        <v>0</v>
      </c>
      <c r="D58" s="2">
        <v>396364</v>
      </c>
      <c r="E58" s="2">
        <v>18129</v>
      </c>
      <c r="F58" s="2">
        <v>54968</v>
      </c>
      <c r="G58" s="2">
        <v>469461</v>
      </c>
      <c r="H58" s="310">
        <v>0.1171</v>
      </c>
      <c r="I58" s="312"/>
      <c r="J58" s="254">
        <v>106757</v>
      </c>
      <c r="K58" s="254">
        <v>5286</v>
      </c>
      <c r="L58" s="254">
        <v>19898</v>
      </c>
      <c r="M58" s="254">
        <v>131941</v>
      </c>
      <c r="N58" s="310">
        <v>0.15079999999999999</v>
      </c>
      <c r="O58" s="43"/>
      <c r="P58" s="43"/>
      <c r="Q58" s="43" t="s">
        <v>41</v>
      </c>
      <c r="R58" s="43" t="s">
        <v>1</v>
      </c>
      <c r="S58" s="134">
        <v>4552915</v>
      </c>
      <c r="T58" s="134">
        <v>215409</v>
      </c>
      <c r="U58" s="134">
        <v>741759</v>
      </c>
      <c r="V58" s="134">
        <v>5510083</v>
      </c>
      <c r="W58" s="135">
        <v>0.1346</v>
      </c>
      <c r="X58" s="13"/>
      <c r="Y58" s="134">
        <v>1294893</v>
      </c>
      <c r="Z58" s="134">
        <v>65749</v>
      </c>
      <c r="AA58" s="134">
        <v>286945</v>
      </c>
      <c r="AB58" s="134">
        <v>1647588</v>
      </c>
      <c r="AC58" s="135">
        <v>0.17419999999999999</v>
      </c>
      <c r="AD58" s="43"/>
      <c r="AE58" s="43" t="s">
        <v>41</v>
      </c>
      <c r="AF58" s="43" t="s">
        <v>0</v>
      </c>
      <c r="AG58" s="43"/>
      <c r="AH58" s="43" t="s">
        <v>41</v>
      </c>
      <c r="AI58" s="137">
        <v>4.0099999999999997E-2</v>
      </c>
      <c r="AJ58" s="137">
        <v>0.15079999999999999</v>
      </c>
      <c r="AK58" s="43"/>
      <c r="AL58" s="43" t="s">
        <v>1</v>
      </c>
      <c r="AM58" s="137">
        <v>3.9899999999999998E-2</v>
      </c>
      <c r="AN58" s="137">
        <v>0.17419999999999999</v>
      </c>
    </row>
    <row r="59" spans="1:40" x14ac:dyDescent="0.2">
      <c r="B59" s="15" t="s">
        <v>42</v>
      </c>
      <c r="C59" s="2" t="s">
        <v>0</v>
      </c>
      <c r="D59" s="2">
        <v>397375</v>
      </c>
      <c r="E59" s="2">
        <v>15117</v>
      </c>
      <c r="F59" s="2">
        <v>56633</v>
      </c>
      <c r="G59" s="2">
        <v>469125</v>
      </c>
      <c r="H59" s="310">
        <v>0.1207</v>
      </c>
      <c r="I59" s="312"/>
      <c r="J59" s="254">
        <v>108169</v>
      </c>
      <c r="K59" s="254">
        <v>4429</v>
      </c>
      <c r="L59" s="254">
        <v>20447</v>
      </c>
      <c r="M59" s="254">
        <v>133045</v>
      </c>
      <c r="N59" s="310">
        <v>0.1537</v>
      </c>
      <c r="O59" s="43"/>
      <c r="P59" s="43"/>
      <c r="Q59" s="43" t="s">
        <v>42</v>
      </c>
      <c r="R59" s="43" t="s">
        <v>1</v>
      </c>
      <c r="S59" s="134">
        <v>4570337</v>
      </c>
      <c r="T59" s="134">
        <v>176023</v>
      </c>
      <c r="U59" s="134">
        <v>760713</v>
      </c>
      <c r="V59" s="134">
        <v>5507073</v>
      </c>
      <c r="W59" s="135">
        <v>0.1381</v>
      </c>
      <c r="X59" s="13"/>
      <c r="Y59" s="134">
        <v>1313652</v>
      </c>
      <c r="Z59" s="134">
        <v>53960</v>
      </c>
      <c r="AA59" s="134">
        <v>293571</v>
      </c>
      <c r="AB59" s="134">
        <v>1661183</v>
      </c>
      <c r="AC59" s="135">
        <v>0.1767</v>
      </c>
      <c r="AD59" s="43"/>
      <c r="AE59" s="43" t="s">
        <v>42</v>
      </c>
      <c r="AF59" s="43" t="s">
        <v>0</v>
      </c>
      <c r="AG59" s="43"/>
      <c r="AH59" s="43" t="s">
        <v>42</v>
      </c>
      <c r="AI59" s="137">
        <v>3.3300000000000003E-2</v>
      </c>
      <c r="AJ59" s="137">
        <v>0.1537</v>
      </c>
      <c r="AK59" s="43"/>
      <c r="AL59" s="43" t="s">
        <v>1</v>
      </c>
      <c r="AM59" s="137">
        <v>3.2500000000000001E-2</v>
      </c>
      <c r="AN59" s="137">
        <v>0.1767</v>
      </c>
    </row>
    <row r="60" spans="1:40" x14ac:dyDescent="0.2">
      <c r="B60" s="15" t="s">
        <v>43</v>
      </c>
      <c r="C60" s="2" t="s">
        <v>0</v>
      </c>
      <c r="D60" s="2">
        <v>393322</v>
      </c>
      <c r="E60" s="2">
        <v>18139</v>
      </c>
      <c r="F60" s="2">
        <v>56620</v>
      </c>
      <c r="G60" s="2">
        <v>468081</v>
      </c>
      <c r="H60" s="310">
        <v>0.121</v>
      </c>
      <c r="I60" s="312"/>
      <c r="J60" s="254">
        <v>106208</v>
      </c>
      <c r="K60" s="254">
        <v>5354</v>
      </c>
      <c r="L60" s="254">
        <v>20422</v>
      </c>
      <c r="M60" s="254">
        <v>131984</v>
      </c>
      <c r="N60" s="310">
        <v>0.1547</v>
      </c>
      <c r="O60" s="43"/>
      <c r="P60" s="43"/>
      <c r="Q60" s="43" t="s">
        <v>43</v>
      </c>
      <c r="R60" s="43" t="s">
        <v>1</v>
      </c>
      <c r="S60" s="134">
        <v>4526313</v>
      </c>
      <c r="T60" s="134">
        <v>210811</v>
      </c>
      <c r="U60" s="134">
        <v>759031</v>
      </c>
      <c r="V60" s="134">
        <v>5496155</v>
      </c>
      <c r="W60" s="135">
        <v>0.1381</v>
      </c>
      <c r="X60" s="13"/>
      <c r="Y60" s="134">
        <v>1291500</v>
      </c>
      <c r="Z60" s="134">
        <v>65012</v>
      </c>
      <c r="AA60" s="134">
        <v>293027</v>
      </c>
      <c r="AB60" s="134">
        <v>1649539</v>
      </c>
      <c r="AC60" s="135">
        <v>0.17760000000000001</v>
      </c>
      <c r="AD60" s="43"/>
      <c r="AE60" s="43" t="s">
        <v>43</v>
      </c>
      <c r="AF60" s="43" t="s">
        <v>0</v>
      </c>
      <c r="AG60" s="43"/>
      <c r="AH60" s="43" t="s">
        <v>43</v>
      </c>
      <c r="AI60" s="137">
        <v>4.0599999999999997E-2</v>
      </c>
      <c r="AJ60" s="137">
        <v>0.1547</v>
      </c>
      <c r="AK60" s="43"/>
      <c r="AL60" s="43" t="s">
        <v>1</v>
      </c>
      <c r="AM60" s="137">
        <v>3.9399999999999998E-2</v>
      </c>
      <c r="AN60" s="137">
        <v>0.17760000000000001</v>
      </c>
    </row>
    <row r="61" spans="1:40" x14ac:dyDescent="0.2">
      <c r="B61" s="15" t="s">
        <v>44</v>
      </c>
      <c r="C61" s="2" t="s">
        <v>0</v>
      </c>
      <c r="D61" s="2">
        <v>395439</v>
      </c>
      <c r="E61" s="2">
        <v>15746</v>
      </c>
      <c r="F61" s="2">
        <v>57769</v>
      </c>
      <c r="G61" s="2">
        <v>468954</v>
      </c>
      <c r="H61" s="310">
        <v>0.1232</v>
      </c>
      <c r="I61" s="312"/>
      <c r="J61" s="254">
        <v>107880</v>
      </c>
      <c r="K61" s="254">
        <v>4737</v>
      </c>
      <c r="L61" s="254">
        <v>20794</v>
      </c>
      <c r="M61" s="254">
        <v>133412</v>
      </c>
      <c r="N61" s="310">
        <v>0.15590000000000001</v>
      </c>
      <c r="O61" s="43"/>
      <c r="P61" s="43"/>
      <c r="Q61" s="43" t="s">
        <v>44</v>
      </c>
      <c r="R61" s="43" t="s">
        <v>1</v>
      </c>
      <c r="S61" s="134">
        <v>4556869</v>
      </c>
      <c r="T61" s="134">
        <v>184405</v>
      </c>
      <c r="U61" s="134">
        <v>773493</v>
      </c>
      <c r="V61" s="134">
        <v>5514767</v>
      </c>
      <c r="W61" s="135">
        <v>0.14030000000000001</v>
      </c>
      <c r="X61" s="13"/>
      <c r="Y61" s="134">
        <v>1312989</v>
      </c>
      <c r="Z61" s="134">
        <v>57841</v>
      </c>
      <c r="AA61" s="134">
        <v>297832</v>
      </c>
      <c r="AB61" s="134">
        <v>1668663</v>
      </c>
      <c r="AC61" s="135">
        <v>0.17849999999999999</v>
      </c>
      <c r="AD61" s="43"/>
      <c r="AE61" s="43" t="s">
        <v>44</v>
      </c>
      <c r="AF61" s="43" t="s">
        <v>0</v>
      </c>
      <c r="AG61" s="43"/>
      <c r="AH61" s="43" t="s">
        <v>44</v>
      </c>
      <c r="AI61" s="137">
        <v>3.5499999999999997E-2</v>
      </c>
      <c r="AJ61" s="137">
        <v>0.15590000000000001</v>
      </c>
      <c r="AK61" s="43"/>
      <c r="AL61" s="43" t="s">
        <v>1</v>
      </c>
      <c r="AM61" s="137">
        <v>3.4700000000000002E-2</v>
      </c>
      <c r="AN61" s="137">
        <v>0.17849999999999999</v>
      </c>
    </row>
    <row r="62" spans="1:40" x14ac:dyDescent="0.2">
      <c r="B62" s="15" t="s">
        <v>45</v>
      </c>
      <c r="C62" s="2" t="s">
        <v>0</v>
      </c>
      <c r="D62" s="2">
        <v>391874</v>
      </c>
      <c r="E62" s="2">
        <v>18455</v>
      </c>
      <c r="F62" s="2">
        <v>57700</v>
      </c>
      <c r="G62" s="2">
        <v>468029</v>
      </c>
      <c r="H62" s="310">
        <v>0.12330000000000001</v>
      </c>
      <c r="I62" s="312"/>
      <c r="J62" s="254">
        <v>106251</v>
      </c>
      <c r="K62" s="254">
        <v>5482</v>
      </c>
      <c r="L62" s="254">
        <v>20699</v>
      </c>
      <c r="M62" s="254">
        <v>132432</v>
      </c>
      <c r="N62" s="310">
        <v>0.15629999999999999</v>
      </c>
      <c r="O62" s="43"/>
      <c r="P62" s="43"/>
      <c r="Q62" s="43" t="s">
        <v>45</v>
      </c>
      <c r="R62" s="43" t="s">
        <v>1</v>
      </c>
      <c r="S62" s="134">
        <v>4511095</v>
      </c>
      <c r="T62" s="134">
        <v>220898</v>
      </c>
      <c r="U62" s="134">
        <v>768633</v>
      </c>
      <c r="V62" s="134">
        <v>5500626</v>
      </c>
      <c r="W62" s="135">
        <v>0.13969999999999999</v>
      </c>
      <c r="X62" s="13"/>
      <c r="Y62" s="134">
        <v>1292274</v>
      </c>
      <c r="Z62" s="134">
        <v>68771</v>
      </c>
      <c r="AA62" s="134">
        <v>295679</v>
      </c>
      <c r="AB62" s="134">
        <v>1656724</v>
      </c>
      <c r="AC62" s="135">
        <v>0.17849999999999999</v>
      </c>
      <c r="AD62" s="43"/>
      <c r="AE62" s="43" t="s">
        <v>45</v>
      </c>
      <c r="AF62" s="43" t="s">
        <v>0</v>
      </c>
      <c r="AG62" s="43"/>
      <c r="AH62" s="43" t="s">
        <v>45</v>
      </c>
      <c r="AI62" s="137">
        <v>4.1399999999999999E-2</v>
      </c>
      <c r="AJ62" s="137">
        <v>0.15629999999999999</v>
      </c>
      <c r="AK62" s="43"/>
      <c r="AL62" s="43" t="s">
        <v>1</v>
      </c>
      <c r="AM62" s="137">
        <v>4.1500000000000002E-2</v>
      </c>
      <c r="AN62" s="137">
        <v>0.17849999999999999</v>
      </c>
    </row>
    <row r="63" spans="1:40" x14ac:dyDescent="0.2">
      <c r="B63" s="15" t="s">
        <v>46</v>
      </c>
      <c r="C63" s="2" t="s">
        <v>0</v>
      </c>
      <c r="D63" s="2">
        <v>394090</v>
      </c>
      <c r="E63" s="2">
        <v>14954</v>
      </c>
      <c r="F63" s="2">
        <v>59001</v>
      </c>
      <c r="G63" s="2">
        <v>468045</v>
      </c>
      <c r="H63" s="310">
        <v>0.12609999999999999</v>
      </c>
      <c r="I63" s="312"/>
      <c r="J63" s="254">
        <v>107939</v>
      </c>
      <c r="K63" s="254">
        <v>4476</v>
      </c>
      <c r="L63" s="254">
        <v>21109</v>
      </c>
      <c r="M63" s="254">
        <v>133524</v>
      </c>
      <c r="N63" s="310">
        <v>0.15809999999999999</v>
      </c>
      <c r="O63" s="43"/>
      <c r="P63" s="43"/>
      <c r="Q63" s="43" t="s">
        <v>46</v>
      </c>
      <c r="R63" s="43" t="s">
        <v>1</v>
      </c>
      <c r="S63" s="134">
        <v>4536648</v>
      </c>
      <c r="T63" s="134">
        <v>179255</v>
      </c>
      <c r="U63" s="134">
        <v>783040</v>
      </c>
      <c r="V63" s="134">
        <v>5498943</v>
      </c>
      <c r="W63" s="135">
        <v>0.1424</v>
      </c>
      <c r="X63" s="13"/>
      <c r="Y63" s="134">
        <v>1313425</v>
      </c>
      <c r="Z63" s="134">
        <v>56114</v>
      </c>
      <c r="AA63" s="134">
        <v>300491</v>
      </c>
      <c r="AB63" s="134">
        <v>1670030</v>
      </c>
      <c r="AC63" s="135">
        <v>0.1799</v>
      </c>
      <c r="AD63" s="43"/>
      <c r="AE63" s="43" t="s">
        <v>46</v>
      </c>
      <c r="AF63" s="43" t="s">
        <v>0</v>
      </c>
      <c r="AG63" s="43"/>
      <c r="AH63" s="43" t="s">
        <v>46</v>
      </c>
      <c r="AI63" s="137">
        <v>3.3500000000000002E-2</v>
      </c>
      <c r="AJ63" s="137">
        <v>0.15809999999999999</v>
      </c>
      <c r="AK63" s="43"/>
      <c r="AL63" s="43" t="s">
        <v>1</v>
      </c>
      <c r="AM63" s="137">
        <v>3.3599999999999998E-2</v>
      </c>
      <c r="AN63" s="137">
        <v>0.1799</v>
      </c>
    </row>
    <row r="64" spans="1:40" x14ac:dyDescent="0.2">
      <c r="B64" s="15" t="s">
        <v>47</v>
      </c>
      <c r="C64" s="2" t="s">
        <v>0</v>
      </c>
      <c r="D64" s="2">
        <v>392626</v>
      </c>
      <c r="E64" s="2">
        <v>17164</v>
      </c>
      <c r="F64" s="2">
        <v>58538</v>
      </c>
      <c r="G64" s="2">
        <v>468328</v>
      </c>
      <c r="H64" s="310">
        <v>0.125</v>
      </c>
      <c r="I64" s="312"/>
      <c r="J64" s="254">
        <v>106824</v>
      </c>
      <c r="K64" s="254">
        <v>5110</v>
      </c>
      <c r="L64" s="254">
        <v>20945</v>
      </c>
      <c r="M64" s="254">
        <v>132879</v>
      </c>
      <c r="N64" s="310">
        <v>0.15759999999999999</v>
      </c>
      <c r="O64" s="43"/>
      <c r="P64" s="43"/>
      <c r="Q64" s="43" t="s">
        <v>47</v>
      </c>
      <c r="R64" s="43" t="s">
        <v>1</v>
      </c>
      <c r="S64" s="134">
        <v>4527749</v>
      </c>
      <c r="T64" s="134">
        <v>202901</v>
      </c>
      <c r="U64" s="134">
        <v>776664</v>
      </c>
      <c r="V64" s="134">
        <v>5507314</v>
      </c>
      <c r="W64" s="135">
        <v>0.14099999999999999</v>
      </c>
      <c r="X64" s="13"/>
      <c r="Y64" s="134">
        <v>1303039</v>
      </c>
      <c r="Z64" s="134">
        <v>62975</v>
      </c>
      <c r="AA64" s="134">
        <v>298593</v>
      </c>
      <c r="AB64" s="134">
        <v>1664607</v>
      </c>
      <c r="AC64" s="135">
        <v>0.1794</v>
      </c>
      <c r="AD64" s="43"/>
      <c r="AE64" s="43" t="s">
        <v>47</v>
      </c>
      <c r="AF64" s="43" t="s">
        <v>0</v>
      </c>
      <c r="AG64" s="43"/>
      <c r="AH64" s="43" t="s">
        <v>47</v>
      </c>
      <c r="AI64" s="137">
        <v>3.85E-2</v>
      </c>
      <c r="AJ64" s="137">
        <v>0.15759999999999999</v>
      </c>
      <c r="AK64" s="43"/>
      <c r="AL64" s="43" t="s">
        <v>1</v>
      </c>
      <c r="AM64" s="137">
        <v>3.78E-2</v>
      </c>
      <c r="AN64" s="137">
        <v>0.1794</v>
      </c>
    </row>
    <row r="65" spans="2:40" x14ac:dyDescent="0.2">
      <c r="B65" s="15" t="s">
        <v>48</v>
      </c>
      <c r="C65" s="2" t="s">
        <v>0</v>
      </c>
      <c r="D65" s="2">
        <v>394266</v>
      </c>
      <c r="E65" s="2">
        <v>14399</v>
      </c>
      <c r="F65" s="2">
        <v>59708</v>
      </c>
      <c r="G65" s="2">
        <v>468373</v>
      </c>
      <c r="H65" s="310">
        <v>0.1275</v>
      </c>
      <c r="I65" s="312">
        <v>1.41E-2</v>
      </c>
      <c r="J65" s="254">
        <v>108362</v>
      </c>
      <c r="K65" s="254">
        <v>4329</v>
      </c>
      <c r="L65" s="254">
        <v>21313</v>
      </c>
      <c r="M65" s="254">
        <v>134003</v>
      </c>
      <c r="N65" s="310">
        <v>0.159</v>
      </c>
      <c r="O65" s="43"/>
      <c r="P65" s="43"/>
      <c r="Q65" s="43" t="s">
        <v>48</v>
      </c>
      <c r="R65" s="43" t="s">
        <v>1</v>
      </c>
      <c r="S65" s="134">
        <v>4547920</v>
      </c>
      <c r="T65" s="134">
        <v>171396</v>
      </c>
      <c r="U65" s="134">
        <v>787989</v>
      </c>
      <c r="V65" s="134">
        <v>5507305</v>
      </c>
      <c r="W65" s="135">
        <v>0.1431</v>
      </c>
      <c r="X65" s="13"/>
      <c r="Y65" s="134">
        <v>1321900</v>
      </c>
      <c r="Z65" s="134">
        <v>53644</v>
      </c>
      <c r="AA65" s="134">
        <v>302521</v>
      </c>
      <c r="AB65" s="134">
        <v>1678065</v>
      </c>
      <c r="AC65" s="135">
        <v>0.18029999999999999</v>
      </c>
      <c r="AD65" s="43"/>
      <c r="AE65" s="43" t="s">
        <v>48</v>
      </c>
      <c r="AF65" s="43" t="s">
        <v>0</v>
      </c>
      <c r="AG65" s="43"/>
      <c r="AH65" s="43" t="s">
        <v>48</v>
      </c>
      <c r="AI65" s="137">
        <v>3.2300000000000002E-2</v>
      </c>
      <c r="AJ65" s="137">
        <v>0.159</v>
      </c>
      <c r="AK65" s="43"/>
      <c r="AL65" s="43" t="s">
        <v>1</v>
      </c>
      <c r="AM65" s="137">
        <v>3.2000000000000001E-2</v>
      </c>
      <c r="AN65" s="137">
        <v>0.18029999999999999</v>
      </c>
    </row>
    <row r="66" spans="2:40" x14ac:dyDescent="0.2">
      <c r="B66" s="15"/>
      <c r="C66" s="2"/>
      <c r="D66" s="2"/>
      <c r="E66" s="2"/>
      <c r="F66" s="2"/>
      <c r="G66" s="2"/>
      <c r="H66" s="310"/>
      <c r="I66" s="312"/>
      <c r="J66" s="254"/>
      <c r="K66" s="254"/>
      <c r="L66" s="254"/>
      <c r="M66" s="254"/>
      <c r="N66" s="310"/>
      <c r="O66" s="43"/>
      <c r="P66" s="43"/>
      <c r="Q66" s="43"/>
      <c r="R66" s="43"/>
      <c r="S66" s="134"/>
      <c r="T66" s="134"/>
      <c r="U66" s="134"/>
      <c r="V66" s="134"/>
      <c r="W66" s="135"/>
      <c r="X66" s="13"/>
      <c r="Y66" s="134"/>
      <c r="Z66" s="134"/>
      <c r="AA66" s="134"/>
      <c r="AB66" s="134"/>
      <c r="AC66" s="135"/>
      <c r="AD66" s="43"/>
      <c r="AE66" s="43"/>
      <c r="AF66" s="43"/>
      <c r="AG66" s="43"/>
      <c r="AH66" s="43"/>
      <c r="AI66" s="137"/>
      <c r="AJ66" s="137"/>
      <c r="AK66" s="43"/>
      <c r="AL66" s="43"/>
      <c r="AM66" s="137"/>
      <c r="AN66" s="137"/>
    </row>
    <row r="67" spans="2:40" x14ac:dyDescent="0.2">
      <c r="B67" s="15"/>
      <c r="C67" s="2"/>
      <c r="D67" s="2"/>
      <c r="E67" s="2"/>
      <c r="F67" s="2"/>
      <c r="G67" s="2"/>
      <c r="H67" s="310"/>
      <c r="I67" s="312"/>
      <c r="J67" s="254"/>
      <c r="K67" s="254"/>
      <c r="L67" s="254"/>
      <c r="M67" s="254"/>
      <c r="N67" s="310"/>
      <c r="O67" s="43"/>
      <c r="P67" s="43"/>
      <c r="Q67" s="43"/>
      <c r="R67" s="43"/>
      <c r="S67" s="134"/>
      <c r="T67" s="134"/>
      <c r="U67" s="134"/>
      <c r="V67" s="134"/>
      <c r="W67" s="135"/>
      <c r="X67" s="13"/>
      <c r="Y67" s="134"/>
      <c r="Z67" s="134"/>
      <c r="AA67" s="134"/>
      <c r="AB67" s="134"/>
      <c r="AC67" s="135"/>
      <c r="AD67" s="43"/>
      <c r="AE67" s="43"/>
      <c r="AF67" s="43"/>
      <c r="AG67" s="43"/>
      <c r="AH67" s="43"/>
      <c r="AI67" s="137"/>
      <c r="AJ67" s="137"/>
      <c r="AK67" s="43"/>
      <c r="AL67" s="43"/>
      <c r="AM67" s="137"/>
      <c r="AN67" s="137"/>
    </row>
    <row r="68" spans="2:40" x14ac:dyDescent="0.2">
      <c r="B68" s="15"/>
      <c r="C68" s="2"/>
      <c r="D68" s="2"/>
      <c r="E68" s="2"/>
      <c r="F68" s="2"/>
      <c r="G68" s="2"/>
      <c r="H68" s="310"/>
      <c r="I68" s="312"/>
      <c r="J68" s="254"/>
      <c r="K68" s="254"/>
      <c r="L68" s="254"/>
      <c r="M68" s="254"/>
      <c r="N68" s="310"/>
      <c r="O68" s="43"/>
      <c r="P68" s="43"/>
      <c r="Q68" s="43"/>
      <c r="R68" s="43"/>
      <c r="S68" s="134"/>
      <c r="T68" s="134"/>
      <c r="U68" s="134"/>
      <c r="V68" s="134"/>
      <c r="W68" s="135"/>
      <c r="X68" s="13"/>
      <c r="Y68" s="134"/>
      <c r="Z68" s="134"/>
      <c r="AA68" s="134"/>
      <c r="AB68" s="134"/>
      <c r="AC68" s="135"/>
      <c r="AD68" s="43"/>
      <c r="AE68" s="43"/>
      <c r="AF68" s="43"/>
      <c r="AG68" s="43"/>
      <c r="AH68" s="43"/>
      <c r="AI68" s="137"/>
      <c r="AJ68" s="137"/>
      <c r="AK68" s="43"/>
      <c r="AL68" s="43"/>
      <c r="AM68" s="137"/>
      <c r="AN68" s="137"/>
    </row>
    <row r="69" spans="2:40" x14ac:dyDescent="0.2">
      <c r="B69" s="15"/>
      <c r="C69" s="2"/>
      <c r="D69" s="2"/>
      <c r="E69" s="2"/>
      <c r="F69" s="2"/>
      <c r="G69" s="2"/>
      <c r="H69" s="310"/>
      <c r="I69" s="312"/>
      <c r="J69" s="254"/>
      <c r="K69" s="254"/>
      <c r="L69" s="254"/>
      <c r="M69" s="254"/>
      <c r="N69" s="310"/>
      <c r="O69" s="43"/>
      <c r="P69" s="43"/>
      <c r="Q69" s="43"/>
      <c r="R69" s="43"/>
      <c r="S69" s="134"/>
      <c r="T69" s="134"/>
      <c r="U69" s="134"/>
      <c r="V69" s="134"/>
      <c r="W69" s="135"/>
      <c r="X69" s="13"/>
      <c r="Y69" s="134"/>
      <c r="Z69" s="134"/>
      <c r="AA69" s="134"/>
      <c r="AB69" s="134"/>
      <c r="AC69" s="135"/>
      <c r="AD69" s="43"/>
      <c r="AE69" s="43"/>
      <c r="AF69" s="43"/>
      <c r="AG69" s="43"/>
      <c r="AH69" s="43"/>
      <c r="AI69" s="137"/>
      <c r="AJ69" s="137"/>
      <c r="AK69" s="43"/>
      <c r="AL69" s="43"/>
      <c r="AM69" s="137"/>
      <c r="AN69" s="137"/>
    </row>
    <row r="70" spans="2:40" x14ac:dyDescent="0.2">
      <c r="B70" s="15"/>
      <c r="C70" s="2"/>
      <c r="D70" s="2"/>
      <c r="E70" s="2"/>
      <c r="F70" s="2"/>
      <c r="G70" s="2"/>
      <c r="H70" s="310"/>
      <c r="I70" s="312"/>
      <c r="J70" s="254"/>
      <c r="K70" s="254"/>
      <c r="L70" s="254"/>
      <c r="M70" s="254"/>
      <c r="N70" s="310"/>
      <c r="O70" s="43"/>
      <c r="P70" s="43"/>
      <c r="Q70" s="43"/>
      <c r="R70" s="43"/>
      <c r="S70" s="134"/>
      <c r="T70" s="134"/>
      <c r="U70" s="134"/>
      <c r="V70" s="134"/>
      <c r="W70" s="135"/>
      <c r="X70" s="13"/>
      <c r="Y70" s="134"/>
      <c r="Z70" s="134"/>
      <c r="AA70" s="134"/>
      <c r="AB70" s="134"/>
      <c r="AC70" s="135"/>
      <c r="AD70" s="43"/>
      <c r="AE70" s="43"/>
      <c r="AF70" s="43"/>
      <c r="AG70" s="43"/>
      <c r="AH70" s="43"/>
      <c r="AI70" s="137"/>
      <c r="AJ70" s="137"/>
      <c r="AK70" s="43"/>
      <c r="AL70" s="43"/>
      <c r="AM70" s="137"/>
      <c r="AN70" s="137"/>
    </row>
    <row r="71" spans="2:40" x14ac:dyDescent="0.2">
      <c r="B71" s="15"/>
      <c r="C71" s="2"/>
      <c r="D71" s="2"/>
      <c r="E71" s="2"/>
      <c r="F71" s="2"/>
      <c r="G71" s="2"/>
      <c r="H71" s="310"/>
      <c r="I71" s="312"/>
      <c r="J71" s="254"/>
      <c r="K71" s="254"/>
      <c r="L71" s="254"/>
      <c r="M71" s="254"/>
      <c r="N71" s="310"/>
      <c r="O71" s="43"/>
      <c r="P71" s="43"/>
      <c r="Q71" s="43"/>
      <c r="R71" s="43"/>
      <c r="S71" s="134"/>
      <c r="T71" s="134"/>
      <c r="U71" s="134"/>
      <c r="V71" s="134"/>
      <c r="W71" s="135"/>
      <c r="X71" s="13"/>
      <c r="Y71" s="134"/>
      <c r="Z71" s="134"/>
      <c r="AA71" s="134"/>
      <c r="AB71" s="134"/>
      <c r="AC71" s="135"/>
      <c r="AD71" s="43"/>
      <c r="AE71" s="43"/>
      <c r="AF71" s="43"/>
      <c r="AG71" s="43"/>
      <c r="AH71" s="43"/>
      <c r="AI71" s="137"/>
      <c r="AJ71" s="137"/>
      <c r="AK71" s="43"/>
      <c r="AL71" s="43"/>
      <c r="AM71" s="137"/>
      <c r="AN71" s="137"/>
    </row>
    <row r="72" spans="2:40" x14ac:dyDescent="0.2">
      <c r="B72" s="15"/>
      <c r="C72" s="2"/>
      <c r="D72" s="2"/>
      <c r="E72" s="2"/>
      <c r="F72" s="2"/>
      <c r="G72" s="2"/>
      <c r="H72" s="310"/>
      <c r="I72" s="312"/>
      <c r="J72" s="254"/>
      <c r="K72" s="254"/>
      <c r="L72" s="254"/>
      <c r="M72" s="254"/>
      <c r="N72" s="310"/>
      <c r="O72" s="43"/>
      <c r="P72" s="43"/>
      <c r="Q72" s="43"/>
      <c r="R72" s="43"/>
      <c r="S72" s="134"/>
      <c r="T72" s="134"/>
      <c r="U72" s="134"/>
      <c r="V72" s="134"/>
      <c r="W72" s="135"/>
      <c r="X72" s="13"/>
      <c r="Y72" s="134"/>
      <c r="Z72" s="134"/>
      <c r="AA72" s="134"/>
      <c r="AB72" s="134"/>
      <c r="AC72" s="135"/>
      <c r="AD72" s="43"/>
      <c r="AE72" s="43"/>
      <c r="AF72" s="43"/>
      <c r="AG72" s="43"/>
      <c r="AH72" s="43"/>
      <c r="AI72" s="137"/>
      <c r="AJ72" s="137"/>
      <c r="AK72" s="43"/>
      <c r="AL72" s="43"/>
      <c r="AM72" s="137"/>
      <c r="AN72" s="137"/>
    </row>
    <row r="73" spans="2:40" x14ac:dyDescent="0.2">
      <c r="B73" s="15"/>
      <c r="C73" s="2"/>
      <c r="D73" s="2"/>
      <c r="E73" s="2"/>
      <c r="F73" s="2"/>
      <c r="G73" s="2"/>
      <c r="H73" s="310"/>
      <c r="I73" s="312"/>
      <c r="J73" s="254"/>
      <c r="K73" s="254"/>
      <c r="L73" s="254"/>
      <c r="M73" s="254"/>
      <c r="N73" s="310"/>
      <c r="O73" s="43"/>
      <c r="P73" s="43"/>
      <c r="Q73" s="43"/>
      <c r="R73" s="43"/>
      <c r="S73" s="134"/>
      <c r="T73" s="134"/>
      <c r="U73" s="134"/>
      <c r="V73" s="134"/>
      <c r="W73" s="135"/>
      <c r="X73" s="13"/>
      <c r="Y73" s="134"/>
      <c r="Z73" s="134"/>
      <c r="AA73" s="134"/>
      <c r="AB73" s="134"/>
      <c r="AC73" s="135"/>
      <c r="AD73" s="43"/>
      <c r="AE73" s="43"/>
      <c r="AF73" s="43"/>
      <c r="AG73" s="43"/>
      <c r="AH73" s="43"/>
      <c r="AI73" s="137"/>
      <c r="AJ73" s="137"/>
      <c r="AK73" s="43"/>
      <c r="AL73" s="43"/>
      <c r="AM73" s="137"/>
      <c r="AN73" s="137"/>
    </row>
    <row r="74" spans="2:40" x14ac:dyDescent="0.2">
      <c r="B74" s="15"/>
      <c r="C74" s="2"/>
      <c r="D74" s="2"/>
      <c r="E74" s="2"/>
      <c r="F74" s="2"/>
      <c r="G74" s="2"/>
      <c r="H74" s="310"/>
      <c r="I74" s="312"/>
      <c r="J74" s="254"/>
      <c r="K74" s="254"/>
      <c r="L74" s="254"/>
      <c r="M74" s="254"/>
      <c r="N74" s="310"/>
      <c r="O74" s="43"/>
      <c r="P74" s="43"/>
      <c r="Q74" s="43"/>
      <c r="R74" s="43"/>
      <c r="S74" s="134"/>
      <c r="T74" s="134"/>
      <c r="U74" s="134"/>
      <c r="V74" s="134"/>
      <c r="W74" s="135"/>
      <c r="X74" s="13"/>
      <c r="Y74" s="134"/>
      <c r="Z74" s="134"/>
      <c r="AA74" s="134"/>
      <c r="AB74" s="134"/>
      <c r="AC74" s="135"/>
      <c r="AD74" s="43"/>
      <c r="AE74" s="43"/>
      <c r="AF74" s="43"/>
      <c r="AG74" s="43"/>
      <c r="AH74" s="43"/>
      <c r="AI74" s="137"/>
      <c r="AJ74" s="137"/>
      <c r="AK74" s="43"/>
      <c r="AL74" s="43"/>
      <c r="AM74" s="137"/>
      <c r="AN74" s="137"/>
    </row>
    <row r="75" spans="2:40" x14ac:dyDescent="0.2">
      <c r="B75" s="15"/>
      <c r="C75" s="2"/>
      <c r="D75" s="2"/>
      <c r="E75" s="2"/>
      <c r="F75" s="2"/>
      <c r="G75" s="2"/>
      <c r="H75" s="310"/>
      <c r="I75" s="312"/>
      <c r="J75" s="254"/>
      <c r="K75" s="254"/>
      <c r="L75" s="254"/>
      <c r="M75" s="254"/>
      <c r="N75" s="310"/>
      <c r="O75" s="43"/>
      <c r="P75" s="43"/>
      <c r="Q75" s="43"/>
      <c r="R75" s="43"/>
      <c r="S75" s="134"/>
      <c r="T75" s="134"/>
      <c r="U75" s="134"/>
      <c r="V75" s="134"/>
      <c r="W75" s="135"/>
      <c r="X75" s="13"/>
      <c r="Y75" s="134"/>
      <c r="Z75" s="134"/>
      <c r="AA75" s="134"/>
      <c r="AB75" s="134"/>
      <c r="AC75" s="135"/>
      <c r="AD75" s="43"/>
      <c r="AE75" s="43"/>
      <c r="AF75" s="43"/>
      <c r="AG75" s="43"/>
      <c r="AH75" s="43"/>
      <c r="AI75" s="137"/>
      <c r="AJ75" s="137"/>
      <c r="AK75" s="43"/>
      <c r="AL75" s="43"/>
      <c r="AM75" s="137"/>
      <c r="AN75" s="137"/>
    </row>
    <row r="76" spans="2:40" x14ac:dyDescent="0.2">
      <c r="B76" s="15"/>
      <c r="C76" s="2"/>
      <c r="D76" s="2"/>
      <c r="E76" s="2"/>
      <c r="F76" s="2"/>
      <c r="G76" s="2"/>
      <c r="H76" s="310"/>
      <c r="I76" s="312"/>
      <c r="J76" s="254"/>
      <c r="K76" s="254"/>
      <c r="L76" s="254"/>
      <c r="M76" s="254"/>
      <c r="N76" s="310"/>
      <c r="O76" s="43"/>
      <c r="P76" s="43"/>
      <c r="Q76" s="43"/>
      <c r="R76" s="43"/>
      <c r="S76" s="134"/>
      <c r="T76" s="134"/>
      <c r="U76" s="134"/>
      <c r="V76" s="134"/>
      <c r="W76" s="135"/>
      <c r="X76" s="13"/>
      <c r="Y76" s="134"/>
      <c r="Z76" s="134"/>
      <c r="AA76" s="134"/>
      <c r="AB76" s="134"/>
      <c r="AC76" s="135"/>
      <c r="AD76" s="43"/>
      <c r="AE76" s="43"/>
      <c r="AF76" s="43"/>
      <c r="AG76" s="43"/>
      <c r="AH76" s="43"/>
      <c r="AI76" s="137"/>
      <c r="AJ76" s="137"/>
      <c r="AK76" s="43"/>
      <c r="AL76" s="43"/>
      <c r="AM76" s="137"/>
      <c r="AN76" s="137"/>
    </row>
    <row r="77" spans="2:40" x14ac:dyDescent="0.2">
      <c r="B77" s="15"/>
      <c r="C77" s="2"/>
      <c r="D77" s="2"/>
      <c r="E77" s="2"/>
      <c r="F77" s="2"/>
      <c r="G77" s="2"/>
      <c r="H77" s="310"/>
      <c r="I77" s="312"/>
      <c r="J77" s="254"/>
      <c r="K77" s="254"/>
      <c r="L77" s="254"/>
      <c r="M77" s="254"/>
      <c r="N77" s="310"/>
      <c r="O77" s="43"/>
      <c r="P77" s="43"/>
      <c r="Q77" s="43"/>
      <c r="R77" s="43"/>
      <c r="S77" s="134"/>
      <c r="T77" s="134"/>
      <c r="U77" s="134"/>
      <c r="V77" s="134"/>
      <c r="W77" s="135"/>
      <c r="X77" s="13"/>
      <c r="Y77" s="134"/>
      <c r="Z77" s="134"/>
      <c r="AA77" s="134"/>
      <c r="AB77" s="134"/>
      <c r="AC77" s="135"/>
      <c r="AD77" s="43"/>
      <c r="AE77" s="43"/>
      <c r="AF77" s="43"/>
      <c r="AG77" s="43"/>
      <c r="AH77" s="43"/>
      <c r="AI77" s="137"/>
      <c r="AJ77" s="137"/>
      <c r="AK77" s="43"/>
      <c r="AL77" s="43"/>
      <c r="AM77" s="137"/>
      <c r="AN77" s="137"/>
    </row>
    <row r="78" spans="2:40" x14ac:dyDescent="0.2">
      <c r="B78" s="15"/>
      <c r="C78" s="2"/>
      <c r="D78" s="2"/>
      <c r="E78" s="2"/>
      <c r="F78" s="2"/>
      <c r="G78" s="2"/>
      <c r="H78" s="310"/>
      <c r="I78" s="312"/>
      <c r="J78" s="254"/>
      <c r="K78" s="254"/>
      <c r="L78" s="254"/>
      <c r="M78" s="254"/>
      <c r="N78" s="310"/>
      <c r="O78" s="43"/>
      <c r="P78" s="43"/>
      <c r="Q78" s="43"/>
      <c r="R78" s="43"/>
      <c r="S78" s="134"/>
      <c r="T78" s="134"/>
      <c r="U78" s="134"/>
      <c r="V78" s="134"/>
      <c r="W78" s="135"/>
      <c r="X78" s="13"/>
      <c r="Y78" s="134"/>
      <c r="Z78" s="134"/>
      <c r="AA78" s="134"/>
      <c r="AB78" s="134"/>
      <c r="AC78" s="135"/>
      <c r="AD78" s="43"/>
      <c r="AE78" s="43"/>
      <c r="AF78" s="43"/>
      <c r="AG78" s="43"/>
      <c r="AH78" s="43"/>
      <c r="AI78" s="137"/>
      <c r="AJ78" s="137"/>
      <c r="AK78" s="43"/>
      <c r="AL78" s="43"/>
      <c r="AM78" s="137"/>
      <c r="AN78" s="137"/>
    </row>
    <row r="79" spans="2:40" x14ac:dyDescent="0.2">
      <c r="B79" s="15"/>
      <c r="C79" s="2"/>
      <c r="D79" s="2"/>
      <c r="E79" s="2"/>
      <c r="F79" s="2"/>
      <c r="G79" s="2"/>
      <c r="H79" s="310"/>
      <c r="I79" s="312"/>
      <c r="J79" s="254"/>
      <c r="K79" s="254"/>
      <c r="L79" s="254"/>
      <c r="M79" s="254"/>
      <c r="N79" s="310"/>
      <c r="O79" s="43"/>
      <c r="P79" s="43"/>
      <c r="Q79" s="43"/>
      <c r="R79" s="43"/>
      <c r="S79" s="134"/>
      <c r="T79" s="134"/>
      <c r="U79" s="134"/>
      <c r="V79" s="134"/>
      <c r="W79" s="135"/>
      <c r="X79" s="13"/>
      <c r="Y79" s="134"/>
      <c r="Z79" s="134"/>
      <c r="AA79" s="134"/>
      <c r="AB79" s="134"/>
      <c r="AC79" s="135"/>
      <c r="AD79" s="43"/>
      <c r="AE79" s="43"/>
      <c r="AF79" s="43"/>
      <c r="AG79" s="43"/>
      <c r="AH79" s="43"/>
      <c r="AI79" s="137"/>
      <c r="AJ79" s="137"/>
      <c r="AK79" s="43"/>
      <c r="AL79" s="43"/>
      <c r="AM79" s="137"/>
      <c r="AN79" s="137"/>
    </row>
    <row r="80" spans="2:40" x14ac:dyDescent="0.2">
      <c r="B80" s="15"/>
      <c r="C80" s="2"/>
      <c r="D80" s="2"/>
      <c r="E80" s="2"/>
      <c r="F80" s="2"/>
      <c r="G80" s="2"/>
      <c r="H80" s="310"/>
      <c r="I80" s="312"/>
      <c r="J80" s="254"/>
      <c r="K80" s="254"/>
      <c r="L80" s="254"/>
      <c r="M80" s="254"/>
      <c r="N80" s="310"/>
      <c r="O80" s="43"/>
      <c r="P80" s="43"/>
      <c r="Q80" s="43"/>
      <c r="R80" s="43"/>
      <c r="S80" s="134"/>
      <c r="T80" s="134"/>
      <c r="U80" s="134"/>
      <c r="V80" s="134"/>
      <c r="W80" s="135"/>
      <c r="X80" s="13"/>
      <c r="Y80" s="134"/>
      <c r="Z80" s="134"/>
      <c r="AA80" s="134"/>
      <c r="AB80" s="134"/>
      <c r="AC80" s="135"/>
      <c r="AD80" s="43"/>
      <c r="AE80" s="43"/>
      <c r="AF80" s="43"/>
      <c r="AG80" s="43"/>
      <c r="AH80" s="43"/>
      <c r="AI80" s="137"/>
      <c r="AJ80" s="137"/>
      <c r="AK80" s="43"/>
      <c r="AL80" s="43"/>
      <c r="AM80" s="137"/>
      <c r="AN80" s="137"/>
    </row>
    <row r="81" spans="2:40" x14ac:dyDescent="0.2">
      <c r="B81" s="15"/>
      <c r="C81" s="2"/>
      <c r="D81" s="2"/>
      <c r="E81" s="2"/>
      <c r="F81" s="2"/>
      <c r="G81" s="2"/>
      <c r="H81" s="310"/>
      <c r="I81" s="312"/>
      <c r="J81" s="254"/>
      <c r="K81" s="254"/>
      <c r="L81" s="254"/>
      <c r="M81" s="254"/>
      <c r="N81" s="310"/>
      <c r="O81" s="43"/>
      <c r="P81" s="43"/>
      <c r="Q81" s="43"/>
      <c r="R81" s="43"/>
      <c r="S81" s="134"/>
      <c r="T81" s="134"/>
      <c r="U81" s="134"/>
      <c r="V81" s="134"/>
      <c r="W81" s="135"/>
      <c r="X81" s="13"/>
      <c r="Y81" s="134"/>
      <c r="Z81" s="134"/>
      <c r="AA81" s="134"/>
      <c r="AB81" s="134"/>
      <c r="AC81" s="135"/>
      <c r="AD81" s="43"/>
      <c r="AE81" s="43"/>
      <c r="AF81" s="43"/>
      <c r="AG81" s="43"/>
      <c r="AH81" s="43"/>
      <c r="AI81" s="137"/>
      <c r="AJ81" s="137"/>
      <c r="AK81" s="43"/>
      <c r="AL81" s="43"/>
      <c r="AM81" s="137"/>
      <c r="AN81" s="137"/>
    </row>
    <row r="82" spans="2:40" x14ac:dyDescent="0.2">
      <c r="B82" s="15"/>
      <c r="C82" s="2"/>
      <c r="D82" s="2"/>
      <c r="E82" s="2"/>
      <c r="F82" s="2"/>
      <c r="G82" s="2"/>
      <c r="H82" s="310"/>
      <c r="I82" s="312"/>
      <c r="J82" s="254"/>
      <c r="K82" s="254"/>
      <c r="L82" s="254"/>
      <c r="M82" s="254"/>
      <c r="N82" s="310"/>
      <c r="O82" s="43"/>
      <c r="P82" s="43"/>
      <c r="Q82" s="43"/>
      <c r="R82" s="43"/>
      <c r="S82" s="134"/>
      <c r="T82" s="134"/>
      <c r="U82" s="134"/>
      <c r="V82" s="134"/>
      <c r="W82" s="135"/>
      <c r="X82" s="13"/>
      <c r="Y82" s="134"/>
      <c r="Z82" s="134"/>
      <c r="AA82" s="134"/>
      <c r="AB82" s="134"/>
      <c r="AC82" s="135"/>
      <c r="AD82" s="43"/>
      <c r="AE82" s="43"/>
      <c r="AF82" s="43"/>
      <c r="AG82" s="43"/>
      <c r="AH82" s="43"/>
      <c r="AI82" s="137"/>
      <c r="AJ82" s="137"/>
      <c r="AK82" s="43"/>
      <c r="AL82" s="43"/>
      <c r="AM82" s="137"/>
      <c r="AN82" s="137"/>
    </row>
    <row r="83" spans="2:40" x14ac:dyDescent="0.2">
      <c r="B83" s="15"/>
      <c r="C83" s="2"/>
      <c r="D83" s="2"/>
      <c r="E83" s="2"/>
      <c r="F83" s="2"/>
      <c r="G83" s="2"/>
      <c r="H83" s="310"/>
      <c r="I83" s="312"/>
      <c r="J83" s="254"/>
      <c r="K83" s="254"/>
      <c r="L83" s="254"/>
      <c r="M83" s="254"/>
      <c r="N83" s="310"/>
      <c r="O83" s="43"/>
      <c r="P83" s="43"/>
      <c r="Q83" s="43"/>
      <c r="R83" s="43"/>
      <c r="S83" s="134"/>
      <c r="T83" s="134"/>
      <c r="U83" s="134"/>
      <c r="V83" s="134"/>
      <c r="W83" s="135"/>
      <c r="X83" s="13"/>
      <c r="Y83" s="134"/>
      <c r="Z83" s="134"/>
      <c r="AA83" s="134"/>
      <c r="AB83" s="134"/>
      <c r="AC83" s="135"/>
      <c r="AD83" s="43"/>
      <c r="AE83" s="43"/>
      <c r="AF83" s="43"/>
      <c r="AG83" s="43"/>
      <c r="AH83" s="43"/>
      <c r="AI83" s="137"/>
      <c r="AJ83" s="137"/>
      <c r="AK83" s="43"/>
      <c r="AL83" s="43"/>
      <c r="AM83" s="137"/>
      <c r="AN83" s="137"/>
    </row>
    <row r="84" spans="2:40" x14ac:dyDescent="0.2">
      <c r="B84" s="15"/>
      <c r="C84" s="2"/>
      <c r="D84" s="2"/>
      <c r="E84" s="2"/>
      <c r="F84" s="2"/>
      <c r="G84" s="2"/>
      <c r="H84" s="310"/>
      <c r="I84" s="312"/>
      <c r="J84" s="254"/>
      <c r="K84" s="254"/>
      <c r="L84" s="254"/>
      <c r="M84" s="254"/>
      <c r="N84" s="310"/>
      <c r="O84" s="43"/>
      <c r="P84" s="43"/>
      <c r="Q84" s="43"/>
      <c r="R84" s="43"/>
      <c r="S84" s="134"/>
      <c r="T84" s="134"/>
      <c r="U84" s="134"/>
      <c r="V84" s="134"/>
      <c r="W84" s="135"/>
      <c r="X84" s="13"/>
      <c r="Y84" s="134"/>
      <c r="Z84" s="134"/>
      <c r="AA84" s="134"/>
      <c r="AB84" s="134"/>
      <c r="AC84" s="135"/>
      <c r="AD84" s="43"/>
      <c r="AE84" s="43"/>
      <c r="AF84" s="43"/>
      <c r="AG84" s="43"/>
      <c r="AH84" s="43"/>
      <c r="AI84" s="137"/>
      <c r="AJ84" s="137"/>
      <c r="AK84" s="43"/>
      <c r="AL84" s="43"/>
      <c r="AM84" s="137"/>
      <c r="AN84" s="137"/>
    </row>
    <row r="85" spans="2:40" x14ac:dyDescent="0.2">
      <c r="B85" s="15"/>
      <c r="C85" s="2"/>
      <c r="D85" s="2"/>
      <c r="E85" s="2"/>
      <c r="F85" s="2"/>
      <c r="G85" s="2"/>
      <c r="H85" s="310"/>
      <c r="I85" s="312"/>
      <c r="J85" s="254"/>
      <c r="K85" s="254"/>
      <c r="L85" s="254"/>
      <c r="M85" s="254"/>
      <c r="N85" s="310"/>
      <c r="O85" s="43"/>
      <c r="P85" s="43"/>
      <c r="Q85" s="43"/>
      <c r="R85" s="43"/>
      <c r="S85" s="134"/>
      <c r="T85" s="134"/>
      <c r="U85" s="134"/>
      <c r="V85" s="134"/>
      <c r="W85" s="135"/>
      <c r="X85" s="13"/>
      <c r="Y85" s="134"/>
      <c r="Z85" s="134"/>
      <c r="AA85" s="134"/>
      <c r="AB85" s="134"/>
      <c r="AC85" s="135"/>
      <c r="AD85" s="43"/>
      <c r="AE85" s="43"/>
      <c r="AF85" s="43"/>
      <c r="AG85" s="43"/>
      <c r="AH85" s="43"/>
      <c r="AI85" s="137"/>
      <c r="AJ85" s="137"/>
      <c r="AK85" s="43"/>
      <c r="AL85" s="43"/>
      <c r="AM85" s="137"/>
      <c r="AN85" s="137"/>
    </row>
    <row r="86" spans="2:40" x14ac:dyDescent="0.2">
      <c r="B86" s="15"/>
      <c r="C86" s="2"/>
      <c r="D86" s="2"/>
      <c r="E86" s="2"/>
      <c r="F86" s="2"/>
      <c r="G86" s="2"/>
      <c r="H86" s="310"/>
      <c r="I86" s="312"/>
      <c r="J86" s="254"/>
      <c r="K86" s="254"/>
      <c r="L86" s="254"/>
      <c r="M86" s="254"/>
      <c r="N86" s="310"/>
      <c r="O86" s="43"/>
      <c r="P86" s="43"/>
      <c r="Q86" s="43"/>
      <c r="R86" s="43"/>
      <c r="S86" s="134"/>
      <c r="T86" s="134"/>
      <c r="U86" s="134"/>
      <c r="V86" s="134"/>
      <c r="W86" s="135"/>
      <c r="X86" s="13"/>
      <c r="Y86" s="134"/>
      <c r="Z86" s="134"/>
      <c r="AA86" s="134"/>
      <c r="AB86" s="134"/>
      <c r="AC86" s="135"/>
      <c r="AD86" s="43"/>
      <c r="AE86" s="43"/>
      <c r="AF86" s="43"/>
      <c r="AG86" s="43"/>
      <c r="AH86" s="43"/>
      <c r="AI86" s="137"/>
      <c r="AJ86" s="137"/>
      <c r="AK86" s="43"/>
      <c r="AL86" s="43"/>
      <c r="AM86" s="137"/>
      <c r="AN86" s="137"/>
    </row>
    <row r="87" spans="2:40" x14ac:dyDescent="0.2">
      <c r="B87" s="15"/>
      <c r="C87" s="2"/>
      <c r="D87" s="2"/>
      <c r="E87" s="2"/>
      <c r="F87" s="2"/>
      <c r="G87" s="2"/>
      <c r="H87" s="310"/>
      <c r="I87" s="312"/>
      <c r="J87" s="254"/>
      <c r="K87" s="254"/>
      <c r="L87" s="254"/>
      <c r="M87" s="254"/>
      <c r="N87" s="310"/>
      <c r="O87" s="43"/>
      <c r="P87" s="43"/>
      <c r="Q87" s="43"/>
      <c r="R87" s="43"/>
      <c r="S87" s="134"/>
      <c r="T87" s="134"/>
      <c r="U87" s="134"/>
      <c r="V87" s="134"/>
      <c r="W87" s="135"/>
      <c r="X87" s="13"/>
      <c r="Y87" s="134"/>
      <c r="Z87" s="134"/>
      <c r="AA87" s="134"/>
      <c r="AB87" s="134"/>
      <c r="AC87" s="135"/>
      <c r="AD87" s="43"/>
      <c r="AE87" s="43"/>
      <c r="AF87" s="43"/>
      <c r="AG87" s="43"/>
      <c r="AH87" s="43"/>
      <c r="AI87" s="137"/>
      <c r="AJ87" s="137"/>
      <c r="AK87" s="43"/>
      <c r="AL87" s="43"/>
      <c r="AM87" s="137"/>
      <c r="AN87" s="137"/>
    </row>
    <row r="88" spans="2:40" x14ac:dyDescent="0.2">
      <c r="B88" s="15"/>
      <c r="C88" s="2"/>
      <c r="D88" s="2"/>
      <c r="E88" s="2"/>
      <c r="F88" s="2"/>
      <c r="G88" s="2"/>
      <c r="H88" s="310"/>
      <c r="I88" s="312"/>
      <c r="J88" s="254"/>
      <c r="K88" s="254"/>
      <c r="L88" s="254"/>
      <c r="M88" s="254"/>
      <c r="N88" s="310"/>
      <c r="O88" s="43"/>
      <c r="P88" s="43"/>
      <c r="Q88" s="43"/>
      <c r="R88" s="43"/>
      <c r="S88" s="134"/>
      <c r="T88" s="134"/>
      <c r="U88" s="134"/>
      <c r="V88" s="134"/>
      <c r="W88" s="135"/>
      <c r="X88" s="13"/>
      <c r="Y88" s="134"/>
      <c r="Z88" s="134"/>
      <c r="AA88" s="134"/>
      <c r="AB88" s="134"/>
      <c r="AC88" s="135"/>
      <c r="AD88" s="43"/>
      <c r="AE88" s="43"/>
      <c r="AF88" s="43"/>
      <c r="AG88" s="43"/>
      <c r="AH88" s="43"/>
      <c r="AI88" s="137"/>
      <c r="AJ88" s="137"/>
      <c r="AK88" s="43"/>
      <c r="AL88" s="43"/>
      <c r="AM88" s="137"/>
      <c r="AN88" s="137"/>
    </row>
    <row r="89" spans="2:40" x14ac:dyDescent="0.2">
      <c r="B89" s="15"/>
      <c r="C89" s="2"/>
      <c r="D89" s="2"/>
      <c r="E89" s="2"/>
      <c r="F89" s="2"/>
      <c r="G89" s="2"/>
      <c r="H89" s="310"/>
      <c r="I89" s="312"/>
      <c r="J89" s="254"/>
      <c r="K89" s="254"/>
      <c r="L89" s="254"/>
      <c r="M89" s="254"/>
      <c r="N89" s="310"/>
      <c r="O89" s="43"/>
      <c r="P89" s="43"/>
      <c r="Q89" s="43"/>
      <c r="R89" s="43"/>
      <c r="S89" s="134"/>
      <c r="T89" s="134"/>
      <c r="U89" s="134"/>
      <c r="V89" s="134"/>
      <c r="W89" s="135"/>
      <c r="X89" s="13"/>
      <c r="Y89" s="134"/>
      <c r="Z89" s="134"/>
      <c r="AA89" s="134"/>
      <c r="AB89" s="134"/>
      <c r="AC89" s="135"/>
      <c r="AD89" s="43"/>
      <c r="AE89" s="43"/>
      <c r="AF89" s="43"/>
      <c r="AG89" s="43"/>
      <c r="AH89" s="43"/>
      <c r="AI89" s="137"/>
      <c r="AJ89" s="137"/>
      <c r="AK89" s="43"/>
      <c r="AL89" s="43"/>
      <c r="AM89" s="137"/>
      <c r="AN89" s="137"/>
    </row>
    <row r="90" spans="2:40" x14ac:dyDescent="0.2">
      <c r="B90" s="15"/>
      <c r="C90" s="2"/>
      <c r="D90" s="2"/>
      <c r="E90" s="2"/>
      <c r="F90" s="2"/>
      <c r="G90" s="2"/>
      <c r="H90" s="310"/>
      <c r="I90" s="312"/>
      <c r="J90" s="254"/>
      <c r="K90" s="254"/>
      <c r="L90" s="254"/>
      <c r="M90" s="254"/>
      <c r="N90" s="310"/>
      <c r="O90" s="43"/>
      <c r="P90" s="43"/>
      <c r="Q90" s="43"/>
      <c r="R90" s="43"/>
      <c r="S90" s="134"/>
      <c r="T90" s="134"/>
      <c r="U90" s="134"/>
      <c r="V90" s="134"/>
      <c r="W90" s="135"/>
      <c r="X90" s="13"/>
      <c r="Y90" s="134"/>
      <c r="Z90" s="134"/>
      <c r="AA90" s="134"/>
      <c r="AB90" s="134"/>
      <c r="AC90" s="135"/>
      <c r="AD90" s="43"/>
      <c r="AE90" s="43"/>
      <c r="AF90" s="43"/>
      <c r="AG90" s="43"/>
      <c r="AH90" s="43"/>
      <c r="AI90" s="137"/>
      <c r="AJ90" s="137"/>
      <c r="AK90" s="43"/>
      <c r="AL90" s="43"/>
      <c r="AM90" s="137"/>
      <c r="AN90" s="137"/>
    </row>
    <row r="91" spans="2:40" x14ac:dyDescent="0.2">
      <c r="B91" s="15"/>
      <c r="C91" s="2"/>
      <c r="D91" s="2"/>
      <c r="E91" s="2"/>
      <c r="F91" s="2"/>
      <c r="G91" s="2"/>
      <c r="H91" s="310"/>
      <c r="I91" s="312"/>
      <c r="J91" s="254"/>
      <c r="K91" s="254"/>
      <c r="L91" s="254"/>
      <c r="M91" s="254"/>
      <c r="N91" s="310"/>
      <c r="O91" s="43"/>
      <c r="P91" s="43"/>
      <c r="Q91" s="43"/>
      <c r="R91" s="43"/>
      <c r="S91" s="134"/>
      <c r="T91" s="134"/>
      <c r="U91" s="134"/>
      <c r="V91" s="134"/>
      <c r="W91" s="135"/>
      <c r="X91" s="13"/>
      <c r="Y91" s="134"/>
      <c r="Z91" s="134"/>
      <c r="AA91" s="134"/>
      <c r="AB91" s="134"/>
      <c r="AC91" s="135"/>
      <c r="AD91" s="43"/>
      <c r="AE91" s="43"/>
      <c r="AF91" s="43"/>
      <c r="AG91" s="43"/>
      <c r="AH91" s="43"/>
      <c r="AI91" s="137"/>
      <c r="AJ91" s="137"/>
      <c r="AK91" s="43"/>
      <c r="AL91" s="43"/>
      <c r="AM91" s="137"/>
      <c r="AN91" s="137"/>
    </row>
    <row r="92" spans="2:40" x14ac:dyDescent="0.2">
      <c r="B92" s="15"/>
      <c r="C92" s="2"/>
      <c r="D92" s="2"/>
      <c r="E92" s="2"/>
      <c r="F92" s="2"/>
      <c r="G92" s="2"/>
      <c r="H92" s="310"/>
      <c r="I92" s="312"/>
      <c r="J92" s="254"/>
      <c r="K92" s="254"/>
      <c r="L92" s="254"/>
      <c r="M92" s="254"/>
      <c r="N92" s="310"/>
      <c r="O92" s="43"/>
      <c r="P92" s="43"/>
      <c r="Q92" s="43"/>
      <c r="R92" s="43"/>
      <c r="S92" s="134"/>
      <c r="T92" s="134"/>
      <c r="U92" s="134"/>
      <c r="V92" s="134"/>
      <c r="W92" s="135"/>
      <c r="X92" s="13"/>
      <c r="Y92" s="134"/>
      <c r="Z92" s="134"/>
      <c r="AA92" s="134"/>
      <c r="AB92" s="134"/>
      <c r="AC92" s="135"/>
      <c r="AD92" s="43"/>
      <c r="AE92" s="43"/>
      <c r="AF92" s="43"/>
      <c r="AG92" s="43"/>
      <c r="AH92" s="43"/>
      <c r="AI92" s="137"/>
      <c r="AJ92" s="137"/>
      <c r="AK92" s="43"/>
      <c r="AL92" s="43"/>
      <c r="AM92" s="137"/>
      <c r="AN92" s="137"/>
    </row>
    <row r="93" spans="2:40" x14ac:dyDescent="0.2">
      <c r="B93" s="15"/>
      <c r="C93" s="2"/>
      <c r="D93" s="2"/>
      <c r="E93" s="2"/>
      <c r="F93" s="2"/>
      <c r="G93" s="2"/>
      <c r="H93" s="310"/>
      <c r="I93" s="312"/>
      <c r="J93" s="254"/>
      <c r="K93" s="254"/>
      <c r="L93" s="254"/>
      <c r="M93" s="254"/>
      <c r="N93" s="310"/>
      <c r="O93" s="43"/>
      <c r="P93" s="43"/>
      <c r="Q93" s="43"/>
      <c r="R93" s="43"/>
      <c r="S93" s="134"/>
      <c r="T93" s="134"/>
      <c r="U93" s="134"/>
      <c r="V93" s="134"/>
      <c r="W93" s="135"/>
      <c r="X93" s="13"/>
      <c r="Y93" s="134"/>
      <c r="Z93" s="134"/>
      <c r="AA93" s="134"/>
      <c r="AB93" s="134"/>
      <c r="AC93" s="135"/>
      <c r="AD93" s="43"/>
      <c r="AE93" s="43"/>
      <c r="AF93" s="43"/>
      <c r="AG93" s="43"/>
      <c r="AH93" s="43"/>
      <c r="AI93" s="137"/>
      <c r="AJ93" s="137"/>
      <c r="AK93" s="43"/>
      <c r="AL93" s="43"/>
      <c r="AM93" s="137"/>
      <c r="AN93" s="137"/>
    </row>
    <row r="94" spans="2:40" x14ac:dyDescent="0.2">
      <c r="B94" s="15"/>
      <c r="C94" s="2"/>
      <c r="D94" s="2"/>
      <c r="E94" s="2"/>
      <c r="F94" s="2"/>
      <c r="G94" s="2"/>
      <c r="H94" s="310"/>
      <c r="I94" s="312"/>
      <c r="J94" s="254"/>
      <c r="K94" s="254"/>
      <c r="L94" s="254"/>
      <c r="M94" s="254"/>
      <c r="N94" s="310"/>
      <c r="O94" s="43"/>
      <c r="P94" s="43"/>
      <c r="Q94" s="43"/>
      <c r="R94" s="43"/>
      <c r="S94" s="134"/>
      <c r="T94" s="134"/>
      <c r="U94" s="134"/>
      <c r="V94" s="134"/>
      <c r="W94" s="135"/>
      <c r="X94" s="13"/>
      <c r="Y94" s="134"/>
      <c r="Z94" s="134"/>
      <c r="AA94" s="134"/>
      <c r="AB94" s="134"/>
      <c r="AC94" s="135"/>
      <c r="AD94" s="43"/>
      <c r="AE94" s="43"/>
      <c r="AF94" s="43"/>
      <c r="AG94" s="43"/>
      <c r="AH94" s="43"/>
      <c r="AI94" s="137"/>
      <c r="AJ94" s="137"/>
      <c r="AK94" s="43"/>
      <c r="AL94" s="43"/>
      <c r="AM94" s="137"/>
      <c r="AN94" s="137"/>
    </row>
    <row r="95" spans="2:40" x14ac:dyDescent="0.2">
      <c r="B95" s="15"/>
      <c r="C95" s="2"/>
      <c r="D95" s="2"/>
      <c r="E95" s="2"/>
      <c r="F95" s="2"/>
      <c r="G95" s="2"/>
      <c r="H95" s="310"/>
      <c r="I95" s="312"/>
      <c r="J95" s="254"/>
      <c r="K95" s="254"/>
      <c r="L95" s="254"/>
      <c r="M95" s="254"/>
      <c r="N95" s="310"/>
      <c r="O95" s="43"/>
      <c r="P95" s="43"/>
      <c r="Q95" s="43"/>
      <c r="R95" s="43"/>
      <c r="S95" s="134"/>
      <c r="T95" s="134"/>
      <c r="U95" s="134"/>
      <c r="V95" s="134"/>
      <c r="W95" s="135"/>
      <c r="X95" s="13"/>
      <c r="Y95" s="134"/>
      <c r="Z95" s="134"/>
      <c r="AA95" s="134"/>
      <c r="AB95" s="134"/>
      <c r="AC95" s="135"/>
      <c r="AD95" s="43"/>
      <c r="AE95" s="43"/>
      <c r="AF95" s="43"/>
      <c r="AG95" s="43"/>
      <c r="AH95" s="43"/>
      <c r="AI95" s="137"/>
      <c r="AJ95" s="137"/>
      <c r="AK95" s="43"/>
      <c r="AL95" s="43"/>
      <c r="AM95" s="137"/>
      <c r="AN95" s="137"/>
    </row>
    <row r="96" spans="2:40" x14ac:dyDescent="0.2">
      <c r="B96" s="15"/>
      <c r="C96" s="2"/>
      <c r="D96" s="2"/>
      <c r="E96" s="2"/>
      <c r="F96" s="2"/>
      <c r="G96" s="2"/>
      <c r="H96" s="310"/>
      <c r="I96" s="312"/>
      <c r="J96" s="254"/>
      <c r="K96" s="254"/>
      <c r="L96" s="254"/>
      <c r="M96" s="254"/>
      <c r="N96" s="310"/>
      <c r="O96" s="43"/>
      <c r="P96" s="43"/>
      <c r="Q96" s="43"/>
      <c r="R96" s="43"/>
      <c r="S96" s="134"/>
      <c r="T96" s="134"/>
      <c r="U96" s="134"/>
      <c r="V96" s="134"/>
      <c r="W96" s="135"/>
      <c r="X96" s="13"/>
      <c r="Y96" s="134"/>
      <c r="Z96" s="134"/>
      <c r="AA96" s="134"/>
      <c r="AB96" s="134"/>
      <c r="AC96" s="135"/>
      <c r="AD96" s="43"/>
      <c r="AE96" s="43"/>
      <c r="AF96" s="43"/>
      <c r="AG96" s="43"/>
      <c r="AH96" s="43"/>
      <c r="AI96" s="137"/>
      <c r="AJ96" s="137"/>
      <c r="AK96" s="43"/>
      <c r="AL96" s="43"/>
      <c r="AM96" s="137"/>
      <c r="AN96" s="137"/>
    </row>
    <row r="97" spans="2:40" x14ac:dyDescent="0.2">
      <c r="B97" s="15"/>
      <c r="C97" s="2"/>
      <c r="D97" s="2"/>
      <c r="E97" s="2"/>
      <c r="F97" s="2"/>
      <c r="G97" s="2"/>
      <c r="H97" s="310"/>
      <c r="I97" s="312"/>
      <c r="J97" s="254"/>
      <c r="K97" s="254"/>
      <c r="L97" s="254"/>
      <c r="M97" s="254"/>
      <c r="N97" s="310"/>
      <c r="O97" s="43"/>
      <c r="P97" s="43"/>
      <c r="Q97" s="43"/>
      <c r="R97" s="43"/>
      <c r="S97" s="134"/>
      <c r="T97" s="134"/>
      <c r="U97" s="134"/>
      <c r="V97" s="134"/>
      <c r="W97" s="135"/>
      <c r="X97" s="13"/>
      <c r="Y97" s="134"/>
      <c r="Z97" s="134"/>
      <c r="AA97" s="134"/>
      <c r="AB97" s="134"/>
      <c r="AC97" s="135"/>
      <c r="AD97" s="43"/>
      <c r="AE97" s="43"/>
      <c r="AF97" s="43"/>
      <c r="AG97" s="43"/>
      <c r="AH97" s="43"/>
      <c r="AI97" s="137"/>
      <c r="AJ97" s="137"/>
      <c r="AK97" s="43"/>
      <c r="AL97" s="43"/>
      <c r="AM97" s="137"/>
      <c r="AN97" s="137"/>
    </row>
    <row r="98" spans="2:40" x14ac:dyDescent="0.2">
      <c r="B98" s="15"/>
      <c r="C98" s="2"/>
      <c r="D98" s="2"/>
      <c r="E98" s="2"/>
      <c r="F98" s="2"/>
      <c r="G98" s="2"/>
      <c r="H98" s="310"/>
      <c r="I98" s="312"/>
      <c r="J98" s="254"/>
      <c r="K98" s="254"/>
      <c r="L98" s="254"/>
      <c r="M98" s="254"/>
      <c r="N98" s="310"/>
      <c r="O98" s="43"/>
      <c r="P98" s="43"/>
      <c r="Q98" s="43"/>
      <c r="R98" s="43"/>
      <c r="S98" s="134"/>
      <c r="T98" s="134"/>
      <c r="U98" s="134"/>
      <c r="V98" s="134"/>
      <c r="W98" s="135"/>
      <c r="X98" s="13"/>
      <c r="Y98" s="134"/>
      <c r="Z98" s="134"/>
      <c r="AA98" s="134"/>
      <c r="AB98" s="134"/>
      <c r="AC98" s="135"/>
      <c r="AD98" s="43"/>
      <c r="AE98" s="43"/>
      <c r="AF98" s="43"/>
      <c r="AG98" s="43"/>
      <c r="AH98" s="43"/>
      <c r="AI98" s="137"/>
      <c r="AJ98" s="137"/>
      <c r="AK98" s="43"/>
      <c r="AL98" s="43"/>
      <c r="AM98" s="137"/>
      <c r="AN98" s="137"/>
    </row>
    <row r="99" spans="2:40" x14ac:dyDescent="0.2">
      <c r="B99" s="15"/>
      <c r="C99" s="2"/>
      <c r="D99" s="2"/>
      <c r="E99" s="2"/>
      <c r="F99" s="2"/>
      <c r="G99" s="2"/>
      <c r="H99" s="310"/>
      <c r="I99" s="312"/>
      <c r="J99" s="254"/>
      <c r="K99" s="254"/>
      <c r="L99" s="254"/>
      <c r="M99" s="254"/>
      <c r="N99" s="310"/>
      <c r="O99" s="43"/>
      <c r="P99" s="43"/>
      <c r="Q99" s="43"/>
      <c r="R99" s="43"/>
      <c r="S99" s="134"/>
      <c r="T99" s="134"/>
      <c r="U99" s="134"/>
      <c r="V99" s="134"/>
      <c r="W99" s="135"/>
      <c r="X99" s="13"/>
      <c r="Y99" s="134"/>
      <c r="Z99" s="134"/>
      <c r="AA99" s="134"/>
      <c r="AB99" s="134"/>
      <c r="AC99" s="135"/>
      <c r="AD99" s="43"/>
      <c r="AE99" s="43"/>
      <c r="AF99" s="43"/>
      <c r="AG99" s="43"/>
      <c r="AH99" s="43"/>
      <c r="AI99" s="137"/>
      <c r="AJ99" s="137"/>
      <c r="AK99" s="43"/>
      <c r="AL99" s="43"/>
      <c r="AM99" s="137"/>
      <c r="AN99" s="137"/>
    </row>
    <row r="100" spans="2:40" x14ac:dyDescent="0.2">
      <c r="B100" s="15"/>
      <c r="C100" s="2"/>
      <c r="D100" s="2"/>
      <c r="E100" s="2"/>
      <c r="F100" s="2"/>
      <c r="G100" s="2"/>
      <c r="H100" s="310"/>
      <c r="I100" s="312"/>
      <c r="J100" s="254"/>
      <c r="K100" s="254"/>
      <c r="L100" s="254"/>
      <c r="M100" s="254"/>
      <c r="N100" s="310"/>
      <c r="O100" s="43"/>
      <c r="P100" s="43"/>
      <c r="Q100" s="43"/>
      <c r="R100" s="43"/>
      <c r="S100" s="134"/>
      <c r="T100" s="134"/>
      <c r="U100" s="134"/>
      <c r="V100" s="134"/>
      <c r="W100" s="135"/>
      <c r="X100" s="13"/>
      <c r="Y100" s="134"/>
      <c r="Z100" s="134"/>
      <c r="AA100" s="134"/>
      <c r="AB100" s="134"/>
      <c r="AC100" s="135"/>
      <c r="AD100" s="43"/>
      <c r="AE100" s="43"/>
      <c r="AF100" s="43"/>
      <c r="AG100" s="43"/>
      <c r="AH100" s="43"/>
      <c r="AI100" s="137"/>
      <c r="AJ100" s="137"/>
      <c r="AK100" s="43"/>
      <c r="AL100" s="43"/>
      <c r="AM100" s="137"/>
      <c r="AN100" s="137"/>
    </row>
    <row r="101" spans="2:40" x14ac:dyDescent="0.2">
      <c r="B101" s="15"/>
      <c r="C101" s="2"/>
      <c r="D101" s="2"/>
      <c r="E101" s="2"/>
      <c r="F101" s="2"/>
      <c r="G101" s="2"/>
      <c r="H101" s="310"/>
      <c r="I101" s="312"/>
      <c r="J101" s="254"/>
      <c r="K101" s="254"/>
      <c r="L101" s="254"/>
      <c r="M101" s="254"/>
      <c r="N101" s="310"/>
      <c r="O101" s="43"/>
      <c r="P101" s="43"/>
      <c r="Q101" s="43"/>
      <c r="R101" s="43"/>
      <c r="S101" s="134"/>
      <c r="T101" s="134"/>
      <c r="U101" s="134"/>
      <c r="V101" s="134"/>
      <c r="W101" s="135"/>
      <c r="X101" s="13"/>
      <c r="Y101" s="134"/>
      <c r="Z101" s="134"/>
      <c r="AA101" s="134"/>
      <c r="AB101" s="134"/>
      <c r="AC101" s="135"/>
      <c r="AD101" s="43"/>
      <c r="AE101" s="43"/>
      <c r="AF101" s="43"/>
      <c r="AG101" s="43"/>
      <c r="AH101" s="43"/>
      <c r="AI101" s="137"/>
      <c r="AJ101" s="137"/>
      <c r="AK101" s="43"/>
      <c r="AL101" s="43"/>
      <c r="AM101" s="137"/>
      <c r="AN101" s="137"/>
    </row>
    <row r="102" spans="2:40" x14ac:dyDescent="0.2">
      <c r="B102" s="15"/>
      <c r="C102" s="2"/>
      <c r="D102" s="2"/>
      <c r="E102" s="2"/>
      <c r="F102" s="2"/>
      <c r="G102" s="2"/>
      <c r="H102" s="310"/>
      <c r="I102" s="312"/>
      <c r="J102" s="254"/>
      <c r="K102" s="254"/>
      <c r="L102" s="254"/>
      <c r="M102" s="254"/>
      <c r="N102" s="310"/>
      <c r="O102" s="43"/>
      <c r="P102" s="43"/>
      <c r="Q102" s="43"/>
      <c r="R102" s="43"/>
      <c r="S102" s="134"/>
      <c r="T102" s="134"/>
      <c r="U102" s="134"/>
      <c r="V102" s="134"/>
      <c r="W102" s="135"/>
      <c r="X102" s="13"/>
      <c r="Y102" s="134"/>
      <c r="Z102" s="134"/>
      <c r="AA102" s="134"/>
      <c r="AB102" s="134"/>
      <c r="AC102" s="135"/>
      <c r="AD102" s="43"/>
      <c r="AE102" s="43"/>
      <c r="AF102" s="43"/>
      <c r="AG102" s="43"/>
      <c r="AH102" s="43"/>
      <c r="AI102" s="137"/>
      <c r="AJ102" s="137"/>
      <c r="AK102" s="43"/>
      <c r="AL102" s="43"/>
      <c r="AM102" s="137"/>
      <c r="AN102" s="137"/>
    </row>
    <row r="103" spans="2:40" x14ac:dyDescent="0.2">
      <c r="B103" s="15"/>
      <c r="C103" s="2"/>
      <c r="D103" s="2"/>
      <c r="E103" s="2"/>
      <c r="F103" s="2"/>
      <c r="G103" s="2"/>
      <c r="H103" s="310"/>
      <c r="I103" s="312"/>
      <c r="J103" s="254"/>
      <c r="K103" s="254"/>
      <c r="L103" s="254"/>
      <c r="M103" s="254"/>
      <c r="N103" s="310"/>
      <c r="O103" s="43"/>
      <c r="P103" s="43"/>
      <c r="Q103" s="43"/>
      <c r="R103" s="43"/>
      <c r="S103" s="134"/>
      <c r="T103" s="134"/>
      <c r="U103" s="134"/>
      <c r="V103" s="134"/>
      <c r="W103" s="135"/>
      <c r="X103" s="13"/>
      <c r="Y103" s="134"/>
      <c r="Z103" s="134"/>
      <c r="AA103" s="134"/>
      <c r="AB103" s="134"/>
      <c r="AC103" s="135"/>
      <c r="AD103" s="43"/>
      <c r="AE103" s="43"/>
      <c r="AF103" s="43"/>
      <c r="AG103" s="43"/>
      <c r="AH103" s="43"/>
      <c r="AI103" s="137"/>
      <c r="AJ103" s="137"/>
      <c r="AK103" s="43"/>
      <c r="AL103" s="43"/>
      <c r="AM103" s="137"/>
      <c r="AN103" s="137"/>
    </row>
    <row r="104" spans="2:40" x14ac:dyDescent="0.2">
      <c r="B104" s="15"/>
      <c r="C104" s="2"/>
      <c r="D104" s="2"/>
      <c r="E104" s="2"/>
      <c r="F104" s="2"/>
      <c r="G104" s="2"/>
      <c r="H104" s="310"/>
      <c r="I104" s="312"/>
      <c r="J104" s="254"/>
      <c r="K104" s="254"/>
      <c r="L104" s="254"/>
      <c r="M104" s="254"/>
      <c r="N104" s="310"/>
      <c r="O104" s="43"/>
      <c r="P104" s="43"/>
      <c r="Q104" s="43"/>
      <c r="R104" s="43"/>
      <c r="S104" s="134"/>
      <c r="T104" s="134"/>
      <c r="U104" s="134"/>
      <c r="V104" s="134"/>
      <c r="W104" s="135"/>
      <c r="X104" s="13"/>
      <c r="Y104" s="134"/>
      <c r="Z104" s="134"/>
      <c r="AA104" s="134"/>
      <c r="AB104" s="134"/>
      <c r="AC104" s="135"/>
      <c r="AD104" s="43"/>
      <c r="AE104" s="43"/>
      <c r="AF104" s="43"/>
      <c r="AG104" s="43"/>
      <c r="AH104" s="43"/>
      <c r="AI104" s="137"/>
      <c r="AJ104" s="137"/>
      <c r="AK104" s="43"/>
      <c r="AL104" s="43"/>
      <c r="AM104" s="137"/>
      <c r="AN104" s="137"/>
    </row>
    <row r="105" spans="2:40" x14ac:dyDescent="0.2">
      <c r="B105" s="15"/>
      <c r="C105" s="2"/>
      <c r="D105" s="2"/>
      <c r="E105" s="2"/>
      <c r="F105" s="2"/>
      <c r="G105" s="2"/>
      <c r="H105" s="310"/>
      <c r="I105" s="312"/>
      <c r="J105" s="254"/>
      <c r="K105" s="254"/>
      <c r="L105" s="254"/>
      <c r="M105" s="254"/>
      <c r="N105" s="310"/>
      <c r="O105" s="43"/>
      <c r="P105" s="43"/>
      <c r="Q105" s="43"/>
      <c r="R105" s="43"/>
      <c r="S105" s="134"/>
      <c r="T105" s="134"/>
      <c r="U105" s="134"/>
      <c r="V105" s="134"/>
      <c r="W105" s="135"/>
      <c r="X105" s="13"/>
      <c r="Y105" s="134"/>
      <c r="Z105" s="134"/>
      <c r="AA105" s="134"/>
      <c r="AB105" s="134"/>
      <c r="AC105" s="135"/>
      <c r="AD105" s="43"/>
      <c r="AE105" s="43"/>
      <c r="AF105" s="43"/>
      <c r="AG105" s="43"/>
      <c r="AH105" s="43"/>
      <c r="AI105" s="137"/>
      <c r="AJ105" s="137"/>
      <c r="AK105" s="43"/>
      <c r="AL105" s="43"/>
      <c r="AM105" s="137"/>
      <c r="AN105" s="137"/>
    </row>
    <row r="106" spans="2:40" x14ac:dyDescent="0.2">
      <c r="B106" s="15"/>
      <c r="C106" s="2"/>
      <c r="D106" s="2"/>
      <c r="E106" s="2"/>
      <c r="F106" s="2"/>
      <c r="G106" s="2"/>
      <c r="H106" s="310"/>
      <c r="I106" s="312"/>
      <c r="J106" s="254"/>
      <c r="K106" s="254"/>
      <c r="L106" s="254"/>
      <c r="M106" s="254"/>
      <c r="N106" s="310"/>
      <c r="O106" s="43"/>
      <c r="P106" s="43"/>
      <c r="Q106" s="43"/>
      <c r="R106" s="43"/>
      <c r="S106" s="134"/>
      <c r="T106" s="134"/>
      <c r="U106" s="134"/>
      <c r="V106" s="134"/>
      <c r="W106" s="135"/>
      <c r="X106" s="13"/>
      <c r="Y106" s="134"/>
      <c r="Z106" s="134"/>
      <c r="AA106" s="134"/>
      <c r="AB106" s="134"/>
      <c r="AC106" s="135"/>
      <c r="AD106" s="43"/>
      <c r="AE106" s="43"/>
      <c r="AF106" s="43"/>
      <c r="AG106" s="43"/>
      <c r="AH106" s="43"/>
      <c r="AI106" s="137"/>
      <c r="AJ106" s="137"/>
      <c r="AK106" s="43"/>
      <c r="AL106" s="43"/>
      <c r="AM106" s="137"/>
      <c r="AN106" s="137"/>
    </row>
    <row r="107" spans="2:40" x14ac:dyDescent="0.2">
      <c r="B107" s="15"/>
      <c r="C107" s="2"/>
      <c r="D107" s="2"/>
      <c r="E107" s="2"/>
      <c r="F107" s="2"/>
      <c r="G107" s="2"/>
      <c r="H107" s="310"/>
      <c r="I107" s="312"/>
      <c r="J107" s="254"/>
      <c r="K107" s="254"/>
      <c r="L107" s="254"/>
      <c r="M107" s="254"/>
      <c r="N107" s="310"/>
      <c r="O107" s="43"/>
      <c r="P107" s="43"/>
      <c r="Q107" s="43"/>
      <c r="R107" s="43"/>
      <c r="S107" s="134"/>
      <c r="T107" s="134"/>
      <c r="U107" s="134"/>
      <c r="V107" s="134"/>
      <c r="W107" s="135"/>
      <c r="X107" s="13"/>
      <c r="Y107" s="134"/>
      <c r="Z107" s="134"/>
      <c r="AA107" s="134"/>
      <c r="AB107" s="134"/>
      <c r="AC107" s="135"/>
      <c r="AD107" s="43"/>
      <c r="AE107" s="43"/>
      <c r="AF107" s="43"/>
      <c r="AG107" s="43"/>
      <c r="AH107" s="43"/>
      <c r="AI107" s="137"/>
      <c r="AJ107" s="137"/>
      <c r="AK107" s="43"/>
      <c r="AL107" s="43"/>
      <c r="AM107" s="137"/>
      <c r="AN107" s="137"/>
    </row>
    <row r="108" spans="2:40" x14ac:dyDescent="0.2">
      <c r="B108" s="15"/>
      <c r="C108" s="2"/>
      <c r="D108" s="2"/>
      <c r="E108" s="2"/>
      <c r="F108" s="2"/>
      <c r="G108" s="2"/>
      <c r="H108" s="310"/>
      <c r="I108" s="312"/>
      <c r="J108" s="254"/>
      <c r="K108" s="254"/>
      <c r="L108" s="254"/>
      <c r="M108" s="254"/>
      <c r="N108" s="310"/>
      <c r="O108" s="43"/>
      <c r="P108" s="43"/>
      <c r="Q108" s="43"/>
      <c r="R108" s="43"/>
      <c r="S108" s="134"/>
      <c r="T108" s="134"/>
      <c r="U108" s="134"/>
      <c r="V108" s="134"/>
      <c r="W108" s="135"/>
      <c r="X108" s="13"/>
      <c r="Y108" s="134"/>
      <c r="Z108" s="134"/>
      <c r="AA108" s="134"/>
      <c r="AB108" s="134"/>
      <c r="AC108" s="135"/>
      <c r="AD108" s="43"/>
      <c r="AE108" s="43"/>
      <c r="AF108" s="43"/>
      <c r="AG108" s="43"/>
      <c r="AH108" s="43"/>
      <c r="AI108" s="137"/>
      <c r="AJ108" s="137"/>
      <c r="AK108" s="43"/>
      <c r="AL108" s="43"/>
      <c r="AM108" s="137"/>
      <c r="AN108" s="137"/>
    </row>
    <row r="109" spans="2:40" x14ac:dyDescent="0.2">
      <c r="B109" s="15"/>
      <c r="C109" s="2"/>
      <c r="D109" s="2"/>
      <c r="E109" s="2"/>
      <c r="F109" s="2"/>
      <c r="G109" s="2"/>
      <c r="H109" s="310"/>
      <c r="I109" s="312"/>
      <c r="J109" s="254"/>
      <c r="K109" s="254"/>
      <c r="L109" s="254"/>
      <c r="M109" s="254"/>
      <c r="N109" s="310"/>
      <c r="O109" s="43"/>
      <c r="P109" s="43"/>
      <c r="Q109" s="43"/>
      <c r="R109" s="43"/>
      <c r="S109" s="134"/>
      <c r="T109" s="134"/>
      <c r="U109" s="134"/>
      <c r="V109" s="134"/>
      <c r="W109" s="135"/>
      <c r="X109" s="13"/>
      <c r="Y109" s="134"/>
      <c r="Z109" s="134"/>
      <c r="AA109" s="134"/>
      <c r="AB109" s="134"/>
      <c r="AC109" s="135"/>
      <c r="AD109" s="43"/>
      <c r="AE109" s="43"/>
      <c r="AF109" s="43"/>
      <c r="AG109" s="43"/>
      <c r="AH109" s="43"/>
      <c r="AI109" s="137"/>
      <c r="AJ109" s="137"/>
      <c r="AK109" s="43"/>
      <c r="AL109" s="43"/>
      <c r="AM109" s="137"/>
      <c r="AN109" s="137"/>
    </row>
    <row r="110" spans="2:40" x14ac:dyDescent="0.2">
      <c r="B110" s="15"/>
      <c r="C110" s="2"/>
      <c r="D110" s="2"/>
      <c r="E110" s="2"/>
      <c r="F110" s="2"/>
      <c r="G110" s="2"/>
      <c r="H110" s="310"/>
      <c r="I110" s="312"/>
      <c r="J110" s="254"/>
      <c r="K110" s="254"/>
      <c r="L110" s="254"/>
      <c r="M110" s="254"/>
      <c r="N110" s="310"/>
      <c r="O110" s="43"/>
      <c r="P110" s="43"/>
      <c r="Q110" s="43"/>
      <c r="R110" s="43"/>
      <c r="S110" s="134"/>
      <c r="T110" s="134"/>
      <c r="U110" s="134"/>
      <c r="V110" s="134"/>
      <c r="W110" s="135"/>
      <c r="X110" s="13"/>
      <c r="Y110" s="134"/>
      <c r="Z110" s="134"/>
      <c r="AA110" s="134"/>
      <c r="AB110" s="134"/>
      <c r="AC110" s="135"/>
      <c r="AD110" s="43"/>
      <c r="AE110" s="43"/>
      <c r="AF110" s="43"/>
      <c r="AG110" s="43"/>
      <c r="AH110" s="43"/>
      <c r="AI110" s="137"/>
      <c r="AJ110" s="137"/>
      <c r="AK110" s="43"/>
      <c r="AL110" s="43"/>
      <c r="AM110" s="137"/>
      <c r="AN110" s="137"/>
    </row>
    <row r="111" spans="2:40" x14ac:dyDescent="0.2">
      <c r="B111" s="15"/>
      <c r="C111" s="2"/>
      <c r="D111" s="2"/>
      <c r="E111" s="2"/>
      <c r="F111" s="2"/>
      <c r="G111" s="2"/>
      <c r="H111" s="310"/>
      <c r="I111" s="312"/>
      <c r="J111" s="254"/>
      <c r="K111" s="254"/>
      <c r="L111" s="254"/>
      <c r="M111" s="254"/>
      <c r="N111" s="310"/>
      <c r="O111" s="43"/>
      <c r="P111" s="43"/>
      <c r="Q111" s="43"/>
      <c r="R111" s="43"/>
      <c r="S111" s="134"/>
      <c r="T111" s="134"/>
      <c r="U111" s="134"/>
      <c r="V111" s="134"/>
      <c r="W111" s="135"/>
      <c r="X111" s="13"/>
      <c r="Y111" s="134"/>
      <c r="Z111" s="134"/>
      <c r="AA111" s="134"/>
      <c r="AB111" s="134"/>
      <c r="AC111" s="135"/>
      <c r="AD111" s="43"/>
      <c r="AE111" s="43"/>
      <c r="AF111" s="43"/>
      <c r="AG111" s="43"/>
      <c r="AH111" s="43"/>
      <c r="AI111" s="137"/>
      <c r="AJ111" s="137"/>
      <c r="AK111" s="43"/>
      <c r="AL111" s="43"/>
      <c r="AM111" s="137"/>
      <c r="AN111" s="137"/>
    </row>
    <row r="112" spans="2:40" x14ac:dyDescent="0.2">
      <c r="B112" s="15"/>
      <c r="C112" s="2"/>
      <c r="D112" s="2"/>
      <c r="E112" s="2"/>
      <c r="F112" s="2"/>
      <c r="G112" s="2"/>
      <c r="H112" s="310"/>
      <c r="I112" s="312"/>
      <c r="J112" s="254"/>
      <c r="K112" s="254"/>
      <c r="L112" s="254"/>
      <c r="M112" s="254"/>
      <c r="N112" s="310"/>
      <c r="O112" s="43"/>
      <c r="P112" s="43"/>
      <c r="Q112" s="43"/>
      <c r="R112" s="43"/>
      <c r="S112" s="134"/>
      <c r="T112" s="134"/>
      <c r="U112" s="134"/>
      <c r="V112" s="134"/>
      <c r="W112" s="135"/>
      <c r="X112" s="13"/>
      <c r="Y112" s="134"/>
      <c r="Z112" s="134"/>
      <c r="AA112" s="134"/>
      <c r="AB112" s="134"/>
      <c r="AC112" s="135"/>
      <c r="AD112" s="43"/>
      <c r="AE112" s="43"/>
      <c r="AF112" s="43"/>
      <c r="AG112" s="43"/>
      <c r="AH112" s="43"/>
      <c r="AI112" s="137"/>
      <c r="AJ112" s="137"/>
      <c r="AK112" s="43"/>
      <c r="AL112" s="43"/>
      <c r="AM112" s="137"/>
      <c r="AN112" s="137"/>
    </row>
    <row r="113" spans="2:40" x14ac:dyDescent="0.2">
      <c r="B113" s="15"/>
      <c r="C113" s="2"/>
      <c r="D113" s="2"/>
      <c r="E113" s="2"/>
      <c r="F113" s="2"/>
      <c r="G113" s="2"/>
      <c r="H113" s="310"/>
      <c r="I113" s="312"/>
      <c r="J113" s="254"/>
      <c r="K113" s="254"/>
      <c r="L113" s="254"/>
      <c r="M113" s="254"/>
      <c r="N113" s="310"/>
      <c r="O113" s="43"/>
      <c r="P113" s="43"/>
      <c r="Q113" s="43"/>
      <c r="R113" s="43"/>
      <c r="S113" s="134"/>
      <c r="T113" s="134"/>
      <c r="U113" s="134"/>
      <c r="V113" s="134"/>
      <c r="W113" s="135"/>
      <c r="X113" s="13"/>
      <c r="Y113" s="134"/>
      <c r="Z113" s="134"/>
      <c r="AA113" s="134"/>
      <c r="AB113" s="134"/>
      <c r="AC113" s="135"/>
      <c r="AD113" s="43"/>
      <c r="AE113" s="43"/>
      <c r="AF113" s="43"/>
      <c r="AG113" s="43"/>
      <c r="AH113" s="43"/>
      <c r="AI113" s="137"/>
      <c r="AJ113" s="137"/>
      <c r="AK113" s="43"/>
      <c r="AL113" s="43"/>
      <c r="AM113" s="137"/>
      <c r="AN113" s="137"/>
    </row>
    <row r="114" spans="2:40" x14ac:dyDescent="0.2">
      <c r="B114" s="15"/>
      <c r="C114" s="2"/>
      <c r="D114" s="2"/>
      <c r="E114" s="2"/>
      <c r="F114" s="2"/>
      <c r="G114" s="2"/>
      <c r="H114" s="310"/>
      <c r="I114" s="312"/>
      <c r="J114" s="254"/>
      <c r="K114" s="254"/>
      <c r="L114" s="254"/>
      <c r="M114" s="254"/>
      <c r="N114" s="310"/>
      <c r="O114" s="43"/>
      <c r="P114" s="43"/>
      <c r="Q114" s="43"/>
      <c r="R114" s="43"/>
      <c r="S114" s="134"/>
      <c r="T114" s="134"/>
      <c r="U114" s="134"/>
      <c r="V114" s="134"/>
      <c r="W114" s="135"/>
      <c r="X114" s="13"/>
      <c r="Y114" s="134"/>
      <c r="Z114" s="134"/>
      <c r="AA114" s="134"/>
      <c r="AB114" s="134"/>
      <c r="AC114" s="135"/>
      <c r="AD114" s="43"/>
      <c r="AE114" s="43"/>
      <c r="AF114" s="43"/>
      <c r="AG114" s="43"/>
      <c r="AH114" s="43"/>
      <c r="AI114" s="137"/>
      <c r="AJ114" s="137"/>
      <c r="AK114" s="43"/>
      <c r="AL114" s="43"/>
      <c r="AM114" s="137"/>
      <c r="AN114" s="137"/>
    </row>
    <row r="115" spans="2:40" x14ac:dyDescent="0.2">
      <c r="B115" s="15"/>
      <c r="C115" s="2"/>
      <c r="D115" s="2"/>
      <c r="E115" s="2"/>
      <c r="F115" s="2"/>
      <c r="G115" s="2"/>
      <c r="H115" s="310"/>
      <c r="I115" s="312"/>
      <c r="J115" s="254"/>
      <c r="K115" s="254"/>
      <c r="L115" s="254"/>
      <c r="M115" s="254"/>
      <c r="N115" s="310"/>
      <c r="O115" s="43"/>
      <c r="P115" s="43"/>
      <c r="Q115" s="43"/>
      <c r="R115" s="43"/>
      <c r="S115" s="134"/>
      <c r="T115" s="134"/>
      <c r="U115" s="134"/>
      <c r="V115" s="134"/>
      <c r="W115" s="135"/>
      <c r="X115" s="13"/>
      <c r="Y115" s="134"/>
      <c r="Z115" s="134"/>
      <c r="AA115" s="134"/>
      <c r="AB115" s="134"/>
      <c r="AC115" s="135"/>
      <c r="AD115" s="43"/>
      <c r="AE115" s="43"/>
      <c r="AF115" s="43"/>
      <c r="AG115" s="43"/>
      <c r="AH115" s="43"/>
      <c r="AI115" s="137"/>
      <c r="AJ115" s="137"/>
      <c r="AK115" s="43"/>
      <c r="AL115" s="43"/>
      <c r="AM115" s="137"/>
      <c r="AN115" s="137"/>
    </row>
    <row r="116" spans="2:40" x14ac:dyDescent="0.2">
      <c r="B116" s="15"/>
      <c r="C116" s="2"/>
      <c r="D116" s="2"/>
      <c r="E116" s="2"/>
      <c r="F116" s="2"/>
      <c r="G116" s="2"/>
      <c r="H116" s="310"/>
      <c r="I116" s="312"/>
      <c r="J116" s="254"/>
      <c r="K116" s="254"/>
      <c r="L116" s="254"/>
      <c r="M116" s="254"/>
      <c r="N116" s="310"/>
      <c r="O116" s="43"/>
      <c r="P116" s="43"/>
      <c r="Q116" s="43"/>
      <c r="R116" s="43"/>
      <c r="S116" s="134"/>
      <c r="T116" s="134"/>
      <c r="U116" s="134"/>
      <c r="V116" s="134"/>
      <c r="W116" s="135"/>
      <c r="X116" s="13"/>
      <c r="Y116" s="134"/>
      <c r="Z116" s="134"/>
      <c r="AA116" s="134"/>
      <c r="AB116" s="134"/>
      <c r="AC116" s="135"/>
      <c r="AD116" s="43"/>
      <c r="AE116" s="43"/>
      <c r="AF116" s="43"/>
      <c r="AG116" s="43"/>
      <c r="AH116" s="43"/>
      <c r="AI116" s="137"/>
      <c r="AJ116" s="137"/>
      <c r="AK116" s="43"/>
      <c r="AL116" s="43"/>
      <c r="AM116" s="137"/>
      <c r="AN116" s="137"/>
    </row>
    <row r="117" spans="2:40" x14ac:dyDescent="0.2">
      <c r="B117" s="15"/>
      <c r="AI117" s="137"/>
      <c r="AJ117" s="137"/>
      <c r="AM117" s="137"/>
      <c r="AN117" s="137"/>
    </row>
    <row r="118" spans="2:40" x14ac:dyDescent="0.2">
      <c r="B118" s="15"/>
      <c r="AI118" s="137"/>
      <c r="AJ118" s="137"/>
      <c r="AM118" s="137"/>
      <c r="AN118" s="137"/>
    </row>
    <row r="119" spans="2:40" x14ac:dyDescent="0.2">
      <c r="B119" s="15"/>
      <c r="AI119" s="137"/>
      <c r="AJ119" s="137"/>
      <c r="AM119" s="137"/>
      <c r="AN119" s="137"/>
    </row>
    <row r="120" spans="2:40" x14ac:dyDescent="0.2">
      <c r="B120" s="15"/>
      <c r="AI120" s="137"/>
      <c r="AJ120" s="137"/>
      <c r="AM120" s="137"/>
      <c r="AN120" s="137"/>
    </row>
    <row r="121" spans="2:40" x14ac:dyDescent="0.2">
      <c r="B121" s="15"/>
      <c r="AI121" s="137"/>
      <c r="AJ121" s="137"/>
      <c r="AM121" s="137"/>
      <c r="AN121" s="137"/>
    </row>
    <row r="122" spans="2:40" x14ac:dyDescent="0.2">
      <c r="B122" s="15"/>
      <c r="AI122" s="137"/>
      <c r="AJ122" s="137"/>
      <c r="AM122" s="137"/>
      <c r="AN122" s="137"/>
    </row>
    <row r="123" spans="2:40" x14ac:dyDescent="0.2">
      <c r="B123" s="15"/>
      <c r="AI123" s="137"/>
      <c r="AJ123" s="137"/>
      <c r="AM123" s="137"/>
      <c r="AN123" s="137"/>
    </row>
    <row r="124" spans="2:40" x14ac:dyDescent="0.2">
      <c r="B124" s="15"/>
      <c r="AI124" s="137"/>
      <c r="AJ124" s="137"/>
      <c r="AM124" s="137"/>
      <c r="AN124" s="137"/>
    </row>
    <row r="125" spans="2:40" x14ac:dyDescent="0.2">
      <c r="B125" s="15"/>
      <c r="AI125" s="137"/>
      <c r="AJ125" s="137"/>
      <c r="AM125" s="137"/>
      <c r="AN125" s="137"/>
    </row>
    <row r="126" spans="2:40" x14ac:dyDescent="0.2">
      <c r="B126" s="15"/>
      <c r="AI126" s="137"/>
      <c r="AJ126" s="137"/>
      <c r="AM126" s="137"/>
      <c r="AN126" s="137"/>
    </row>
    <row r="127" spans="2:40" x14ac:dyDescent="0.2">
      <c r="B127" s="15"/>
      <c r="AI127" s="137"/>
      <c r="AJ127" s="137"/>
      <c r="AM127" s="137"/>
      <c r="AN127" s="137"/>
    </row>
    <row r="128" spans="2:40" x14ac:dyDescent="0.2">
      <c r="B128" s="15"/>
      <c r="AI128" s="137"/>
      <c r="AJ128" s="137"/>
      <c r="AM128" s="137"/>
      <c r="AN128" s="137"/>
    </row>
    <row r="129" spans="2:40" x14ac:dyDescent="0.2">
      <c r="B129" s="15"/>
      <c r="AI129" s="137"/>
      <c r="AJ129" s="137"/>
      <c r="AM129" s="137"/>
      <c r="AN129" s="137"/>
    </row>
    <row r="130" spans="2:40" x14ac:dyDescent="0.2">
      <c r="B130" s="15"/>
      <c r="AI130" s="137"/>
      <c r="AJ130" s="137"/>
      <c r="AM130" s="137"/>
      <c r="AN130" s="137"/>
    </row>
    <row r="131" spans="2:40" x14ac:dyDescent="0.2">
      <c r="B131" s="15"/>
      <c r="AI131" s="137"/>
      <c r="AJ131" s="137"/>
      <c r="AM131" s="137"/>
      <c r="AN131" s="137"/>
    </row>
    <row r="132" spans="2:40" x14ac:dyDescent="0.2">
      <c r="B132" s="15"/>
      <c r="AI132" s="137"/>
      <c r="AJ132" s="137"/>
      <c r="AM132" s="137"/>
      <c r="AN132" s="137"/>
    </row>
    <row r="133" spans="2:40" x14ac:dyDescent="0.2">
      <c r="B133" s="15"/>
      <c r="AI133" s="137"/>
      <c r="AJ133" s="137"/>
      <c r="AM133" s="137"/>
      <c r="AN133" s="137"/>
    </row>
    <row r="134" spans="2:40" x14ac:dyDescent="0.2">
      <c r="B134" s="15"/>
      <c r="AI134" s="137"/>
      <c r="AJ134" s="137"/>
      <c r="AM134" s="137"/>
      <c r="AN134" s="137"/>
    </row>
    <row r="135" spans="2:40" x14ac:dyDescent="0.2">
      <c r="B135" s="15"/>
      <c r="AI135" s="137"/>
      <c r="AJ135" s="137"/>
      <c r="AM135" s="137"/>
      <c r="AN135" s="137"/>
    </row>
    <row r="136" spans="2:40" x14ac:dyDescent="0.2">
      <c r="B136" s="15"/>
      <c r="AI136" s="137"/>
      <c r="AJ136" s="137"/>
      <c r="AM136" s="137"/>
      <c r="AN136" s="137"/>
    </row>
    <row r="137" spans="2:40" x14ac:dyDescent="0.2">
      <c r="B137" s="15"/>
      <c r="AI137" s="137"/>
      <c r="AJ137" s="137"/>
      <c r="AM137" s="137"/>
      <c r="AN137" s="137"/>
    </row>
    <row r="138" spans="2:40" x14ac:dyDescent="0.2">
      <c r="B138" s="15"/>
      <c r="AI138" s="137"/>
      <c r="AJ138" s="137"/>
      <c r="AM138" s="137"/>
      <c r="AN138" s="137"/>
    </row>
    <row r="139" spans="2:40" x14ac:dyDescent="0.2">
      <c r="B139" s="15"/>
      <c r="AI139" s="137"/>
      <c r="AJ139" s="137"/>
      <c r="AM139" s="137"/>
      <c r="AN139" s="137"/>
    </row>
    <row r="140" spans="2:40" x14ac:dyDescent="0.2">
      <c r="B140" s="15"/>
      <c r="AI140" s="137"/>
      <c r="AJ140" s="137"/>
      <c r="AM140" s="137"/>
      <c r="AN140" s="137"/>
    </row>
    <row r="141" spans="2:40" x14ac:dyDescent="0.2">
      <c r="B141" s="15"/>
      <c r="AI141" s="137"/>
      <c r="AJ141" s="137"/>
      <c r="AM141" s="137"/>
      <c r="AN141" s="137"/>
    </row>
    <row r="142" spans="2:40" x14ac:dyDescent="0.2">
      <c r="B142" s="15"/>
      <c r="AI142" s="137"/>
      <c r="AJ142" s="137"/>
      <c r="AM142" s="137"/>
      <c r="AN142" s="137"/>
    </row>
    <row r="143" spans="2:40" x14ac:dyDescent="0.2">
      <c r="B143" s="15"/>
      <c r="AI143" s="137"/>
      <c r="AJ143" s="137"/>
      <c r="AM143" s="137"/>
      <c r="AN143" s="137"/>
    </row>
    <row r="144" spans="2:40" x14ac:dyDescent="0.2">
      <c r="B144" s="15"/>
      <c r="AI144" s="137"/>
      <c r="AJ144" s="137"/>
      <c r="AM144" s="137"/>
      <c r="AN144" s="137"/>
    </row>
    <row r="145" spans="2:40" x14ac:dyDescent="0.2">
      <c r="B145" s="15"/>
      <c r="AI145" s="137"/>
      <c r="AJ145" s="137"/>
      <c r="AM145" s="137"/>
      <c r="AN145" s="137"/>
    </row>
    <row r="146" spans="2:40" x14ac:dyDescent="0.2">
      <c r="B146" s="15"/>
      <c r="AI146" s="137"/>
      <c r="AJ146" s="137"/>
      <c r="AM146" s="137"/>
      <c r="AN146" s="137"/>
    </row>
    <row r="147" spans="2:40" x14ac:dyDescent="0.2">
      <c r="B147" s="15"/>
      <c r="AI147" s="137"/>
      <c r="AJ147" s="137"/>
      <c r="AM147" s="137"/>
      <c r="AN147" s="137"/>
    </row>
    <row r="148" spans="2:40" x14ac:dyDescent="0.2">
      <c r="B148" s="15"/>
      <c r="AI148" s="137"/>
      <c r="AJ148" s="137"/>
      <c r="AM148" s="137"/>
      <c r="AN148" s="137"/>
    </row>
    <row r="149" spans="2:40" x14ac:dyDescent="0.2">
      <c r="B149" s="15"/>
      <c r="AI149" s="137"/>
      <c r="AJ149" s="137"/>
      <c r="AM149" s="137"/>
      <c r="AN149" s="137"/>
    </row>
    <row r="150" spans="2:40" x14ac:dyDescent="0.2">
      <c r="B150" s="15"/>
      <c r="AI150" s="137"/>
      <c r="AJ150" s="137"/>
      <c r="AM150" s="137"/>
      <c r="AN150" s="137"/>
    </row>
    <row r="151" spans="2:40" x14ac:dyDescent="0.2">
      <c r="B151" s="15"/>
      <c r="AI151" s="137"/>
      <c r="AJ151" s="137"/>
      <c r="AM151" s="137"/>
      <c r="AN151" s="137"/>
    </row>
    <row r="152" spans="2:40" x14ac:dyDescent="0.2">
      <c r="B152" s="15"/>
      <c r="AI152" s="137"/>
      <c r="AJ152" s="137"/>
      <c r="AM152" s="137"/>
      <c r="AN152" s="137"/>
    </row>
    <row r="153" spans="2:40" x14ac:dyDescent="0.2">
      <c r="B153" s="15"/>
      <c r="AI153" s="137"/>
      <c r="AJ153" s="137"/>
      <c r="AM153" s="137"/>
      <c r="AN153" s="137"/>
    </row>
    <row r="154" spans="2:40" x14ac:dyDescent="0.2">
      <c r="B154" s="15"/>
      <c r="AI154" s="137"/>
      <c r="AJ154" s="137"/>
      <c r="AM154" s="137"/>
      <c r="AN154" s="137"/>
    </row>
    <row r="155" spans="2:40" x14ac:dyDescent="0.2">
      <c r="B155" s="15"/>
      <c r="AI155" s="137"/>
      <c r="AJ155" s="137"/>
      <c r="AM155" s="137"/>
      <c r="AN155" s="137"/>
    </row>
    <row r="156" spans="2:40" x14ac:dyDescent="0.2">
      <c r="B156" s="15"/>
      <c r="AI156" s="137"/>
      <c r="AJ156" s="137"/>
      <c r="AM156" s="137"/>
      <c r="AN156" s="137"/>
    </row>
    <row r="157" spans="2:40" x14ac:dyDescent="0.2">
      <c r="B157" s="15"/>
      <c r="AI157" s="137"/>
      <c r="AJ157" s="137"/>
      <c r="AM157" s="137"/>
      <c r="AN157" s="137"/>
    </row>
    <row r="158" spans="2:40" x14ac:dyDescent="0.2">
      <c r="B158" s="15"/>
      <c r="AI158" s="137"/>
      <c r="AJ158" s="137"/>
      <c r="AM158" s="137"/>
      <c r="AN158" s="137"/>
    </row>
    <row r="159" spans="2:40" x14ac:dyDescent="0.2">
      <c r="B159" s="15"/>
      <c r="AI159" s="137"/>
      <c r="AJ159" s="137"/>
      <c r="AM159" s="137"/>
      <c r="AN159" s="137"/>
    </row>
    <row r="160" spans="2:40" x14ac:dyDescent="0.2">
      <c r="B160" s="15"/>
      <c r="AI160" s="137"/>
      <c r="AJ160" s="137"/>
      <c r="AM160" s="137"/>
      <c r="AN160" s="137"/>
    </row>
    <row r="161" spans="2:40" x14ac:dyDescent="0.2">
      <c r="B161" s="15"/>
      <c r="AI161" s="137"/>
      <c r="AJ161" s="137"/>
      <c r="AM161" s="137"/>
      <c r="AN161" s="137"/>
    </row>
    <row r="162" spans="2:40" x14ac:dyDescent="0.2">
      <c r="B162" s="15"/>
      <c r="AI162" s="137"/>
      <c r="AJ162" s="137"/>
      <c r="AM162" s="137"/>
      <c r="AN162" s="137"/>
    </row>
    <row r="163" spans="2:40" x14ac:dyDescent="0.2">
      <c r="B163" s="15"/>
      <c r="AI163" s="137"/>
      <c r="AJ163" s="137"/>
      <c r="AM163" s="137"/>
      <c r="AN163" s="137"/>
    </row>
    <row r="164" spans="2:40" x14ac:dyDescent="0.2">
      <c r="B164" s="15"/>
      <c r="AI164" s="137"/>
      <c r="AJ164" s="137"/>
      <c r="AM164" s="137"/>
      <c r="AN164" s="137"/>
    </row>
    <row r="165" spans="2:40" x14ac:dyDescent="0.2">
      <c r="B165" s="15"/>
      <c r="AI165" s="137"/>
      <c r="AJ165" s="137"/>
      <c r="AM165" s="137"/>
      <c r="AN165" s="137"/>
    </row>
    <row r="166" spans="2:40" x14ac:dyDescent="0.2">
      <c r="B166" s="15"/>
      <c r="AI166" s="137"/>
      <c r="AJ166" s="137"/>
      <c r="AM166" s="137"/>
      <c r="AN166" s="137"/>
    </row>
    <row r="167" spans="2:40" x14ac:dyDescent="0.2">
      <c r="B167" s="15"/>
      <c r="AI167" s="137"/>
      <c r="AJ167" s="137"/>
      <c r="AM167" s="137"/>
      <c r="AN167" s="137"/>
    </row>
    <row r="168" spans="2:40" x14ac:dyDescent="0.2">
      <c r="B168" s="15"/>
      <c r="AI168" s="137"/>
      <c r="AJ168" s="137"/>
      <c r="AM168" s="137"/>
      <c r="AN168" s="137"/>
    </row>
    <row r="169" spans="2:40" x14ac:dyDescent="0.2">
      <c r="B169" s="15"/>
      <c r="AI169" s="137"/>
      <c r="AJ169" s="137"/>
      <c r="AM169" s="137"/>
      <c r="AN169" s="137"/>
    </row>
    <row r="170" spans="2:40" x14ac:dyDescent="0.2">
      <c r="B170" s="15"/>
      <c r="AI170" s="137"/>
      <c r="AJ170" s="137"/>
      <c r="AM170" s="137"/>
      <c r="AN170" s="137"/>
    </row>
    <row r="171" spans="2:40" x14ac:dyDescent="0.2">
      <c r="B171" s="15"/>
      <c r="AI171" s="137"/>
      <c r="AJ171" s="137"/>
      <c r="AM171" s="137"/>
      <c r="AN171" s="137"/>
    </row>
    <row r="172" spans="2:40" x14ac:dyDescent="0.2">
      <c r="B172" s="15"/>
      <c r="AI172" s="137"/>
      <c r="AJ172" s="137"/>
      <c r="AM172" s="137"/>
      <c r="AN172" s="137"/>
    </row>
    <row r="173" spans="2:40" x14ac:dyDescent="0.2">
      <c r="B173" s="15"/>
      <c r="AI173" s="137"/>
      <c r="AJ173" s="137"/>
      <c r="AM173" s="137"/>
      <c r="AN173" s="137"/>
    </row>
    <row r="174" spans="2:40" x14ac:dyDescent="0.2">
      <c r="B174" s="15"/>
      <c r="AI174" s="137"/>
      <c r="AJ174" s="137"/>
      <c r="AM174" s="137"/>
      <c r="AN174" s="137"/>
    </row>
    <row r="175" spans="2:40" x14ac:dyDescent="0.2">
      <c r="B175" s="15"/>
      <c r="AI175" s="137"/>
      <c r="AJ175" s="137"/>
      <c r="AM175" s="137"/>
      <c r="AN175" s="137"/>
    </row>
    <row r="176" spans="2:40" x14ac:dyDescent="0.2">
      <c r="B176" s="15"/>
      <c r="AI176" s="137"/>
      <c r="AJ176" s="137"/>
      <c r="AM176" s="137"/>
      <c r="AN176" s="137"/>
    </row>
    <row r="177" spans="2:40" x14ac:dyDescent="0.2">
      <c r="B177" s="15"/>
      <c r="AI177" s="137"/>
      <c r="AJ177" s="137"/>
      <c r="AM177" s="137"/>
      <c r="AN177" s="137"/>
    </row>
    <row r="178" spans="2:40" x14ac:dyDescent="0.2">
      <c r="B178" s="15"/>
      <c r="AI178" s="137"/>
      <c r="AJ178" s="137"/>
      <c r="AM178" s="137"/>
      <c r="AN178" s="137"/>
    </row>
    <row r="179" spans="2:40" x14ac:dyDescent="0.2">
      <c r="B179" s="15"/>
      <c r="AI179" s="137"/>
      <c r="AJ179" s="137"/>
      <c r="AM179" s="137"/>
      <c r="AN179" s="137"/>
    </row>
    <row r="180" spans="2:40" x14ac:dyDescent="0.2">
      <c r="B180" s="15"/>
      <c r="AI180" s="137"/>
      <c r="AJ180" s="137"/>
      <c r="AM180" s="137"/>
      <c r="AN180" s="137"/>
    </row>
    <row r="181" spans="2:40" x14ac:dyDescent="0.2">
      <c r="B181" s="15"/>
      <c r="AI181" s="137"/>
      <c r="AJ181" s="137"/>
      <c r="AM181" s="137"/>
      <c r="AN181" s="137"/>
    </row>
    <row r="182" spans="2:40" x14ac:dyDescent="0.2">
      <c r="B182" s="15"/>
      <c r="AI182" s="137"/>
      <c r="AJ182" s="137"/>
      <c r="AM182" s="137"/>
      <c r="AN182" s="137"/>
    </row>
    <row r="183" spans="2:40" x14ac:dyDescent="0.2">
      <c r="B183" s="15"/>
      <c r="AI183" s="137"/>
      <c r="AJ183" s="137"/>
      <c r="AM183" s="137"/>
      <c r="AN183" s="137"/>
    </row>
    <row r="184" spans="2:40" x14ac:dyDescent="0.2">
      <c r="B184" s="15"/>
      <c r="AI184" s="137"/>
      <c r="AJ184" s="137"/>
      <c r="AM184" s="137"/>
      <c r="AN184" s="137"/>
    </row>
    <row r="185" spans="2:40" x14ac:dyDescent="0.2">
      <c r="B185" s="15"/>
      <c r="AI185" s="137"/>
      <c r="AJ185" s="137"/>
      <c r="AM185" s="137"/>
      <c r="AN185" s="137"/>
    </row>
    <row r="186" spans="2:40" x14ac:dyDescent="0.2">
      <c r="B186" s="15"/>
      <c r="AI186" s="137"/>
      <c r="AJ186" s="137"/>
      <c r="AM186" s="137"/>
      <c r="AN186" s="137"/>
    </row>
    <row r="187" spans="2:40" x14ac:dyDescent="0.2">
      <c r="B187" s="15"/>
      <c r="AI187" s="137"/>
      <c r="AJ187" s="137"/>
      <c r="AM187" s="137"/>
      <c r="AN187" s="137"/>
    </row>
    <row r="188" spans="2:40" x14ac:dyDescent="0.2">
      <c r="B188" s="15"/>
      <c r="AI188" s="137"/>
      <c r="AJ188" s="137"/>
      <c r="AM188" s="137"/>
      <c r="AN188" s="137"/>
    </row>
    <row r="189" spans="2:40" x14ac:dyDescent="0.2">
      <c r="B189" s="15"/>
      <c r="AI189" s="137"/>
      <c r="AJ189" s="137"/>
      <c r="AM189" s="137"/>
      <c r="AN189" s="137"/>
    </row>
    <row r="190" spans="2:40" x14ac:dyDescent="0.2">
      <c r="B190" s="15"/>
      <c r="AI190" s="137"/>
      <c r="AJ190" s="137"/>
      <c r="AM190" s="137"/>
      <c r="AN190" s="137"/>
    </row>
    <row r="191" spans="2:40" x14ac:dyDescent="0.2">
      <c r="B191" s="15"/>
      <c r="AI191" s="137"/>
      <c r="AJ191" s="137"/>
      <c r="AM191" s="137"/>
      <c r="AN191" s="137"/>
    </row>
    <row r="192" spans="2:40" x14ac:dyDescent="0.2">
      <c r="B192" s="15"/>
      <c r="AI192" s="137"/>
      <c r="AJ192" s="137"/>
      <c r="AM192" s="137"/>
      <c r="AN192" s="137"/>
    </row>
    <row r="193" spans="2:40" x14ac:dyDescent="0.2">
      <c r="B193" s="15"/>
      <c r="AI193" s="137"/>
      <c r="AJ193" s="137"/>
      <c r="AM193" s="137"/>
      <c r="AN193" s="137"/>
    </row>
    <row r="194" spans="2:40" x14ac:dyDescent="0.2">
      <c r="B194" s="15"/>
      <c r="AI194" s="137"/>
      <c r="AJ194" s="137"/>
      <c r="AM194" s="137"/>
      <c r="AN194" s="137"/>
    </row>
    <row r="195" spans="2:40" x14ac:dyDescent="0.2">
      <c r="B195" s="15"/>
      <c r="AI195" s="137"/>
      <c r="AJ195" s="137"/>
      <c r="AM195" s="137"/>
      <c r="AN195" s="137"/>
    </row>
    <row r="196" spans="2:40" x14ac:dyDescent="0.2">
      <c r="B196" s="15"/>
      <c r="AI196" s="137"/>
      <c r="AJ196" s="137"/>
      <c r="AM196" s="137"/>
      <c r="AN196" s="137"/>
    </row>
    <row r="197" spans="2:40" x14ac:dyDescent="0.2">
      <c r="B197" s="15"/>
      <c r="AI197" s="137"/>
      <c r="AJ197" s="137"/>
      <c r="AM197" s="137"/>
      <c r="AN197" s="137"/>
    </row>
    <row r="198" spans="2:40" x14ac:dyDescent="0.2">
      <c r="B198" s="15"/>
      <c r="AI198" s="137"/>
      <c r="AJ198" s="137"/>
      <c r="AM198" s="137"/>
      <c r="AN198" s="137"/>
    </row>
    <row r="199" spans="2:40" x14ac:dyDescent="0.2">
      <c r="B199" s="15"/>
      <c r="AI199" s="137"/>
      <c r="AJ199" s="137"/>
      <c r="AM199" s="137"/>
      <c r="AN199" s="137"/>
    </row>
    <row r="200" spans="2:40" x14ac:dyDescent="0.2">
      <c r="B200" s="15"/>
      <c r="AI200" s="137"/>
      <c r="AJ200" s="137"/>
      <c r="AM200" s="137"/>
      <c r="AN200" s="137"/>
    </row>
    <row r="201" spans="2:40" x14ac:dyDescent="0.2">
      <c r="B201" s="15"/>
      <c r="AI201" s="137"/>
      <c r="AJ201" s="137"/>
      <c r="AM201" s="137"/>
      <c r="AN201" s="137"/>
    </row>
    <row r="202" spans="2:40" x14ac:dyDescent="0.2">
      <c r="B202" s="15"/>
      <c r="AI202" s="137"/>
      <c r="AJ202" s="137"/>
      <c r="AM202" s="137"/>
      <c r="AN202" s="137"/>
    </row>
    <row r="203" spans="2:40" x14ac:dyDescent="0.2">
      <c r="B203" s="15"/>
      <c r="AI203" s="137"/>
      <c r="AJ203" s="137"/>
      <c r="AM203" s="137"/>
      <c r="AN203" s="137"/>
    </row>
    <row r="204" spans="2:40" x14ac:dyDescent="0.2">
      <c r="B204" s="15"/>
      <c r="AI204" s="137"/>
      <c r="AJ204" s="137"/>
      <c r="AM204" s="137"/>
      <c r="AN204" s="137"/>
    </row>
    <row r="205" spans="2:40" x14ac:dyDescent="0.2">
      <c r="B205" s="15"/>
      <c r="AI205" s="137"/>
      <c r="AJ205" s="137"/>
      <c r="AM205" s="137"/>
      <c r="AN205" s="137"/>
    </row>
    <row r="206" spans="2:40" x14ac:dyDescent="0.2">
      <c r="B206" s="15"/>
      <c r="AI206" s="137"/>
      <c r="AJ206" s="137"/>
      <c r="AM206" s="137"/>
      <c r="AN206" s="137"/>
    </row>
    <row r="207" spans="2:40" x14ac:dyDescent="0.2">
      <c r="B207" s="15"/>
      <c r="AI207" s="137"/>
      <c r="AJ207" s="137"/>
      <c r="AM207" s="137"/>
      <c r="AN207" s="137"/>
    </row>
    <row r="208" spans="2:40" x14ac:dyDescent="0.2">
      <c r="B208" s="15"/>
      <c r="AI208" s="137"/>
      <c r="AJ208" s="137"/>
      <c r="AM208" s="137"/>
      <c r="AN208" s="137"/>
    </row>
    <row r="209" spans="2:40" x14ac:dyDescent="0.2">
      <c r="B209" s="15"/>
      <c r="AI209" s="137"/>
      <c r="AJ209" s="137"/>
      <c r="AM209" s="137"/>
      <c r="AN209" s="137"/>
    </row>
    <row r="210" spans="2:40" x14ac:dyDescent="0.2">
      <c r="B210" s="15"/>
      <c r="AI210" s="137"/>
      <c r="AJ210" s="137"/>
      <c r="AM210" s="137"/>
      <c r="AN210" s="137"/>
    </row>
    <row r="211" spans="2:40" x14ac:dyDescent="0.2">
      <c r="B211" s="15"/>
      <c r="AI211" s="137"/>
      <c r="AJ211" s="137"/>
      <c r="AM211" s="137"/>
      <c r="AN211" s="137"/>
    </row>
    <row r="212" spans="2:40" x14ac:dyDescent="0.2">
      <c r="B212" s="15"/>
      <c r="AI212" s="137"/>
      <c r="AJ212" s="137"/>
      <c r="AM212" s="137"/>
      <c r="AN212" s="137"/>
    </row>
    <row r="213" spans="2:40" x14ac:dyDescent="0.2">
      <c r="B213" s="15"/>
      <c r="AI213" s="137"/>
      <c r="AJ213" s="137"/>
      <c r="AM213" s="137"/>
      <c r="AN213" s="137"/>
    </row>
    <row r="214" spans="2:40" x14ac:dyDescent="0.2">
      <c r="B214" s="15"/>
      <c r="AI214" s="137"/>
      <c r="AJ214" s="137"/>
      <c r="AM214" s="137"/>
      <c r="AN214" s="137"/>
    </row>
    <row r="215" spans="2:40" x14ac:dyDescent="0.2">
      <c r="B215" s="15"/>
      <c r="AI215" s="137"/>
      <c r="AJ215" s="137"/>
      <c r="AM215" s="137"/>
      <c r="AN215" s="137"/>
    </row>
    <row r="216" spans="2:40" x14ac:dyDescent="0.2">
      <c r="B216" s="15"/>
      <c r="AI216" s="137"/>
      <c r="AJ216" s="137"/>
      <c r="AM216" s="137"/>
      <c r="AN216" s="137"/>
    </row>
    <row r="217" spans="2:40" x14ac:dyDescent="0.2">
      <c r="AI217" s="137"/>
      <c r="AJ217" s="137"/>
      <c r="AM217" s="137"/>
      <c r="AN217" s="137"/>
    </row>
    <row r="218" spans="2:40" x14ac:dyDescent="0.2">
      <c r="AI218" s="137"/>
      <c r="AJ218" s="137"/>
      <c r="AM218" s="137"/>
      <c r="AN218" s="137"/>
    </row>
    <row r="219" spans="2:40" x14ac:dyDescent="0.2">
      <c r="AI219" s="137"/>
      <c r="AJ219" s="137"/>
      <c r="AM219" s="137"/>
      <c r="AN219" s="137"/>
    </row>
    <row r="220" spans="2:40" x14ac:dyDescent="0.2">
      <c r="AI220" s="137"/>
      <c r="AJ220" s="137"/>
      <c r="AM220" s="137"/>
      <c r="AN220" s="137"/>
    </row>
    <row r="221" spans="2:40" x14ac:dyDescent="0.2">
      <c r="AI221" s="137"/>
      <c r="AJ221" s="137"/>
      <c r="AM221" s="137"/>
      <c r="AN221" s="137"/>
    </row>
    <row r="222" spans="2:40" x14ac:dyDescent="0.2">
      <c r="AI222" s="137"/>
      <c r="AJ222" s="137"/>
      <c r="AM222" s="137"/>
      <c r="AN222" s="137"/>
    </row>
    <row r="223" spans="2:40" x14ac:dyDescent="0.2">
      <c r="AI223" s="137"/>
      <c r="AJ223" s="137"/>
      <c r="AM223" s="137"/>
      <c r="AN223" s="137"/>
    </row>
    <row r="224" spans="2:40" x14ac:dyDescent="0.2">
      <c r="AI224" s="137"/>
      <c r="AJ224" s="137"/>
      <c r="AM224" s="137"/>
      <c r="AN224" s="137"/>
    </row>
    <row r="225" spans="35:40" x14ac:dyDescent="0.2">
      <c r="AI225" s="137"/>
      <c r="AJ225" s="137"/>
      <c r="AM225" s="137"/>
      <c r="AN225" s="137"/>
    </row>
    <row r="226" spans="35:40" x14ac:dyDescent="0.2">
      <c r="AI226" s="137"/>
      <c r="AJ226" s="137"/>
      <c r="AM226" s="137"/>
      <c r="AN226" s="137"/>
    </row>
    <row r="227" spans="35:40" x14ac:dyDescent="0.2">
      <c r="AI227" s="137"/>
      <c r="AJ227" s="137"/>
      <c r="AM227" s="137"/>
      <c r="AN227" s="137"/>
    </row>
    <row r="228" spans="35:40" x14ac:dyDescent="0.2">
      <c r="AI228" s="137"/>
      <c r="AJ228" s="137"/>
      <c r="AM228" s="137"/>
      <c r="AN228" s="137"/>
    </row>
    <row r="229" spans="35:40" x14ac:dyDescent="0.2">
      <c r="AI229" s="137"/>
      <c r="AJ229" s="137"/>
      <c r="AM229" s="137"/>
      <c r="AN229" s="137"/>
    </row>
    <row r="230" spans="35:40" x14ac:dyDescent="0.2">
      <c r="AI230" s="137"/>
      <c r="AJ230" s="137"/>
      <c r="AM230" s="137"/>
      <c r="AN230" s="137"/>
    </row>
    <row r="231" spans="35:40" x14ac:dyDescent="0.2">
      <c r="AI231" s="137"/>
      <c r="AJ231" s="137"/>
      <c r="AM231" s="137"/>
      <c r="AN231" s="137"/>
    </row>
    <row r="232" spans="35:40" x14ac:dyDescent="0.2">
      <c r="AI232" s="137"/>
      <c r="AJ232" s="137"/>
      <c r="AM232" s="137"/>
      <c r="AN232" s="137"/>
    </row>
    <row r="233" spans="35:40" x14ac:dyDescent="0.2">
      <c r="AI233" s="137"/>
      <c r="AJ233" s="137"/>
      <c r="AM233" s="137"/>
      <c r="AN233" s="137"/>
    </row>
    <row r="234" spans="35:40" x14ac:dyDescent="0.2">
      <c r="AI234" s="137"/>
      <c r="AJ234" s="137"/>
      <c r="AM234" s="137"/>
      <c r="AN234" s="137"/>
    </row>
    <row r="235" spans="35:40" x14ac:dyDescent="0.2">
      <c r="AI235" s="137"/>
      <c r="AJ235" s="137"/>
      <c r="AM235" s="137"/>
      <c r="AN235" s="137"/>
    </row>
    <row r="236" spans="35:40" x14ac:dyDescent="0.2">
      <c r="AI236" s="137"/>
      <c r="AJ236" s="137"/>
      <c r="AM236" s="137"/>
      <c r="AN236" s="137"/>
    </row>
    <row r="237" spans="35:40" x14ac:dyDescent="0.2">
      <c r="AI237" s="137"/>
      <c r="AJ237" s="137"/>
      <c r="AM237" s="137"/>
      <c r="AN237" s="137"/>
    </row>
    <row r="238" spans="35:40" x14ac:dyDescent="0.2">
      <c r="AI238" s="137"/>
      <c r="AJ238" s="137"/>
      <c r="AM238" s="137"/>
      <c r="AN238" s="137"/>
    </row>
    <row r="239" spans="35:40" x14ac:dyDescent="0.2">
      <c r="AI239" s="137"/>
      <c r="AJ239" s="137"/>
      <c r="AM239" s="137"/>
      <c r="AN239" s="137"/>
    </row>
    <row r="240" spans="35:40" x14ac:dyDescent="0.2">
      <c r="AI240" s="137"/>
      <c r="AJ240" s="137"/>
      <c r="AM240" s="137"/>
      <c r="AN240" s="137"/>
    </row>
    <row r="241" spans="35:40" x14ac:dyDescent="0.2">
      <c r="AI241" s="137"/>
      <c r="AJ241" s="137"/>
      <c r="AM241" s="137"/>
      <c r="AN241" s="137"/>
    </row>
    <row r="242" spans="35:40" x14ac:dyDescent="0.2">
      <c r="AI242" s="137"/>
      <c r="AJ242" s="137"/>
      <c r="AM242" s="137"/>
      <c r="AN242" s="137"/>
    </row>
    <row r="243" spans="35:40" x14ac:dyDescent="0.2">
      <c r="AI243" s="137"/>
      <c r="AJ243" s="137"/>
      <c r="AM243" s="137"/>
      <c r="AN243" s="137"/>
    </row>
    <row r="244" spans="35:40" x14ac:dyDescent="0.2">
      <c r="AI244" s="137"/>
      <c r="AJ244" s="137"/>
      <c r="AM244" s="137"/>
      <c r="AN244" s="137"/>
    </row>
    <row r="245" spans="35:40" x14ac:dyDescent="0.2">
      <c r="AI245" s="137"/>
      <c r="AJ245" s="137"/>
      <c r="AM245" s="137"/>
      <c r="AN245" s="137"/>
    </row>
    <row r="246" spans="35:40" x14ac:dyDescent="0.2">
      <c r="AI246" s="137"/>
      <c r="AJ246" s="137"/>
      <c r="AM246" s="137"/>
      <c r="AN246" s="137"/>
    </row>
    <row r="247" spans="35:40" x14ac:dyDescent="0.2">
      <c r="AI247" s="137"/>
      <c r="AJ247" s="137"/>
      <c r="AM247" s="137"/>
      <c r="AN247" s="137"/>
    </row>
    <row r="248" spans="35:40" x14ac:dyDescent="0.2">
      <c r="AI248" s="137"/>
      <c r="AJ248" s="137"/>
      <c r="AM248" s="137"/>
      <c r="AN248" s="137"/>
    </row>
    <row r="249" spans="35:40" x14ac:dyDescent="0.2">
      <c r="AI249" s="137"/>
      <c r="AJ249" s="137"/>
      <c r="AM249" s="137"/>
      <c r="AN249" s="137"/>
    </row>
    <row r="250" spans="35:40" x14ac:dyDescent="0.2">
      <c r="AI250" s="137"/>
      <c r="AJ250" s="137"/>
      <c r="AM250" s="137"/>
      <c r="AN250" s="137"/>
    </row>
    <row r="251" spans="35:40" x14ac:dyDescent="0.2">
      <c r="AI251" s="137"/>
      <c r="AJ251" s="137"/>
      <c r="AM251" s="137"/>
      <c r="AN251" s="137"/>
    </row>
    <row r="252" spans="35:40" x14ac:dyDescent="0.2">
      <c r="AI252" s="137"/>
      <c r="AJ252" s="137"/>
      <c r="AM252" s="137"/>
      <c r="AN252" s="137"/>
    </row>
    <row r="253" spans="35:40" x14ac:dyDescent="0.2">
      <c r="AI253" s="137"/>
      <c r="AJ253" s="137"/>
      <c r="AM253" s="137"/>
      <c r="AN253" s="137"/>
    </row>
    <row r="254" spans="35:40" x14ac:dyDescent="0.2">
      <c r="AI254" s="137"/>
      <c r="AJ254" s="137"/>
      <c r="AM254" s="137"/>
      <c r="AN254" s="137"/>
    </row>
    <row r="255" spans="35:40" x14ac:dyDescent="0.2">
      <c r="AI255" s="137"/>
      <c r="AJ255" s="137"/>
      <c r="AM255" s="137"/>
      <c r="AN255" s="137"/>
    </row>
    <row r="256" spans="35:40" x14ac:dyDescent="0.2">
      <c r="AI256" s="137"/>
      <c r="AJ256" s="137"/>
      <c r="AM256" s="137"/>
      <c r="AN256" s="137"/>
    </row>
    <row r="257" spans="35:40" x14ac:dyDescent="0.2">
      <c r="AI257" s="137"/>
      <c r="AJ257" s="137"/>
      <c r="AM257" s="137"/>
      <c r="AN257" s="137"/>
    </row>
    <row r="258" spans="35:40" x14ac:dyDescent="0.2">
      <c r="AI258" s="137"/>
      <c r="AJ258" s="137"/>
      <c r="AM258" s="137"/>
      <c r="AN258" s="137"/>
    </row>
    <row r="259" spans="35:40" x14ac:dyDescent="0.2">
      <c r="AI259" s="137"/>
      <c r="AJ259" s="137"/>
      <c r="AM259" s="137"/>
      <c r="AN259" s="137"/>
    </row>
    <row r="260" spans="35:40" x14ac:dyDescent="0.2">
      <c r="AI260" s="137"/>
      <c r="AJ260" s="137"/>
      <c r="AM260" s="137"/>
      <c r="AN260" s="137"/>
    </row>
    <row r="261" spans="35:40" x14ac:dyDescent="0.2">
      <c r="AI261" s="137"/>
      <c r="AJ261" s="137"/>
      <c r="AM261" s="137"/>
      <c r="AN261" s="137"/>
    </row>
    <row r="262" spans="35:40" x14ac:dyDescent="0.2">
      <c r="AI262" s="137"/>
      <c r="AJ262" s="137"/>
      <c r="AM262" s="137"/>
      <c r="AN262" s="137"/>
    </row>
    <row r="263" spans="35:40" x14ac:dyDescent="0.2">
      <c r="AI263" s="137"/>
      <c r="AJ263" s="137"/>
      <c r="AM263" s="137"/>
      <c r="AN263" s="137"/>
    </row>
    <row r="264" spans="35:40" x14ac:dyDescent="0.2">
      <c r="AI264" s="137"/>
      <c r="AJ264" s="137"/>
      <c r="AM264" s="137"/>
      <c r="AN264" s="137"/>
    </row>
    <row r="265" spans="35:40" x14ac:dyDescent="0.2">
      <c r="AI265" s="137"/>
      <c r="AJ265" s="137"/>
      <c r="AM265" s="137"/>
      <c r="AN265" s="137"/>
    </row>
    <row r="266" spans="35:40" x14ac:dyDescent="0.2">
      <c r="AI266" s="137"/>
      <c r="AJ266" s="137"/>
      <c r="AM266" s="137"/>
      <c r="AN266" s="137"/>
    </row>
    <row r="267" spans="35:40" x14ac:dyDescent="0.2">
      <c r="AI267" s="137"/>
      <c r="AJ267" s="137"/>
      <c r="AM267" s="137"/>
      <c r="AN267" s="137"/>
    </row>
    <row r="268" spans="35:40" x14ac:dyDescent="0.2">
      <c r="AI268" s="137"/>
      <c r="AJ268" s="137"/>
      <c r="AM268" s="137"/>
      <c r="AN268" s="137"/>
    </row>
    <row r="269" spans="35:40" x14ac:dyDescent="0.2">
      <c r="AI269" s="137"/>
      <c r="AJ269" s="137"/>
      <c r="AM269" s="137"/>
      <c r="AN269" s="137"/>
    </row>
    <row r="270" spans="35:40" x14ac:dyDescent="0.2">
      <c r="AI270" s="137"/>
      <c r="AJ270" s="137"/>
      <c r="AM270" s="137"/>
      <c r="AN270" s="137"/>
    </row>
    <row r="271" spans="35:40" x14ac:dyDescent="0.2">
      <c r="AI271" s="137"/>
      <c r="AJ271" s="137"/>
      <c r="AM271" s="137"/>
      <c r="AN271" s="137"/>
    </row>
    <row r="272" spans="35:40" x14ac:dyDescent="0.2">
      <c r="AI272" s="137"/>
      <c r="AJ272" s="137"/>
      <c r="AM272" s="137"/>
      <c r="AN272" s="137"/>
    </row>
    <row r="273" spans="35:40" x14ac:dyDescent="0.2">
      <c r="AI273" s="137"/>
      <c r="AJ273" s="137"/>
      <c r="AM273" s="137"/>
      <c r="AN273" s="137"/>
    </row>
    <row r="274" spans="35:40" x14ac:dyDescent="0.2">
      <c r="AI274" s="137"/>
      <c r="AJ274" s="137"/>
      <c r="AM274" s="137"/>
      <c r="AN274" s="137"/>
    </row>
    <row r="275" spans="35:40" x14ac:dyDescent="0.2">
      <c r="AI275" s="137"/>
      <c r="AJ275" s="137"/>
      <c r="AM275" s="137"/>
      <c r="AN275" s="137"/>
    </row>
    <row r="276" spans="35:40" x14ac:dyDescent="0.2">
      <c r="AI276" s="137"/>
      <c r="AJ276" s="137"/>
      <c r="AM276" s="137"/>
      <c r="AN276" s="137"/>
    </row>
    <row r="277" spans="35:40" x14ac:dyDescent="0.2">
      <c r="AI277" s="137"/>
      <c r="AJ277" s="137"/>
      <c r="AM277" s="137"/>
      <c r="AN277" s="137"/>
    </row>
    <row r="278" spans="35:40" x14ac:dyDescent="0.2">
      <c r="AI278" s="137"/>
      <c r="AJ278" s="137"/>
      <c r="AM278" s="137"/>
      <c r="AN278" s="137"/>
    </row>
    <row r="279" spans="35:40" x14ac:dyDescent="0.2">
      <c r="AI279" s="137"/>
      <c r="AJ279" s="137"/>
      <c r="AM279" s="137"/>
      <c r="AN279" s="137"/>
    </row>
    <row r="280" spans="35:40" x14ac:dyDescent="0.2">
      <c r="AI280" s="137"/>
      <c r="AJ280" s="137"/>
      <c r="AM280" s="137"/>
      <c r="AN280" s="137"/>
    </row>
    <row r="281" spans="35:40" x14ac:dyDescent="0.2">
      <c r="AI281" s="137"/>
      <c r="AJ281" s="137"/>
      <c r="AM281" s="137"/>
      <c r="AN281" s="137"/>
    </row>
    <row r="282" spans="35:40" x14ac:dyDescent="0.2">
      <c r="AI282" s="137"/>
      <c r="AJ282" s="137"/>
      <c r="AM282" s="137"/>
      <c r="AN282" s="137"/>
    </row>
    <row r="283" spans="35:40" x14ac:dyDescent="0.2">
      <c r="AI283" s="137"/>
      <c r="AJ283" s="137"/>
      <c r="AM283" s="137"/>
      <c r="AN283" s="137"/>
    </row>
    <row r="284" spans="35:40" x14ac:dyDescent="0.2">
      <c r="AI284" s="137"/>
      <c r="AJ284" s="137"/>
      <c r="AM284" s="137"/>
      <c r="AN284" s="137"/>
    </row>
    <row r="285" spans="35:40" x14ac:dyDescent="0.2">
      <c r="AI285" s="137"/>
      <c r="AJ285" s="137"/>
      <c r="AM285" s="137"/>
      <c r="AN285" s="137"/>
    </row>
    <row r="286" spans="35:40" x14ac:dyDescent="0.2">
      <c r="AI286" s="137"/>
      <c r="AJ286" s="137"/>
      <c r="AM286" s="137"/>
      <c r="AN286" s="137"/>
    </row>
    <row r="287" spans="35:40" x14ac:dyDescent="0.2">
      <c r="AI287" s="137"/>
      <c r="AJ287" s="137"/>
      <c r="AM287" s="137"/>
      <c r="AN287" s="137"/>
    </row>
    <row r="288" spans="35:40" x14ac:dyDescent="0.2">
      <c r="AI288" s="137"/>
      <c r="AJ288" s="137"/>
      <c r="AM288" s="137"/>
      <c r="AN288" s="137"/>
    </row>
    <row r="289" spans="35:40" x14ac:dyDescent="0.2">
      <c r="AI289" s="137"/>
      <c r="AJ289" s="137"/>
      <c r="AM289" s="137"/>
      <c r="AN289" s="137"/>
    </row>
    <row r="290" spans="35:40" x14ac:dyDescent="0.2">
      <c r="AI290" s="137"/>
      <c r="AJ290" s="137"/>
      <c r="AM290" s="137"/>
      <c r="AN290" s="137"/>
    </row>
    <row r="291" spans="35:40" x14ac:dyDescent="0.2">
      <c r="AI291" s="137"/>
      <c r="AJ291" s="137"/>
      <c r="AM291" s="137"/>
      <c r="AN291" s="137"/>
    </row>
    <row r="292" spans="35:40" x14ac:dyDescent="0.2">
      <c r="AI292" s="137"/>
      <c r="AJ292" s="137"/>
      <c r="AM292" s="137"/>
      <c r="AN292" s="137"/>
    </row>
    <row r="293" spans="35:40" x14ac:dyDescent="0.2">
      <c r="AI293" s="137"/>
      <c r="AJ293" s="137"/>
      <c r="AM293" s="137"/>
      <c r="AN293" s="137"/>
    </row>
    <row r="294" spans="35:40" x14ac:dyDescent="0.2">
      <c r="AI294" s="137"/>
      <c r="AJ294" s="137"/>
      <c r="AM294" s="137"/>
      <c r="AN294" s="137"/>
    </row>
    <row r="295" spans="35:40" x14ac:dyDescent="0.2">
      <c r="AI295" s="137"/>
      <c r="AJ295" s="137"/>
      <c r="AM295" s="137"/>
      <c r="AN295" s="137"/>
    </row>
    <row r="296" spans="35:40" x14ac:dyDescent="0.2">
      <c r="AI296" s="137"/>
      <c r="AJ296" s="137"/>
      <c r="AM296" s="137"/>
      <c r="AN296" s="137"/>
    </row>
    <row r="297" spans="35:40" x14ac:dyDescent="0.2">
      <c r="AI297" s="137"/>
      <c r="AJ297" s="137"/>
      <c r="AM297" s="137"/>
      <c r="AN297" s="137"/>
    </row>
    <row r="298" spans="35:40" x14ac:dyDescent="0.2">
      <c r="AI298" s="137"/>
      <c r="AJ298" s="137"/>
      <c r="AM298" s="137"/>
      <c r="AN298" s="137"/>
    </row>
    <row r="299" spans="35:40" x14ac:dyDescent="0.2">
      <c r="AI299" s="137"/>
      <c r="AJ299" s="137"/>
      <c r="AM299" s="137"/>
      <c r="AN299" s="137"/>
    </row>
    <row r="300" spans="35:40" x14ac:dyDescent="0.2">
      <c r="AI300" s="137"/>
      <c r="AJ300" s="137"/>
      <c r="AM300" s="137"/>
      <c r="AN300" s="137"/>
    </row>
    <row r="301" spans="35:40" x14ac:dyDescent="0.2">
      <c r="AI301" s="137"/>
      <c r="AJ301" s="137"/>
      <c r="AM301" s="137"/>
      <c r="AN301" s="137"/>
    </row>
    <row r="302" spans="35:40" x14ac:dyDescent="0.2">
      <c r="AI302" s="137"/>
      <c r="AJ302" s="137"/>
      <c r="AM302" s="137"/>
      <c r="AN302" s="137"/>
    </row>
    <row r="303" spans="35:40" x14ac:dyDescent="0.2">
      <c r="AI303" s="137"/>
      <c r="AJ303" s="137"/>
      <c r="AM303" s="137"/>
      <c r="AN303" s="137"/>
    </row>
    <row r="304" spans="35:40" x14ac:dyDescent="0.2">
      <c r="AI304" s="137"/>
      <c r="AJ304" s="137"/>
      <c r="AM304" s="137"/>
      <c r="AN304" s="137"/>
    </row>
    <row r="305" spans="35:40" x14ac:dyDescent="0.2">
      <c r="AI305" s="137"/>
      <c r="AJ305" s="137"/>
      <c r="AM305" s="137"/>
      <c r="AN305" s="137"/>
    </row>
    <row r="306" spans="35:40" x14ac:dyDescent="0.2">
      <c r="AI306" s="137"/>
      <c r="AJ306" s="137"/>
      <c r="AM306" s="137"/>
      <c r="AN306" s="137"/>
    </row>
    <row r="307" spans="35:40" x14ac:dyDescent="0.2">
      <c r="AI307" s="137"/>
      <c r="AJ307" s="137"/>
      <c r="AM307" s="137"/>
      <c r="AN307" s="137"/>
    </row>
    <row r="308" spans="35:40" x14ac:dyDescent="0.2">
      <c r="AI308" s="137"/>
      <c r="AJ308" s="137"/>
      <c r="AM308" s="137"/>
      <c r="AN308" s="137"/>
    </row>
    <row r="309" spans="35:40" x14ac:dyDescent="0.2">
      <c r="AI309" s="137"/>
      <c r="AJ309" s="137"/>
      <c r="AM309" s="137"/>
      <c r="AN309" s="137"/>
    </row>
    <row r="310" spans="35:40" x14ac:dyDescent="0.2">
      <c r="AI310" s="137"/>
      <c r="AJ310" s="137"/>
      <c r="AM310" s="137"/>
      <c r="AN310" s="137"/>
    </row>
    <row r="311" spans="35:40" x14ac:dyDescent="0.2">
      <c r="AI311" s="137"/>
      <c r="AJ311" s="137"/>
      <c r="AM311" s="137"/>
      <c r="AN311" s="137"/>
    </row>
    <row r="312" spans="35:40" x14ac:dyDescent="0.2">
      <c r="AI312" s="137"/>
      <c r="AJ312" s="137"/>
      <c r="AM312" s="137"/>
      <c r="AN312" s="137"/>
    </row>
    <row r="313" spans="35:40" x14ac:dyDescent="0.2">
      <c r="AI313" s="137"/>
      <c r="AJ313" s="137"/>
      <c r="AM313" s="137"/>
      <c r="AN313" s="137"/>
    </row>
    <row r="314" spans="35:40" x14ac:dyDescent="0.2">
      <c r="AI314" s="137"/>
      <c r="AJ314" s="137"/>
      <c r="AM314" s="137"/>
      <c r="AN314" s="137"/>
    </row>
    <row r="315" spans="35:40" x14ac:dyDescent="0.2">
      <c r="AI315" s="137"/>
      <c r="AJ315" s="137"/>
      <c r="AM315" s="137"/>
      <c r="AN315" s="137"/>
    </row>
    <row r="316" spans="35:40" x14ac:dyDescent="0.2">
      <c r="AI316" s="137"/>
      <c r="AJ316" s="137"/>
      <c r="AM316" s="137"/>
      <c r="AN316" s="137"/>
    </row>
    <row r="317" spans="35:40" x14ac:dyDescent="0.2">
      <c r="AI317" s="137"/>
      <c r="AJ317" s="137"/>
      <c r="AM317" s="137"/>
      <c r="AN317" s="137"/>
    </row>
    <row r="318" spans="35:40" x14ac:dyDescent="0.2">
      <c r="AI318" s="137"/>
      <c r="AJ318" s="137"/>
      <c r="AM318" s="137"/>
      <c r="AN318" s="137"/>
    </row>
    <row r="319" spans="35:40" x14ac:dyDescent="0.2">
      <c r="AI319" s="137"/>
      <c r="AJ319" s="137"/>
      <c r="AM319" s="137"/>
      <c r="AN319" s="137"/>
    </row>
    <row r="320" spans="35:40" x14ac:dyDescent="0.2">
      <c r="AI320" s="137"/>
      <c r="AJ320" s="137"/>
      <c r="AM320" s="137"/>
      <c r="AN320" s="137"/>
    </row>
    <row r="321" spans="35:40" x14ac:dyDescent="0.2">
      <c r="AI321" s="137"/>
      <c r="AJ321" s="137"/>
      <c r="AM321" s="137"/>
      <c r="AN321" s="137"/>
    </row>
    <row r="322" spans="35:40" x14ac:dyDescent="0.2">
      <c r="AI322" s="137"/>
      <c r="AJ322" s="137"/>
      <c r="AM322" s="137"/>
      <c r="AN322" s="137"/>
    </row>
    <row r="323" spans="35:40" x14ac:dyDescent="0.2">
      <c r="AI323" s="137"/>
      <c r="AJ323" s="137"/>
      <c r="AM323" s="137"/>
      <c r="AN323" s="137"/>
    </row>
    <row r="324" spans="35:40" x14ac:dyDescent="0.2">
      <c r="AI324" s="137"/>
      <c r="AJ324" s="137"/>
      <c r="AM324" s="137"/>
      <c r="AN324" s="137"/>
    </row>
    <row r="325" spans="35:40" x14ac:dyDescent="0.2">
      <c r="AI325" s="137"/>
      <c r="AJ325" s="137"/>
      <c r="AM325" s="137"/>
      <c r="AN325" s="137"/>
    </row>
    <row r="326" spans="35:40" x14ac:dyDescent="0.2">
      <c r="AI326" s="137"/>
      <c r="AJ326" s="137"/>
      <c r="AM326" s="137"/>
      <c r="AN326" s="137"/>
    </row>
    <row r="327" spans="35:40" x14ac:dyDescent="0.2">
      <c r="AI327" s="137"/>
      <c r="AJ327" s="137"/>
      <c r="AM327" s="137"/>
      <c r="AN327" s="137"/>
    </row>
    <row r="328" spans="35:40" x14ac:dyDescent="0.2">
      <c r="AI328" s="137"/>
      <c r="AJ328" s="137"/>
      <c r="AM328" s="137"/>
      <c r="AN328" s="137"/>
    </row>
    <row r="329" spans="35:40" x14ac:dyDescent="0.2">
      <c r="AI329" s="137"/>
      <c r="AJ329" s="137"/>
      <c r="AM329" s="137"/>
      <c r="AN329" s="137"/>
    </row>
    <row r="330" spans="35:40" x14ac:dyDescent="0.2">
      <c r="AI330" s="137"/>
      <c r="AJ330" s="137"/>
      <c r="AM330" s="137"/>
      <c r="AN330" s="137"/>
    </row>
    <row r="331" spans="35:40" x14ac:dyDescent="0.2">
      <c r="AI331" s="137"/>
      <c r="AJ331" s="137"/>
      <c r="AM331" s="137"/>
      <c r="AN331" s="137"/>
    </row>
    <row r="332" spans="35:40" x14ac:dyDescent="0.2">
      <c r="AI332" s="137"/>
      <c r="AJ332" s="137"/>
      <c r="AM332" s="137"/>
      <c r="AN332" s="137"/>
    </row>
    <row r="333" spans="35:40" x14ac:dyDescent="0.2">
      <c r="AI333" s="137"/>
      <c r="AJ333" s="137"/>
      <c r="AM333" s="137"/>
      <c r="AN333" s="137"/>
    </row>
    <row r="334" spans="35:40" x14ac:dyDescent="0.2">
      <c r="AI334" s="137"/>
      <c r="AJ334" s="137"/>
      <c r="AM334" s="137"/>
      <c r="AN334" s="137"/>
    </row>
    <row r="335" spans="35:40" x14ac:dyDescent="0.2">
      <c r="AI335" s="137"/>
      <c r="AJ335" s="137"/>
      <c r="AM335" s="137"/>
      <c r="AN335" s="137"/>
    </row>
    <row r="336" spans="35:40" x14ac:dyDescent="0.2">
      <c r="AI336" s="137"/>
      <c r="AJ336" s="137"/>
      <c r="AM336" s="137"/>
      <c r="AN336" s="137"/>
    </row>
    <row r="337" spans="35:40" x14ac:dyDescent="0.2">
      <c r="AI337" s="137"/>
      <c r="AJ337" s="137"/>
      <c r="AM337" s="137"/>
      <c r="AN337" s="137"/>
    </row>
    <row r="338" spans="35:40" x14ac:dyDescent="0.2">
      <c r="AI338" s="137"/>
      <c r="AJ338" s="137"/>
      <c r="AM338" s="137"/>
      <c r="AN338" s="137"/>
    </row>
    <row r="339" spans="35:40" x14ac:dyDescent="0.2">
      <c r="AI339" s="137"/>
      <c r="AJ339" s="137"/>
      <c r="AM339" s="137"/>
      <c r="AN339" s="137"/>
    </row>
    <row r="340" spans="35:40" x14ac:dyDescent="0.2">
      <c r="AI340" s="137"/>
      <c r="AJ340" s="137"/>
      <c r="AM340" s="137"/>
      <c r="AN340" s="137"/>
    </row>
    <row r="341" spans="35:40" x14ac:dyDescent="0.2">
      <c r="AI341" s="137"/>
      <c r="AJ341" s="137"/>
      <c r="AM341" s="137"/>
      <c r="AN341" s="137"/>
    </row>
    <row r="342" spans="35:40" x14ac:dyDescent="0.2">
      <c r="AI342" s="137"/>
      <c r="AJ342" s="137"/>
      <c r="AM342" s="137"/>
      <c r="AN342" s="137"/>
    </row>
    <row r="343" spans="35:40" x14ac:dyDescent="0.2">
      <c r="AI343" s="137"/>
      <c r="AJ343" s="137"/>
      <c r="AM343" s="137"/>
      <c r="AN343" s="137"/>
    </row>
    <row r="344" spans="35:40" x14ac:dyDescent="0.2">
      <c r="AI344" s="137"/>
      <c r="AJ344" s="137"/>
      <c r="AM344" s="137"/>
      <c r="AN344" s="137"/>
    </row>
    <row r="345" spans="35:40" x14ac:dyDescent="0.2">
      <c r="AI345" s="137"/>
      <c r="AJ345" s="137"/>
      <c r="AM345" s="137"/>
      <c r="AN345" s="137"/>
    </row>
    <row r="346" spans="35:40" x14ac:dyDescent="0.2">
      <c r="AI346" s="137"/>
      <c r="AJ346" s="137"/>
      <c r="AM346" s="137"/>
      <c r="AN346" s="137"/>
    </row>
    <row r="347" spans="35:40" x14ac:dyDescent="0.2">
      <c r="AI347" s="137"/>
      <c r="AJ347" s="137"/>
      <c r="AM347" s="137"/>
      <c r="AN347" s="137"/>
    </row>
    <row r="348" spans="35:40" x14ac:dyDescent="0.2">
      <c r="AI348" s="137"/>
      <c r="AJ348" s="137"/>
      <c r="AM348" s="137"/>
      <c r="AN348" s="137"/>
    </row>
    <row r="349" spans="35:40" x14ac:dyDescent="0.2">
      <c r="AI349" s="137"/>
      <c r="AJ349" s="137"/>
      <c r="AM349" s="137"/>
      <c r="AN349" s="137"/>
    </row>
    <row r="350" spans="35:40" x14ac:dyDescent="0.2">
      <c r="AI350" s="137"/>
      <c r="AJ350" s="137"/>
      <c r="AM350" s="137"/>
      <c r="AN350" s="137"/>
    </row>
    <row r="351" spans="35:40" x14ac:dyDescent="0.2">
      <c r="AI351" s="137"/>
      <c r="AJ351" s="137"/>
      <c r="AM351" s="137"/>
      <c r="AN351" s="137"/>
    </row>
    <row r="352" spans="35:40" x14ac:dyDescent="0.2">
      <c r="AI352" s="137"/>
      <c r="AJ352" s="137"/>
      <c r="AM352" s="137"/>
      <c r="AN352" s="137"/>
    </row>
    <row r="353" spans="35:40" x14ac:dyDescent="0.2">
      <c r="AI353" s="137"/>
      <c r="AJ353" s="137"/>
      <c r="AM353" s="137"/>
      <c r="AN353" s="137"/>
    </row>
    <row r="354" spans="35:40" x14ac:dyDescent="0.2">
      <c r="AI354" s="137"/>
      <c r="AJ354" s="137"/>
      <c r="AM354" s="137"/>
      <c r="AN354" s="137"/>
    </row>
    <row r="355" spans="35:40" x14ac:dyDescent="0.2">
      <c r="AI355" s="137"/>
      <c r="AJ355" s="137"/>
      <c r="AM355" s="137"/>
      <c r="AN355" s="137"/>
    </row>
    <row r="356" spans="35:40" x14ac:dyDescent="0.2">
      <c r="AI356" s="137"/>
      <c r="AJ356" s="137"/>
      <c r="AM356" s="137"/>
      <c r="AN356" s="137"/>
    </row>
    <row r="357" spans="35:40" x14ac:dyDescent="0.2">
      <c r="AI357" s="137"/>
      <c r="AJ357" s="137"/>
      <c r="AM357" s="137"/>
      <c r="AN357" s="137"/>
    </row>
    <row r="358" spans="35:40" x14ac:dyDescent="0.2">
      <c r="AI358" s="137"/>
      <c r="AJ358" s="137"/>
      <c r="AM358" s="137"/>
      <c r="AN358" s="137"/>
    </row>
    <row r="359" spans="35:40" x14ac:dyDescent="0.2">
      <c r="AI359" s="137"/>
      <c r="AJ359" s="137"/>
      <c r="AM359" s="137"/>
      <c r="AN359" s="137"/>
    </row>
    <row r="360" spans="35:40" x14ac:dyDescent="0.2">
      <c r="AI360" s="137"/>
      <c r="AJ360" s="137"/>
      <c r="AM360" s="137"/>
      <c r="AN360" s="137"/>
    </row>
    <row r="361" spans="35:40" x14ac:dyDescent="0.2">
      <c r="AI361" s="137"/>
      <c r="AJ361" s="137"/>
      <c r="AM361" s="137"/>
      <c r="AN361" s="137"/>
    </row>
    <row r="362" spans="35:40" x14ac:dyDescent="0.2">
      <c r="AI362" s="137"/>
      <c r="AJ362" s="137"/>
      <c r="AM362" s="137"/>
      <c r="AN362" s="137"/>
    </row>
    <row r="363" spans="35:40" x14ac:dyDescent="0.2">
      <c r="AI363" s="137"/>
      <c r="AJ363" s="137"/>
    </row>
    <row r="364" spans="35:40" x14ac:dyDescent="0.2">
      <c r="AI364" s="137"/>
      <c r="AJ364" s="137"/>
    </row>
    <row r="365" spans="35:40" x14ac:dyDescent="0.2">
      <c r="AI365" s="137"/>
      <c r="AJ365" s="137"/>
    </row>
    <row r="366" spans="35:40" x14ac:dyDescent="0.2">
      <c r="AI366" s="137"/>
      <c r="AJ366" s="137"/>
    </row>
    <row r="367" spans="35:40" x14ac:dyDescent="0.2">
      <c r="AI367" s="137"/>
      <c r="AJ367" s="137"/>
    </row>
    <row r="368" spans="35:40" x14ac:dyDescent="0.2">
      <c r="AI368" s="137"/>
      <c r="AJ368" s="137"/>
    </row>
    <row r="369" spans="35:36" x14ac:dyDescent="0.2">
      <c r="AI369" s="137"/>
      <c r="AJ369" s="137"/>
    </row>
    <row r="370" spans="35:36" x14ac:dyDescent="0.2">
      <c r="AI370" s="137"/>
      <c r="AJ370" s="137"/>
    </row>
    <row r="371" spans="35:36" x14ac:dyDescent="0.2">
      <c r="AI371" s="137"/>
      <c r="AJ371" s="137"/>
    </row>
    <row r="372" spans="35:36" x14ac:dyDescent="0.2">
      <c r="AI372" s="137"/>
      <c r="AJ372" s="137"/>
    </row>
    <row r="373" spans="35:36" x14ac:dyDescent="0.2">
      <c r="AI373" s="137"/>
      <c r="AJ373" s="137"/>
    </row>
    <row r="374" spans="35:36" x14ac:dyDescent="0.2">
      <c r="AI374" s="137"/>
      <c r="AJ374" s="137"/>
    </row>
    <row r="375" spans="35:36" x14ac:dyDescent="0.2">
      <c r="AI375" s="137"/>
      <c r="AJ375" s="137"/>
    </row>
    <row r="376" spans="35:36" x14ac:dyDescent="0.2">
      <c r="AI376" s="137"/>
      <c r="AJ376" s="137"/>
    </row>
    <row r="377" spans="35:36" x14ac:dyDescent="0.2">
      <c r="AI377" s="137"/>
      <c r="AJ377" s="137"/>
    </row>
    <row r="378" spans="35:36" x14ac:dyDescent="0.2">
      <c r="AI378" s="137"/>
      <c r="AJ378" s="137"/>
    </row>
    <row r="379" spans="35:36" x14ac:dyDescent="0.2">
      <c r="AI379" s="137"/>
      <c r="AJ379" s="137"/>
    </row>
    <row r="380" spans="35:36" x14ac:dyDescent="0.2">
      <c r="AI380" s="137"/>
      <c r="AJ380" s="137"/>
    </row>
    <row r="381" spans="35:36" x14ac:dyDescent="0.2">
      <c r="AI381" s="137"/>
      <c r="AJ381" s="137"/>
    </row>
    <row r="382" spans="35:36" x14ac:dyDescent="0.2">
      <c r="AI382" s="137"/>
      <c r="AJ382" s="137"/>
    </row>
    <row r="383" spans="35:36" x14ac:dyDescent="0.2">
      <c r="AI383" s="137"/>
      <c r="AJ383" s="137"/>
    </row>
    <row r="384" spans="35:36" x14ac:dyDescent="0.2">
      <c r="AI384" s="137"/>
      <c r="AJ384" s="137"/>
    </row>
    <row r="385" spans="35:36" x14ac:dyDescent="0.2">
      <c r="AI385" s="137"/>
      <c r="AJ385" s="137"/>
    </row>
    <row r="386" spans="35:36" x14ac:dyDescent="0.2">
      <c r="AI386" s="137"/>
      <c r="AJ386" s="137"/>
    </row>
    <row r="387" spans="35:36" x14ac:dyDescent="0.2">
      <c r="AI387" s="137"/>
      <c r="AJ387" s="137"/>
    </row>
    <row r="388" spans="35:36" x14ac:dyDescent="0.2">
      <c r="AI388" s="137"/>
      <c r="AJ388" s="137"/>
    </row>
    <row r="389" spans="35:36" x14ac:dyDescent="0.2">
      <c r="AI389" s="137"/>
      <c r="AJ389" s="137"/>
    </row>
    <row r="390" spans="35:36" x14ac:dyDescent="0.2">
      <c r="AI390" s="137"/>
      <c r="AJ390" s="137"/>
    </row>
    <row r="391" spans="35:36" x14ac:dyDescent="0.2">
      <c r="AI391" s="137"/>
      <c r="AJ391" s="137"/>
    </row>
    <row r="392" spans="35:36" x14ac:dyDescent="0.2">
      <c r="AI392" s="137"/>
      <c r="AJ392" s="137"/>
    </row>
    <row r="393" spans="35:36" x14ac:dyDescent="0.2">
      <c r="AI393" s="137"/>
      <c r="AJ393" s="137"/>
    </row>
    <row r="394" spans="35:36" x14ac:dyDescent="0.2">
      <c r="AI394" s="137"/>
      <c r="AJ394" s="137"/>
    </row>
    <row r="395" spans="35:36" x14ac:dyDescent="0.2">
      <c r="AI395" s="137"/>
      <c r="AJ395" s="137"/>
    </row>
    <row r="396" spans="35:36" x14ac:dyDescent="0.2">
      <c r="AI396" s="137"/>
      <c r="AJ396" s="137"/>
    </row>
    <row r="397" spans="35:36" x14ac:dyDescent="0.2">
      <c r="AI397" s="137"/>
      <c r="AJ397" s="137"/>
    </row>
    <row r="398" spans="35:36" x14ac:dyDescent="0.2">
      <c r="AI398" s="137"/>
      <c r="AJ398" s="137"/>
    </row>
    <row r="399" spans="35:36" x14ac:dyDescent="0.2">
      <c r="AI399" s="137"/>
      <c r="AJ399" s="137"/>
    </row>
    <row r="400" spans="35:36" x14ac:dyDescent="0.2">
      <c r="AI400" s="137"/>
      <c r="AJ400" s="137"/>
    </row>
    <row r="401" spans="35:36" x14ac:dyDescent="0.2">
      <c r="AI401" s="137"/>
      <c r="AJ401" s="137"/>
    </row>
    <row r="402" spans="35:36" x14ac:dyDescent="0.2">
      <c r="AI402" s="137"/>
      <c r="AJ402" s="137"/>
    </row>
    <row r="403" spans="35:36" x14ac:dyDescent="0.2">
      <c r="AI403" s="137"/>
      <c r="AJ403" s="137"/>
    </row>
    <row r="404" spans="35:36" x14ac:dyDescent="0.2">
      <c r="AI404" s="137"/>
      <c r="AJ404" s="137"/>
    </row>
    <row r="405" spans="35:36" x14ac:dyDescent="0.2">
      <c r="AI405" s="137"/>
      <c r="AJ405" s="137"/>
    </row>
    <row r="406" spans="35:36" x14ac:dyDescent="0.2">
      <c r="AI406" s="137"/>
      <c r="AJ406" s="137"/>
    </row>
    <row r="407" spans="35:36" x14ac:dyDescent="0.2">
      <c r="AI407" s="137"/>
      <c r="AJ407" s="137"/>
    </row>
    <row r="408" spans="35:36" x14ac:dyDescent="0.2">
      <c r="AI408" s="137"/>
      <c r="AJ408" s="137"/>
    </row>
    <row r="409" spans="35:36" x14ac:dyDescent="0.2">
      <c r="AI409" s="137"/>
      <c r="AJ409" s="137"/>
    </row>
    <row r="410" spans="35:36" x14ac:dyDescent="0.2">
      <c r="AI410" s="137"/>
      <c r="AJ410" s="137"/>
    </row>
    <row r="411" spans="35:36" x14ac:dyDescent="0.2">
      <c r="AI411" s="137"/>
      <c r="AJ411" s="137"/>
    </row>
    <row r="412" spans="35:36" x14ac:dyDescent="0.2">
      <c r="AI412" s="137"/>
      <c r="AJ412" s="137"/>
    </row>
    <row r="413" spans="35:36" x14ac:dyDescent="0.2">
      <c r="AI413" s="137"/>
      <c r="AJ413" s="137"/>
    </row>
    <row r="414" spans="35:36" x14ac:dyDescent="0.2">
      <c r="AI414" s="137"/>
      <c r="AJ414" s="137"/>
    </row>
    <row r="415" spans="35:36" x14ac:dyDescent="0.2">
      <c r="AI415" s="137"/>
      <c r="AJ415" s="137"/>
    </row>
    <row r="416" spans="35:36" x14ac:dyDescent="0.2">
      <c r="AI416" s="137"/>
      <c r="AJ416" s="137"/>
    </row>
    <row r="417" spans="35:36" x14ac:dyDescent="0.2">
      <c r="AI417" s="137"/>
      <c r="AJ417" s="137"/>
    </row>
    <row r="418" spans="35:36" x14ac:dyDescent="0.2">
      <c r="AI418" s="137"/>
      <c r="AJ418" s="137"/>
    </row>
    <row r="419" spans="35:36" x14ac:dyDescent="0.2">
      <c r="AI419" s="137"/>
      <c r="AJ419" s="137"/>
    </row>
    <row r="420" spans="35:36" x14ac:dyDescent="0.2">
      <c r="AI420" s="137"/>
      <c r="AJ420" s="137"/>
    </row>
    <row r="421" spans="35:36" x14ac:dyDescent="0.2">
      <c r="AI421" s="137"/>
      <c r="AJ421" s="137"/>
    </row>
    <row r="422" spans="35:36" x14ac:dyDescent="0.2">
      <c r="AI422" s="137"/>
      <c r="AJ422" s="137"/>
    </row>
  </sheetData>
  <mergeCells count="5">
    <mergeCell ref="H1:I1"/>
    <mergeCell ref="D6:H6"/>
    <mergeCell ref="J6:N6"/>
    <mergeCell ref="S6:W6"/>
    <mergeCell ref="Y6:AC6"/>
  </mergeCells>
  <hyperlinks>
    <hyperlink ref="H1:I1" location="Index!A1" display="Regresar al Índice" xr:uid="{00000000-0004-0000-5800-000000000000}"/>
  </hyperlink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3"/>
  <dimension ref="A1:S72"/>
  <sheetViews>
    <sheetView zoomScaleNormal="100" workbookViewId="0">
      <selection activeCell="A2" sqref="A2"/>
    </sheetView>
  </sheetViews>
  <sheetFormatPr baseColWidth="10" defaultColWidth="8.7109375" defaultRowHeight="12.75" x14ac:dyDescent="0.2"/>
  <cols>
    <col min="1" max="16384" width="8.7109375" style="236"/>
  </cols>
  <sheetData>
    <row r="1" spans="1:9" ht="15" x14ac:dyDescent="0.25">
      <c r="A1" s="333" t="s">
        <v>1649</v>
      </c>
      <c r="H1" s="233" t="s">
        <v>38</v>
      </c>
      <c r="I1" s="233"/>
    </row>
    <row r="2" spans="1:9" x14ac:dyDescent="0.2">
      <c r="A2" s="124" t="s">
        <v>718</v>
      </c>
    </row>
    <row r="5" spans="1:9" x14ac:dyDescent="0.2">
      <c r="A5" s="125" t="s">
        <v>28</v>
      </c>
      <c r="B5" s="306">
        <v>0.22222420819332236</v>
      </c>
    </row>
    <row r="6" spans="1:9" x14ac:dyDescent="0.2">
      <c r="A6" s="125" t="s">
        <v>27</v>
      </c>
      <c r="B6" s="306">
        <v>0.18782698759770899</v>
      </c>
    </row>
    <row r="7" spans="1:9" x14ac:dyDescent="0.2">
      <c r="A7" s="125" t="s">
        <v>31</v>
      </c>
      <c r="B7" s="306">
        <v>0.17604194851603391</v>
      </c>
    </row>
    <row r="8" spans="1:9" x14ac:dyDescent="0.2">
      <c r="A8" s="125" t="s">
        <v>29</v>
      </c>
      <c r="B8" s="306">
        <v>0.17518942168996382</v>
      </c>
    </row>
    <row r="9" spans="1:9" x14ac:dyDescent="0.2">
      <c r="A9" s="125" t="s">
        <v>51</v>
      </c>
      <c r="B9" s="306">
        <v>0.16388428698865809</v>
      </c>
    </row>
    <row r="10" spans="1:9" x14ac:dyDescent="0.2">
      <c r="A10" s="125" t="s">
        <v>15</v>
      </c>
      <c r="B10" s="306">
        <v>0.16061591379356677</v>
      </c>
    </row>
    <row r="11" spans="1:9" x14ac:dyDescent="0.2">
      <c r="A11" s="125" t="s">
        <v>9</v>
      </c>
      <c r="B11" s="306">
        <v>0.15946536358162611</v>
      </c>
    </row>
    <row r="12" spans="1:9" x14ac:dyDescent="0.2">
      <c r="A12" s="125" t="s">
        <v>10</v>
      </c>
      <c r="B12" s="306">
        <v>0.15731878711805336</v>
      </c>
    </row>
    <row r="13" spans="1:9" x14ac:dyDescent="0.2">
      <c r="A13" s="125" t="s">
        <v>21</v>
      </c>
      <c r="B13" s="306">
        <v>0.15283901736704761</v>
      </c>
    </row>
    <row r="14" spans="1:9" x14ac:dyDescent="0.2">
      <c r="A14" s="125" t="s">
        <v>24</v>
      </c>
      <c r="B14" s="306">
        <v>0.14992116141312839</v>
      </c>
    </row>
    <row r="15" spans="1:9" x14ac:dyDescent="0.2">
      <c r="A15" s="125" t="s">
        <v>12</v>
      </c>
      <c r="B15" s="306">
        <v>0.1482579772240388</v>
      </c>
    </row>
    <row r="16" spans="1:9" x14ac:dyDescent="0.2">
      <c r="A16" s="126" t="s">
        <v>20</v>
      </c>
      <c r="B16" s="127">
        <v>0.14338948655936395</v>
      </c>
    </row>
    <row r="17" spans="1:19" x14ac:dyDescent="0.2">
      <c r="A17" s="125" t="s">
        <v>1</v>
      </c>
      <c r="B17" s="306">
        <v>0.14308069010160143</v>
      </c>
    </row>
    <row r="18" spans="1:19" x14ac:dyDescent="0.2">
      <c r="A18" s="125" t="s">
        <v>6</v>
      </c>
      <c r="B18" s="306">
        <v>0.1429645160014241</v>
      </c>
    </row>
    <row r="19" spans="1:19" x14ac:dyDescent="0.2">
      <c r="A19" s="125" t="s">
        <v>16</v>
      </c>
      <c r="B19" s="306">
        <v>0.14099592187164628</v>
      </c>
    </row>
    <row r="20" spans="1:19" x14ac:dyDescent="0.2">
      <c r="A20" s="125" t="s">
        <v>32</v>
      </c>
      <c r="B20" s="306">
        <v>0.13942008211819393</v>
      </c>
    </row>
    <row r="21" spans="1:19" x14ac:dyDescent="0.2">
      <c r="A21" s="125" t="s">
        <v>18</v>
      </c>
      <c r="B21" s="306">
        <v>0.13790214477211796</v>
      </c>
    </row>
    <row r="22" spans="1:19" x14ac:dyDescent="0.2">
      <c r="A22" s="125" t="s">
        <v>30</v>
      </c>
      <c r="B22" s="306">
        <v>0.13683174580858318</v>
      </c>
    </row>
    <row r="23" spans="1:19" x14ac:dyDescent="0.2">
      <c r="A23" s="125" t="s">
        <v>8</v>
      </c>
      <c r="B23" s="306">
        <v>0.13580699811907207</v>
      </c>
    </row>
    <row r="24" spans="1:19" x14ac:dyDescent="0.2">
      <c r="A24" s="125" t="s">
        <v>22</v>
      </c>
      <c r="B24" s="306">
        <v>0.1349714199862051</v>
      </c>
    </row>
    <row r="25" spans="1:19" x14ac:dyDescent="0.2">
      <c r="A25" s="125" t="s">
        <v>4</v>
      </c>
      <c r="B25" s="306">
        <v>0.13479740085755049</v>
      </c>
    </row>
    <row r="26" spans="1:19" x14ac:dyDescent="0.2">
      <c r="A26" s="125" t="s">
        <v>26</v>
      </c>
      <c r="B26" s="306">
        <v>0.13271137026239066</v>
      </c>
    </row>
    <row r="27" spans="1:19" x14ac:dyDescent="0.2">
      <c r="A27" s="125" t="s">
        <v>5</v>
      </c>
      <c r="B27" s="306">
        <v>0.13264810225008505</v>
      </c>
    </row>
    <row r="28" spans="1:19" x14ac:dyDescent="0.2">
      <c r="A28" s="125" t="s">
        <v>7</v>
      </c>
      <c r="B28" s="306">
        <v>0.1319248639847504</v>
      </c>
      <c r="S28" s="128"/>
    </row>
    <row r="29" spans="1:19" x14ac:dyDescent="0.2">
      <c r="A29" s="125" t="s">
        <v>0</v>
      </c>
      <c r="B29" s="306">
        <v>0.12747959425500616</v>
      </c>
    </row>
    <row r="30" spans="1:19" x14ac:dyDescent="0.2">
      <c r="A30" s="125" t="s">
        <v>17</v>
      </c>
      <c r="B30" s="306">
        <v>0.12377509105715795</v>
      </c>
    </row>
    <row r="31" spans="1:19" x14ac:dyDescent="0.2">
      <c r="A31" s="125" t="s">
        <v>11</v>
      </c>
      <c r="B31" s="306">
        <v>0.12330541404023831</v>
      </c>
    </row>
    <row r="32" spans="1:19" x14ac:dyDescent="0.2">
      <c r="A32" s="125" t="s">
        <v>14</v>
      </c>
      <c r="B32" s="306">
        <v>0.11865770541461568</v>
      </c>
    </row>
    <row r="33" spans="1:2" x14ac:dyDescent="0.2">
      <c r="A33" s="125" t="s">
        <v>19</v>
      </c>
      <c r="B33" s="306">
        <v>0.11291995681351483</v>
      </c>
    </row>
    <row r="34" spans="1:2" x14ac:dyDescent="0.2">
      <c r="A34" s="125" t="s">
        <v>23</v>
      </c>
      <c r="B34" s="306">
        <v>0.10095150533397546</v>
      </c>
    </row>
    <row r="35" spans="1:2" x14ac:dyDescent="0.2">
      <c r="A35" s="125" t="s">
        <v>3</v>
      </c>
      <c r="B35" s="306">
        <v>0.10067697208847699</v>
      </c>
    </row>
    <row r="36" spans="1:2" x14ac:dyDescent="0.2">
      <c r="A36" s="125" t="s">
        <v>25</v>
      </c>
      <c r="B36" s="306">
        <v>8.7302689779714421E-2</v>
      </c>
    </row>
    <row r="37" spans="1:2" x14ac:dyDescent="0.2">
      <c r="A37" s="125" t="s">
        <v>33</v>
      </c>
      <c r="B37" s="306">
        <v>8.3172979542232128E-2</v>
      </c>
    </row>
    <row r="39" spans="1:2" x14ac:dyDescent="0.2">
      <c r="A39" s="333"/>
      <c r="B39" s="333"/>
    </row>
    <row r="40" spans="1:2" x14ac:dyDescent="0.2">
      <c r="A40" s="333"/>
      <c r="B40" s="333"/>
    </row>
    <row r="41" spans="1:2" x14ac:dyDescent="0.2">
      <c r="A41" s="333"/>
      <c r="B41" s="333"/>
    </row>
    <row r="42" spans="1:2" x14ac:dyDescent="0.2">
      <c r="A42" s="333"/>
      <c r="B42" s="333"/>
    </row>
    <row r="43" spans="1:2" x14ac:dyDescent="0.2">
      <c r="A43" s="333"/>
      <c r="B43" s="333"/>
    </row>
    <row r="44" spans="1:2" x14ac:dyDescent="0.2">
      <c r="A44" s="333"/>
      <c r="B44" s="333"/>
    </row>
    <row r="45" spans="1:2" x14ac:dyDescent="0.2">
      <c r="A45" s="333"/>
      <c r="B45" s="333"/>
    </row>
    <row r="46" spans="1:2" x14ac:dyDescent="0.2">
      <c r="A46" s="333"/>
      <c r="B46" s="333"/>
    </row>
    <row r="47" spans="1:2" x14ac:dyDescent="0.2">
      <c r="A47" s="333"/>
      <c r="B47" s="333"/>
    </row>
    <row r="48" spans="1:2" x14ac:dyDescent="0.2">
      <c r="A48" s="333"/>
      <c r="B48" s="333"/>
    </row>
    <row r="49" spans="1:2" x14ac:dyDescent="0.2">
      <c r="A49" s="333"/>
      <c r="B49" s="333"/>
    </row>
    <row r="50" spans="1:2" x14ac:dyDescent="0.2">
      <c r="A50" s="333"/>
      <c r="B50" s="333"/>
    </row>
    <row r="51" spans="1:2" x14ac:dyDescent="0.2">
      <c r="A51" s="333"/>
      <c r="B51" s="333"/>
    </row>
    <row r="52" spans="1:2" x14ac:dyDescent="0.2">
      <c r="A52" s="333"/>
      <c r="B52" s="333"/>
    </row>
    <row r="53" spans="1:2" x14ac:dyDescent="0.2">
      <c r="A53" s="333"/>
      <c r="B53" s="333"/>
    </row>
    <row r="54" spans="1:2" x14ac:dyDescent="0.2">
      <c r="A54" s="333"/>
      <c r="B54" s="333"/>
    </row>
    <row r="55" spans="1:2" x14ac:dyDescent="0.2">
      <c r="A55" s="333"/>
      <c r="B55" s="333"/>
    </row>
    <row r="56" spans="1:2" x14ac:dyDescent="0.2">
      <c r="A56" s="333"/>
      <c r="B56" s="333"/>
    </row>
    <row r="57" spans="1:2" x14ac:dyDescent="0.2">
      <c r="A57" s="333"/>
      <c r="B57" s="333"/>
    </row>
    <row r="58" spans="1:2" x14ac:dyDescent="0.2">
      <c r="A58" s="333"/>
      <c r="B58" s="333"/>
    </row>
    <row r="59" spans="1:2" x14ac:dyDescent="0.2">
      <c r="A59" s="333"/>
      <c r="B59" s="333"/>
    </row>
    <row r="60" spans="1:2" x14ac:dyDescent="0.2">
      <c r="A60" s="333"/>
      <c r="B60" s="333"/>
    </row>
    <row r="61" spans="1:2" x14ac:dyDescent="0.2">
      <c r="A61" s="333"/>
      <c r="B61" s="333"/>
    </row>
    <row r="62" spans="1:2" x14ac:dyDescent="0.2">
      <c r="A62" s="333"/>
      <c r="B62" s="333"/>
    </row>
    <row r="63" spans="1:2" x14ac:dyDescent="0.2">
      <c r="A63" s="333"/>
      <c r="B63" s="333"/>
    </row>
    <row r="64" spans="1:2" x14ac:dyDescent="0.2">
      <c r="A64" s="333"/>
      <c r="B64" s="333"/>
    </row>
    <row r="65" spans="1:2" x14ac:dyDescent="0.2">
      <c r="A65" s="333"/>
      <c r="B65" s="333"/>
    </row>
    <row r="66" spans="1:2" x14ac:dyDescent="0.2">
      <c r="A66" s="333"/>
      <c r="B66" s="333"/>
    </row>
    <row r="67" spans="1:2" x14ac:dyDescent="0.2">
      <c r="A67" s="333"/>
      <c r="B67" s="333"/>
    </row>
    <row r="68" spans="1:2" x14ac:dyDescent="0.2">
      <c r="A68" s="333"/>
      <c r="B68" s="333"/>
    </row>
    <row r="69" spans="1:2" x14ac:dyDescent="0.2">
      <c r="A69" s="333"/>
      <c r="B69" s="333"/>
    </row>
    <row r="70" spans="1:2" x14ac:dyDescent="0.2">
      <c r="A70" s="333"/>
      <c r="B70" s="333"/>
    </row>
    <row r="71" spans="1:2" x14ac:dyDescent="0.2">
      <c r="A71" s="333"/>
      <c r="B71" s="333"/>
    </row>
    <row r="72" spans="1:2" x14ac:dyDescent="0.2">
      <c r="A72" s="333"/>
      <c r="B72" s="333"/>
    </row>
  </sheetData>
  <mergeCells count="1">
    <mergeCell ref="H1:I1"/>
  </mergeCells>
  <hyperlinks>
    <hyperlink ref="H1:I1" location="Index!A1" display="Regresar al Índice" xr:uid="{00000000-0004-0000-5900-000000000000}"/>
  </hyperlinks>
  <pageMargins left="0.7" right="0.7" top="0.75" bottom="0.75" header="0.3" footer="0.3"/>
  <pageSetup orientation="portrait" horizontalDpi="300" verticalDpi="3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6"/>
  <dimension ref="A1:I64"/>
  <sheetViews>
    <sheetView zoomScaleNormal="100" workbookViewId="0">
      <selection activeCell="A2" sqref="A2"/>
    </sheetView>
  </sheetViews>
  <sheetFormatPr baseColWidth="10" defaultColWidth="8.7109375" defaultRowHeight="12.75" x14ac:dyDescent="0.2"/>
  <cols>
    <col min="1" max="16384" width="8.7109375" style="236"/>
  </cols>
  <sheetData>
    <row r="1" spans="1:9" ht="15" x14ac:dyDescent="0.25">
      <c r="A1" s="333" t="s">
        <v>1651</v>
      </c>
      <c r="H1" s="233" t="s">
        <v>38</v>
      </c>
      <c r="I1" s="233"/>
    </row>
    <row r="2" spans="1:9" x14ac:dyDescent="0.2">
      <c r="A2" s="124" t="s">
        <v>718</v>
      </c>
    </row>
    <row r="6" spans="1:9" x14ac:dyDescent="0.2">
      <c r="C6" s="236" t="s">
        <v>434</v>
      </c>
      <c r="D6" s="236" t="s">
        <v>435</v>
      </c>
      <c r="G6" s="236" t="s">
        <v>436</v>
      </c>
      <c r="H6" s="236" t="s">
        <v>437</v>
      </c>
    </row>
    <row r="7" spans="1:9" x14ac:dyDescent="0.2">
      <c r="A7" s="236">
        <v>2018</v>
      </c>
      <c r="B7" s="236" t="s">
        <v>39</v>
      </c>
      <c r="C7" s="236">
        <v>4.0899999999999999E-2</v>
      </c>
      <c r="D7" s="236">
        <v>6.2899999999999998E-2</v>
      </c>
      <c r="F7" s="236" t="s">
        <v>1</v>
      </c>
      <c r="G7" s="236">
        <v>4.19E-2</v>
      </c>
      <c r="H7" s="236">
        <v>7.8799999999999995E-2</v>
      </c>
    </row>
    <row r="8" spans="1:9" x14ac:dyDescent="0.2">
      <c r="B8" s="236" t="s">
        <v>40</v>
      </c>
      <c r="C8" s="236">
        <v>3.9800000000000002E-2</v>
      </c>
      <c r="D8" s="236">
        <v>6.3E-2</v>
      </c>
      <c r="F8" s="236" t="s">
        <v>1</v>
      </c>
      <c r="G8" s="236">
        <v>4.0500000000000001E-2</v>
      </c>
      <c r="H8" s="236">
        <v>7.9000000000000001E-2</v>
      </c>
    </row>
    <row r="9" spans="1:9" x14ac:dyDescent="0.2">
      <c r="B9" s="236" t="s">
        <v>41</v>
      </c>
      <c r="C9" s="236">
        <v>4.1399999999999999E-2</v>
      </c>
      <c r="D9" s="236">
        <v>6.3200000000000006E-2</v>
      </c>
      <c r="F9" s="236" t="s">
        <v>1</v>
      </c>
      <c r="G9" s="236">
        <v>4.1700000000000001E-2</v>
      </c>
      <c r="H9" s="236">
        <v>0.08</v>
      </c>
    </row>
    <row r="10" spans="1:9" x14ac:dyDescent="0.2">
      <c r="B10" s="236" t="s">
        <v>42</v>
      </c>
      <c r="C10" s="236">
        <v>3.95E-2</v>
      </c>
      <c r="D10" s="236">
        <v>6.1699999999999998E-2</v>
      </c>
      <c r="F10" s="236" t="s">
        <v>1</v>
      </c>
      <c r="G10" s="236">
        <v>0.04</v>
      </c>
      <c r="H10" s="236">
        <v>7.9500000000000001E-2</v>
      </c>
    </row>
    <row r="11" spans="1:9" x14ac:dyDescent="0.2">
      <c r="B11" s="236" t="s">
        <v>43</v>
      </c>
      <c r="C11" s="236">
        <v>4.0300000000000002E-2</v>
      </c>
      <c r="D11" s="236">
        <v>6.0900000000000003E-2</v>
      </c>
      <c r="F11" s="236" t="s">
        <v>1</v>
      </c>
      <c r="G11" s="236">
        <v>4.1099999999999998E-2</v>
      </c>
      <c r="H11" s="236">
        <v>7.8600000000000003E-2</v>
      </c>
    </row>
    <row r="12" spans="1:9" x14ac:dyDescent="0.2">
      <c r="B12" s="236" t="s">
        <v>44</v>
      </c>
      <c r="C12" s="236">
        <v>3.6900000000000002E-2</v>
      </c>
      <c r="D12" s="236">
        <v>6.0400000000000002E-2</v>
      </c>
      <c r="F12" s="236" t="s">
        <v>1</v>
      </c>
      <c r="G12" s="236">
        <v>3.73E-2</v>
      </c>
      <c r="H12" s="236">
        <v>7.7700000000000005E-2</v>
      </c>
    </row>
    <row r="13" spans="1:9" x14ac:dyDescent="0.2">
      <c r="B13" s="236" t="s">
        <v>45</v>
      </c>
      <c r="C13" s="236">
        <v>3.95E-2</v>
      </c>
      <c r="D13" s="236">
        <v>6.1100000000000002E-2</v>
      </c>
      <c r="F13" s="236" t="s">
        <v>1</v>
      </c>
      <c r="G13" s="236">
        <v>3.95E-2</v>
      </c>
      <c r="H13" s="236">
        <v>7.7600000000000002E-2</v>
      </c>
    </row>
    <row r="14" spans="1:9" x14ac:dyDescent="0.2">
      <c r="B14" s="236" t="s">
        <v>46</v>
      </c>
      <c r="C14" s="236">
        <v>3.5299999999999998E-2</v>
      </c>
      <c r="D14" s="236">
        <v>6.0600000000000001E-2</v>
      </c>
      <c r="F14" s="236" t="s">
        <v>1</v>
      </c>
      <c r="G14" s="236">
        <v>3.5099999999999999E-2</v>
      </c>
      <c r="H14" s="236">
        <v>7.6600000000000001E-2</v>
      </c>
    </row>
    <row r="15" spans="1:9" x14ac:dyDescent="0.2">
      <c r="B15" s="236" t="s">
        <v>47</v>
      </c>
      <c r="C15" s="236">
        <v>3.6799999999999999E-2</v>
      </c>
      <c r="D15" s="236">
        <v>0.06</v>
      </c>
      <c r="F15" s="236" t="s">
        <v>1</v>
      </c>
      <c r="G15" s="236">
        <v>3.6999999999999998E-2</v>
      </c>
      <c r="H15" s="236">
        <v>7.6300000000000007E-2</v>
      </c>
    </row>
    <row r="16" spans="1:9" x14ac:dyDescent="0.2">
      <c r="B16" s="236" t="s">
        <v>48</v>
      </c>
      <c r="C16" s="236">
        <v>3.4099999999999998E-2</v>
      </c>
      <c r="D16" s="236">
        <v>5.9799999999999999E-2</v>
      </c>
      <c r="F16" s="236" t="s">
        <v>1</v>
      </c>
      <c r="G16" s="236">
        <v>3.3399999999999999E-2</v>
      </c>
      <c r="H16" s="236">
        <v>7.6200000000000004E-2</v>
      </c>
    </row>
    <row r="17" spans="1:8" x14ac:dyDescent="0.2">
      <c r="B17" s="236" t="s">
        <v>49</v>
      </c>
      <c r="C17" s="236">
        <v>3.2800000000000003E-2</v>
      </c>
      <c r="D17" s="236">
        <v>5.9400000000000001E-2</v>
      </c>
      <c r="F17" s="236" t="s">
        <v>1</v>
      </c>
      <c r="G17" s="236">
        <v>3.27E-2</v>
      </c>
      <c r="H17" s="236">
        <v>7.5999999999999998E-2</v>
      </c>
    </row>
    <row r="18" spans="1:8" x14ac:dyDescent="0.2">
      <c r="B18" s="236" t="s">
        <v>50</v>
      </c>
      <c r="C18" s="236">
        <v>3.0099999999999998E-2</v>
      </c>
      <c r="D18" s="236">
        <v>6.0199999999999997E-2</v>
      </c>
      <c r="F18" s="236" t="s">
        <v>1</v>
      </c>
      <c r="G18" s="236">
        <v>2.9499999999999998E-2</v>
      </c>
      <c r="H18" s="236">
        <v>7.5800000000000006E-2</v>
      </c>
    </row>
    <row r="19" spans="1:8" x14ac:dyDescent="0.2">
      <c r="A19" s="236">
        <v>2019</v>
      </c>
      <c r="B19" s="236" t="s">
        <v>39</v>
      </c>
      <c r="C19" s="236">
        <v>3.8699999999999998E-2</v>
      </c>
      <c r="D19" s="236">
        <v>6.1699999999999998E-2</v>
      </c>
      <c r="F19" s="236" t="s">
        <v>1</v>
      </c>
      <c r="G19" s="236">
        <v>3.8300000000000001E-2</v>
      </c>
      <c r="H19" s="236">
        <v>7.6999999999999999E-2</v>
      </c>
    </row>
    <row r="20" spans="1:8" x14ac:dyDescent="0.2">
      <c r="B20" s="236" t="s">
        <v>40</v>
      </c>
      <c r="C20" s="236">
        <v>3.3599999999999998E-2</v>
      </c>
      <c r="D20" s="236">
        <v>6.2E-2</v>
      </c>
      <c r="F20" s="236" t="s">
        <v>1</v>
      </c>
      <c r="G20" s="236">
        <v>3.32E-2</v>
      </c>
      <c r="H20" s="236">
        <v>7.6899999999999996E-2</v>
      </c>
    </row>
    <row r="21" spans="1:8" x14ac:dyDescent="0.2">
      <c r="B21" s="236" t="s">
        <v>41</v>
      </c>
      <c r="C21" s="236">
        <v>3.5499999999999997E-2</v>
      </c>
      <c r="D21" s="236">
        <v>6.2600000000000003E-2</v>
      </c>
      <c r="F21" s="236" t="s">
        <v>1</v>
      </c>
      <c r="G21" s="236">
        <v>3.44E-2</v>
      </c>
      <c r="H21" s="236">
        <v>7.7200000000000005E-2</v>
      </c>
    </row>
    <row r="22" spans="1:8" x14ac:dyDescent="0.2">
      <c r="B22" s="236" t="s">
        <v>42</v>
      </c>
      <c r="C22" s="236">
        <v>3.3700000000000001E-2</v>
      </c>
      <c r="D22" s="236">
        <v>6.1400000000000003E-2</v>
      </c>
      <c r="F22" s="236" t="s">
        <v>1</v>
      </c>
      <c r="G22" s="236">
        <v>3.2300000000000002E-2</v>
      </c>
      <c r="H22" s="236">
        <v>7.7200000000000005E-2</v>
      </c>
    </row>
    <row r="23" spans="1:8" x14ac:dyDescent="0.2">
      <c r="B23" s="236" t="s">
        <v>43</v>
      </c>
      <c r="C23" s="236">
        <v>3.6600000000000001E-2</v>
      </c>
      <c r="D23" s="236">
        <v>6.2799999999999995E-2</v>
      </c>
      <c r="F23" s="236" t="s">
        <v>1</v>
      </c>
      <c r="G23" s="236">
        <v>3.4599999999999999E-2</v>
      </c>
      <c r="H23" s="236">
        <v>7.8299999999999995E-2</v>
      </c>
    </row>
    <row r="24" spans="1:8" x14ac:dyDescent="0.2">
      <c r="B24" s="236" t="s">
        <v>44</v>
      </c>
      <c r="C24" s="236">
        <v>3.4599999999999999E-2</v>
      </c>
      <c r="D24" s="236">
        <v>6.3500000000000001E-2</v>
      </c>
      <c r="F24" s="236" t="s">
        <v>1</v>
      </c>
      <c r="G24" s="236">
        <v>3.3099999999999997E-2</v>
      </c>
      <c r="H24" s="236">
        <v>7.8200000000000006E-2</v>
      </c>
    </row>
    <row r="25" spans="1:8" x14ac:dyDescent="0.2">
      <c r="B25" s="236" t="s">
        <v>45</v>
      </c>
      <c r="C25" s="236">
        <v>3.8199999999999998E-2</v>
      </c>
      <c r="D25" s="236">
        <v>6.4299999999999996E-2</v>
      </c>
      <c r="F25" s="236" t="s">
        <v>1</v>
      </c>
      <c r="G25" s="236">
        <v>3.6400000000000002E-2</v>
      </c>
      <c r="H25" s="236">
        <v>7.8399999999999997E-2</v>
      </c>
    </row>
    <row r="26" spans="1:8" x14ac:dyDescent="0.2">
      <c r="B26" s="236" t="s">
        <v>46</v>
      </c>
      <c r="C26" s="236">
        <v>3.7600000000000001E-2</v>
      </c>
      <c r="D26" s="236">
        <v>6.5100000000000005E-2</v>
      </c>
      <c r="F26" s="236" t="s">
        <v>1</v>
      </c>
      <c r="G26" s="236">
        <v>3.5700000000000003E-2</v>
      </c>
      <c r="H26" s="236">
        <v>7.8799999999999995E-2</v>
      </c>
    </row>
    <row r="27" spans="1:8" x14ac:dyDescent="0.2">
      <c r="B27" s="236" t="s">
        <v>47</v>
      </c>
      <c r="C27" s="236">
        <v>3.9800000000000002E-2</v>
      </c>
      <c r="D27" s="236">
        <v>6.7500000000000004E-2</v>
      </c>
      <c r="F27" s="236" t="s">
        <v>1</v>
      </c>
      <c r="G27" s="236">
        <v>3.8600000000000002E-2</v>
      </c>
      <c r="H27" s="236">
        <v>8.0799999999999997E-2</v>
      </c>
    </row>
    <row r="28" spans="1:8" x14ac:dyDescent="0.2">
      <c r="B28" s="236" t="s">
        <v>48</v>
      </c>
      <c r="C28" s="236">
        <v>3.61E-2</v>
      </c>
      <c r="D28" s="236">
        <v>7.1599999999999997E-2</v>
      </c>
      <c r="F28" s="236" t="s">
        <v>1</v>
      </c>
      <c r="G28" s="236">
        <v>3.61E-2</v>
      </c>
      <c r="H28" s="236">
        <v>8.5599999999999996E-2</v>
      </c>
    </row>
    <row r="29" spans="1:8" x14ac:dyDescent="0.2">
      <c r="B29" s="236" t="s">
        <v>49</v>
      </c>
      <c r="C29" s="236">
        <v>4.9700000000000001E-2</v>
      </c>
      <c r="D29" s="236">
        <v>7.7200000000000005E-2</v>
      </c>
      <c r="F29" s="236" t="s">
        <v>1</v>
      </c>
      <c r="G29" s="236">
        <v>4.7899999999999998E-2</v>
      </c>
      <c r="H29" s="236">
        <v>9.2299999999999993E-2</v>
      </c>
    </row>
    <row r="30" spans="1:8" x14ac:dyDescent="0.2">
      <c r="B30" s="236" t="s">
        <v>50</v>
      </c>
      <c r="C30" s="236">
        <v>3.8899999999999997E-2</v>
      </c>
      <c r="D30" s="236">
        <v>9.7799999999999998E-2</v>
      </c>
      <c r="F30" s="236" t="s">
        <v>1</v>
      </c>
      <c r="G30" s="236">
        <v>3.7400000000000003E-2</v>
      </c>
      <c r="H30" s="236">
        <v>0.1169</v>
      </c>
    </row>
    <row r="31" spans="1:8" x14ac:dyDescent="0.2">
      <c r="A31" s="236">
        <v>2020</v>
      </c>
      <c r="B31" s="236" t="s">
        <v>39</v>
      </c>
      <c r="C31" s="236">
        <v>4.6899999999999997E-2</v>
      </c>
      <c r="D31" s="236">
        <v>0.107</v>
      </c>
      <c r="F31" s="236" t="s">
        <v>1</v>
      </c>
      <c r="G31" s="236">
        <v>4.4900000000000002E-2</v>
      </c>
      <c r="H31" s="236">
        <v>0.12759999999999999</v>
      </c>
    </row>
    <row r="32" spans="1:8" x14ac:dyDescent="0.2">
      <c r="B32" s="236" t="s">
        <v>40</v>
      </c>
      <c r="C32" s="236">
        <v>4.1799999999999997E-2</v>
      </c>
      <c r="D32" s="236">
        <v>0.11210000000000001</v>
      </c>
      <c r="F32" s="236" t="s">
        <v>1</v>
      </c>
      <c r="G32" s="236">
        <v>4.0500000000000001E-2</v>
      </c>
      <c r="H32" s="236">
        <v>0.13389999999999999</v>
      </c>
    </row>
    <row r="33" spans="1:8" x14ac:dyDescent="0.2">
      <c r="B33" s="236" t="s">
        <v>41</v>
      </c>
      <c r="C33" s="236">
        <v>3.9399999999999998E-2</v>
      </c>
      <c r="D33" s="236">
        <v>0.1154</v>
      </c>
      <c r="F33" s="236" t="s">
        <v>1</v>
      </c>
      <c r="G33" s="236">
        <v>3.7900000000000003E-2</v>
      </c>
      <c r="H33" s="236">
        <v>0.13789999999999999</v>
      </c>
    </row>
    <row r="34" spans="1:8" x14ac:dyDescent="0.2">
      <c r="B34" s="236" t="s">
        <v>42</v>
      </c>
      <c r="C34" s="236">
        <v>4.3299999999999998E-2</v>
      </c>
      <c r="D34" s="236">
        <v>0.11940000000000001</v>
      </c>
      <c r="F34" s="236" t="s">
        <v>1</v>
      </c>
      <c r="G34" s="236">
        <v>4.4699999999999997E-2</v>
      </c>
      <c r="H34" s="236">
        <v>0.1429</v>
      </c>
    </row>
    <row r="35" spans="1:8" x14ac:dyDescent="0.2">
      <c r="B35" s="236" t="s">
        <v>43</v>
      </c>
      <c r="C35" s="236">
        <v>6.3500000000000001E-2</v>
      </c>
      <c r="D35" s="236">
        <v>0.12230000000000001</v>
      </c>
      <c r="F35" s="236" t="s">
        <v>1</v>
      </c>
      <c r="G35" s="236">
        <v>6.4600000000000005E-2</v>
      </c>
      <c r="H35" s="236">
        <v>0.14630000000000001</v>
      </c>
    </row>
    <row r="36" spans="1:8" x14ac:dyDescent="0.2">
      <c r="B36" s="236" t="s">
        <v>44</v>
      </c>
      <c r="C36" s="236">
        <v>5.0599999999999999E-2</v>
      </c>
      <c r="D36" s="236">
        <v>0.1249</v>
      </c>
      <c r="F36" s="236" t="s">
        <v>1</v>
      </c>
      <c r="G36" s="236">
        <v>5.3600000000000002E-2</v>
      </c>
      <c r="H36" s="236">
        <v>0.14929999999999999</v>
      </c>
    </row>
    <row r="37" spans="1:8" x14ac:dyDescent="0.2">
      <c r="B37" s="236" t="s">
        <v>45</v>
      </c>
      <c r="C37" s="236">
        <v>5.8000000000000003E-2</v>
      </c>
      <c r="D37" s="236">
        <v>0.12590000000000001</v>
      </c>
      <c r="F37" s="236" t="s">
        <v>1</v>
      </c>
      <c r="G37" s="236">
        <v>5.8599999999999999E-2</v>
      </c>
      <c r="H37" s="236">
        <v>0.15110000000000001</v>
      </c>
    </row>
    <row r="38" spans="1:8" x14ac:dyDescent="0.2">
      <c r="B38" s="236" t="s">
        <v>46</v>
      </c>
      <c r="C38" s="236">
        <v>3.9399999999999998E-2</v>
      </c>
      <c r="D38" s="236">
        <v>0.12720000000000001</v>
      </c>
      <c r="F38" s="236" t="s">
        <v>1</v>
      </c>
      <c r="G38" s="236">
        <v>4.0099999999999997E-2</v>
      </c>
      <c r="H38" s="236">
        <v>0.15290000000000001</v>
      </c>
    </row>
    <row r="39" spans="1:8" x14ac:dyDescent="0.2">
      <c r="B39" s="236" t="s">
        <v>47</v>
      </c>
      <c r="C39" s="236">
        <v>5.33E-2</v>
      </c>
      <c r="D39" s="236">
        <v>0.12839999999999999</v>
      </c>
      <c r="F39" s="236" t="s">
        <v>1</v>
      </c>
      <c r="G39" s="236">
        <v>5.4399999999999997E-2</v>
      </c>
      <c r="H39" s="236">
        <v>0.1542</v>
      </c>
    </row>
    <row r="40" spans="1:8" x14ac:dyDescent="0.2">
      <c r="B40" s="236" t="s">
        <v>48</v>
      </c>
      <c r="C40" s="236">
        <v>3.7499999999999999E-2</v>
      </c>
      <c r="D40" s="236">
        <v>0.13</v>
      </c>
      <c r="F40" s="236" t="s">
        <v>1</v>
      </c>
      <c r="G40" s="236">
        <v>3.9E-2</v>
      </c>
      <c r="H40" s="236">
        <v>0.15620000000000001</v>
      </c>
    </row>
    <row r="41" spans="1:8" x14ac:dyDescent="0.2">
      <c r="B41" s="236" t="s">
        <v>49</v>
      </c>
      <c r="C41" s="236">
        <v>5.4399999999999997E-2</v>
      </c>
      <c r="D41" s="236">
        <v>0.13139999999999999</v>
      </c>
      <c r="F41" s="236" t="s">
        <v>1</v>
      </c>
      <c r="G41" s="236">
        <v>5.6099999999999997E-2</v>
      </c>
      <c r="H41" s="236">
        <v>0.1583</v>
      </c>
    </row>
    <row r="42" spans="1:8" x14ac:dyDescent="0.2">
      <c r="B42" s="236" t="s">
        <v>50</v>
      </c>
      <c r="C42" s="236">
        <v>5.16E-2</v>
      </c>
      <c r="D42" s="236">
        <v>0.13320000000000001</v>
      </c>
      <c r="F42" s="236" t="s">
        <v>1</v>
      </c>
      <c r="G42" s="236">
        <v>5.2999999999999999E-2</v>
      </c>
      <c r="H42" s="236">
        <v>0.16</v>
      </c>
    </row>
    <row r="43" spans="1:8" x14ac:dyDescent="0.2">
      <c r="A43" s="236">
        <v>2021</v>
      </c>
      <c r="B43" s="236" t="s">
        <v>39</v>
      </c>
      <c r="C43" s="236">
        <v>6.6299999999999998E-2</v>
      </c>
      <c r="D43" s="236">
        <v>0.13650000000000001</v>
      </c>
      <c r="F43" s="236" t="s">
        <v>1</v>
      </c>
      <c r="G43" s="236">
        <v>6.6799999999999998E-2</v>
      </c>
      <c r="H43" s="236">
        <v>0.16400000000000001</v>
      </c>
    </row>
    <row r="44" spans="1:8" x14ac:dyDescent="0.2">
      <c r="B44" s="236" t="s">
        <v>40</v>
      </c>
      <c r="C44" s="236">
        <v>6.7400000000000002E-2</v>
      </c>
      <c r="D44" s="236">
        <v>0.13900000000000001</v>
      </c>
      <c r="F44" s="236" t="s">
        <v>1</v>
      </c>
      <c r="G44" s="236">
        <v>6.7900000000000002E-2</v>
      </c>
      <c r="H44" s="236">
        <v>0.1666</v>
      </c>
    </row>
    <row r="45" spans="1:8" x14ac:dyDescent="0.2">
      <c r="B45" s="236" t="s">
        <v>41</v>
      </c>
      <c r="C45" s="236">
        <v>7.0900000000000005E-2</v>
      </c>
      <c r="D45" s="236">
        <v>0.14000000000000001</v>
      </c>
      <c r="F45" s="236" t="s">
        <v>1</v>
      </c>
      <c r="G45" s="236">
        <v>7.1199999999999999E-2</v>
      </c>
      <c r="H45" s="236">
        <v>0.16739999999999999</v>
      </c>
    </row>
    <row r="46" spans="1:8" x14ac:dyDescent="0.2">
      <c r="B46" s="236" t="s">
        <v>42</v>
      </c>
      <c r="C46" s="236">
        <v>5.04E-2</v>
      </c>
      <c r="D46" s="236">
        <v>0.1424</v>
      </c>
      <c r="F46" s="236" t="s">
        <v>1</v>
      </c>
      <c r="G46" s="236">
        <v>4.9299999999999997E-2</v>
      </c>
      <c r="H46" s="236">
        <v>0.1699</v>
      </c>
    </row>
    <row r="47" spans="1:8" x14ac:dyDescent="0.2">
      <c r="B47" s="236" t="s">
        <v>43</v>
      </c>
      <c r="C47" s="236">
        <v>5.33E-2</v>
      </c>
      <c r="D47" s="236">
        <v>0.14410000000000001</v>
      </c>
      <c r="F47" s="236" t="s">
        <v>1</v>
      </c>
      <c r="G47" s="236">
        <v>5.2999999999999999E-2</v>
      </c>
      <c r="H47" s="236">
        <v>0.17100000000000001</v>
      </c>
    </row>
    <row r="48" spans="1:8" x14ac:dyDescent="0.2">
      <c r="B48" s="236" t="s">
        <v>44</v>
      </c>
      <c r="C48" s="236">
        <v>3.9199999999999999E-2</v>
      </c>
      <c r="D48" s="236">
        <v>0.14530000000000001</v>
      </c>
      <c r="F48" s="236" t="s">
        <v>1</v>
      </c>
      <c r="G48" s="236">
        <v>3.9199999999999999E-2</v>
      </c>
      <c r="H48" s="236">
        <v>0.17230000000000001</v>
      </c>
    </row>
    <row r="49" spans="1:8" x14ac:dyDescent="0.2">
      <c r="B49" s="236" t="s">
        <v>45</v>
      </c>
      <c r="C49" s="236">
        <v>4.7899999999999998E-2</v>
      </c>
      <c r="D49" s="236">
        <v>0.14410000000000001</v>
      </c>
      <c r="F49" s="236" t="s">
        <v>1</v>
      </c>
      <c r="G49" s="236">
        <v>4.82E-2</v>
      </c>
      <c r="H49" s="236">
        <v>0.17080000000000001</v>
      </c>
    </row>
    <row r="50" spans="1:8" x14ac:dyDescent="0.2">
      <c r="B50" s="236" t="s">
        <v>46</v>
      </c>
      <c r="C50" s="236">
        <v>3.7199999999999997E-2</v>
      </c>
      <c r="D50" s="236">
        <v>0.14549999999999999</v>
      </c>
      <c r="F50" s="236" t="s">
        <v>1</v>
      </c>
      <c r="G50" s="236">
        <v>3.6900000000000002E-2</v>
      </c>
      <c r="H50" s="236">
        <v>0.17169999999999999</v>
      </c>
    </row>
    <row r="51" spans="1:8" x14ac:dyDescent="0.2">
      <c r="B51" s="236" t="s">
        <v>47</v>
      </c>
      <c r="C51" s="236">
        <v>4.4200000000000003E-2</v>
      </c>
      <c r="D51" s="236">
        <v>0.1452</v>
      </c>
      <c r="F51" s="236" t="s">
        <v>1</v>
      </c>
      <c r="G51" s="236">
        <v>4.3299999999999998E-2</v>
      </c>
      <c r="H51" s="236">
        <v>0.17119999999999999</v>
      </c>
    </row>
    <row r="52" spans="1:8" x14ac:dyDescent="0.2">
      <c r="B52" s="236" t="s">
        <v>48</v>
      </c>
      <c r="C52" s="236">
        <v>3.61E-2</v>
      </c>
      <c r="D52" s="236">
        <v>0.1462</v>
      </c>
      <c r="F52" s="236" t="s">
        <v>1</v>
      </c>
      <c r="G52" s="236">
        <v>3.5299999999999998E-2</v>
      </c>
      <c r="H52" s="236">
        <v>0.1716</v>
      </c>
    </row>
    <row r="53" spans="1:8" x14ac:dyDescent="0.2">
      <c r="B53" s="236" t="s">
        <v>49</v>
      </c>
      <c r="C53" s="236">
        <v>4.5400000000000003E-2</v>
      </c>
      <c r="D53" s="236">
        <v>0.1449</v>
      </c>
      <c r="F53" s="236" t="s">
        <v>1</v>
      </c>
      <c r="G53" s="236">
        <v>4.4400000000000002E-2</v>
      </c>
      <c r="H53" s="236">
        <v>0.16969999999999999</v>
      </c>
    </row>
    <row r="54" spans="1:8" x14ac:dyDescent="0.2">
      <c r="B54" s="236" t="s">
        <v>50</v>
      </c>
      <c r="C54" s="236">
        <v>3.5099999999999999E-2</v>
      </c>
      <c r="D54" s="236">
        <v>0.14599999999999999</v>
      </c>
      <c r="F54" s="236" t="s">
        <v>1</v>
      </c>
      <c r="G54" s="236">
        <v>3.4099999999999998E-2</v>
      </c>
      <c r="H54" s="236">
        <v>0.1699</v>
      </c>
    </row>
    <row r="55" spans="1:8" x14ac:dyDescent="0.2">
      <c r="A55" s="236">
        <v>2022</v>
      </c>
      <c r="B55" s="236" t="s">
        <v>39</v>
      </c>
      <c r="C55" s="236">
        <v>4.3299999999999998E-2</v>
      </c>
      <c r="D55" s="236">
        <v>0.1482</v>
      </c>
      <c r="F55" s="236" t="s">
        <v>1</v>
      </c>
      <c r="G55" s="236">
        <v>4.2000000000000003E-2</v>
      </c>
      <c r="H55" s="236">
        <v>0.17249999999999999</v>
      </c>
    </row>
    <row r="56" spans="1:8" x14ac:dyDescent="0.2">
      <c r="B56" s="236" t="s">
        <v>40</v>
      </c>
      <c r="C56" s="236">
        <v>3.5099999999999999E-2</v>
      </c>
      <c r="D56" s="236">
        <v>0.1502</v>
      </c>
      <c r="F56" s="236" t="s">
        <v>1</v>
      </c>
      <c r="G56" s="236">
        <v>3.4200000000000001E-2</v>
      </c>
      <c r="H56" s="236">
        <v>0.17430000000000001</v>
      </c>
    </row>
    <row r="57" spans="1:8" x14ac:dyDescent="0.2">
      <c r="B57" s="236" t="s">
        <v>41</v>
      </c>
      <c r="C57" s="236">
        <v>4.0099999999999997E-2</v>
      </c>
      <c r="D57" s="236">
        <v>0.15079999999999999</v>
      </c>
      <c r="F57" s="236" t="s">
        <v>1</v>
      </c>
      <c r="G57" s="236">
        <v>3.9899999999999998E-2</v>
      </c>
      <c r="H57" s="236">
        <v>0.17419999999999999</v>
      </c>
    </row>
    <row r="58" spans="1:8" x14ac:dyDescent="0.2">
      <c r="B58" s="236" t="s">
        <v>42</v>
      </c>
      <c r="C58" s="236">
        <v>3.3300000000000003E-2</v>
      </c>
      <c r="D58" s="236">
        <v>0.1537</v>
      </c>
      <c r="F58" s="236" t="s">
        <v>1</v>
      </c>
      <c r="G58" s="236">
        <v>3.2500000000000001E-2</v>
      </c>
      <c r="H58" s="236">
        <v>0.1767</v>
      </c>
    </row>
    <row r="59" spans="1:8" x14ac:dyDescent="0.2">
      <c r="B59" s="236" t="s">
        <v>43</v>
      </c>
      <c r="C59" s="236">
        <v>4.0599999999999997E-2</v>
      </c>
      <c r="D59" s="236">
        <v>0.1547</v>
      </c>
      <c r="F59" s="236" t="s">
        <v>1</v>
      </c>
      <c r="G59" s="236">
        <v>3.9399999999999998E-2</v>
      </c>
      <c r="H59" s="236">
        <v>0.17760000000000001</v>
      </c>
    </row>
    <row r="60" spans="1:8" x14ac:dyDescent="0.2">
      <c r="B60" s="236" t="s">
        <v>44</v>
      </c>
      <c r="C60" s="236">
        <v>3.5499999999999997E-2</v>
      </c>
      <c r="D60" s="236">
        <v>0.15590000000000001</v>
      </c>
      <c r="F60" s="236" t="s">
        <v>1</v>
      </c>
      <c r="G60" s="236">
        <v>3.4700000000000002E-2</v>
      </c>
      <c r="H60" s="236">
        <v>0.17849999999999999</v>
      </c>
    </row>
    <row r="61" spans="1:8" x14ac:dyDescent="0.2">
      <c r="B61" s="236" t="s">
        <v>45</v>
      </c>
      <c r="C61" s="236">
        <v>4.1399999999999999E-2</v>
      </c>
      <c r="D61" s="236">
        <v>0.15629999999999999</v>
      </c>
      <c r="F61" s="236" t="s">
        <v>1</v>
      </c>
      <c r="G61" s="236">
        <v>4.1500000000000002E-2</v>
      </c>
      <c r="H61" s="236">
        <v>0.17849999999999999</v>
      </c>
    </row>
    <row r="62" spans="1:8" x14ac:dyDescent="0.2">
      <c r="B62" s="236" t="s">
        <v>46</v>
      </c>
      <c r="C62" s="236">
        <v>3.3500000000000002E-2</v>
      </c>
      <c r="D62" s="236">
        <v>0.15809999999999999</v>
      </c>
      <c r="F62" s="236" t="s">
        <v>1</v>
      </c>
      <c r="G62" s="236">
        <v>3.3599999999999998E-2</v>
      </c>
      <c r="H62" s="236">
        <v>0.1799</v>
      </c>
    </row>
    <row r="63" spans="1:8" x14ac:dyDescent="0.2">
      <c r="B63" s="236" t="s">
        <v>47</v>
      </c>
      <c r="C63" s="236">
        <v>3.85E-2</v>
      </c>
      <c r="D63" s="236">
        <v>0.15759999999999999</v>
      </c>
      <c r="F63" s="236" t="s">
        <v>1</v>
      </c>
      <c r="G63" s="236">
        <v>3.78E-2</v>
      </c>
      <c r="H63" s="236">
        <v>0.1794</v>
      </c>
    </row>
    <row r="64" spans="1:8" x14ac:dyDescent="0.2">
      <c r="B64" s="236" t="s">
        <v>48</v>
      </c>
      <c r="C64" s="236">
        <v>3.2300000000000002E-2</v>
      </c>
      <c r="D64" s="236">
        <v>0.159</v>
      </c>
      <c r="F64" s="236" t="s">
        <v>1</v>
      </c>
      <c r="G64" s="236">
        <v>3.2000000000000001E-2</v>
      </c>
      <c r="H64" s="236">
        <v>0.18029999999999999</v>
      </c>
    </row>
  </sheetData>
  <mergeCells count="1">
    <mergeCell ref="H1:I1"/>
  </mergeCells>
  <hyperlinks>
    <hyperlink ref="H1:I1" location="Index!A1" display="Regresar al Índice" xr:uid="{00000000-0004-0000-5A00-000000000000}"/>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7"/>
  <dimension ref="A1:I72"/>
  <sheetViews>
    <sheetView zoomScaleNormal="100" workbookViewId="0">
      <selection activeCell="A2" sqref="A2"/>
    </sheetView>
  </sheetViews>
  <sheetFormatPr baseColWidth="10" defaultColWidth="8.7109375" defaultRowHeight="12.75" x14ac:dyDescent="0.2"/>
  <cols>
    <col min="1" max="16384" width="8.7109375" style="236"/>
  </cols>
  <sheetData>
    <row r="1" spans="1:9" ht="15" x14ac:dyDescent="0.25">
      <c r="A1" s="333" t="s">
        <v>1653</v>
      </c>
      <c r="H1" s="233" t="s">
        <v>38</v>
      </c>
      <c r="I1" s="233"/>
    </row>
    <row r="2" spans="1:9" x14ac:dyDescent="0.2">
      <c r="A2" s="124" t="s">
        <v>718</v>
      </c>
    </row>
    <row r="5" spans="1:9" x14ac:dyDescent="0.2">
      <c r="A5" s="125" t="s">
        <v>28</v>
      </c>
      <c r="B5" s="306">
        <v>0.2790066515345454</v>
      </c>
    </row>
    <row r="6" spans="1:9" x14ac:dyDescent="0.2">
      <c r="A6" s="125" t="s">
        <v>15</v>
      </c>
      <c r="B6" s="306">
        <v>0.22862541396548711</v>
      </c>
    </row>
    <row r="7" spans="1:9" x14ac:dyDescent="0.2">
      <c r="A7" s="125" t="s">
        <v>27</v>
      </c>
      <c r="B7" s="306">
        <v>0.22683617223474295</v>
      </c>
    </row>
    <row r="8" spans="1:9" x14ac:dyDescent="0.2">
      <c r="A8" s="125" t="s">
        <v>31</v>
      </c>
      <c r="B8" s="306">
        <v>0.22444156246852531</v>
      </c>
    </row>
    <row r="9" spans="1:9" x14ac:dyDescent="0.2">
      <c r="A9" s="125" t="s">
        <v>9</v>
      </c>
      <c r="B9" s="306">
        <v>0.22146447241498754</v>
      </c>
    </row>
    <row r="10" spans="1:9" x14ac:dyDescent="0.2">
      <c r="A10" s="125" t="s">
        <v>51</v>
      </c>
      <c r="B10" s="306">
        <v>0.21275177750569269</v>
      </c>
    </row>
    <row r="11" spans="1:9" x14ac:dyDescent="0.2">
      <c r="A11" s="125" t="s">
        <v>29</v>
      </c>
      <c r="B11" s="306">
        <v>0.21160629941791137</v>
      </c>
    </row>
    <row r="12" spans="1:9" x14ac:dyDescent="0.2">
      <c r="A12" s="125" t="s">
        <v>21</v>
      </c>
      <c r="B12" s="306">
        <v>0.20840332814294107</v>
      </c>
    </row>
    <row r="13" spans="1:9" x14ac:dyDescent="0.2">
      <c r="A13" s="125" t="s">
        <v>6</v>
      </c>
      <c r="B13" s="306">
        <v>0.19830890350119254</v>
      </c>
    </row>
    <row r="14" spans="1:9" x14ac:dyDescent="0.2">
      <c r="A14" s="125" t="s">
        <v>18</v>
      </c>
      <c r="B14" s="306">
        <v>0.19284310024542911</v>
      </c>
    </row>
    <row r="15" spans="1:9" x14ac:dyDescent="0.2">
      <c r="A15" s="125" t="s">
        <v>24</v>
      </c>
      <c r="B15" s="306">
        <v>0.18847845270372707</v>
      </c>
    </row>
    <row r="16" spans="1:9" x14ac:dyDescent="0.2">
      <c r="A16" s="125" t="s">
        <v>10</v>
      </c>
      <c r="B16" s="306">
        <v>0.18761894712276903</v>
      </c>
    </row>
    <row r="17" spans="1:2" x14ac:dyDescent="0.2">
      <c r="A17" s="126" t="s">
        <v>1</v>
      </c>
      <c r="B17" s="127">
        <v>0.18027966482978378</v>
      </c>
    </row>
    <row r="18" spans="1:2" x14ac:dyDescent="0.2">
      <c r="A18" s="125" t="s">
        <v>32</v>
      </c>
      <c r="B18" s="306">
        <v>0.17810801875710991</v>
      </c>
    </row>
    <row r="19" spans="1:2" x14ac:dyDescent="0.2">
      <c r="A19" s="125" t="s">
        <v>22</v>
      </c>
      <c r="B19" s="306">
        <v>0.17791245706503953</v>
      </c>
    </row>
    <row r="20" spans="1:2" x14ac:dyDescent="0.2">
      <c r="A20" s="125" t="s">
        <v>30</v>
      </c>
      <c r="B20" s="306">
        <v>0.17726525961024897</v>
      </c>
    </row>
    <row r="21" spans="1:2" x14ac:dyDescent="0.2">
      <c r="A21" s="125" t="s">
        <v>16</v>
      </c>
      <c r="B21" s="306">
        <v>0.17574124906136296</v>
      </c>
    </row>
    <row r="22" spans="1:2" x14ac:dyDescent="0.2">
      <c r="A22" s="125" t="s">
        <v>12</v>
      </c>
      <c r="B22" s="306">
        <v>0.17539842067147396</v>
      </c>
    </row>
    <row r="23" spans="1:2" x14ac:dyDescent="0.2">
      <c r="A23" s="125" t="s">
        <v>5</v>
      </c>
      <c r="B23" s="306">
        <v>0.17385642650540481</v>
      </c>
    </row>
    <row r="24" spans="1:2" x14ac:dyDescent="0.2">
      <c r="A24" s="125" t="s">
        <v>20</v>
      </c>
      <c r="B24" s="306">
        <v>0.1731855519711834</v>
      </c>
    </row>
    <row r="25" spans="1:2" x14ac:dyDescent="0.2">
      <c r="A25" s="125" t="s">
        <v>7</v>
      </c>
      <c r="B25" s="306">
        <v>0.17317607534397902</v>
      </c>
    </row>
    <row r="26" spans="1:2" x14ac:dyDescent="0.2">
      <c r="A26" s="125" t="s">
        <v>26</v>
      </c>
      <c r="B26" s="306">
        <v>0.17075116930595491</v>
      </c>
    </row>
    <row r="27" spans="1:2" x14ac:dyDescent="0.2">
      <c r="A27" s="125" t="s">
        <v>4</v>
      </c>
      <c r="B27" s="306">
        <v>0.16405674478014146</v>
      </c>
    </row>
    <row r="28" spans="1:2" x14ac:dyDescent="0.2">
      <c r="A28" s="125" t="s">
        <v>8</v>
      </c>
      <c r="B28" s="306">
        <v>0.16359542990747741</v>
      </c>
    </row>
    <row r="29" spans="1:2" x14ac:dyDescent="0.2">
      <c r="A29" s="125" t="s">
        <v>17</v>
      </c>
      <c r="B29" s="306">
        <v>0.16209408501235603</v>
      </c>
    </row>
    <row r="30" spans="1:2" x14ac:dyDescent="0.2">
      <c r="A30" s="125" t="s">
        <v>11</v>
      </c>
      <c r="B30" s="306">
        <v>0.16011729573959141</v>
      </c>
    </row>
    <row r="31" spans="1:2" x14ac:dyDescent="0.2">
      <c r="A31" s="125" t="s">
        <v>0</v>
      </c>
      <c r="B31" s="306">
        <v>0.15904624492184552</v>
      </c>
    </row>
    <row r="32" spans="1:2" x14ac:dyDescent="0.2">
      <c r="A32" s="125" t="s">
        <v>19</v>
      </c>
      <c r="B32" s="306">
        <v>0.1506800205069809</v>
      </c>
    </row>
    <row r="33" spans="1:3" x14ac:dyDescent="0.2">
      <c r="A33" s="125" t="s">
        <v>14</v>
      </c>
      <c r="B33" s="306">
        <v>0.14891777884094043</v>
      </c>
    </row>
    <row r="34" spans="1:3" x14ac:dyDescent="0.2">
      <c r="A34" s="125" t="s">
        <v>23</v>
      </c>
      <c r="B34" s="306">
        <v>0.13734100659817702</v>
      </c>
    </row>
    <row r="35" spans="1:3" x14ac:dyDescent="0.2">
      <c r="A35" s="125" t="s">
        <v>3</v>
      </c>
      <c r="B35" s="306">
        <v>0.12371232771809086</v>
      </c>
    </row>
    <row r="36" spans="1:3" x14ac:dyDescent="0.2">
      <c r="A36" s="125" t="s">
        <v>25</v>
      </c>
      <c r="B36" s="306">
        <v>0.11475370045317526</v>
      </c>
    </row>
    <row r="37" spans="1:3" x14ac:dyDescent="0.2">
      <c r="A37" s="125" t="s">
        <v>33</v>
      </c>
      <c r="B37" s="306">
        <v>0.10809701760111307</v>
      </c>
      <c r="C37" s="307"/>
    </row>
    <row r="40" spans="1:3" x14ac:dyDescent="0.2">
      <c r="A40" s="333"/>
      <c r="B40" s="333"/>
      <c r="C40" s="333"/>
    </row>
    <row r="41" spans="1:3" x14ac:dyDescent="0.2">
      <c r="A41" s="333"/>
      <c r="B41" s="333"/>
      <c r="C41" s="333"/>
    </row>
    <row r="42" spans="1:3" x14ac:dyDescent="0.2">
      <c r="A42" s="333"/>
      <c r="B42" s="333"/>
      <c r="C42" s="333"/>
    </row>
    <row r="43" spans="1:3" x14ac:dyDescent="0.2">
      <c r="A43" s="333"/>
      <c r="B43" s="333"/>
      <c r="C43" s="333"/>
    </row>
    <row r="44" spans="1:3" x14ac:dyDescent="0.2">
      <c r="A44" s="333"/>
      <c r="B44" s="333"/>
      <c r="C44" s="333"/>
    </row>
    <row r="45" spans="1:3" x14ac:dyDescent="0.2">
      <c r="A45" s="333"/>
      <c r="B45" s="333"/>
      <c r="C45" s="333"/>
    </row>
    <row r="46" spans="1:3" x14ac:dyDescent="0.2">
      <c r="A46" s="333"/>
      <c r="B46" s="333"/>
      <c r="C46" s="333"/>
    </row>
    <row r="47" spans="1:3" x14ac:dyDescent="0.2">
      <c r="A47" s="333"/>
      <c r="B47" s="333"/>
      <c r="C47" s="333"/>
    </row>
    <row r="48" spans="1:3" x14ac:dyDescent="0.2">
      <c r="A48" s="333"/>
      <c r="B48" s="333"/>
      <c r="C48" s="333"/>
    </row>
    <row r="49" spans="1:3" x14ac:dyDescent="0.2">
      <c r="A49" s="333"/>
      <c r="B49" s="333"/>
      <c r="C49" s="333"/>
    </row>
    <row r="50" spans="1:3" x14ac:dyDescent="0.2">
      <c r="A50" s="333"/>
      <c r="B50" s="333"/>
      <c r="C50" s="333"/>
    </row>
    <row r="51" spans="1:3" x14ac:dyDescent="0.2">
      <c r="A51" s="333"/>
      <c r="B51" s="333"/>
      <c r="C51" s="333"/>
    </row>
    <row r="52" spans="1:3" x14ac:dyDescent="0.2">
      <c r="A52" s="333"/>
      <c r="B52" s="333"/>
      <c r="C52" s="333"/>
    </row>
    <row r="53" spans="1:3" x14ac:dyDescent="0.2">
      <c r="A53" s="333"/>
      <c r="B53" s="333"/>
      <c r="C53" s="333"/>
    </row>
    <row r="54" spans="1:3" x14ac:dyDescent="0.2">
      <c r="A54" s="333"/>
      <c r="B54" s="333"/>
      <c r="C54" s="333"/>
    </row>
    <row r="55" spans="1:3" x14ac:dyDescent="0.2">
      <c r="A55" s="333"/>
      <c r="B55" s="333"/>
      <c r="C55" s="333"/>
    </row>
    <row r="56" spans="1:3" x14ac:dyDescent="0.2">
      <c r="A56" s="333"/>
      <c r="B56" s="333"/>
      <c r="C56" s="333"/>
    </row>
    <row r="57" spans="1:3" x14ac:dyDescent="0.2">
      <c r="A57" s="333"/>
      <c r="B57" s="333"/>
      <c r="C57" s="333"/>
    </row>
    <row r="58" spans="1:3" x14ac:dyDescent="0.2">
      <c r="A58" s="333"/>
      <c r="B58" s="333"/>
      <c r="C58" s="333"/>
    </row>
    <row r="59" spans="1:3" x14ac:dyDescent="0.2">
      <c r="A59" s="333"/>
      <c r="B59" s="333"/>
      <c r="C59" s="333"/>
    </row>
    <row r="60" spans="1:3" x14ac:dyDescent="0.2">
      <c r="A60" s="333"/>
      <c r="B60" s="333"/>
      <c r="C60" s="333"/>
    </row>
    <row r="61" spans="1:3" x14ac:dyDescent="0.2">
      <c r="A61" s="333"/>
      <c r="B61" s="333"/>
      <c r="C61" s="333"/>
    </row>
    <row r="62" spans="1:3" x14ac:dyDescent="0.2">
      <c r="A62" s="333"/>
      <c r="B62" s="333"/>
      <c r="C62" s="333"/>
    </row>
    <row r="63" spans="1:3" x14ac:dyDescent="0.2">
      <c r="A63" s="333"/>
      <c r="B63" s="333"/>
      <c r="C63" s="333"/>
    </row>
    <row r="64" spans="1:3" x14ac:dyDescent="0.2">
      <c r="A64" s="333"/>
      <c r="B64" s="333"/>
      <c r="C64" s="333"/>
    </row>
    <row r="65" spans="1:3" x14ac:dyDescent="0.2">
      <c r="A65" s="333"/>
      <c r="B65" s="333"/>
      <c r="C65" s="333"/>
    </row>
    <row r="66" spans="1:3" x14ac:dyDescent="0.2">
      <c r="A66" s="333"/>
      <c r="B66" s="333"/>
      <c r="C66" s="333"/>
    </row>
    <row r="67" spans="1:3" x14ac:dyDescent="0.2">
      <c r="A67" s="333"/>
      <c r="B67" s="333"/>
      <c r="C67" s="333"/>
    </row>
    <row r="68" spans="1:3" x14ac:dyDescent="0.2">
      <c r="A68" s="333"/>
      <c r="B68" s="333"/>
      <c r="C68" s="333"/>
    </row>
    <row r="69" spans="1:3" x14ac:dyDescent="0.2">
      <c r="A69" s="333"/>
      <c r="B69" s="333"/>
      <c r="C69" s="333"/>
    </row>
    <row r="70" spans="1:3" x14ac:dyDescent="0.2">
      <c r="A70" s="333"/>
      <c r="B70" s="333"/>
      <c r="C70" s="333"/>
    </row>
    <row r="71" spans="1:3" x14ac:dyDescent="0.2">
      <c r="A71" s="333"/>
      <c r="B71" s="333"/>
      <c r="C71" s="333"/>
    </row>
    <row r="72" spans="1:3" x14ac:dyDescent="0.2">
      <c r="A72" s="333"/>
      <c r="B72" s="333"/>
      <c r="C72" s="333"/>
    </row>
  </sheetData>
  <mergeCells count="1">
    <mergeCell ref="H1:I1"/>
  </mergeCells>
  <hyperlinks>
    <hyperlink ref="H1:I1" location="Index!A1" display="Regresar al Índice" xr:uid="{00000000-0004-0000-5B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8"/>
  <dimension ref="A1:AJ216"/>
  <sheetViews>
    <sheetView zoomScale="90" zoomScaleNormal="90" workbookViewId="0">
      <selection activeCell="A2" sqref="A2"/>
    </sheetView>
  </sheetViews>
  <sheetFormatPr baseColWidth="10" defaultColWidth="11.42578125" defaultRowHeight="12.75" x14ac:dyDescent="0.2"/>
  <cols>
    <col min="1" max="1" width="34.42578125" style="44" customWidth="1"/>
    <col min="2" max="2" width="9.140625" style="44" bestFit="1" customWidth="1"/>
    <col min="3" max="3" width="13" style="44" customWidth="1"/>
    <col min="4" max="4" width="9.42578125" style="44" customWidth="1"/>
    <col min="5" max="5" width="10.5703125" style="44" customWidth="1"/>
    <col min="6" max="6" width="8" style="44" customWidth="1"/>
    <col min="7" max="7" width="12.7109375" style="44" customWidth="1"/>
    <col min="8" max="8" width="8" style="44" customWidth="1"/>
    <col min="9" max="9" width="8.140625" style="44" customWidth="1"/>
    <col min="10" max="14" width="11.42578125" style="44" customWidth="1"/>
    <col min="15" max="15" width="11.42578125" style="44"/>
    <col min="16" max="25" width="11.42578125" style="44" customWidth="1"/>
    <col min="26" max="16384" width="11.42578125" style="44"/>
  </cols>
  <sheetData>
    <row r="1" spans="1:36" ht="15" x14ac:dyDescent="0.25">
      <c r="A1" s="333" t="s">
        <v>1614</v>
      </c>
      <c r="H1" s="233" t="s">
        <v>38</v>
      </c>
      <c r="I1" s="233"/>
    </row>
    <row r="2" spans="1:36" x14ac:dyDescent="0.2">
      <c r="A2" s="178" t="s">
        <v>806</v>
      </c>
    </row>
    <row r="3" spans="1:36" x14ac:dyDescent="0.2">
      <c r="A3" s="178"/>
    </row>
    <row r="4" spans="1:36" x14ac:dyDescent="0.2">
      <c r="A4" s="178"/>
    </row>
    <row r="5" spans="1:36" x14ac:dyDescent="0.2">
      <c r="A5" s="178"/>
      <c r="B5" s="37"/>
    </row>
    <row r="6" spans="1:36" ht="12.75" customHeight="1" x14ac:dyDescent="0.2">
      <c r="A6" s="471" t="s">
        <v>35</v>
      </c>
      <c r="B6" s="472">
        <v>2020</v>
      </c>
      <c r="C6" s="472"/>
      <c r="D6" s="472"/>
      <c r="E6" s="472"/>
      <c r="F6" s="472"/>
      <c r="G6" s="472"/>
      <c r="H6" s="472"/>
      <c r="I6" s="472"/>
      <c r="J6" s="473">
        <v>2021</v>
      </c>
      <c r="K6" s="473"/>
      <c r="L6" s="473"/>
      <c r="M6" s="473"/>
      <c r="N6" s="473"/>
      <c r="O6" s="473"/>
      <c r="P6" s="473"/>
      <c r="Q6" s="473"/>
      <c r="R6" s="473"/>
      <c r="S6" s="473"/>
      <c r="T6" s="473"/>
      <c r="U6" s="473"/>
      <c r="V6" s="474">
        <v>2022</v>
      </c>
      <c r="W6" s="474"/>
      <c r="X6" s="474"/>
      <c r="Y6" s="474"/>
      <c r="Z6" s="474"/>
      <c r="AA6" s="474"/>
      <c r="AB6" s="474"/>
      <c r="AC6" s="474"/>
      <c r="AD6" s="474"/>
      <c r="AE6" s="474"/>
      <c r="AF6" s="474"/>
      <c r="AG6" s="472" t="s">
        <v>280</v>
      </c>
      <c r="AH6" s="472"/>
      <c r="AI6" s="472" t="s">
        <v>682</v>
      </c>
      <c r="AJ6" s="472"/>
    </row>
    <row r="7" spans="1:36" ht="25.5" x14ac:dyDescent="0.2">
      <c r="A7" s="471"/>
      <c r="B7" s="475" t="s">
        <v>40</v>
      </c>
      <c r="C7" s="475" t="s">
        <v>44</v>
      </c>
      <c r="D7" s="475" t="s">
        <v>45</v>
      </c>
      <c r="E7" s="475" t="s">
        <v>46</v>
      </c>
      <c r="F7" s="475" t="s">
        <v>47</v>
      </c>
      <c r="G7" s="475" t="s">
        <v>48</v>
      </c>
      <c r="H7" s="475" t="s">
        <v>49</v>
      </c>
      <c r="I7" s="475" t="s">
        <v>50</v>
      </c>
      <c r="J7" s="475" t="s">
        <v>39</v>
      </c>
      <c r="K7" s="475" t="s">
        <v>40</v>
      </c>
      <c r="L7" s="475" t="s">
        <v>41</v>
      </c>
      <c r="M7" s="475" t="s">
        <v>42</v>
      </c>
      <c r="N7" s="475" t="s">
        <v>43</v>
      </c>
      <c r="O7" s="475" t="s">
        <v>44</v>
      </c>
      <c r="P7" s="475" t="s">
        <v>45</v>
      </c>
      <c r="Q7" s="475" t="s">
        <v>46</v>
      </c>
      <c r="R7" s="475" t="s">
        <v>47</v>
      </c>
      <c r="S7" s="475" t="s">
        <v>48</v>
      </c>
      <c r="T7" s="475" t="s">
        <v>49</v>
      </c>
      <c r="U7" s="475" t="s">
        <v>50</v>
      </c>
      <c r="V7" s="475" t="s">
        <v>39</v>
      </c>
      <c r="W7" s="475" t="s">
        <v>40</v>
      </c>
      <c r="X7" s="475" t="s">
        <v>41</v>
      </c>
      <c r="Y7" s="475" t="s">
        <v>42</v>
      </c>
      <c r="Z7" s="475" t="s">
        <v>43</v>
      </c>
      <c r="AA7" s="475" t="s">
        <v>44</v>
      </c>
      <c r="AB7" s="475" t="s">
        <v>45</v>
      </c>
      <c r="AC7" s="475" t="s">
        <v>46</v>
      </c>
      <c r="AD7" s="475" t="s">
        <v>47</v>
      </c>
      <c r="AE7" s="475" t="s">
        <v>48</v>
      </c>
      <c r="AF7" s="475" t="s">
        <v>49</v>
      </c>
      <c r="AG7" s="475" t="s">
        <v>297</v>
      </c>
      <c r="AH7" s="475" t="s">
        <v>433</v>
      </c>
      <c r="AI7" s="475" t="s">
        <v>297</v>
      </c>
      <c r="AJ7" s="475" t="s">
        <v>433</v>
      </c>
    </row>
    <row r="8" spans="1:36" ht="12.75" customHeight="1" x14ac:dyDescent="0.2">
      <c r="A8" s="476" t="s">
        <v>36</v>
      </c>
      <c r="B8" s="477">
        <v>41.838602329450907</v>
      </c>
      <c r="C8" s="477">
        <v>35.235715067593461</v>
      </c>
      <c r="D8" s="477">
        <v>32.712146422628948</v>
      </c>
      <c r="E8" s="477">
        <v>33.68552412645591</v>
      </c>
      <c r="F8" s="477">
        <v>33.815609090054785</v>
      </c>
      <c r="G8" s="477">
        <v>32.251655629139073</v>
      </c>
      <c r="H8" s="477">
        <v>32.138103161397666</v>
      </c>
      <c r="I8" s="477">
        <v>32.371048252911812</v>
      </c>
      <c r="J8" s="477">
        <v>33.760399334442596</v>
      </c>
      <c r="K8" s="477">
        <v>34.134775374376041</v>
      </c>
      <c r="L8" s="477">
        <v>37.868988391376448</v>
      </c>
      <c r="M8" s="477">
        <v>39.692179700499167</v>
      </c>
      <c r="N8" s="477">
        <v>38.885191347753747</v>
      </c>
      <c r="O8" s="477">
        <v>41.229235880398669</v>
      </c>
      <c r="P8" s="477">
        <v>37.034883720930239</v>
      </c>
      <c r="Q8" s="477">
        <v>36.608623548922054</v>
      </c>
      <c r="R8" s="477">
        <v>38.843594009983363</v>
      </c>
      <c r="S8" s="477">
        <v>38.928571428571431</v>
      </c>
      <c r="T8" s="477">
        <v>37.895174708818629</v>
      </c>
      <c r="U8" s="477">
        <v>39.084858569051583</v>
      </c>
      <c r="V8" s="477">
        <v>38.391376451077946</v>
      </c>
      <c r="W8" s="477">
        <v>38.828903654485046</v>
      </c>
      <c r="X8" s="477">
        <v>37.441860465116278</v>
      </c>
      <c r="Y8" s="477">
        <v>37.753743760399331</v>
      </c>
      <c r="Z8" s="477">
        <v>38.098006644518271</v>
      </c>
      <c r="AA8" s="477">
        <v>39.029850746268664</v>
      </c>
      <c r="AB8" s="477">
        <v>38.228476821192046</v>
      </c>
      <c r="AC8" s="477">
        <v>39.168526140063797</v>
      </c>
      <c r="AD8" s="477">
        <v>39.908637873754152</v>
      </c>
      <c r="AE8" s="477">
        <v>40.897009966777411</v>
      </c>
      <c r="AF8" s="477">
        <v>39.036544850498338</v>
      </c>
      <c r="AG8" s="478">
        <f>AF8/AE8-1</f>
        <v>-4.549147034930956E-2</v>
      </c>
      <c r="AH8" s="477">
        <f>AF8-AE8</f>
        <v>-1.8604651162790731</v>
      </c>
      <c r="AI8" s="478">
        <f>AF8/T8-1</f>
        <v>3.0119141828737872E-2</v>
      </c>
      <c r="AJ8" s="477">
        <f>AF8-T8</f>
        <v>1.1413701416797082</v>
      </c>
    </row>
    <row r="9" spans="1:36" ht="28.5" customHeight="1" x14ac:dyDescent="0.2">
      <c r="A9" s="479" t="s">
        <v>450</v>
      </c>
      <c r="B9" s="480">
        <v>40.557404326123127</v>
      </c>
      <c r="C9" s="480">
        <v>30.504966887417218</v>
      </c>
      <c r="D9" s="480">
        <v>28.868552412645592</v>
      </c>
      <c r="E9" s="480">
        <v>29.118136439267886</v>
      </c>
      <c r="F9" s="480">
        <v>30.897009966777407</v>
      </c>
      <c r="G9" s="480">
        <v>31.125827814569536</v>
      </c>
      <c r="H9" s="480">
        <v>30.199667221297837</v>
      </c>
      <c r="I9" s="480">
        <v>29.700499168053245</v>
      </c>
      <c r="J9" s="480">
        <v>31.447587354409318</v>
      </c>
      <c r="K9" s="480">
        <v>30.865224625623959</v>
      </c>
      <c r="L9" s="480">
        <v>33.540630182421225</v>
      </c>
      <c r="M9" s="480">
        <v>36.522462562396008</v>
      </c>
      <c r="N9" s="480">
        <v>36.938435940099836</v>
      </c>
      <c r="O9" s="480">
        <v>39.036544850498338</v>
      </c>
      <c r="P9" s="480">
        <v>35.963455149501662</v>
      </c>
      <c r="Q9" s="480">
        <v>36.442786069651739</v>
      </c>
      <c r="R9" s="480">
        <v>36.980033277870213</v>
      </c>
      <c r="S9" s="480">
        <v>38.455149501661133</v>
      </c>
      <c r="T9" s="480">
        <v>36.397670549084857</v>
      </c>
      <c r="U9" s="480">
        <v>38.727121464226286</v>
      </c>
      <c r="V9" s="480">
        <v>37.603648424543948</v>
      </c>
      <c r="W9" s="480">
        <v>38.870431893687709</v>
      </c>
      <c r="X9" s="480">
        <v>38.081395348837212</v>
      </c>
      <c r="Y9" s="480">
        <v>39.018302828618971</v>
      </c>
      <c r="Z9" s="480">
        <v>38.953488372093027</v>
      </c>
      <c r="AA9" s="480">
        <v>41.542288557213929</v>
      </c>
      <c r="AB9" s="480">
        <v>38.162251655629142</v>
      </c>
      <c r="AC9" s="480">
        <v>38.289036544850497</v>
      </c>
      <c r="AD9" s="480">
        <v>39.202657807308967</v>
      </c>
      <c r="AE9" s="480">
        <v>40.116279069767444</v>
      </c>
      <c r="AF9" s="480">
        <v>39.451827242524914</v>
      </c>
      <c r="AG9" s="481">
        <f t="shared" ref="AG9:AG13" si="0">AF9/AE9-1</f>
        <v>-1.6563146997929712E-2</v>
      </c>
      <c r="AH9" s="480">
        <f t="shared" ref="AH9:AH13" si="1">AF9-AE9</f>
        <v>-0.66445182724253016</v>
      </c>
      <c r="AI9" s="481">
        <f t="shared" ref="AI9:AI13" si="2">AF9/T9-1</f>
        <v>8.3910773611770129E-2</v>
      </c>
      <c r="AJ9" s="480">
        <f t="shared" ref="AJ9:AJ13" si="3">AF9-T9</f>
        <v>3.0541566934400564</v>
      </c>
    </row>
    <row r="10" spans="1:36" ht="38.25" x14ac:dyDescent="0.2">
      <c r="A10" s="482" t="s">
        <v>451</v>
      </c>
      <c r="B10" s="483">
        <v>48.211314475873543</v>
      </c>
      <c r="C10" s="483">
        <v>50.703642384105962</v>
      </c>
      <c r="D10" s="483">
        <v>49.667221297836939</v>
      </c>
      <c r="E10" s="483">
        <v>53.078202995008319</v>
      </c>
      <c r="F10" s="483">
        <v>50.166112956810629</v>
      </c>
      <c r="G10" s="483">
        <v>47.226821192052981</v>
      </c>
      <c r="H10" s="483">
        <v>46.339434276206326</v>
      </c>
      <c r="I10" s="483">
        <v>48.336106489184694</v>
      </c>
      <c r="J10" s="483">
        <v>49.084858569051583</v>
      </c>
      <c r="K10" s="483">
        <v>48.960066555740433</v>
      </c>
      <c r="L10" s="483">
        <v>54.892205638474294</v>
      </c>
      <c r="M10" s="483">
        <v>56.198003327787021</v>
      </c>
      <c r="N10" s="483">
        <v>53.577371048252914</v>
      </c>
      <c r="O10" s="483">
        <v>57.973421926910298</v>
      </c>
      <c r="P10" s="483">
        <v>50.747508305647841</v>
      </c>
      <c r="Q10" s="483">
        <v>49.087893864013267</v>
      </c>
      <c r="R10" s="483">
        <v>54.700499168053241</v>
      </c>
      <c r="S10" s="483">
        <v>52.616279069767444</v>
      </c>
      <c r="T10" s="483">
        <v>50.873544093178033</v>
      </c>
      <c r="U10" s="483">
        <v>52.163061564059902</v>
      </c>
      <c r="V10" s="483">
        <v>51.907131011608627</v>
      </c>
      <c r="W10" s="483">
        <v>52.740863787375417</v>
      </c>
      <c r="X10" s="483">
        <v>48.421926910299007</v>
      </c>
      <c r="Y10" s="483">
        <v>48.003327787021632</v>
      </c>
      <c r="Z10" s="483">
        <v>50.498338870431894</v>
      </c>
      <c r="AA10" s="483">
        <v>52.653399668325044</v>
      </c>
      <c r="AB10" s="483">
        <v>49.91721854304636</v>
      </c>
      <c r="AC10" s="483">
        <v>52.736318407960198</v>
      </c>
      <c r="AD10" s="483">
        <v>51.121262458471762</v>
      </c>
      <c r="AE10" s="483">
        <v>51.785714285714285</v>
      </c>
      <c r="AF10" s="483">
        <v>49.833887043189371</v>
      </c>
      <c r="AG10" s="484">
        <f t="shared" si="0"/>
        <v>-3.7690457097032781E-2</v>
      </c>
      <c r="AH10" s="483">
        <f t="shared" si="1"/>
        <v>-1.9518272425249137</v>
      </c>
      <c r="AI10" s="484">
        <f t="shared" si="2"/>
        <v>-2.0436104236899011E-2</v>
      </c>
      <c r="AJ10" s="483">
        <f t="shared" si="3"/>
        <v>-1.0396570499886622</v>
      </c>
    </row>
    <row r="11" spans="1:36" ht="38.25" x14ac:dyDescent="0.2">
      <c r="A11" s="479" t="s">
        <v>452</v>
      </c>
      <c r="B11" s="480">
        <v>40.806988352745421</v>
      </c>
      <c r="C11" s="480">
        <v>28.766556291390728</v>
      </c>
      <c r="D11" s="480">
        <v>24.292845257903494</v>
      </c>
      <c r="E11" s="480">
        <v>22.795341098169718</v>
      </c>
      <c r="F11" s="480">
        <v>25.498338870431894</v>
      </c>
      <c r="G11" s="480">
        <v>25.082781456953644</v>
      </c>
      <c r="H11" s="480">
        <v>25.623960066555739</v>
      </c>
      <c r="I11" s="480">
        <v>24.916805324459233</v>
      </c>
      <c r="J11" s="480">
        <v>27.495840266222963</v>
      </c>
      <c r="K11" s="480">
        <v>25.9567387687188</v>
      </c>
      <c r="L11" s="480">
        <v>32.048092868988391</v>
      </c>
      <c r="M11" s="480">
        <v>34.193011647254579</v>
      </c>
      <c r="N11" s="480">
        <v>35.024958402662229</v>
      </c>
      <c r="O11" s="480">
        <v>37.043189368770761</v>
      </c>
      <c r="P11" s="480">
        <v>36.544850498338867</v>
      </c>
      <c r="Q11" s="480">
        <v>36.235489220563849</v>
      </c>
      <c r="R11" s="480">
        <v>37.853577371048253</v>
      </c>
      <c r="S11" s="480">
        <v>38.538205980066444</v>
      </c>
      <c r="T11" s="480">
        <v>37.229617304492514</v>
      </c>
      <c r="U11" s="480">
        <v>37.603993344425959</v>
      </c>
      <c r="V11" s="480">
        <v>36.77446102819237</v>
      </c>
      <c r="W11" s="480">
        <v>37.790697674418603</v>
      </c>
      <c r="X11" s="480">
        <v>37.5</v>
      </c>
      <c r="Y11" s="480">
        <v>38.851913477537437</v>
      </c>
      <c r="Z11" s="480">
        <v>38.787375415282391</v>
      </c>
      <c r="AA11" s="480">
        <v>38.847429519071312</v>
      </c>
      <c r="AB11" s="480">
        <v>38.493377483443709</v>
      </c>
      <c r="AC11" s="480">
        <v>38.538205980066444</v>
      </c>
      <c r="AD11" s="480">
        <v>39.700996677740861</v>
      </c>
      <c r="AE11" s="480">
        <v>40.573089700996675</v>
      </c>
      <c r="AF11" s="480">
        <v>39.700996677740861</v>
      </c>
      <c r="AG11" s="481">
        <f t="shared" si="0"/>
        <v>-2.1494370522006201E-2</v>
      </c>
      <c r="AH11" s="480">
        <f t="shared" si="1"/>
        <v>-0.87209302325581461</v>
      </c>
      <c r="AI11" s="481">
        <f t="shared" si="2"/>
        <v>6.6382078360771146E-2</v>
      </c>
      <c r="AJ11" s="480">
        <f t="shared" si="3"/>
        <v>2.4713793732483467</v>
      </c>
    </row>
    <row r="12" spans="1:36" ht="38.25" x14ac:dyDescent="0.2">
      <c r="A12" s="482" t="s">
        <v>453</v>
      </c>
      <c r="B12" s="483">
        <v>52.163061564059902</v>
      </c>
      <c r="C12" s="483">
        <v>53.062913907284766</v>
      </c>
      <c r="D12" s="483">
        <v>49.500831946755405</v>
      </c>
      <c r="E12" s="483">
        <v>53.785357737104825</v>
      </c>
      <c r="F12" s="483">
        <v>52.533222591362126</v>
      </c>
      <c r="G12" s="483">
        <v>47.309602649006621</v>
      </c>
      <c r="H12" s="483">
        <v>47.712146422628955</v>
      </c>
      <c r="I12" s="483">
        <v>48.336106489184694</v>
      </c>
      <c r="J12" s="483">
        <v>49.0432612312812</v>
      </c>
      <c r="K12" s="483">
        <v>52.246256239600669</v>
      </c>
      <c r="L12" s="483">
        <v>56.923714759535656</v>
      </c>
      <c r="M12" s="483">
        <v>57.986688851913478</v>
      </c>
      <c r="N12" s="483">
        <v>54.742096505823625</v>
      </c>
      <c r="O12" s="483">
        <v>58.471760797342192</v>
      </c>
      <c r="P12" s="483">
        <v>52.699335548172755</v>
      </c>
      <c r="Q12" s="483">
        <v>50.082918739635154</v>
      </c>
      <c r="R12" s="483">
        <v>55.282861896838604</v>
      </c>
      <c r="S12" s="483">
        <v>52.823920265780728</v>
      </c>
      <c r="T12" s="483">
        <v>52.079866888519135</v>
      </c>
      <c r="U12" s="483">
        <v>53.785357737104825</v>
      </c>
      <c r="V12" s="483">
        <v>53.399668325041461</v>
      </c>
      <c r="W12" s="483">
        <v>52.699335548172755</v>
      </c>
      <c r="X12" s="483">
        <v>49.08637873754153</v>
      </c>
      <c r="Y12" s="483">
        <v>48.502495840266221</v>
      </c>
      <c r="Z12" s="483">
        <v>48.297342192691033</v>
      </c>
      <c r="AA12" s="483">
        <v>48.092868988391373</v>
      </c>
      <c r="AB12" s="483">
        <v>50.165562913907287</v>
      </c>
      <c r="AC12" s="483">
        <v>49.667774086378735</v>
      </c>
      <c r="AD12" s="483">
        <v>50.249169435215947</v>
      </c>
      <c r="AE12" s="483">
        <v>50.91362126245847</v>
      </c>
      <c r="AF12" s="483">
        <v>48.920265780730894</v>
      </c>
      <c r="AG12" s="484">
        <f t="shared" si="0"/>
        <v>-3.9151712887438905E-2</v>
      </c>
      <c r="AH12" s="483">
        <f t="shared" si="1"/>
        <v>-1.9933554817275763</v>
      </c>
      <c r="AI12" s="484">
        <f t="shared" si="2"/>
        <v>-6.0668379098425929E-2</v>
      </c>
      <c r="AJ12" s="483">
        <f t="shared" si="3"/>
        <v>-3.1596011077882409</v>
      </c>
    </row>
    <row r="13" spans="1:36" ht="76.5" x14ac:dyDescent="0.2">
      <c r="A13" s="479" t="s">
        <v>37</v>
      </c>
      <c r="B13" s="480">
        <v>27.45424292845258</v>
      </c>
      <c r="C13" s="480">
        <v>13.16225165562914</v>
      </c>
      <c r="D13" s="480">
        <v>11.231281198003328</v>
      </c>
      <c r="E13" s="480">
        <v>9.6505823627287857</v>
      </c>
      <c r="F13" s="480">
        <v>9.9833610648918469</v>
      </c>
      <c r="G13" s="480">
        <v>10.513245033112582</v>
      </c>
      <c r="H13" s="480">
        <v>10.8153078202995</v>
      </c>
      <c r="I13" s="480">
        <v>10.565723793677204</v>
      </c>
      <c r="J13" s="480">
        <v>11.73044925124792</v>
      </c>
      <c r="K13" s="480">
        <v>12.645590682196339</v>
      </c>
      <c r="L13" s="480">
        <v>11.940298507462687</v>
      </c>
      <c r="M13" s="480">
        <v>13.560732113144759</v>
      </c>
      <c r="N13" s="480">
        <v>14.143094841930116</v>
      </c>
      <c r="O13" s="480">
        <v>13.621262458471762</v>
      </c>
      <c r="P13" s="480">
        <v>9.2192691029900331</v>
      </c>
      <c r="Q13" s="480">
        <v>11.194029850746269</v>
      </c>
      <c r="R13" s="480">
        <v>9.4009983361064897</v>
      </c>
      <c r="S13" s="480">
        <v>12.209302325581396</v>
      </c>
      <c r="T13" s="480">
        <v>12.895174708818635</v>
      </c>
      <c r="U13" s="480">
        <v>13.144758735440933</v>
      </c>
      <c r="V13" s="480">
        <v>12.271973466003317</v>
      </c>
      <c r="W13" s="480">
        <v>12.043189368770765</v>
      </c>
      <c r="X13" s="480">
        <v>14.119601328903654</v>
      </c>
      <c r="Y13" s="480">
        <v>14.392678868552412</v>
      </c>
      <c r="Z13" s="480">
        <v>13.953488372093023</v>
      </c>
      <c r="AA13" s="480">
        <v>14.013266998341626</v>
      </c>
      <c r="AB13" s="480">
        <v>14.403973509933774</v>
      </c>
      <c r="AC13" s="480">
        <v>16.611295681063122</v>
      </c>
      <c r="AD13" s="480">
        <v>19.269102990033222</v>
      </c>
      <c r="AE13" s="480">
        <v>21.096345514950166</v>
      </c>
      <c r="AF13" s="480">
        <v>17.275747508305649</v>
      </c>
      <c r="AG13" s="481">
        <f t="shared" si="0"/>
        <v>-0.18110236220472431</v>
      </c>
      <c r="AH13" s="480">
        <f t="shared" si="1"/>
        <v>-3.8205980066445164</v>
      </c>
      <c r="AI13" s="481">
        <f t="shared" si="2"/>
        <v>0.33970635516021885</v>
      </c>
      <c r="AJ13" s="480">
        <f t="shared" si="3"/>
        <v>4.3805727994870143</v>
      </c>
    </row>
    <row r="14" spans="1:36" x14ac:dyDescent="0.2">
      <c r="B14" s="37"/>
    </row>
    <row r="15" spans="1:36" x14ac:dyDescent="0.2">
      <c r="B15" s="37"/>
    </row>
    <row r="16" spans="1:36" x14ac:dyDescent="0.2">
      <c r="B16" s="37"/>
    </row>
    <row r="25" spans="2:2" x14ac:dyDescent="0.2">
      <c r="B25" s="37"/>
    </row>
    <row r="26" spans="2:2" x14ac:dyDescent="0.2">
      <c r="B26" s="37"/>
    </row>
    <row r="27" spans="2:2" x14ac:dyDescent="0.2">
      <c r="B27" s="37"/>
    </row>
    <row r="28" spans="2:2" x14ac:dyDescent="0.2">
      <c r="B28" s="37"/>
    </row>
    <row r="29" spans="2:2" x14ac:dyDescent="0.2">
      <c r="B29" s="37"/>
    </row>
    <row r="30" spans="2:2" x14ac:dyDescent="0.2">
      <c r="B30" s="37"/>
    </row>
    <row r="31" spans="2:2" x14ac:dyDescent="0.2">
      <c r="B31" s="37"/>
    </row>
    <row r="32" spans="2:2" x14ac:dyDescent="0.2">
      <c r="B32" s="37"/>
    </row>
    <row r="33" spans="2:2" x14ac:dyDescent="0.2">
      <c r="B33" s="37"/>
    </row>
    <row r="34" spans="2:2" x14ac:dyDescent="0.2">
      <c r="B34" s="37"/>
    </row>
    <row r="35" spans="2:2" x14ac:dyDescent="0.2">
      <c r="B35" s="37"/>
    </row>
    <row r="36" spans="2:2" x14ac:dyDescent="0.2">
      <c r="B36" s="37"/>
    </row>
    <row r="37" spans="2:2" x14ac:dyDescent="0.2">
      <c r="B37" s="37"/>
    </row>
    <row r="38" spans="2:2" x14ac:dyDescent="0.2">
      <c r="B38" s="37"/>
    </row>
    <row r="39" spans="2:2" x14ac:dyDescent="0.2">
      <c r="B39" s="37"/>
    </row>
    <row r="40" spans="2:2" x14ac:dyDescent="0.2">
      <c r="B40" s="37"/>
    </row>
    <row r="41" spans="2:2" x14ac:dyDescent="0.2">
      <c r="B41" s="37"/>
    </row>
    <row r="42" spans="2:2" x14ac:dyDescent="0.2">
      <c r="B42" s="37"/>
    </row>
    <row r="43" spans="2:2" x14ac:dyDescent="0.2">
      <c r="B43" s="37"/>
    </row>
    <row r="44" spans="2:2" x14ac:dyDescent="0.2">
      <c r="B44" s="37"/>
    </row>
    <row r="45" spans="2:2" x14ac:dyDescent="0.2">
      <c r="B45" s="37"/>
    </row>
    <row r="46" spans="2:2" x14ac:dyDescent="0.2">
      <c r="B46" s="37"/>
    </row>
    <row r="47" spans="2:2" x14ac:dyDescent="0.2">
      <c r="B47" s="37"/>
    </row>
    <row r="48" spans="2:2" x14ac:dyDescent="0.2">
      <c r="B48" s="37"/>
    </row>
    <row r="49" spans="2:2" x14ac:dyDescent="0.2">
      <c r="B49" s="37"/>
    </row>
    <row r="50" spans="2:2" x14ac:dyDescent="0.2">
      <c r="B50" s="37"/>
    </row>
    <row r="51" spans="2:2" x14ac:dyDescent="0.2">
      <c r="B51" s="37"/>
    </row>
    <row r="52" spans="2:2" x14ac:dyDescent="0.2">
      <c r="B52" s="37"/>
    </row>
    <row r="53" spans="2:2" x14ac:dyDescent="0.2">
      <c r="B53" s="37"/>
    </row>
    <row r="54" spans="2:2" x14ac:dyDescent="0.2">
      <c r="B54" s="37"/>
    </row>
    <row r="55" spans="2:2" x14ac:dyDescent="0.2">
      <c r="B55" s="37"/>
    </row>
    <row r="56" spans="2:2" x14ac:dyDescent="0.2">
      <c r="B56" s="37"/>
    </row>
    <row r="57" spans="2:2" x14ac:dyDescent="0.2">
      <c r="B57" s="37"/>
    </row>
    <row r="58" spans="2:2" x14ac:dyDescent="0.2">
      <c r="B58" s="37"/>
    </row>
    <row r="59" spans="2:2" x14ac:dyDescent="0.2">
      <c r="B59" s="37"/>
    </row>
    <row r="60" spans="2:2" x14ac:dyDescent="0.2">
      <c r="B60" s="37"/>
    </row>
    <row r="61" spans="2:2" x14ac:dyDescent="0.2">
      <c r="B61" s="37"/>
    </row>
    <row r="62" spans="2:2" x14ac:dyDescent="0.2">
      <c r="B62" s="37"/>
    </row>
    <row r="63" spans="2:2" x14ac:dyDescent="0.2">
      <c r="B63" s="37"/>
    </row>
    <row r="64" spans="2:2" x14ac:dyDescent="0.2">
      <c r="B64" s="37"/>
    </row>
    <row r="65" spans="2:2" x14ac:dyDescent="0.2">
      <c r="B65" s="37"/>
    </row>
    <row r="66" spans="2:2" x14ac:dyDescent="0.2">
      <c r="B66" s="37"/>
    </row>
    <row r="67" spans="2:2" x14ac:dyDescent="0.2">
      <c r="B67" s="37"/>
    </row>
    <row r="68" spans="2:2" x14ac:dyDescent="0.2">
      <c r="B68" s="37"/>
    </row>
    <row r="69" spans="2:2" x14ac:dyDescent="0.2">
      <c r="B69" s="37"/>
    </row>
    <row r="70" spans="2:2" x14ac:dyDescent="0.2">
      <c r="B70" s="37"/>
    </row>
    <row r="71" spans="2:2" x14ac:dyDescent="0.2">
      <c r="B71" s="37"/>
    </row>
    <row r="72" spans="2:2" x14ac:dyDescent="0.2">
      <c r="B72" s="37"/>
    </row>
    <row r="73" spans="2:2" x14ac:dyDescent="0.2">
      <c r="B73" s="37"/>
    </row>
    <row r="74" spans="2:2" x14ac:dyDescent="0.2">
      <c r="B74" s="37"/>
    </row>
    <row r="75" spans="2:2" x14ac:dyDescent="0.2">
      <c r="B75" s="37"/>
    </row>
    <row r="76" spans="2:2" x14ac:dyDescent="0.2">
      <c r="B76" s="37"/>
    </row>
    <row r="77" spans="2:2" x14ac:dyDescent="0.2">
      <c r="B77" s="37"/>
    </row>
    <row r="78" spans="2:2" x14ac:dyDescent="0.2">
      <c r="B78" s="37"/>
    </row>
    <row r="79" spans="2:2" x14ac:dyDescent="0.2">
      <c r="B79" s="37"/>
    </row>
    <row r="80" spans="2:2" x14ac:dyDescent="0.2">
      <c r="B80" s="37"/>
    </row>
    <row r="81" spans="2:2" x14ac:dyDescent="0.2">
      <c r="B81" s="37"/>
    </row>
    <row r="82" spans="2:2" x14ac:dyDescent="0.2">
      <c r="B82" s="37"/>
    </row>
    <row r="83" spans="2:2" x14ac:dyDescent="0.2">
      <c r="B83" s="37"/>
    </row>
    <row r="84" spans="2:2" x14ac:dyDescent="0.2">
      <c r="B84" s="37"/>
    </row>
    <row r="85" spans="2:2" x14ac:dyDescent="0.2">
      <c r="B85" s="37"/>
    </row>
    <row r="86" spans="2:2" x14ac:dyDescent="0.2">
      <c r="B86" s="37"/>
    </row>
    <row r="87" spans="2:2" x14ac:dyDescent="0.2">
      <c r="B87" s="37"/>
    </row>
    <row r="88" spans="2:2" x14ac:dyDescent="0.2">
      <c r="B88" s="37"/>
    </row>
    <row r="89" spans="2:2" x14ac:dyDescent="0.2">
      <c r="B89" s="37"/>
    </row>
    <row r="90" spans="2:2" x14ac:dyDescent="0.2">
      <c r="B90" s="37"/>
    </row>
    <row r="91" spans="2:2" x14ac:dyDescent="0.2">
      <c r="B91" s="37"/>
    </row>
    <row r="92" spans="2:2" x14ac:dyDescent="0.2">
      <c r="B92" s="37"/>
    </row>
    <row r="93" spans="2:2" x14ac:dyDescent="0.2">
      <c r="B93" s="37"/>
    </row>
    <row r="94" spans="2:2" x14ac:dyDescent="0.2">
      <c r="B94" s="37"/>
    </row>
    <row r="95" spans="2:2" x14ac:dyDescent="0.2">
      <c r="B95" s="37"/>
    </row>
    <row r="96" spans="2:2" x14ac:dyDescent="0.2">
      <c r="B96" s="37"/>
    </row>
    <row r="97" spans="2:2" x14ac:dyDescent="0.2">
      <c r="B97" s="37"/>
    </row>
    <row r="98" spans="2:2" x14ac:dyDescent="0.2">
      <c r="B98" s="37"/>
    </row>
    <row r="99" spans="2:2" x14ac:dyDescent="0.2">
      <c r="B99" s="37"/>
    </row>
    <row r="100" spans="2:2" x14ac:dyDescent="0.2">
      <c r="B100" s="37"/>
    </row>
    <row r="101" spans="2:2" x14ac:dyDescent="0.2">
      <c r="B101" s="37"/>
    </row>
    <row r="102" spans="2:2" x14ac:dyDescent="0.2">
      <c r="B102" s="37"/>
    </row>
    <row r="103" spans="2:2" x14ac:dyDescent="0.2">
      <c r="B103" s="37"/>
    </row>
    <row r="104" spans="2:2" x14ac:dyDescent="0.2">
      <c r="B104" s="37"/>
    </row>
    <row r="105" spans="2:2" x14ac:dyDescent="0.2">
      <c r="B105" s="37"/>
    </row>
    <row r="106" spans="2:2" x14ac:dyDescent="0.2">
      <c r="B106" s="37"/>
    </row>
    <row r="107" spans="2:2" x14ac:dyDescent="0.2">
      <c r="B107" s="37"/>
    </row>
    <row r="108" spans="2:2" x14ac:dyDescent="0.2">
      <c r="B108" s="37"/>
    </row>
    <row r="109" spans="2:2" x14ac:dyDescent="0.2">
      <c r="B109" s="37"/>
    </row>
    <row r="110" spans="2:2" x14ac:dyDescent="0.2">
      <c r="B110" s="37"/>
    </row>
    <row r="111" spans="2:2" x14ac:dyDescent="0.2">
      <c r="B111" s="37"/>
    </row>
    <row r="112" spans="2:2" x14ac:dyDescent="0.2">
      <c r="B112" s="37"/>
    </row>
    <row r="113" spans="2:2" x14ac:dyDescent="0.2">
      <c r="B113" s="37"/>
    </row>
    <row r="114" spans="2:2" x14ac:dyDescent="0.2">
      <c r="B114" s="37"/>
    </row>
    <row r="115" spans="2:2" x14ac:dyDescent="0.2">
      <c r="B115" s="37"/>
    </row>
    <row r="116" spans="2:2" x14ac:dyDescent="0.2">
      <c r="B116" s="37"/>
    </row>
    <row r="117" spans="2:2" x14ac:dyDescent="0.2">
      <c r="B117" s="37"/>
    </row>
    <row r="118" spans="2:2" x14ac:dyDescent="0.2">
      <c r="B118" s="37"/>
    </row>
    <row r="119" spans="2:2" x14ac:dyDescent="0.2">
      <c r="B119" s="37"/>
    </row>
    <row r="120" spans="2:2" x14ac:dyDescent="0.2">
      <c r="B120" s="37"/>
    </row>
    <row r="121" spans="2:2" x14ac:dyDescent="0.2">
      <c r="B121" s="37"/>
    </row>
    <row r="122" spans="2:2" x14ac:dyDescent="0.2">
      <c r="B122" s="37"/>
    </row>
    <row r="123" spans="2:2" x14ac:dyDescent="0.2">
      <c r="B123" s="37"/>
    </row>
    <row r="124" spans="2:2" x14ac:dyDescent="0.2">
      <c r="B124" s="37"/>
    </row>
    <row r="125" spans="2:2" x14ac:dyDescent="0.2">
      <c r="B125" s="37"/>
    </row>
    <row r="126" spans="2:2" x14ac:dyDescent="0.2">
      <c r="B126" s="37"/>
    </row>
    <row r="127" spans="2:2" x14ac:dyDescent="0.2">
      <c r="B127" s="37"/>
    </row>
    <row r="128" spans="2:2" x14ac:dyDescent="0.2">
      <c r="B128" s="37"/>
    </row>
    <row r="129" spans="2:2" x14ac:dyDescent="0.2">
      <c r="B129" s="37"/>
    </row>
    <row r="130" spans="2:2" x14ac:dyDescent="0.2">
      <c r="B130" s="37"/>
    </row>
    <row r="131" spans="2:2" x14ac:dyDescent="0.2">
      <c r="B131" s="37"/>
    </row>
    <row r="132" spans="2:2" x14ac:dyDescent="0.2">
      <c r="B132" s="37"/>
    </row>
    <row r="133" spans="2:2" x14ac:dyDescent="0.2">
      <c r="B133" s="37"/>
    </row>
    <row r="134" spans="2:2" x14ac:dyDescent="0.2">
      <c r="B134" s="37"/>
    </row>
    <row r="135" spans="2:2" x14ac:dyDescent="0.2">
      <c r="B135" s="37"/>
    </row>
    <row r="136" spans="2:2" x14ac:dyDescent="0.2">
      <c r="B136" s="37"/>
    </row>
    <row r="137" spans="2:2" x14ac:dyDescent="0.2">
      <c r="B137" s="37"/>
    </row>
    <row r="138" spans="2:2" x14ac:dyDescent="0.2">
      <c r="B138" s="37"/>
    </row>
    <row r="139" spans="2:2" x14ac:dyDescent="0.2">
      <c r="B139" s="37"/>
    </row>
    <row r="140" spans="2:2" x14ac:dyDescent="0.2">
      <c r="B140" s="37"/>
    </row>
    <row r="141" spans="2:2" x14ac:dyDescent="0.2">
      <c r="B141" s="37"/>
    </row>
    <row r="142" spans="2:2" x14ac:dyDescent="0.2">
      <c r="B142" s="37"/>
    </row>
    <row r="143" spans="2:2" x14ac:dyDescent="0.2">
      <c r="B143" s="37"/>
    </row>
    <row r="144" spans="2:2" x14ac:dyDescent="0.2">
      <c r="B144" s="37"/>
    </row>
    <row r="145" spans="2:2" x14ac:dyDescent="0.2">
      <c r="B145" s="37"/>
    </row>
    <row r="146" spans="2:2" x14ac:dyDescent="0.2">
      <c r="B146" s="37"/>
    </row>
    <row r="147" spans="2:2" x14ac:dyDescent="0.2">
      <c r="B147" s="37"/>
    </row>
    <row r="148" spans="2:2" x14ac:dyDescent="0.2">
      <c r="B148" s="37"/>
    </row>
    <row r="149" spans="2:2" x14ac:dyDescent="0.2">
      <c r="B149" s="37"/>
    </row>
    <row r="150" spans="2:2" x14ac:dyDescent="0.2">
      <c r="B150" s="37"/>
    </row>
    <row r="151" spans="2:2" x14ac:dyDescent="0.2">
      <c r="B151" s="37"/>
    </row>
    <row r="152" spans="2:2" x14ac:dyDescent="0.2">
      <c r="B152" s="37"/>
    </row>
    <row r="153" spans="2:2" x14ac:dyDescent="0.2">
      <c r="B153" s="37"/>
    </row>
    <row r="154" spans="2:2" x14ac:dyDescent="0.2">
      <c r="B154" s="37"/>
    </row>
    <row r="155" spans="2:2" x14ac:dyDescent="0.2">
      <c r="B155" s="37"/>
    </row>
    <row r="156" spans="2:2" x14ac:dyDescent="0.2">
      <c r="B156" s="37"/>
    </row>
    <row r="157" spans="2:2" x14ac:dyDescent="0.2">
      <c r="B157" s="37"/>
    </row>
    <row r="158" spans="2:2" x14ac:dyDescent="0.2">
      <c r="B158" s="37"/>
    </row>
    <row r="159" spans="2:2" x14ac:dyDescent="0.2">
      <c r="B159" s="37"/>
    </row>
    <row r="160" spans="2:2" x14ac:dyDescent="0.2">
      <c r="B160" s="37"/>
    </row>
    <row r="161" spans="2:2" x14ac:dyDescent="0.2">
      <c r="B161" s="37"/>
    </row>
    <row r="162" spans="2:2" x14ac:dyDescent="0.2">
      <c r="B162" s="37"/>
    </row>
    <row r="163" spans="2:2" x14ac:dyDescent="0.2">
      <c r="B163" s="37"/>
    </row>
    <row r="164" spans="2:2" x14ac:dyDescent="0.2">
      <c r="B164" s="37"/>
    </row>
    <row r="165" spans="2:2" x14ac:dyDescent="0.2">
      <c r="B165" s="37"/>
    </row>
    <row r="166" spans="2:2" x14ac:dyDescent="0.2">
      <c r="B166" s="37"/>
    </row>
    <row r="167" spans="2:2" x14ac:dyDescent="0.2">
      <c r="B167" s="37"/>
    </row>
    <row r="168" spans="2:2" x14ac:dyDescent="0.2">
      <c r="B168" s="37"/>
    </row>
    <row r="169" spans="2:2" x14ac:dyDescent="0.2">
      <c r="B169" s="37"/>
    </row>
    <row r="170" spans="2:2" x14ac:dyDescent="0.2">
      <c r="B170" s="37"/>
    </row>
    <row r="171" spans="2:2" x14ac:dyDescent="0.2">
      <c r="B171" s="37"/>
    </row>
    <row r="172" spans="2:2" x14ac:dyDescent="0.2">
      <c r="B172" s="37"/>
    </row>
    <row r="173" spans="2:2" x14ac:dyDescent="0.2">
      <c r="B173" s="37"/>
    </row>
    <row r="174" spans="2:2" x14ac:dyDescent="0.2">
      <c r="B174" s="37"/>
    </row>
    <row r="175" spans="2:2" x14ac:dyDescent="0.2">
      <c r="B175" s="37"/>
    </row>
    <row r="176" spans="2:2" x14ac:dyDescent="0.2">
      <c r="B176" s="37"/>
    </row>
    <row r="177" spans="2:2" x14ac:dyDescent="0.2">
      <c r="B177" s="37"/>
    </row>
    <row r="178" spans="2:2" x14ac:dyDescent="0.2">
      <c r="B178" s="37"/>
    </row>
    <row r="179" spans="2:2" x14ac:dyDescent="0.2">
      <c r="B179" s="37"/>
    </row>
    <row r="180" spans="2:2" x14ac:dyDescent="0.2">
      <c r="B180" s="37"/>
    </row>
    <row r="181" spans="2:2" x14ac:dyDescent="0.2">
      <c r="B181" s="37"/>
    </row>
    <row r="182" spans="2:2" x14ac:dyDescent="0.2">
      <c r="B182" s="37"/>
    </row>
    <row r="183" spans="2:2" x14ac:dyDescent="0.2">
      <c r="B183" s="37"/>
    </row>
    <row r="184" spans="2:2" x14ac:dyDescent="0.2">
      <c r="B184" s="37"/>
    </row>
    <row r="185" spans="2:2" x14ac:dyDescent="0.2">
      <c r="B185" s="37"/>
    </row>
    <row r="186" spans="2:2" x14ac:dyDescent="0.2">
      <c r="B186" s="37"/>
    </row>
    <row r="187" spans="2:2" x14ac:dyDescent="0.2">
      <c r="B187" s="37"/>
    </row>
    <row r="188" spans="2:2" x14ac:dyDescent="0.2">
      <c r="B188" s="37"/>
    </row>
    <row r="189" spans="2:2" x14ac:dyDescent="0.2">
      <c r="B189" s="37"/>
    </row>
    <row r="190" spans="2:2" x14ac:dyDescent="0.2">
      <c r="B190" s="37"/>
    </row>
    <row r="191" spans="2:2" x14ac:dyDescent="0.2">
      <c r="B191" s="37"/>
    </row>
    <row r="192" spans="2:2" x14ac:dyDescent="0.2">
      <c r="B192" s="37"/>
    </row>
    <row r="193" spans="2:2" x14ac:dyDescent="0.2">
      <c r="B193" s="37"/>
    </row>
    <row r="194" spans="2:2" x14ac:dyDescent="0.2">
      <c r="B194" s="37"/>
    </row>
    <row r="195" spans="2:2" x14ac:dyDescent="0.2">
      <c r="B195" s="37"/>
    </row>
    <row r="196" spans="2:2" x14ac:dyDescent="0.2">
      <c r="B196" s="37"/>
    </row>
    <row r="197" spans="2:2" x14ac:dyDescent="0.2">
      <c r="B197" s="37"/>
    </row>
    <row r="198" spans="2:2" x14ac:dyDescent="0.2">
      <c r="B198" s="37"/>
    </row>
    <row r="199" spans="2:2" x14ac:dyDescent="0.2">
      <c r="B199" s="37"/>
    </row>
    <row r="200" spans="2:2" x14ac:dyDescent="0.2">
      <c r="B200" s="37"/>
    </row>
    <row r="201" spans="2:2" x14ac:dyDescent="0.2">
      <c r="B201" s="37"/>
    </row>
    <row r="202" spans="2:2" x14ac:dyDescent="0.2">
      <c r="B202" s="37"/>
    </row>
    <row r="203" spans="2:2" x14ac:dyDescent="0.2">
      <c r="B203" s="37"/>
    </row>
    <row r="204" spans="2:2" x14ac:dyDescent="0.2">
      <c r="B204" s="37"/>
    </row>
    <row r="205" spans="2:2" x14ac:dyDescent="0.2">
      <c r="B205" s="37"/>
    </row>
    <row r="206" spans="2:2" x14ac:dyDescent="0.2">
      <c r="B206" s="37"/>
    </row>
    <row r="207" spans="2:2" x14ac:dyDescent="0.2">
      <c r="B207" s="37"/>
    </row>
    <row r="208" spans="2:2" x14ac:dyDescent="0.2">
      <c r="B208" s="37"/>
    </row>
    <row r="209" spans="2:2" x14ac:dyDescent="0.2">
      <c r="B209" s="37"/>
    </row>
    <row r="210" spans="2:2" x14ac:dyDescent="0.2">
      <c r="B210" s="37"/>
    </row>
    <row r="211" spans="2:2" x14ac:dyDescent="0.2">
      <c r="B211" s="37"/>
    </row>
    <row r="212" spans="2:2" x14ac:dyDescent="0.2">
      <c r="B212" s="37"/>
    </row>
    <row r="213" spans="2:2" x14ac:dyDescent="0.2">
      <c r="B213" s="37"/>
    </row>
    <row r="214" spans="2:2" x14ac:dyDescent="0.2">
      <c r="B214" s="37"/>
    </row>
    <row r="215" spans="2:2" x14ac:dyDescent="0.2">
      <c r="B215" s="37"/>
    </row>
    <row r="216" spans="2:2" x14ac:dyDescent="0.2">
      <c r="B216" s="37"/>
    </row>
  </sheetData>
  <mergeCells count="6">
    <mergeCell ref="H1:I1"/>
    <mergeCell ref="J6:U6"/>
    <mergeCell ref="AG6:AH6"/>
    <mergeCell ref="AI6:AJ6"/>
    <mergeCell ref="A6:A7"/>
    <mergeCell ref="B6:I6"/>
  </mergeCells>
  <hyperlinks>
    <hyperlink ref="H1:I1" location="Index!A1" display="Regresar al Índice" xr:uid="{00000000-0004-0000-1600-000000000000}"/>
  </hyperlinks>
  <pageMargins left="0.7" right="0.7" top="0.75" bottom="0.75" header="0.3" footer="0.3"/>
  <pageSetup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107CF-04FD-49FC-AA3C-72CB6C2B8D6F}">
  <sheetPr codeName="Hoja22"/>
  <dimension ref="A1:I46"/>
  <sheetViews>
    <sheetView zoomScaleNormal="100" workbookViewId="0">
      <selection activeCell="A2" sqref="A2"/>
    </sheetView>
  </sheetViews>
  <sheetFormatPr baseColWidth="10" defaultColWidth="11.42578125" defaultRowHeight="12.75" x14ac:dyDescent="0.2"/>
  <cols>
    <col min="1" max="16384" width="11.42578125" style="344"/>
  </cols>
  <sheetData>
    <row r="1" spans="1:9" ht="15" x14ac:dyDescent="0.25">
      <c r="A1" s="333" t="s">
        <v>1654</v>
      </c>
      <c r="H1" s="233" t="s">
        <v>38</v>
      </c>
      <c r="I1" s="233"/>
    </row>
    <row r="2" spans="1:9" x14ac:dyDescent="0.2">
      <c r="A2" s="344" t="s">
        <v>1500</v>
      </c>
    </row>
    <row r="3" spans="1:9" x14ac:dyDescent="0.2">
      <c r="A3" s="344" t="s">
        <v>1501</v>
      </c>
    </row>
    <row r="5" spans="1:9" x14ac:dyDescent="0.2">
      <c r="A5" s="344" t="s">
        <v>466</v>
      </c>
      <c r="B5" s="344" t="s">
        <v>53</v>
      </c>
    </row>
    <row r="6" spans="1:9" x14ac:dyDescent="0.2">
      <c r="A6" s="344">
        <v>2013</v>
      </c>
      <c r="B6" s="344">
        <v>6161</v>
      </c>
    </row>
    <row r="7" spans="1:9" x14ac:dyDescent="0.2">
      <c r="A7" s="344">
        <v>2014</v>
      </c>
      <c r="B7" s="344">
        <v>7126</v>
      </c>
      <c r="C7" s="347">
        <f>B7/B6 -1</f>
        <v>0.15663041714007475</v>
      </c>
    </row>
    <row r="8" spans="1:9" x14ac:dyDescent="0.2">
      <c r="A8" s="344">
        <v>2015</v>
      </c>
      <c r="B8" s="344">
        <v>5806</v>
      </c>
      <c r="C8" s="347">
        <f t="shared" ref="C8:C15" si="0">B8/B7 -1</f>
        <v>-0.1852371596968847</v>
      </c>
    </row>
    <row r="9" spans="1:9" x14ac:dyDescent="0.2">
      <c r="A9" s="344">
        <v>2016</v>
      </c>
      <c r="B9" s="344">
        <v>4419</v>
      </c>
      <c r="C9" s="347">
        <f t="shared" si="0"/>
        <v>-0.23889080261798135</v>
      </c>
    </row>
    <row r="10" spans="1:9" x14ac:dyDescent="0.2">
      <c r="A10" s="344">
        <v>2017</v>
      </c>
      <c r="B10" s="344">
        <v>4890</v>
      </c>
      <c r="C10" s="347">
        <f t="shared" si="0"/>
        <v>0.1065852002715546</v>
      </c>
    </row>
    <row r="11" spans="1:9" x14ac:dyDescent="0.2">
      <c r="A11" s="344">
        <v>2018</v>
      </c>
      <c r="B11" s="344">
        <v>5462</v>
      </c>
      <c r="C11" s="347">
        <f t="shared" si="0"/>
        <v>0.11697341513292425</v>
      </c>
    </row>
    <row r="12" spans="1:9" x14ac:dyDescent="0.2">
      <c r="A12" s="344">
        <v>2019</v>
      </c>
      <c r="B12" s="344">
        <v>3841</v>
      </c>
      <c r="C12" s="347">
        <f t="shared" si="0"/>
        <v>-0.2967777370926401</v>
      </c>
    </row>
    <row r="13" spans="1:9" x14ac:dyDescent="0.2">
      <c r="A13" s="344">
        <v>2020</v>
      </c>
      <c r="B13" s="344">
        <v>3796</v>
      </c>
      <c r="C13" s="347">
        <f t="shared" si="0"/>
        <v>-1.1715699036709215E-2</v>
      </c>
    </row>
    <row r="14" spans="1:9" x14ac:dyDescent="0.2">
      <c r="A14" s="344">
        <v>2021</v>
      </c>
      <c r="B14" s="344">
        <v>3754</v>
      </c>
      <c r="C14" s="347">
        <f t="shared" si="0"/>
        <v>-1.1064278187565835E-2</v>
      </c>
    </row>
    <row r="15" spans="1:9" x14ac:dyDescent="0.2">
      <c r="A15" s="344">
        <v>2022</v>
      </c>
      <c r="B15" s="344">
        <v>3443</v>
      </c>
      <c r="C15" s="347">
        <f t="shared" si="0"/>
        <v>-8.284496537027175E-2</v>
      </c>
    </row>
    <row r="17" spans="1:3" x14ac:dyDescent="0.2">
      <c r="A17" s="333"/>
      <c r="B17" s="333"/>
      <c r="C17" s="333"/>
    </row>
    <row r="18" spans="1:3" x14ac:dyDescent="0.2">
      <c r="A18" s="333"/>
      <c r="B18" s="333"/>
      <c r="C18" s="333"/>
    </row>
    <row r="19" spans="1:3" x14ac:dyDescent="0.2">
      <c r="A19" s="333"/>
      <c r="B19" s="333"/>
      <c r="C19" s="333"/>
    </row>
    <row r="20" spans="1:3" x14ac:dyDescent="0.2">
      <c r="A20" s="333"/>
      <c r="B20" s="333"/>
      <c r="C20" s="333"/>
    </row>
    <row r="21" spans="1:3" x14ac:dyDescent="0.2">
      <c r="A21" s="333"/>
      <c r="B21" s="333"/>
      <c r="C21" s="333"/>
    </row>
    <row r="22" spans="1:3" x14ac:dyDescent="0.2">
      <c r="A22" s="333"/>
      <c r="B22" s="333"/>
      <c r="C22" s="333"/>
    </row>
    <row r="23" spans="1:3" x14ac:dyDescent="0.2">
      <c r="A23" s="333"/>
      <c r="B23" s="333"/>
      <c r="C23" s="333"/>
    </row>
    <row r="24" spans="1:3" x14ac:dyDescent="0.2">
      <c r="A24" s="333"/>
      <c r="B24" s="333"/>
      <c r="C24" s="333"/>
    </row>
    <row r="25" spans="1:3" x14ac:dyDescent="0.2">
      <c r="A25" s="333"/>
      <c r="B25" s="333"/>
      <c r="C25" s="333"/>
    </row>
    <row r="26" spans="1:3" ht="15" customHeight="1" x14ac:dyDescent="0.2">
      <c r="A26" s="333"/>
      <c r="B26" s="333"/>
      <c r="C26" s="333"/>
    </row>
    <row r="27" spans="1:3" ht="15" customHeight="1" x14ac:dyDescent="0.2">
      <c r="A27" s="333"/>
      <c r="B27" s="333"/>
      <c r="C27" s="333"/>
    </row>
    <row r="28" spans="1:3" ht="15" customHeight="1" x14ac:dyDescent="0.2">
      <c r="A28" s="333"/>
      <c r="B28" s="333"/>
      <c r="C28" s="333"/>
    </row>
    <row r="29" spans="1:3" ht="15" customHeight="1" x14ac:dyDescent="0.2">
      <c r="A29" s="333"/>
      <c r="B29" s="333"/>
      <c r="C29" s="333"/>
    </row>
    <row r="30" spans="1:3" ht="15" customHeight="1" x14ac:dyDescent="0.2">
      <c r="A30" s="333"/>
      <c r="B30" s="333"/>
      <c r="C30" s="333"/>
    </row>
    <row r="31" spans="1:3" ht="15" customHeight="1" x14ac:dyDescent="0.2">
      <c r="A31" s="333"/>
      <c r="B31" s="333"/>
      <c r="C31" s="333"/>
    </row>
    <row r="32" spans="1:3" ht="15" customHeight="1" x14ac:dyDescent="0.2">
      <c r="A32" s="333"/>
      <c r="B32" s="333"/>
      <c r="C32" s="333"/>
    </row>
    <row r="33" spans="1:3" ht="15" customHeight="1" x14ac:dyDescent="0.2">
      <c r="A33" s="333"/>
      <c r="B33" s="333"/>
      <c r="C33" s="333"/>
    </row>
    <row r="34" spans="1:3" ht="15" customHeight="1" x14ac:dyDescent="0.2">
      <c r="A34" s="333"/>
      <c r="B34" s="333"/>
      <c r="C34" s="333"/>
    </row>
    <row r="35" spans="1:3" ht="15" customHeight="1" x14ac:dyDescent="0.2">
      <c r="A35" s="333"/>
      <c r="B35" s="333"/>
      <c r="C35" s="333"/>
    </row>
    <row r="36" spans="1:3" ht="15" customHeight="1" x14ac:dyDescent="0.2">
      <c r="A36" s="333"/>
      <c r="B36" s="333"/>
      <c r="C36" s="333"/>
    </row>
    <row r="37" spans="1:3" ht="15" customHeight="1" x14ac:dyDescent="0.2">
      <c r="A37" s="333"/>
      <c r="B37" s="333"/>
      <c r="C37" s="333"/>
    </row>
    <row r="38" spans="1:3" ht="15" customHeight="1" x14ac:dyDescent="0.2">
      <c r="A38" s="333"/>
      <c r="B38" s="333"/>
      <c r="C38" s="333"/>
    </row>
    <row r="39" spans="1:3" ht="15" customHeight="1" x14ac:dyDescent="0.2">
      <c r="A39" s="333"/>
      <c r="B39" s="333"/>
      <c r="C39" s="333"/>
    </row>
    <row r="40" spans="1:3" ht="15" customHeight="1" x14ac:dyDescent="0.2">
      <c r="A40" s="333"/>
      <c r="B40" s="333"/>
      <c r="C40" s="333"/>
    </row>
    <row r="41" spans="1:3" ht="15" customHeight="1" x14ac:dyDescent="0.2">
      <c r="A41" s="333"/>
      <c r="B41" s="333"/>
      <c r="C41" s="333"/>
    </row>
    <row r="42" spans="1:3" ht="15" customHeight="1" x14ac:dyDescent="0.2">
      <c r="A42" s="333"/>
      <c r="B42" s="333"/>
      <c r="C42" s="333"/>
    </row>
    <row r="43" spans="1:3" ht="15" customHeight="1" x14ac:dyDescent="0.2">
      <c r="A43" s="333"/>
      <c r="B43" s="333"/>
      <c r="C43" s="333"/>
    </row>
    <row r="44" spans="1:3" ht="15" customHeight="1" x14ac:dyDescent="0.2">
      <c r="A44" s="333"/>
      <c r="B44" s="333"/>
      <c r="C44" s="333"/>
    </row>
    <row r="45" spans="1:3" ht="15" customHeight="1" x14ac:dyDescent="0.2">
      <c r="A45" s="333"/>
      <c r="B45" s="333"/>
      <c r="C45" s="333"/>
    </row>
    <row r="46" spans="1:3" ht="15" customHeight="1" x14ac:dyDescent="0.2"/>
  </sheetData>
  <mergeCells count="1">
    <mergeCell ref="H1:I1"/>
  </mergeCells>
  <hyperlinks>
    <hyperlink ref="H1:I1" location="Index!A1" display="Regresar al Índice" xr:uid="{CDA3C689-5D3B-4BBC-A1C2-74AE294820DF}"/>
  </hyperlinks>
  <pageMargins left="0.7" right="0.7" top="0.75" bottom="0.75" header="0.3" footer="0.3"/>
  <pageSetup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EA27E-A259-4392-8A14-BD9CD3CE407A}">
  <sheetPr codeName="Hoja23"/>
  <dimension ref="A1:I116"/>
  <sheetViews>
    <sheetView zoomScale="96" zoomScaleNormal="96" workbookViewId="0">
      <selection activeCell="A2" sqref="A2"/>
    </sheetView>
  </sheetViews>
  <sheetFormatPr baseColWidth="10" defaultColWidth="11.42578125" defaultRowHeight="12.75" x14ac:dyDescent="0.2"/>
  <cols>
    <col min="1" max="1" width="18" style="344" customWidth="1"/>
    <col min="2" max="2" width="11.42578125" style="344"/>
    <col min="3" max="3" width="14.42578125" style="344" customWidth="1"/>
    <col min="4" max="8" width="11.42578125" style="344"/>
    <col min="9" max="9" width="22.140625" style="344" customWidth="1"/>
    <col min="10" max="16384" width="11.42578125" style="344"/>
  </cols>
  <sheetData>
    <row r="1" spans="1:9" ht="15" x14ac:dyDescent="0.25">
      <c r="A1" s="333" t="s">
        <v>1655</v>
      </c>
      <c r="H1" s="233" t="s">
        <v>38</v>
      </c>
      <c r="I1" s="233"/>
    </row>
    <row r="2" spans="1:9" x14ac:dyDescent="0.2">
      <c r="A2" s="344" t="s">
        <v>1500</v>
      </c>
    </row>
    <row r="5" spans="1:9" x14ac:dyDescent="0.2">
      <c r="D5" s="347"/>
    </row>
    <row r="6" spans="1:9" x14ac:dyDescent="0.2">
      <c r="A6" s="344" t="s">
        <v>1502</v>
      </c>
      <c r="B6" s="344" t="s">
        <v>52</v>
      </c>
      <c r="D6" s="347"/>
    </row>
    <row r="7" spans="1:9" x14ac:dyDescent="0.2">
      <c r="A7" s="344" t="s">
        <v>6</v>
      </c>
      <c r="B7" s="347">
        <v>-0.41843971631205679</v>
      </c>
      <c r="D7" s="347"/>
    </row>
    <row r="8" spans="1:9" x14ac:dyDescent="0.2">
      <c r="A8" s="344" t="s">
        <v>21</v>
      </c>
      <c r="B8" s="347">
        <v>-0.25177304964539005</v>
      </c>
      <c r="D8" s="347"/>
    </row>
    <row r="9" spans="1:9" x14ac:dyDescent="0.2">
      <c r="A9" s="344" t="s">
        <v>27</v>
      </c>
      <c r="B9" s="347">
        <v>-0.21944245889921377</v>
      </c>
      <c r="D9" s="347"/>
    </row>
    <row r="10" spans="1:9" x14ac:dyDescent="0.2">
      <c r="A10" s="344" t="s">
        <v>5</v>
      </c>
      <c r="B10" s="347">
        <v>-0.19254658385093171</v>
      </c>
      <c r="D10" s="347"/>
    </row>
    <row r="11" spans="1:9" x14ac:dyDescent="0.2">
      <c r="A11" s="344" t="s">
        <v>22</v>
      </c>
      <c r="B11" s="347">
        <v>-0.1915077989601387</v>
      </c>
      <c r="D11" s="347"/>
    </row>
    <row r="12" spans="1:9" x14ac:dyDescent="0.2">
      <c r="A12" s="344" t="s">
        <v>33</v>
      </c>
      <c r="B12" s="347">
        <v>-0.18791946308724827</v>
      </c>
      <c r="D12" s="347"/>
    </row>
    <row r="13" spans="1:9" x14ac:dyDescent="0.2">
      <c r="A13" s="344" t="s">
        <v>30</v>
      </c>
      <c r="B13" s="347">
        <v>-0.17695473251028804</v>
      </c>
      <c r="D13" s="347"/>
    </row>
    <row r="14" spans="1:9" x14ac:dyDescent="0.2">
      <c r="A14" s="344" t="s">
        <v>17</v>
      </c>
      <c r="B14" s="347">
        <v>-0.17639429312581067</v>
      </c>
      <c r="D14" s="347"/>
    </row>
    <row r="15" spans="1:9" x14ac:dyDescent="0.2">
      <c r="A15" s="344" t="s">
        <v>8</v>
      </c>
      <c r="B15" s="347">
        <v>-0.15701017249004867</v>
      </c>
      <c r="D15" s="347"/>
    </row>
    <row r="16" spans="1:9" x14ac:dyDescent="0.2">
      <c r="A16" s="344" t="s">
        <v>10</v>
      </c>
      <c r="B16" s="347">
        <v>-0.14308595835557925</v>
      </c>
      <c r="D16" s="347"/>
    </row>
    <row r="17" spans="1:4" x14ac:dyDescent="0.2">
      <c r="A17" s="344" t="s">
        <v>26</v>
      </c>
      <c r="B17" s="347">
        <v>-0.14264036418816384</v>
      </c>
      <c r="D17" s="347"/>
    </row>
    <row r="18" spans="1:4" x14ac:dyDescent="0.2">
      <c r="A18" s="344" t="s">
        <v>12</v>
      </c>
      <c r="B18" s="347">
        <v>-0.1216216216216216</v>
      </c>
      <c r="D18" s="347"/>
    </row>
    <row r="19" spans="1:4" x14ac:dyDescent="0.2">
      <c r="A19" s="344" t="s">
        <v>11</v>
      </c>
      <c r="B19" s="347">
        <v>-0.11621621621621625</v>
      </c>
      <c r="D19" s="347"/>
    </row>
    <row r="20" spans="1:4" x14ac:dyDescent="0.2">
      <c r="A20" s="344" t="s">
        <v>23</v>
      </c>
      <c r="B20" s="347">
        <v>-0.11448019801980203</v>
      </c>
      <c r="D20" s="347"/>
    </row>
    <row r="21" spans="1:4" x14ac:dyDescent="0.2">
      <c r="A21" s="344" t="s">
        <v>3</v>
      </c>
      <c r="B21" s="347">
        <v>-9.496567505720821E-2</v>
      </c>
      <c r="D21" s="347"/>
    </row>
    <row r="22" spans="1:4" x14ac:dyDescent="0.2">
      <c r="A22" s="344" t="s">
        <v>51</v>
      </c>
      <c r="B22" s="347">
        <v>-9.326570865032402E-2</v>
      </c>
      <c r="D22" s="347"/>
    </row>
    <row r="23" spans="1:4" x14ac:dyDescent="0.2">
      <c r="A23" s="344" t="s">
        <v>20</v>
      </c>
      <c r="B23" s="347">
        <v>-8.9356384086648588E-2</v>
      </c>
      <c r="D23" s="347"/>
    </row>
    <row r="24" spans="1:4" x14ac:dyDescent="0.2">
      <c r="A24" s="344" t="s">
        <v>4</v>
      </c>
      <c r="B24" s="347">
        <v>-8.6677367576244002E-2</v>
      </c>
      <c r="D24" s="347"/>
    </row>
    <row r="25" spans="1:4" x14ac:dyDescent="0.2">
      <c r="A25" s="344" t="s">
        <v>0</v>
      </c>
      <c r="B25" s="347">
        <v>-8.284496537027175E-2</v>
      </c>
      <c r="D25" s="347"/>
    </row>
    <row r="26" spans="1:4" x14ac:dyDescent="0.2">
      <c r="A26" s="344" t="s">
        <v>29</v>
      </c>
      <c r="B26" s="347">
        <v>-7.6280623608017795E-2</v>
      </c>
      <c r="D26" s="347"/>
    </row>
    <row r="27" spans="1:4" x14ac:dyDescent="0.2">
      <c r="A27" s="344" t="s">
        <v>7</v>
      </c>
      <c r="B27" s="347">
        <v>-7.2847682119205337E-2</v>
      </c>
      <c r="D27" s="347"/>
    </row>
    <row r="28" spans="1:4" x14ac:dyDescent="0.2">
      <c r="A28" s="344" t="s">
        <v>14</v>
      </c>
      <c r="B28" s="347">
        <v>-6.5536205316223617E-2</v>
      </c>
      <c r="D28" s="347"/>
    </row>
    <row r="29" spans="1:4" x14ac:dyDescent="0.2">
      <c r="A29" s="344" t="s">
        <v>18</v>
      </c>
      <c r="B29" s="347">
        <v>-6.5298507462686617E-2</v>
      </c>
      <c r="D29" s="347"/>
    </row>
    <row r="30" spans="1:4" x14ac:dyDescent="0.2">
      <c r="A30" s="344" t="s">
        <v>1</v>
      </c>
      <c r="B30" s="347">
        <v>-5.0224936431008671E-2</v>
      </c>
      <c r="D30" s="347"/>
    </row>
    <row r="31" spans="1:4" x14ac:dyDescent="0.2">
      <c r="A31" s="344" t="s">
        <v>32</v>
      </c>
      <c r="B31" s="347">
        <v>-3.5750766087844776E-2</v>
      </c>
      <c r="D31" s="347"/>
    </row>
    <row r="32" spans="1:4" x14ac:dyDescent="0.2">
      <c r="A32" s="344" t="s">
        <v>28</v>
      </c>
      <c r="B32" s="347">
        <v>-2.1798365122615793E-2</v>
      </c>
      <c r="D32" s="347"/>
    </row>
    <row r="33" spans="1:7" x14ac:dyDescent="0.2">
      <c r="A33" s="344" t="s">
        <v>31</v>
      </c>
      <c r="B33" s="347">
        <v>0</v>
      </c>
      <c r="D33" s="347"/>
    </row>
    <row r="34" spans="1:7" x14ac:dyDescent="0.2">
      <c r="A34" s="344" t="s">
        <v>19</v>
      </c>
      <c r="B34" s="347">
        <v>2.9325513196480912E-3</v>
      </c>
      <c r="D34" s="347"/>
    </row>
    <row r="35" spans="1:7" x14ac:dyDescent="0.2">
      <c r="A35" s="344" t="s">
        <v>16</v>
      </c>
      <c r="B35" s="347">
        <v>8.5308056872037685E-3</v>
      </c>
      <c r="D35" s="347"/>
    </row>
    <row r="36" spans="1:7" x14ac:dyDescent="0.2">
      <c r="A36" s="344" t="s">
        <v>24</v>
      </c>
      <c r="B36" s="347">
        <v>2.8963414634146423E-2</v>
      </c>
      <c r="D36" s="347"/>
    </row>
    <row r="37" spans="1:7" x14ac:dyDescent="0.2">
      <c r="A37" s="344" t="s">
        <v>25</v>
      </c>
      <c r="B37" s="347">
        <v>4.8254620123203251E-2</v>
      </c>
      <c r="D37" s="347"/>
    </row>
    <row r="38" spans="1:7" x14ac:dyDescent="0.2">
      <c r="A38" s="344" t="s">
        <v>9</v>
      </c>
      <c r="B38" s="347">
        <v>0.204351087771943</v>
      </c>
    </row>
    <row r="39" spans="1:7" x14ac:dyDescent="0.2">
      <c r="A39" s="344" t="s">
        <v>15</v>
      </c>
      <c r="B39" s="347">
        <v>0.277056277056277</v>
      </c>
    </row>
    <row r="40" spans="1:7" ht="15" customHeight="1" x14ac:dyDescent="0.2"/>
    <row r="41" spans="1:7" ht="15" customHeight="1" x14ac:dyDescent="0.2"/>
    <row r="42" spans="1:7" ht="15" customHeight="1" x14ac:dyDescent="0.2"/>
    <row r="43" spans="1:7" ht="15" customHeight="1" x14ac:dyDescent="0.2"/>
    <row r="44" spans="1:7" ht="15" customHeight="1" x14ac:dyDescent="0.2"/>
    <row r="45" spans="1:7" ht="15" customHeight="1" x14ac:dyDescent="0.2">
      <c r="A45" s="393"/>
    </row>
    <row r="46" spans="1:7" ht="15" customHeight="1" x14ac:dyDescent="0.2">
      <c r="A46" s="344" t="s">
        <v>466</v>
      </c>
      <c r="B46" s="344">
        <v>2021</v>
      </c>
      <c r="C46" s="344">
        <v>2022</v>
      </c>
      <c r="D46" s="344" t="s">
        <v>53</v>
      </c>
      <c r="F46" s="344" t="s">
        <v>1503</v>
      </c>
      <c r="G46" s="344">
        <f>COUNTIF(G47:G79,"NO")</f>
        <v>0</v>
      </c>
    </row>
    <row r="47" spans="1:7" ht="15" customHeight="1" x14ac:dyDescent="0.2">
      <c r="A47" s="344" t="s">
        <v>3</v>
      </c>
      <c r="B47" s="344">
        <v>874</v>
      </c>
      <c r="C47" s="344">
        <v>791</v>
      </c>
      <c r="D47" s="344">
        <v>1665</v>
      </c>
      <c r="E47" s="347">
        <f t="shared" ref="E47:E79" si="0">C47/B47-1</f>
        <v>-9.496567505720821E-2</v>
      </c>
      <c r="F47" s="344">
        <f t="shared" ref="F47:F79" si="1">VLOOKUP(A47,$A$7:$B$39,2,FALSE)</f>
        <v>-9.496567505720821E-2</v>
      </c>
      <c r="G47" s="344" t="str">
        <f>IF(E47=F47,"SI", "NO")</f>
        <v>SI</v>
      </c>
    </row>
    <row r="48" spans="1:7" ht="15" customHeight="1" x14ac:dyDescent="0.2">
      <c r="A48" s="344" t="s">
        <v>4</v>
      </c>
      <c r="B48" s="344">
        <v>1869</v>
      </c>
      <c r="C48" s="344">
        <v>1707</v>
      </c>
      <c r="D48" s="344">
        <v>3576</v>
      </c>
      <c r="E48" s="347">
        <f t="shared" si="0"/>
        <v>-8.6677367576244002E-2</v>
      </c>
      <c r="F48" s="344">
        <f t="shared" si="1"/>
        <v>-8.6677367576244002E-2</v>
      </c>
      <c r="G48" s="344" t="str">
        <f t="shared" ref="G48:G79" si="2">IF(E48=F48,"SI", "NO")</f>
        <v>SI</v>
      </c>
    </row>
    <row r="49" spans="1:7" ht="15" customHeight="1" x14ac:dyDescent="0.2">
      <c r="A49" s="344" t="s">
        <v>5</v>
      </c>
      <c r="B49" s="344">
        <v>322</v>
      </c>
      <c r="C49" s="344">
        <v>260</v>
      </c>
      <c r="D49" s="344">
        <v>582</v>
      </c>
      <c r="E49" s="347">
        <f t="shared" si="0"/>
        <v>-0.19254658385093171</v>
      </c>
      <c r="F49" s="344">
        <f t="shared" si="1"/>
        <v>-0.19254658385093171</v>
      </c>
      <c r="G49" s="344" t="str">
        <f t="shared" si="2"/>
        <v>SI</v>
      </c>
    </row>
    <row r="50" spans="1:7" ht="15" customHeight="1" x14ac:dyDescent="0.2">
      <c r="A50" s="344" t="s">
        <v>6</v>
      </c>
      <c r="B50" s="344">
        <v>282</v>
      </c>
      <c r="C50" s="344">
        <v>164</v>
      </c>
      <c r="D50" s="344">
        <v>446</v>
      </c>
      <c r="E50" s="347">
        <f t="shared" si="0"/>
        <v>-0.41843971631205679</v>
      </c>
      <c r="F50" s="344">
        <f t="shared" si="1"/>
        <v>-0.41843971631205679</v>
      </c>
      <c r="G50" s="344" t="str">
        <f t="shared" si="2"/>
        <v>SI</v>
      </c>
    </row>
    <row r="51" spans="1:7" ht="15" customHeight="1" x14ac:dyDescent="0.2">
      <c r="A51" s="344" t="s">
        <v>7</v>
      </c>
      <c r="B51" s="344">
        <v>453</v>
      </c>
      <c r="C51" s="344">
        <v>420</v>
      </c>
      <c r="D51" s="344">
        <v>873</v>
      </c>
      <c r="E51" s="347">
        <f t="shared" si="0"/>
        <v>-7.2847682119205337E-2</v>
      </c>
      <c r="F51" s="344">
        <f t="shared" si="1"/>
        <v>-7.2847682119205337E-2</v>
      </c>
      <c r="G51" s="344" t="str">
        <f t="shared" si="2"/>
        <v>SI</v>
      </c>
    </row>
    <row r="52" spans="1:7" ht="15" customHeight="1" x14ac:dyDescent="0.2">
      <c r="A52" s="344" t="s">
        <v>8</v>
      </c>
      <c r="B52" s="344">
        <v>2261</v>
      </c>
      <c r="C52" s="344">
        <v>1906</v>
      </c>
      <c r="D52" s="344">
        <v>4167</v>
      </c>
      <c r="E52" s="347">
        <f t="shared" si="0"/>
        <v>-0.15701017249004867</v>
      </c>
      <c r="F52" s="344">
        <f t="shared" si="1"/>
        <v>-0.15701017249004867</v>
      </c>
      <c r="G52" s="344" t="str">
        <f t="shared" si="2"/>
        <v>SI</v>
      </c>
    </row>
    <row r="53" spans="1:7" ht="15" customHeight="1" x14ac:dyDescent="0.2">
      <c r="A53" s="344" t="s">
        <v>9</v>
      </c>
      <c r="B53" s="344">
        <v>6665</v>
      </c>
      <c r="C53" s="344">
        <v>8027</v>
      </c>
      <c r="D53" s="344">
        <v>14692</v>
      </c>
      <c r="E53" s="347">
        <f t="shared" si="0"/>
        <v>0.204351087771943</v>
      </c>
      <c r="F53" s="344">
        <f t="shared" si="1"/>
        <v>0.204351087771943</v>
      </c>
      <c r="G53" s="344" t="str">
        <f t="shared" si="2"/>
        <v>SI</v>
      </c>
    </row>
    <row r="54" spans="1:7" ht="15" customHeight="1" x14ac:dyDescent="0.2">
      <c r="A54" s="344" t="s">
        <v>10</v>
      </c>
      <c r="B54" s="344">
        <v>1873</v>
      </c>
      <c r="C54" s="344">
        <v>1605</v>
      </c>
      <c r="D54" s="344">
        <v>3478</v>
      </c>
      <c r="E54" s="347">
        <f t="shared" si="0"/>
        <v>-0.14308595835557925</v>
      </c>
      <c r="F54" s="344">
        <f t="shared" si="1"/>
        <v>-0.14308595835557925</v>
      </c>
      <c r="G54" s="344" t="str">
        <f t="shared" si="2"/>
        <v>SI</v>
      </c>
    </row>
    <row r="55" spans="1:7" ht="15" customHeight="1" x14ac:dyDescent="0.2">
      <c r="A55" s="344" t="s">
        <v>11</v>
      </c>
      <c r="B55" s="344">
        <v>370</v>
      </c>
      <c r="C55" s="344">
        <v>327</v>
      </c>
      <c r="D55" s="344">
        <v>697</v>
      </c>
      <c r="E55" s="347">
        <f t="shared" si="0"/>
        <v>-0.11621621621621625</v>
      </c>
      <c r="F55" s="344">
        <f t="shared" si="1"/>
        <v>-0.11621621621621625</v>
      </c>
      <c r="G55" s="344" t="str">
        <f t="shared" si="2"/>
        <v>SI</v>
      </c>
    </row>
    <row r="56" spans="1:7" ht="15" customHeight="1" x14ac:dyDescent="0.2">
      <c r="A56" s="344" t="s">
        <v>12</v>
      </c>
      <c r="B56" s="344">
        <v>592</v>
      </c>
      <c r="C56" s="344">
        <v>520</v>
      </c>
      <c r="D56" s="344">
        <v>1112</v>
      </c>
      <c r="E56" s="347">
        <f t="shared" si="0"/>
        <v>-0.1216216216216216</v>
      </c>
      <c r="F56" s="344">
        <f t="shared" si="1"/>
        <v>-0.1216216216216216</v>
      </c>
      <c r="G56" s="344" t="str">
        <f t="shared" si="2"/>
        <v>SI</v>
      </c>
    </row>
    <row r="57" spans="1:7" ht="15" customHeight="1" x14ac:dyDescent="0.2">
      <c r="A57" s="344" t="s">
        <v>14</v>
      </c>
      <c r="B57" s="344">
        <v>2182</v>
      </c>
      <c r="C57" s="344">
        <v>2039</v>
      </c>
      <c r="D57" s="344">
        <v>4221</v>
      </c>
      <c r="E57" s="347">
        <f t="shared" si="0"/>
        <v>-6.5536205316223617E-2</v>
      </c>
      <c r="F57" s="344">
        <f t="shared" si="1"/>
        <v>-6.5536205316223617E-2</v>
      </c>
      <c r="G57" s="344" t="str">
        <f t="shared" si="2"/>
        <v>SI</v>
      </c>
    </row>
    <row r="58" spans="1:7" ht="15" customHeight="1" x14ac:dyDescent="0.2">
      <c r="A58" s="344" t="s">
        <v>15</v>
      </c>
      <c r="B58" s="344">
        <v>231</v>
      </c>
      <c r="C58" s="344">
        <v>295</v>
      </c>
      <c r="D58" s="344">
        <v>526</v>
      </c>
      <c r="E58" s="347">
        <f t="shared" si="0"/>
        <v>0.277056277056277</v>
      </c>
      <c r="F58" s="344">
        <f t="shared" si="1"/>
        <v>0.277056277056277</v>
      </c>
      <c r="G58" s="344" t="str">
        <f t="shared" si="2"/>
        <v>SI</v>
      </c>
    </row>
    <row r="59" spans="1:7" ht="15" customHeight="1" x14ac:dyDescent="0.2">
      <c r="A59" s="344" t="s">
        <v>16</v>
      </c>
      <c r="B59" s="344">
        <v>1055</v>
      </c>
      <c r="C59" s="344">
        <v>1064</v>
      </c>
      <c r="D59" s="344">
        <v>2119</v>
      </c>
      <c r="E59" s="347">
        <f t="shared" si="0"/>
        <v>8.5308056872037685E-3</v>
      </c>
      <c r="F59" s="344">
        <f t="shared" si="1"/>
        <v>8.5308056872037685E-3</v>
      </c>
      <c r="G59" s="344" t="str">
        <f t="shared" si="2"/>
        <v>SI</v>
      </c>
    </row>
    <row r="60" spans="1:7" ht="15" customHeight="1" x14ac:dyDescent="0.2">
      <c r="A60" s="344" t="s">
        <v>0</v>
      </c>
      <c r="B60" s="344">
        <v>3754</v>
      </c>
      <c r="C60" s="344">
        <v>3443</v>
      </c>
      <c r="D60" s="344">
        <v>7197</v>
      </c>
      <c r="E60" s="347">
        <f t="shared" si="0"/>
        <v>-8.284496537027175E-2</v>
      </c>
      <c r="F60" s="344">
        <f t="shared" si="1"/>
        <v>-8.284496537027175E-2</v>
      </c>
      <c r="G60" s="344" t="str">
        <f t="shared" si="2"/>
        <v>SI</v>
      </c>
    </row>
    <row r="61" spans="1:7" ht="15" customHeight="1" x14ac:dyDescent="0.2">
      <c r="A61" s="344" t="s">
        <v>17</v>
      </c>
      <c r="B61" s="344">
        <v>771</v>
      </c>
      <c r="C61" s="344">
        <v>635</v>
      </c>
      <c r="D61" s="344">
        <v>1406</v>
      </c>
      <c r="E61" s="347">
        <f t="shared" si="0"/>
        <v>-0.17639429312581067</v>
      </c>
      <c r="F61" s="344">
        <f t="shared" si="1"/>
        <v>-0.17639429312581067</v>
      </c>
      <c r="G61" s="344" t="str">
        <f t="shared" si="2"/>
        <v>SI</v>
      </c>
    </row>
    <row r="62" spans="1:7" ht="15" customHeight="1" x14ac:dyDescent="0.2">
      <c r="A62" s="344" t="s">
        <v>18</v>
      </c>
      <c r="B62" s="344">
        <v>536</v>
      </c>
      <c r="C62" s="344">
        <v>501</v>
      </c>
      <c r="D62" s="344">
        <v>1037</v>
      </c>
      <c r="E62" s="347">
        <f t="shared" si="0"/>
        <v>-6.5298507462686617E-2</v>
      </c>
      <c r="F62" s="344">
        <f t="shared" si="1"/>
        <v>-6.5298507462686617E-2</v>
      </c>
      <c r="G62" s="344" t="str">
        <f t="shared" si="2"/>
        <v>SI</v>
      </c>
    </row>
    <row r="63" spans="1:7" ht="15" customHeight="1" x14ac:dyDescent="0.2">
      <c r="A63" s="344" t="s">
        <v>51</v>
      </c>
      <c r="B63" s="344">
        <v>3549</v>
      </c>
      <c r="C63" s="344">
        <v>3218</v>
      </c>
      <c r="D63" s="344">
        <v>6767</v>
      </c>
      <c r="E63" s="347">
        <f t="shared" si="0"/>
        <v>-9.326570865032402E-2</v>
      </c>
      <c r="F63" s="344">
        <f t="shared" si="1"/>
        <v>-9.326570865032402E-2</v>
      </c>
      <c r="G63" s="344" t="str">
        <f t="shared" si="2"/>
        <v>SI</v>
      </c>
    </row>
    <row r="64" spans="1:7" ht="15" customHeight="1" x14ac:dyDescent="0.2">
      <c r="A64" s="344" t="s">
        <v>19</v>
      </c>
      <c r="B64" s="344">
        <v>341</v>
      </c>
      <c r="C64" s="344">
        <v>342</v>
      </c>
      <c r="D64" s="344">
        <v>683</v>
      </c>
      <c r="E64" s="347">
        <f t="shared" si="0"/>
        <v>2.9325513196480912E-3</v>
      </c>
      <c r="F64" s="344">
        <f t="shared" si="1"/>
        <v>2.9325513196480912E-3</v>
      </c>
      <c r="G64" s="344" t="str">
        <f t="shared" si="2"/>
        <v>SI</v>
      </c>
    </row>
    <row r="65" spans="1:7" ht="15" customHeight="1" x14ac:dyDescent="0.2">
      <c r="A65" s="344" t="s">
        <v>20</v>
      </c>
      <c r="B65" s="344">
        <v>4801</v>
      </c>
      <c r="C65" s="344">
        <v>4372</v>
      </c>
      <c r="D65" s="344">
        <v>9173</v>
      </c>
      <c r="E65" s="347">
        <f t="shared" si="0"/>
        <v>-8.9356384086648588E-2</v>
      </c>
      <c r="F65" s="344">
        <f t="shared" si="1"/>
        <v>-8.9356384086648588E-2</v>
      </c>
      <c r="G65" s="344" t="str">
        <f t="shared" si="2"/>
        <v>SI</v>
      </c>
    </row>
    <row r="66" spans="1:7" ht="15" customHeight="1" x14ac:dyDescent="0.2">
      <c r="A66" s="344" t="s">
        <v>21</v>
      </c>
      <c r="B66" s="344">
        <v>282</v>
      </c>
      <c r="C66" s="344">
        <v>211</v>
      </c>
      <c r="D66" s="344">
        <v>493</v>
      </c>
      <c r="E66" s="347">
        <f t="shared" si="0"/>
        <v>-0.25177304964539005</v>
      </c>
      <c r="F66" s="344">
        <f t="shared" si="1"/>
        <v>-0.25177304964539005</v>
      </c>
      <c r="G66" s="344" t="str">
        <f t="shared" si="2"/>
        <v>SI</v>
      </c>
    </row>
    <row r="67" spans="1:7" ht="15" customHeight="1" x14ac:dyDescent="0.2">
      <c r="A67" s="344" t="s">
        <v>22</v>
      </c>
      <c r="B67" s="344">
        <v>1154</v>
      </c>
      <c r="C67" s="344">
        <v>933</v>
      </c>
      <c r="D67" s="344">
        <v>2087</v>
      </c>
      <c r="E67" s="347">
        <f t="shared" si="0"/>
        <v>-0.1915077989601387</v>
      </c>
      <c r="F67" s="344">
        <f t="shared" si="1"/>
        <v>-0.1915077989601387</v>
      </c>
      <c r="G67" s="344" t="str">
        <f t="shared" si="2"/>
        <v>SI</v>
      </c>
    </row>
    <row r="68" spans="1:7" ht="15" customHeight="1" x14ac:dyDescent="0.2">
      <c r="A68" s="344" t="s">
        <v>23</v>
      </c>
      <c r="B68" s="344">
        <v>1616</v>
      </c>
      <c r="C68" s="344">
        <v>1431</v>
      </c>
      <c r="D68" s="344">
        <v>3047</v>
      </c>
      <c r="E68" s="347">
        <f t="shared" si="0"/>
        <v>-0.11448019801980203</v>
      </c>
      <c r="F68" s="344">
        <f t="shared" si="1"/>
        <v>-0.11448019801980203</v>
      </c>
      <c r="G68" s="344" t="str">
        <f t="shared" si="2"/>
        <v>SI</v>
      </c>
    </row>
    <row r="69" spans="1:7" ht="30" customHeight="1" x14ac:dyDescent="0.2">
      <c r="A69" s="344" t="s">
        <v>24</v>
      </c>
      <c r="B69" s="344">
        <v>1312</v>
      </c>
      <c r="C69" s="344">
        <v>1350</v>
      </c>
      <c r="D69" s="344">
        <v>2662</v>
      </c>
      <c r="E69" s="347">
        <f t="shared" si="0"/>
        <v>2.8963414634146423E-2</v>
      </c>
      <c r="F69" s="344">
        <f t="shared" si="1"/>
        <v>2.8963414634146423E-2</v>
      </c>
      <c r="G69" s="344" t="str">
        <f t="shared" si="2"/>
        <v>SI</v>
      </c>
    </row>
    <row r="70" spans="1:7" ht="15" customHeight="1" x14ac:dyDescent="0.2">
      <c r="A70" s="344" t="s">
        <v>25</v>
      </c>
      <c r="B70" s="344">
        <v>974</v>
      </c>
      <c r="C70" s="344">
        <v>1021</v>
      </c>
      <c r="D70" s="344">
        <v>1995</v>
      </c>
      <c r="E70" s="347">
        <f t="shared" si="0"/>
        <v>4.8254620123203251E-2</v>
      </c>
      <c r="F70" s="344">
        <f t="shared" si="1"/>
        <v>4.8254620123203251E-2</v>
      </c>
      <c r="G70" s="344" t="str">
        <f t="shared" si="2"/>
        <v>SI</v>
      </c>
    </row>
    <row r="71" spans="1:7" ht="15" customHeight="1" x14ac:dyDescent="0.2">
      <c r="A71" s="344" t="s">
        <v>26</v>
      </c>
      <c r="B71" s="344">
        <v>1318</v>
      </c>
      <c r="C71" s="344">
        <v>1130</v>
      </c>
      <c r="D71" s="344">
        <v>2448</v>
      </c>
      <c r="E71" s="347">
        <f t="shared" si="0"/>
        <v>-0.14264036418816384</v>
      </c>
      <c r="F71" s="344">
        <f t="shared" si="1"/>
        <v>-0.14264036418816384</v>
      </c>
      <c r="G71" s="344" t="str">
        <f t="shared" si="2"/>
        <v>SI</v>
      </c>
    </row>
    <row r="72" spans="1:7" ht="30" customHeight="1" x14ac:dyDescent="0.2">
      <c r="A72" s="344" t="s">
        <v>27</v>
      </c>
      <c r="B72" s="344">
        <v>1399</v>
      </c>
      <c r="C72" s="344">
        <v>1092</v>
      </c>
      <c r="D72" s="344">
        <v>2491</v>
      </c>
      <c r="E72" s="347">
        <f t="shared" si="0"/>
        <v>-0.21944245889921377</v>
      </c>
      <c r="F72" s="344">
        <f t="shared" si="1"/>
        <v>-0.21944245889921377</v>
      </c>
      <c r="G72" s="344" t="str">
        <f t="shared" si="2"/>
        <v>SI</v>
      </c>
    </row>
    <row r="73" spans="1:7" ht="30" customHeight="1" x14ac:dyDescent="0.2">
      <c r="A73" s="344" t="s">
        <v>28</v>
      </c>
      <c r="B73" s="344">
        <v>367</v>
      </c>
      <c r="C73" s="344">
        <v>359</v>
      </c>
      <c r="D73" s="344">
        <v>726</v>
      </c>
      <c r="E73" s="347">
        <f t="shared" si="0"/>
        <v>-2.1798365122615793E-2</v>
      </c>
      <c r="F73" s="344">
        <f t="shared" si="1"/>
        <v>-2.1798365122615793E-2</v>
      </c>
      <c r="G73" s="344" t="str">
        <f t="shared" si="2"/>
        <v>SI</v>
      </c>
    </row>
    <row r="74" spans="1:7" ht="15" customHeight="1" x14ac:dyDescent="0.2">
      <c r="A74" s="344" t="s">
        <v>29</v>
      </c>
      <c r="B74" s="344">
        <v>1796</v>
      </c>
      <c r="C74" s="344">
        <v>1659</v>
      </c>
      <c r="D74" s="344">
        <v>3455</v>
      </c>
      <c r="E74" s="347">
        <f t="shared" si="0"/>
        <v>-7.6280623608017795E-2</v>
      </c>
      <c r="F74" s="344">
        <f t="shared" si="1"/>
        <v>-7.6280623608017795E-2</v>
      </c>
      <c r="G74" s="344" t="str">
        <f t="shared" si="2"/>
        <v>SI</v>
      </c>
    </row>
    <row r="75" spans="1:7" ht="15" customHeight="1" x14ac:dyDescent="0.2">
      <c r="A75" s="344" t="s">
        <v>30</v>
      </c>
      <c r="B75" s="344">
        <v>243</v>
      </c>
      <c r="C75" s="344">
        <v>200</v>
      </c>
      <c r="D75" s="344">
        <v>443</v>
      </c>
      <c r="E75" s="347">
        <f t="shared" si="0"/>
        <v>-0.17695473251028804</v>
      </c>
      <c r="F75" s="344">
        <f t="shared" si="1"/>
        <v>-0.17695473251028804</v>
      </c>
      <c r="G75" s="344" t="str">
        <f t="shared" si="2"/>
        <v>SI</v>
      </c>
    </row>
    <row r="76" spans="1:7" ht="15" customHeight="1" x14ac:dyDescent="0.2">
      <c r="A76" s="344" t="s">
        <v>31</v>
      </c>
      <c r="B76" s="344">
        <v>1494</v>
      </c>
      <c r="C76" s="344">
        <v>1494</v>
      </c>
      <c r="D76" s="344">
        <v>2988</v>
      </c>
      <c r="E76" s="347">
        <f t="shared" si="0"/>
        <v>0</v>
      </c>
      <c r="F76" s="344">
        <f t="shared" si="1"/>
        <v>0</v>
      </c>
      <c r="G76" s="344" t="str">
        <f t="shared" si="2"/>
        <v>SI</v>
      </c>
    </row>
    <row r="77" spans="1:7" ht="15" customHeight="1" x14ac:dyDescent="0.2">
      <c r="A77" s="344" t="s">
        <v>32</v>
      </c>
      <c r="B77" s="344">
        <v>979</v>
      </c>
      <c r="C77" s="344">
        <v>944</v>
      </c>
      <c r="D77" s="344">
        <v>1923</v>
      </c>
      <c r="E77" s="347">
        <f t="shared" si="0"/>
        <v>-3.5750766087844776E-2</v>
      </c>
      <c r="F77" s="344">
        <f t="shared" si="1"/>
        <v>-3.5750766087844776E-2</v>
      </c>
      <c r="G77" s="344" t="str">
        <f t="shared" si="2"/>
        <v>SI</v>
      </c>
    </row>
    <row r="78" spans="1:7" ht="15" customHeight="1" x14ac:dyDescent="0.2">
      <c r="A78" s="344" t="s">
        <v>33</v>
      </c>
      <c r="B78" s="344">
        <v>298</v>
      </c>
      <c r="C78" s="344">
        <v>242</v>
      </c>
      <c r="D78" s="344">
        <v>540</v>
      </c>
      <c r="E78" s="347">
        <f t="shared" si="0"/>
        <v>-0.18791946308724827</v>
      </c>
      <c r="F78" s="344">
        <f t="shared" si="1"/>
        <v>-0.18791946308724827</v>
      </c>
      <c r="G78" s="344" t="str">
        <f t="shared" si="2"/>
        <v>SI</v>
      </c>
    </row>
    <row r="79" spans="1:7" ht="15" customHeight="1" x14ac:dyDescent="0.2">
      <c r="A79" s="344" t="s">
        <v>1</v>
      </c>
      <c r="B79" s="344">
        <v>46013</v>
      </c>
      <c r="C79" s="344">
        <v>43702</v>
      </c>
      <c r="D79" s="344">
        <v>89715</v>
      </c>
      <c r="E79" s="347">
        <f t="shared" si="0"/>
        <v>-5.0224936431008671E-2</v>
      </c>
      <c r="F79" s="344">
        <f t="shared" si="1"/>
        <v>-5.0224936431008671E-2</v>
      </c>
      <c r="G79" s="344" t="str">
        <f t="shared" si="2"/>
        <v>SI</v>
      </c>
    </row>
    <row r="80" spans="1:7"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sheetData>
  <autoFilter ref="A6:B39" xr:uid="{00000000-0001-0000-0100-000000000000}">
    <sortState ref="A7:B39">
      <sortCondition ref="B6:B39"/>
    </sortState>
  </autoFilter>
  <mergeCells count="1">
    <mergeCell ref="H1:I1"/>
  </mergeCells>
  <hyperlinks>
    <hyperlink ref="H1:I1" location="Index!A1" display="Regresar al Índice" xr:uid="{B8199F11-B435-40BF-A084-54858058F8F4}"/>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8AA6A-E818-4C0E-A9E2-FCF529536B76}">
  <sheetPr codeName="Hoja24"/>
  <dimension ref="A1:I54"/>
  <sheetViews>
    <sheetView zoomScaleNormal="100" workbookViewId="0">
      <selection activeCell="A2" sqref="A2"/>
    </sheetView>
  </sheetViews>
  <sheetFormatPr baseColWidth="10" defaultColWidth="11.42578125" defaultRowHeight="12.75" x14ac:dyDescent="0.2"/>
  <cols>
    <col min="1" max="3" width="13.85546875" style="344" customWidth="1"/>
    <col min="4" max="4" width="13.28515625" style="344" customWidth="1"/>
    <col min="5" max="5" width="11" style="344" customWidth="1"/>
    <col min="6" max="6" width="13.85546875" style="344" customWidth="1"/>
    <col min="7" max="7" width="16" style="344" customWidth="1"/>
    <col min="8" max="11" width="13.85546875" style="344" customWidth="1"/>
    <col min="12" max="16384" width="11.42578125" style="344"/>
  </cols>
  <sheetData>
    <row r="1" spans="1:9" ht="15" x14ac:dyDescent="0.25">
      <c r="A1" s="333" t="s">
        <v>1656</v>
      </c>
      <c r="H1" s="233" t="s">
        <v>38</v>
      </c>
      <c r="I1" s="233"/>
    </row>
    <row r="2" spans="1:9" x14ac:dyDescent="0.2">
      <c r="A2" s="344" t="s">
        <v>1500</v>
      </c>
    </row>
    <row r="5" spans="1:9" x14ac:dyDescent="0.2">
      <c r="A5" s="344" t="s">
        <v>1504</v>
      </c>
      <c r="B5" s="344" t="s">
        <v>1505</v>
      </c>
      <c r="C5" s="344" t="s">
        <v>1506</v>
      </c>
      <c r="D5" s="344" t="s">
        <v>1507</v>
      </c>
      <c r="E5" s="344" t="s">
        <v>1508</v>
      </c>
    </row>
    <row r="6" spans="1:9" x14ac:dyDescent="0.2">
      <c r="A6" s="344" t="s">
        <v>1509</v>
      </c>
      <c r="C6" s="344">
        <v>1651</v>
      </c>
      <c r="D6" s="347">
        <f>C6/$D$13</f>
        <v>0.47952367121696193</v>
      </c>
      <c r="E6" s="347">
        <f>C6/$C$11</f>
        <v>0.61558538404175989</v>
      </c>
    </row>
    <row r="7" spans="1:9" x14ac:dyDescent="0.2">
      <c r="A7" s="344" t="s">
        <v>1510</v>
      </c>
      <c r="C7" s="344">
        <v>982</v>
      </c>
      <c r="D7" s="347">
        <f>C7/$D$13</f>
        <v>0.28521638106302644</v>
      </c>
      <c r="E7" s="347">
        <f>C7/$C$11</f>
        <v>0.36614466815809099</v>
      </c>
    </row>
    <row r="8" spans="1:9" x14ac:dyDescent="0.2">
      <c r="A8" s="344" t="s">
        <v>1511</v>
      </c>
      <c r="C8" s="344">
        <v>46</v>
      </c>
      <c r="D8" s="347">
        <f>C8/$D$13</f>
        <v>1.336044147545745E-2</v>
      </c>
      <c r="E8" s="347">
        <f>C8/$C$11</f>
        <v>1.7151379567486951E-2</v>
      </c>
    </row>
    <row r="9" spans="1:9" x14ac:dyDescent="0.2">
      <c r="A9" s="344" t="s">
        <v>1512</v>
      </c>
      <c r="C9" s="344">
        <v>3</v>
      </c>
      <c r="D9" s="347">
        <f>C9/$D$13</f>
        <v>8.7133313970374669E-4</v>
      </c>
      <c r="E9" s="347">
        <f>C9/$C$11</f>
        <v>1.1185682326621924E-3</v>
      </c>
    </row>
    <row r="10" spans="1:9" x14ac:dyDescent="0.2">
      <c r="A10" s="344" t="s">
        <v>1505</v>
      </c>
      <c r="B10" s="344">
        <v>761</v>
      </c>
      <c r="D10" s="347">
        <f>B10/$D$13</f>
        <v>0.22102817310485043</v>
      </c>
      <c r="E10" s="392">
        <f>SUM(E6:E9)</f>
        <v>1</v>
      </c>
    </row>
    <row r="11" spans="1:9" x14ac:dyDescent="0.2">
      <c r="C11" s="344">
        <f>SUM(C6:C9)</f>
        <v>2682</v>
      </c>
    </row>
    <row r="12" spans="1:9" x14ac:dyDescent="0.2">
      <c r="E12" s="392">
        <f>SUM(D6:D9)</f>
        <v>0.77897182689514954</v>
      </c>
    </row>
    <row r="13" spans="1:9" x14ac:dyDescent="0.2">
      <c r="C13" s="344" t="s">
        <v>53</v>
      </c>
      <c r="D13" s="344">
        <f>C11+B10</f>
        <v>3443</v>
      </c>
    </row>
    <row r="14" spans="1:9" x14ac:dyDescent="0.2">
      <c r="E14" s="392"/>
    </row>
    <row r="16" spans="1:9" x14ac:dyDescent="0.2">
      <c r="A16" s="344" t="s">
        <v>1505</v>
      </c>
      <c r="C16" s="347">
        <f>B10/D13</f>
        <v>0.22102817310485043</v>
      </c>
    </row>
    <row r="17" spans="1:8" x14ac:dyDescent="0.2">
      <c r="A17" s="344" t="s">
        <v>1513</v>
      </c>
      <c r="C17" s="347">
        <f>C11/D13</f>
        <v>0.77897182689514954</v>
      </c>
    </row>
    <row r="21" spans="1:8" x14ac:dyDescent="0.2">
      <c r="A21" s="333"/>
      <c r="B21" s="333"/>
      <c r="C21" s="333"/>
      <c r="D21" s="333"/>
      <c r="E21" s="333"/>
      <c r="F21" s="333"/>
      <c r="G21" s="333"/>
      <c r="H21" s="333"/>
    </row>
    <row r="22" spans="1:8" x14ac:dyDescent="0.2">
      <c r="A22" s="333"/>
      <c r="B22" s="333"/>
      <c r="C22" s="333"/>
      <c r="D22" s="333"/>
      <c r="E22" s="333"/>
      <c r="F22" s="333"/>
      <c r="G22" s="333"/>
      <c r="H22" s="333"/>
    </row>
    <row r="23" spans="1:8" ht="30" customHeight="1" x14ac:dyDescent="0.2">
      <c r="A23" s="333"/>
      <c r="B23" s="333"/>
      <c r="C23" s="333"/>
      <c r="D23" s="333"/>
      <c r="E23" s="333"/>
      <c r="F23" s="333"/>
      <c r="G23" s="333"/>
      <c r="H23" s="333"/>
    </row>
    <row r="24" spans="1:8" x14ac:dyDescent="0.2">
      <c r="A24" s="333"/>
      <c r="B24" s="333"/>
      <c r="C24" s="333"/>
      <c r="D24" s="333"/>
      <c r="E24" s="333"/>
      <c r="F24" s="333"/>
      <c r="G24" s="333"/>
      <c r="H24" s="333"/>
    </row>
    <row r="25" spans="1:8" ht="15" customHeight="1" x14ac:dyDescent="0.2">
      <c r="A25" s="333"/>
      <c r="B25" s="333"/>
      <c r="C25" s="333"/>
      <c r="D25" s="333"/>
      <c r="E25" s="333"/>
      <c r="F25" s="333"/>
      <c r="G25" s="333"/>
      <c r="H25" s="333"/>
    </row>
    <row r="26" spans="1:8" ht="15" customHeight="1" x14ac:dyDescent="0.2">
      <c r="A26" s="333"/>
      <c r="B26" s="333"/>
      <c r="C26" s="333"/>
      <c r="D26" s="333"/>
      <c r="E26" s="333"/>
      <c r="F26" s="333"/>
      <c r="G26" s="333"/>
      <c r="H26" s="333"/>
    </row>
    <row r="27" spans="1:8" ht="15" customHeight="1" x14ac:dyDescent="0.2">
      <c r="A27" s="333"/>
      <c r="B27" s="333"/>
      <c r="C27" s="333"/>
      <c r="D27" s="333"/>
      <c r="E27" s="333"/>
      <c r="F27" s="333"/>
      <c r="G27" s="333"/>
      <c r="H27" s="333"/>
    </row>
    <row r="28" spans="1:8" ht="15" customHeight="1" x14ac:dyDescent="0.2">
      <c r="A28" s="333"/>
      <c r="B28" s="333"/>
      <c r="C28" s="333"/>
      <c r="D28" s="333"/>
      <c r="E28" s="333"/>
      <c r="F28" s="333"/>
      <c r="G28" s="333"/>
      <c r="H28" s="333"/>
    </row>
    <row r="29" spans="1:8" x14ac:dyDescent="0.2">
      <c r="A29" s="333"/>
      <c r="B29" s="333"/>
      <c r="C29" s="333"/>
      <c r="D29" s="333"/>
      <c r="E29" s="333"/>
      <c r="F29" s="333"/>
      <c r="G29" s="333"/>
      <c r="H29" s="333"/>
    </row>
    <row r="30" spans="1:8" x14ac:dyDescent="0.2">
      <c r="A30" s="333"/>
      <c r="B30" s="333"/>
      <c r="C30" s="333"/>
      <c r="D30" s="333"/>
      <c r="E30" s="333"/>
      <c r="F30" s="333"/>
      <c r="G30" s="333"/>
      <c r="H30" s="333"/>
    </row>
    <row r="31" spans="1:8" ht="30" customHeight="1" x14ac:dyDescent="0.2">
      <c r="A31" s="333"/>
      <c r="B31" s="333"/>
      <c r="C31" s="333"/>
      <c r="D31" s="333"/>
      <c r="E31" s="333"/>
      <c r="F31" s="333"/>
      <c r="G31" s="333"/>
      <c r="H31" s="333"/>
    </row>
    <row r="32" spans="1:8" ht="30" customHeight="1" x14ac:dyDescent="0.2">
      <c r="A32" s="333"/>
      <c r="B32" s="333"/>
      <c r="C32" s="333"/>
      <c r="D32" s="333"/>
      <c r="E32" s="333"/>
      <c r="F32" s="333"/>
      <c r="G32" s="333"/>
      <c r="H32" s="333"/>
    </row>
    <row r="33" spans="1:8" ht="15" customHeight="1" x14ac:dyDescent="0.2">
      <c r="A33" s="333"/>
      <c r="B33" s="333"/>
      <c r="C33" s="333"/>
      <c r="D33" s="333"/>
      <c r="E33" s="333"/>
      <c r="F33" s="333"/>
      <c r="G33" s="333"/>
      <c r="H33" s="333"/>
    </row>
    <row r="34" spans="1:8" ht="30" customHeight="1" x14ac:dyDescent="0.2">
      <c r="A34" s="333"/>
      <c r="B34" s="333"/>
      <c r="C34" s="333"/>
      <c r="D34" s="333"/>
      <c r="E34" s="333"/>
      <c r="F34" s="333"/>
      <c r="G34" s="333"/>
      <c r="H34" s="333"/>
    </row>
    <row r="35" spans="1:8" ht="15" customHeight="1" x14ac:dyDescent="0.2">
      <c r="A35" s="333"/>
      <c r="B35" s="333"/>
      <c r="C35" s="333"/>
      <c r="D35" s="333"/>
      <c r="E35" s="333"/>
      <c r="F35" s="333"/>
      <c r="G35" s="333"/>
      <c r="H35" s="333"/>
    </row>
    <row r="36" spans="1:8" ht="30" customHeight="1" x14ac:dyDescent="0.2">
      <c r="A36" s="333"/>
      <c r="B36" s="333"/>
      <c r="C36" s="333"/>
      <c r="D36" s="333"/>
      <c r="E36" s="333"/>
      <c r="F36" s="333"/>
      <c r="G36" s="333"/>
      <c r="H36" s="333"/>
    </row>
    <row r="37" spans="1:8" ht="15" customHeight="1" x14ac:dyDescent="0.2">
      <c r="A37" s="333"/>
      <c r="B37" s="333"/>
      <c r="C37" s="333"/>
      <c r="D37" s="333"/>
      <c r="E37" s="333"/>
      <c r="F37" s="333"/>
      <c r="G37" s="333"/>
      <c r="H37" s="333"/>
    </row>
    <row r="38" spans="1:8" ht="15" customHeight="1" x14ac:dyDescent="0.2">
      <c r="A38" s="333"/>
      <c r="B38" s="333"/>
      <c r="C38" s="333"/>
      <c r="D38" s="333"/>
      <c r="E38" s="333"/>
      <c r="F38" s="333"/>
      <c r="G38" s="333"/>
      <c r="H38" s="333"/>
    </row>
    <row r="39" spans="1:8" ht="15" customHeight="1" x14ac:dyDescent="0.2">
      <c r="A39" s="333"/>
      <c r="B39" s="333"/>
      <c r="C39" s="333"/>
      <c r="D39" s="333"/>
      <c r="E39" s="333"/>
      <c r="F39" s="333"/>
      <c r="G39" s="333"/>
      <c r="H39" s="333"/>
    </row>
    <row r="40" spans="1:8" ht="30" customHeight="1" x14ac:dyDescent="0.2">
      <c r="A40" s="333"/>
      <c r="B40" s="333"/>
      <c r="C40" s="333"/>
      <c r="D40" s="333"/>
      <c r="E40" s="333"/>
      <c r="F40" s="333"/>
      <c r="G40" s="333"/>
      <c r="H40" s="333"/>
    </row>
    <row r="41" spans="1:8" ht="30" customHeight="1" x14ac:dyDescent="0.2">
      <c r="A41" s="333"/>
      <c r="B41" s="333"/>
      <c r="C41" s="333"/>
      <c r="D41" s="333"/>
      <c r="E41" s="333"/>
      <c r="F41" s="333"/>
      <c r="G41" s="333"/>
      <c r="H41" s="333"/>
    </row>
    <row r="42" spans="1:8" ht="15" customHeight="1" x14ac:dyDescent="0.2">
      <c r="A42" s="333"/>
      <c r="B42" s="333"/>
      <c r="C42" s="333"/>
      <c r="D42" s="333"/>
      <c r="E42" s="333"/>
      <c r="F42" s="333"/>
      <c r="G42" s="333"/>
      <c r="H42" s="333"/>
    </row>
    <row r="43" spans="1:8" ht="15" customHeight="1" x14ac:dyDescent="0.2">
      <c r="A43" s="333"/>
      <c r="B43" s="333"/>
      <c r="C43" s="333"/>
      <c r="D43" s="333"/>
      <c r="E43" s="333"/>
      <c r="F43" s="333"/>
      <c r="G43" s="333"/>
      <c r="H43" s="333"/>
    </row>
    <row r="44" spans="1:8" ht="30" customHeight="1" x14ac:dyDescent="0.2">
      <c r="A44" s="333"/>
      <c r="B44" s="333"/>
      <c r="C44" s="333"/>
      <c r="D44" s="333"/>
      <c r="E44" s="333"/>
      <c r="F44" s="333"/>
      <c r="G44" s="333"/>
      <c r="H44" s="333"/>
    </row>
    <row r="45" spans="1:8" ht="15" customHeight="1" x14ac:dyDescent="0.2">
      <c r="A45" s="333"/>
      <c r="B45" s="333"/>
      <c r="C45" s="333"/>
      <c r="D45" s="333"/>
      <c r="E45" s="333"/>
      <c r="F45" s="333"/>
      <c r="G45" s="333"/>
      <c r="H45" s="333"/>
    </row>
    <row r="46" spans="1:8" ht="15" customHeight="1" x14ac:dyDescent="0.2">
      <c r="A46" s="333"/>
      <c r="B46" s="333"/>
      <c r="C46" s="333"/>
      <c r="D46" s="333"/>
      <c r="E46" s="333"/>
      <c r="F46" s="333"/>
      <c r="G46" s="333"/>
      <c r="H46" s="333"/>
    </row>
    <row r="47" spans="1:8" ht="15" customHeight="1" x14ac:dyDescent="0.2">
      <c r="A47" s="333"/>
      <c r="B47" s="333"/>
      <c r="C47" s="333"/>
      <c r="D47" s="333"/>
      <c r="E47" s="333"/>
      <c r="F47" s="333"/>
      <c r="G47" s="333"/>
      <c r="H47" s="333"/>
    </row>
    <row r="48" spans="1:8" ht="30" customHeight="1" x14ac:dyDescent="0.2">
      <c r="A48" s="333"/>
      <c r="B48" s="333"/>
      <c r="C48" s="333"/>
      <c r="D48" s="333"/>
      <c r="E48" s="333"/>
      <c r="F48" s="333"/>
      <c r="G48" s="333"/>
      <c r="H48" s="333"/>
    </row>
    <row r="49" spans="1:8" ht="15" customHeight="1" x14ac:dyDescent="0.2">
      <c r="A49" s="333"/>
      <c r="B49" s="333"/>
      <c r="C49" s="333"/>
      <c r="D49" s="333"/>
      <c r="E49" s="333"/>
      <c r="F49" s="333"/>
      <c r="G49" s="333"/>
      <c r="H49" s="333"/>
    </row>
    <row r="50" spans="1:8" ht="15" customHeight="1" x14ac:dyDescent="0.2">
      <c r="A50" s="333"/>
      <c r="B50" s="333"/>
      <c r="C50" s="333"/>
      <c r="D50" s="333"/>
      <c r="E50" s="333"/>
      <c r="F50" s="333"/>
      <c r="G50" s="333"/>
      <c r="H50" s="333"/>
    </row>
    <row r="51" spans="1:8" ht="15" customHeight="1" x14ac:dyDescent="0.2"/>
    <row r="52" spans="1:8" ht="15" customHeight="1" x14ac:dyDescent="0.2"/>
    <row r="53" spans="1:8" ht="15" customHeight="1" x14ac:dyDescent="0.2"/>
    <row r="54" spans="1:8" ht="15" customHeight="1" x14ac:dyDescent="0.2"/>
  </sheetData>
  <mergeCells count="1">
    <mergeCell ref="H1:I1"/>
  </mergeCells>
  <hyperlinks>
    <hyperlink ref="H1:I1" location="Index!A1" display="Regresar al Índice" xr:uid="{29CCDE68-FE1F-4605-B15C-E9976DF07281}"/>
  </hyperlinks>
  <pageMargins left="0.7" right="0.7" top="0.75" bottom="0.75" header="0.3" footer="0.3"/>
  <pageSetup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C8E57-21FA-4797-B61A-31C5DD44E10E}">
  <sheetPr codeName="Hoja25"/>
  <dimension ref="A1:L71"/>
  <sheetViews>
    <sheetView zoomScaleNormal="100" workbookViewId="0">
      <selection activeCell="A2" sqref="A2"/>
    </sheetView>
  </sheetViews>
  <sheetFormatPr baseColWidth="10" defaultColWidth="11.42578125" defaultRowHeight="12.75" x14ac:dyDescent="0.2"/>
  <cols>
    <col min="1" max="1" width="11.42578125" style="344"/>
    <col min="2" max="2" width="17.28515625" style="344" customWidth="1"/>
    <col min="3" max="3" width="17.28515625" style="344" bestFit="1" customWidth="1"/>
    <col min="4" max="6" width="17.28515625" style="344" customWidth="1"/>
    <col min="7" max="7" width="17.28515625" style="344" bestFit="1" customWidth="1"/>
    <col min="8" max="8" width="15.85546875" style="344" bestFit="1" customWidth="1"/>
    <col min="9" max="16384" width="11.42578125" style="344"/>
  </cols>
  <sheetData>
    <row r="1" spans="1:10" ht="15" x14ac:dyDescent="0.25">
      <c r="A1" s="333" t="s">
        <v>1657</v>
      </c>
      <c r="H1" s="233" t="s">
        <v>38</v>
      </c>
      <c r="I1" s="233"/>
    </row>
    <row r="2" spans="1:10" x14ac:dyDescent="0.2">
      <c r="A2" s="344" t="s">
        <v>1500</v>
      </c>
    </row>
    <row r="5" spans="1:10" x14ac:dyDescent="0.2">
      <c r="B5" s="344" t="s">
        <v>1514</v>
      </c>
    </row>
    <row r="6" spans="1:10" x14ac:dyDescent="0.2">
      <c r="A6" s="344" t="s">
        <v>1515</v>
      </c>
      <c r="B6" s="344" t="s">
        <v>1516</v>
      </c>
      <c r="C6" s="383" t="s">
        <v>1509</v>
      </c>
      <c r="D6" s="383" t="s">
        <v>1510</v>
      </c>
      <c r="E6" s="383" t="s">
        <v>1511</v>
      </c>
      <c r="F6" s="383" t="s">
        <v>1517</v>
      </c>
      <c r="G6" s="383"/>
      <c r="H6" s="383"/>
      <c r="I6" s="383"/>
      <c r="J6" s="383"/>
    </row>
    <row r="7" spans="1:10" x14ac:dyDescent="0.2">
      <c r="A7" s="344">
        <v>1</v>
      </c>
      <c r="B7" s="347" t="s">
        <v>1518</v>
      </c>
      <c r="C7" s="347">
        <v>1.9902697921273773E-2</v>
      </c>
      <c r="D7" s="347">
        <v>8.130081300813009E-3</v>
      </c>
      <c r="E7" s="347">
        <v>0</v>
      </c>
      <c r="F7" s="347">
        <v>0.33333333333333331</v>
      </c>
      <c r="G7" s="347"/>
      <c r="H7" s="350"/>
      <c r="I7" s="350"/>
      <c r="J7" s="350"/>
    </row>
    <row r="8" spans="1:10" x14ac:dyDescent="0.2">
      <c r="A8" s="344">
        <v>2</v>
      </c>
      <c r="B8" s="347" t="s">
        <v>1519</v>
      </c>
      <c r="C8" s="347">
        <v>0.40601503759398494</v>
      </c>
      <c r="D8" s="347">
        <v>1.8066847335140017E-3</v>
      </c>
      <c r="E8" s="347">
        <v>4.5454545454545456E-2</v>
      </c>
      <c r="F8" s="347">
        <v>0</v>
      </c>
      <c r="G8" s="347"/>
      <c r="H8" s="350"/>
      <c r="I8" s="350"/>
      <c r="J8" s="350"/>
    </row>
    <row r="9" spans="1:10" x14ac:dyDescent="0.2">
      <c r="A9" s="344">
        <v>3</v>
      </c>
      <c r="B9" s="347" t="s">
        <v>1520</v>
      </c>
      <c r="C9" s="347">
        <v>0.32109685979655017</v>
      </c>
      <c r="D9" s="347">
        <v>9.66576332429991E-2</v>
      </c>
      <c r="E9" s="347">
        <v>0.43939393939393939</v>
      </c>
      <c r="F9" s="347">
        <v>0.33333333333333331</v>
      </c>
      <c r="G9" s="347"/>
      <c r="H9" s="350"/>
      <c r="I9" s="350"/>
      <c r="J9" s="350"/>
    </row>
    <row r="10" spans="1:10" x14ac:dyDescent="0.2">
      <c r="A10" s="344">
        <v>4</v>
      </c>
      <c r="B10" s="347" t="s">
        <v>1521</v>
      </c>
      <c r="C10" s="347">
        <v>0.16010614772224679</v>
      </c>
      <c r="D10" s="347">
        <v>0.37669376693766937</v>
      </c>
      <c r="E10" s="347">
        <v>0.33333333333333331</v>
      </c>
      <c r="F10" s="347">
        <v>0</v>
      </c>
      <c r="G10" s="347"/>
      <c r="H10" s="350"/>
      <c r="I10" s="350"/>
      <c r="J10" s="350"/>
    </row>
    <row r="11" spans="1:10" x14ac:dyDescent="0.2">
      <c r="A11" s="344">
        <v>5</v>
      </c>
      <c r="B11" s="347" t="s">
        <v>1522</v>
      </c>
      <c r="C11" s="347">
        <v>7.9168509509066787E-2</v>
      </c>
      <c r="D11" s="347">
        <v>0.34327009936766034</v>
      </c>
      <c r="E11" s="347">
        <v>0.15151515151515152</v>
      </c>
      <c r="F11" s="347">
        <v>0.33333333333333331</v>
      </c>
      <c r="G11" s="347"/>
      <c r="H11" s="350"/>
      <c r="I11" s="350"/>
      <c r="J11" s="350"/>
    </row>
    <row r="12" spans="1:10" x14ac:dyDescent="0.2">
      <c r="A12" s="344">
        <v>6</v>
      </c>
      <c r="B12" s="347" t="s">
        <v>1523</v>
      </c>
      <c r="C12" s="347">
        <v>1.3710747456877488E-2</v>
      </c>
      <c r="D12" s="347">
        <v>0.17344173441734417</v>
      </c>
      <c r="E12" s="347">
        <v>3.0303030303030304E-2</v>
      </c>
      <c r="F12" s="347">
        <v>0</v>
      </c>
      <c r="G12" s="347"/>
      <c r="H12" s="350"/>
      <c r="I12" s="350"/>
      <c r="J12" s="350"/>
    </row>
    <row r="13" spans="1:10" x14ac:dyDescent="0.2">
      <c r="B13" s="344" t="s">
        <v>53</v>
      </c>
      <c r="C13" s="347">
        <v>1</v>
      </c>
      <c r="D13" s="347">
        <v>1</v>
      </c>
      <c r="E13" s="347">
        <v>1</v>
      </c>
      <c r="F13" s="347">
        <v>1</v>
      </c>
      <c r="G13" s="347"/>
      <c r="H13" s="350"/>
      <c r="I13" s="350"/>
      <c r="J13" s="350"/>
    </row>
    <row r="14" spans="1:10" x14ac:dyDescent="0.2">
      <c r="C14" s="350"/>
      <c r="D14" s="350"/>
      <c r="E14" s="350"/>
      <c r="F14" s="350"/>
    </row>
    <row r="15" spans="1:10" x14ac:dyDescent="0.2">
      <c r="C15" s="347">
        <f>SUM(C7:C8)</f>
        <v>0.42591773551525869</v>
      </c>
      <c r="D15" s="347">
        <f>SUM(D7:D8)</f>
        <v>9.9367660343270114E-3</v>
      </c>
      <c r="E15" s="347">
        <f>SUM(E11:E12)</f>
        <v>0.18181818181818182</v>
      </c>
      <c r="F15" s="383"/>
      <c r="G15" s="383"/>
    </row>
    <row r="16" spans="1:10" x14ac:dyDescent="0.2">
      <c r="C16" s="347">
        <f>SUM(C11:C12)</f>
        <v>9.2879256965944276E-2</v>
      </c>
      <c r="D16" s="383"/>
      <c r="E16" s="383"/>
      <c r="F16" s="383"/>
      <c r="G16" s="383"/>
    </row>
    <row r="17" spans="1:12" x14ac:dyDescent="0.2">
      <c r="C17" s="383"/>
      <c r="D17" s="383"/>
      <c r="E17" s="383"/>
      <c r="F17" s="391"/>
      <c r="G17" s="383"/>
    </row>
    <row r="18" spans="1:12" x14ac:dyDescent="0.2">
      <c r="A18" s="333"/>
      <c r="B18" s="333"/>
      <c r="C18" s="333"/>
      <c r="D18" s="333"/>
      <c r="E18" s="333"/>
      <c r="F18" s="333"/>
      <c r="G18" s="333"/>
      <c r="H18" s="333"/>
      <c r="I18" s="333"/>
      <c r="J18" s="333"/>
      <c r="K18" s="333"/>
      <c r="L18" s="333"/>
    </row>
    <row r="19" spans="1:12" x14ac:dyDescent="0.2">
      <c r="A19" s="333"/>
      <c r="B19" s="333"/>
      <c r="C19" s="333"/>
      <c r="D19" s="333"/>
      <c r="E19" s="333"/>
      <c r="F19" s="333"/>
      <c r="G19" s="333"/>
      <c r="H19" s="333"/>
      <c r="I19" s="333"/>
      <c r="J19" s="333"/>
      <c r="K19" s="333"/>
      <c r="L19" s="333"/>
    </row>
    <row r="20" spans="1:12" x14ac:dyDescent="0.2">
      <c r="A20" s="333"/>
      <c r="B20" s="333"/>
      <c r="C20" s="333"/>
      <c r="D20" s="333"/>
      <c r="E20" s="333"/>
      <c r="F20" s="333"/>
      <c r="G20" s="333"/>
      <c r="H20" s="333"/>
      <c r="I20" s="333"/>
      <c r="J20" s="333"/>
      <c r="K20" s="333"/>
      <c r="L20" s="333"/>
    </row>
    <row r="21" spans="1:12" ht="15" customHeight="1" x14ac:dyDescent="0.2">
      <c r="A21" s="333"/>
      <c r="B21" s="333"/>
      <c r="C21" s="333"/>
      <c r="D21" s="333"/>
      <c r="E21" s="333"/>
      <c r="F21" s="333"/>
      <c r="G21" s="333"/>
      <c r="H21" s="333"/>
      <c r="I21" s="333"/>
      <c r="J21" s="333"/>
      <c r="K21" s="333"/>
      <c r="L21" s="333"/>
    </row>
    <row r="22" spans="1:12" ht="15" customHeight="1" x14ac:dyDescent="0.2">
      <c r="A22" s="333"/>
      <c r="B22" s="333"/>
      <c r="C22" s="333"/>
      <c r="D22" s="333"/>
      <c r="E22" s="333"/>
      <c r="F22" s="333"/>
      <c r="G22" s="333"/>
      <c r="H22" s="333"/>
      <c r="I22" s="333"/>
      <c r="J22" s="333"/>
      <c r="K22" s="333"/>
      <c r="L22" s="333"/>
    </row>
    <row r="23" spans="1:12" ht="15" customHeight="1" x14ac:dyDescent="0.2">
      <c r="A23" s="333"/>
      <c r="B23" s="333"/>
      <c r="C23" s="333"/>
      <c r="D23" s="333"/>
      <c r="E23" s="333"/>
      <c r="F23" s="333"/>
      <c r="G23" s="333"/>
      <c r="H23" s="333"/>
      <c r="I23" s="333"/>
      <c r="J23" s="333"/>
      <c r="K23" s="333"/>
      <c r="L23" s="333"/>
    </row>
    <row r="24" spans="1:12" ht="15" customHeight="1" x14ac:dyDescent="0.2">
      <c r="A24" s="333"/>
      <c r="B24" s="333"/>
      <c r="C24" s="333"/>
      <c r="D24" s="333"/>
      <c r="E24" s="333"/>
      <c r="F24" s="333"/>
      <c r="G24" s="333"/>
      <c r="H24" s="333"/>
      <c r="I24" s="333"/>
      <c r="J24" s="333"/>
      <c r="K24" s="333"/>
      <c r="L24" s="333"/>
    </row>
    <row r="25" spans="1:12" ht="15" customHeight="1" x14ac:dyDescent="0.2">
      <c r="A25" s="333"/>
      <c r="B25" s="333"/>
      <c r="C25" s="333"/>
      <c r="D25" s="333"/>
      <c r="E25" s="333"/>
      <c r="F25" s="333"/>
      <c r="G25" s="333"/>
      <c r="H25" s="333"/>
      <c r="I25" s="333"/>
      <c r="J25" s="333"/>
      <c r="K25" s="333"/>
      <c r="L25" s="333"/>
    </row>
    <row r="26" spans="1:12" ht="15" customHeight="1" x14ac:dyDescent="0.2">
      <c r="A26" s="333"/>
      <c r="B26" s="333"/>
      <c r="C26" s="333"/>
      <c r="D26" s="333"/>
      <c r="E26" s="333"/>
      <c r="F26" s="333"/>
      <c r="G26" s="333"/>
      <c r="H26" s="333"/>
      <c r="I26" s="333"/>
      <c r="J26" s="333"/>
      <c r="K26" s="333"/>
      <c r="L26" s="333"/>
    </row>
    <row r="27" spans="1:12" ht="15" customHeight="1" x14ac:dyDescent="0.2">
      <c r="A27" s="333"/>
      <c r="B27" s="333"/>
      <c r="C27" s="333"/>
      <c r="D27" s="333"/>
      <c r="E27" s="333"/>
      <c r="F27" s="333"/>
      <c r="G27" s="333"/>
      <c r="H27" s="333"/>
      <c r="I27" s="333"/>
      <c r="J27" s="333"/>
      <c r="K27" s="333"/>
      <c r="L27" s="333"/>
    </row>
    <row r="28" spans="1:12" ht="15" customHeight="1" x14ac:dyDescent="0.2">
      <c r="A28" s="333"/>
      <c r="B28" s="333"/>
      <c r="C28" s="333"/>
      <c r="D28" s="333"/>
      <c r="E28" s="333"/>
      <c r="F28" s="333"/>
      <c r="G28" s="333"/>
      <c r="H28" s="333"/>
      <c r="I28" s="333"/>
      <c r="J28" s="333"/>
      <c r="K28" s="333"/>
      <c r="L28" s="333"/>
    </row>
    <row r="29" spans="1:12" ht="15" customHeight="1" x14ac:dyDescent="0.2">
      <c r="A29" s="333"/>
      <c r="B29" s="333"/>
      <c r="C29" s="333"/>
      <c r="D29" s="333"/>
      <c r="E29" s="333"/>
      <c r="F29" s="333"/>
      <c r="G29" s="333"/>
      <c r="H29" s="333"/>
      <c r="I29" s="333"/>
      <c r="J29" s="333"/>
      <c r="K29" s="333"/>
      <c r="L29" s="333"/>
    </row>
    <row r="30" spans="1:12" x14ac:dyDescent="0.2">
      <c r="A30" s="333"/>
      <c r="B30" s="333"/>
      <c r="C30" s="333"/>
      <c r="D30" s="333"/>
      <c r="E30" s="333"/>
      <c r="F30" s="333"/>
      <c r="G30" s="333"/>
      <c r="H30" s="333"/>
      <c r="I30" s="333"/>
      <c r="J30" s="333"/>
      <c r="K30" s="333"/>
      <c r="L30" s="333"/>
    </row>
    <row r="31" spans="1:12" x14ac:dyDescent="0.2">
      <c r="A31" s="333"/>
      <c r="B31" s="333"/>
      <c r="C31" s="333"/>
      <c r="D31" s="333"/>
      <c r="E31" s="333"/>
      <c r="F31" s="333"/>
      <c r="G31" s="333"/>
      <c r="H31" s="333"/>
      <c r="I31" s="333"/>
      <c r="J31" s="333"/>
      <c r="K31" s="333"/>
      <c r="L31" s="333"/>
    </row>
    <row r="32" spans="1:12" x14ac:dyDescent="0.2">
      <c r="A32" s="333"/>
      <c r="B32" s="333"/>
      <c r="C32" s="333"/>
      <c r="D32" s="333"/>
      <c r="E32" s="333"/>
      <c r="F32" s="333"/>
      <c r="G32" s="333"/>
      <c r="H32" s="333"/>
      <c r="I32" s="333"/>
      <c r="J32" s="333"/>
      <c r="K32" s="333"/>
      <c r="L32" s="333"/>
    </row>
    <row r="33" spans="1:12" x14ac:dyDescent="0.2">
      <c r="A33" s="333"/>
      <c r="B33" s="333"/>
      <c r="C33" s="333"/>
      <c r="D33" s="333"/>
      <c r="E33" s="333"/>
      <c r="F33" s="333"/>
      <c r="G33" s="333"/>
      <c r="H33" s="333"/>
      <c r="I33" s="333"/>
      <c r="J33" s="333"/>
      <c r="K33" s="333"/>
      <c r="L33" s="333"/>
    </row>
    <row r="34" spans="1:12" x14ac:dyDescent="0.2">
      <c r="A34" s="333"/>
      <c r="B34" s="333"/>
      <c r="C34" s="333"/>
      <c r="D34" s="333"/>
      <c r="E34" s="333"/>
      <c r="F34" s="333"/>
      <c r="G34" s="333"/>
      <c r="H34" s="333"/>
      <c r="I34" s="333"/>
      <c r="J34" s="333"/>
      <c r="K34" s="333"/>
      <c r="L34" s="333"/>
    </row>
    <row r="35" spans="1:12" x14ac:dyDescent="0.2">
      <c r="A35" s="333"/>
      <c r="B35" s="333"/>
      <c r="C35" s="333"/>
      <c r="D35" s="333"/>
      <c r="E35" s="333"/>
      <c r="F35" s="333"/>
      <c r="G35" s="333"/>
      <c r="H35" s="333"/>
      <c r="I35" s="333"/>
      <c r="J35" s="333"/>
      <c r="K35" s="333"/>
      <c r="L35" s="333"/>
    </row>
    <row r="36" spans="1:12" x14ac:dyDescent="0.2">
      <c r="A36" s="333"/>
      <c r="B36" s="333"/>
      <c r="C36" s="333"/>
      <c r="D36" s="333"/>
      <c r="E36" s="333"/>
      <c r="F36" s="333"/>
      <c r="G36" s="333"/>
      <c r="H36" s="333"/>
      <c r="I36" s="333"/>
      <c r="J36" s="333"/>
      <c r="K36" s="333"/>
      <c r="L36" s="333"/>
    </row>
    <row r="37" spans="1:12" x14ac:dyDescent="0.2">
      <c r="A37" s="333"/>
      <c r="B37" s="333"/>
      <c r="C37" s="333"/>
      <c r="D37" s="333"/>
      <c r="E37" s="333"/>
      <c r="F37" s="333"/>
      <c r="G37" s="333"/>
      <c r="H37" s="333"/>
      <c r="I37" s="333"/>
      <c r="J37" s="333"/>
      <c r="K37" s="333"/>
      <c r="L37" s="333"/>
    </row>
    <row r="38" spans="1:12" x14ac:dyDescent="0.2">
      <c r="A38" s="333"/>
      <c r="B38" s="333"/>
      <c r="C38" s="333"/>
      <c r="D38" s="333"/>
      <c r="E38" s="333"/>
      <c r="F38" s="333"/>
      <c r="G38" s="333"/>
      <c r="H38" s="333"/>
      <c r="I38" s="333"/>
      <c r="J38" s="333"/>
      <c r="K38" s="333"/>
      <c r="L38" s="333"/>
    </row>
    <row r="39" spans="1:12" ht="15" customHeight="1" x14ac:dyDescent="0.2">
      <c r="A39" s="333"/>
      <c r="B39" s="333"/>
      <c r="C39" s="333"/>
      <c r="D39" s="333"/>
      <c r="E39" s="333"/>
      <c r="F39" s="333"/>
      <c r="G39" s="333"/>
      <c r="H39" s="333"/>
      <c r="I39" s="333"/>
      <c r="J39" s="333"/>
      <c r="K39" s="333"/>
      <c r="L39" s="333"/>
    </row>
    <row r="40" spans="1:12" ht="15" customHeight="1" x14ac:dyDescent="0.2">
      <c r="A40" s="333"/>
      <c r="B40" s="333"/>
      <c r="C40" s="333"/>
      <c r="D40" s="333"/>
      <c r="E40" s="333"/>
      <c r="F40" s="333"/>
      <c r="G40" s="333"/>
      <c r="H40" s="333"/>
      <c r="I40" s="333"/>
      <c r="J40" s="333"/>
      <c r="K40" s="333"/>
      <c r="L40" s="333"/>
    </row>
    <row r="41" spans="1:12" ht="15" customHeight="1" x14ac:dyDescent="0.2">
      <c r="A41" s="333"/>
      <c r="B41" s="333"/>
      <c r="C41" s="333"/>
      <c r="D41" s="333"/>
      <c r="E41" s="333"/>
      <c r="F41" s="333"/>
      <c r="G41" s="333"/>
      <c r="H41" s="333"/>
      <c r="I41" s="333"/>
      <c r="J41" s="333"/>
      <c r="K41" s="333"/>
      <c r="L41" s="333"/>
    </row>
    <row r="42" spans="1:12" ht="15" customHeight="1" x14ac:dyDescent="0.2">
      <c r="A42" s="333"/>
      <c r="B42" s="333"/>
      <c r="C42" s="333"/>
      <c r="D42" s="333"/>
      <c r="E42" s="333"/>
      <c r="F42" s="333"/>
      <c r="G42" s="333"/>
      <c r="H42" s="333"/>
      <c r="I42" s="333"/>
      <c r="J42" s="333"/>
      <c r="K42" s="333"/>
      <c r="L42" s="333"/>
    </row>
    <row r="43" spans="1:12" ht="15" customHeight="1" x14ac:dyDescent="0.2">
      <c r="A43" s="333"/>
      <c r="B43" s="333"/>
      <c r="C43" s="333"/>
      <c r="D43" s="333"/>
      <c r="E43" s="333"/>
      <c r="F43" s="333"/>
      <c r="G43" s="333"/>
      <c r="H43" s="333"/>
      <c r="I43" s="333"/>
      <c r="J43" s="333"/>
      <c r="K43" s="333"/>
      <c r="L43" s="333"/>
    </row>
    <row r="44" spans="1:12" ht="15" customHeight="1" x14ac:dyDescent="0.2">
      <c r="A44" s="333"/>
      <c r="B44" s="333"/>
      <c r="C44" s="333"/>
      <c r="D44" s="333"/>
      <c r="E44" s="333"/>
      <c r="F44" s="333"/>
      <c r="G44" s="333"/>
      <c r="H44" s="333"/>
      <c r="I44" s="333"/>
      <c r="J44" s="333"/>
      <c r="K44" s="333"/>
      <c r="L44" s="333"/>
    </row>
    <row r="45" spans="1:12" ht="15" customHeight="1" x14ac:dyDescent="0.2">
      <c r="A45" s="333"/>
      <c r="B45" s="333"/>
      <c r="C45" s="333"/>
      <c r="D45" s="333"/>
      <c r="E45" s="333"/>
      <c r="F45" s="333"/>
      <c r="G45" s="333"/>
      <c r="H45" s="333"/>
      <c r="I45" s="333"/>
      <c r="J45" s="333"/>
      <c r="K45" s="333"/>
      <c r="L45" s="333"/>
    </row>
    <row r="46" spans="1:12" x14ac:dyDescent="0.2">
      <c r="A46" s="333"/>
      <c r="B46" s="333"/>
      <c r="C46" s="333"/>
      <c r="D46" s="333"/>
      <c r="E46" s="333"/>
      <c r="F46" s="333"/>
      <c r="G46" s="333"/>
      <c r="H46" s="333"/>
      <c r="I46" s="333"/>
      <c r="J46" s="333"/>
      <c r="K46" s="333"/>
      <c r="L46" s="333"/>
    </row>
    <row r="47" spans="1:12" ht="15" customHeight="1" x14ac:dyDescent="0.2">
      <c r="A47" s="333"/>
      <c r="B47" s="333"/>
      <c r="C47" s="333"/>
      <c r="D47" s="333"/>
      <c r="E47" s="333"/>
      <c r="F47" s="333"/>
      <c r="G47" s="333"/>
      <c r="H47" s="333"/>
      <c r="I47" s="333"/>
      <c r="J47" s="333"/>
      <c r="K47" s="333"/>
      <c r="L47" s="333"/>
    </row>
    <row r="48" spans="1:12" ht="15" customHeight="1" x14ac:dyDescent="0.2">
      <c r="A48" s="333"/>
      <c r="B48" s="333"/>
      <c r="C48" s="333"/>
      <c r="D48" s="333"/>
      <c r="E48" s="333"/>
      <c r="F48" s="333"/>
      <c r="G48" s="333"/>
      <c r="H48" s="333"/>
      <c r="I48" s="333"/>
      <c r="J48" s="333"/>
      <c r="K48" s="333"/>
      <c r="L48" s="333"/>
    </row>
    <row r="49" spans="1:12" ht="15" customHeight="1" x14ac:dyDescent="0.2">
      <c r="A49" s="333"/>
      <c r="B49" s="333"/>
      <c r="C49" s="333"/>
      <c r="D49" s="333"/>
      <c r="E49" s="333"/>
      <c r="F49" s="333"/>
      <c r="G49" s="333"/>
      <c r="H49" s="333"/>
      <c r="I49" s="333"/>
      <c r="J49" s="333"/>
      <c r="K49" s="333"/>
      <c r="L49" s="333"/>
    </row>
    <row r="50" spans="1:12" ht="15" customHeight="1" x14ac:dyDescent="0.2">
      <c r="A50" s="333"/>
      <c r="B50" s="333"/>
      <c r="C50" s="333"/>
      <c r="D50" s="333"/>
      <c r="E50" s="333"/>
      <c r="F50" s="333"/>
      <c r="G50" s="333"/>
      <c r="H50" s="333"/>
      <c r="I50" s="333"/>
      <c r="J50" s="333"/>
      <c r="K50" s="333"/>
      <c r="L50" s="333"/>
    </row>
    <row r="51" spans="1:12" ht="15" customHeight="1" x14ac:dyDescent="0.2">
      <c r="A51" s="333"/>
      <c r="B51" s="333"/>
      <c r="C51" s="333"/>
      <c r="D51" s="333"/>
      <c r="E51" s="333"/>
      <c r="F51" s="333"/>
      <c r="G51" s="333"/>
      <c r="H51" s="333"/>
      <c r="I51" s="333"/>
      <c r="J51" s="333"/>
      <c r="K51" s="333"/>
      <c r="L51" s="333"/>
    </row>
    <row r="52" spans="1:12" ht="15" customHeight="1" x14ac:dyDescent="0.2">
      <c r="A52" s="333"/>
      <c r="B52" s="333"/>
      <c r="C52" s="333"/>
      <c r="D52" s="333"/>
      <c r="E52" s="333"/>
      <c r="F52" s="333"/>
      <c r="G52" s="333"/>
      <c r="H52" s="333"/>
      <c r="I52" s="333"/>
      <c r="J52" s="333"/>
      <c r="K52" s="333"/>
      <c r="L52" s="333"/>
    </row>
    <row r="53" spans="1:12" ht="15" customHeight="1" x14ac:dyDescent="0.2">
      <c r="A53" s="333"/>
      <c r="B53" s="333"/>
      <c r="C53" s="333"/>
      <c r="D53" s="333"/>
      <c r="E53" s="333"/>
      <c r="F53" s="333"/>
      <c r="G53" s="333"/>
      <c r="H53" s="333"/>
      <c r="I53" s="333"/>
      <c r="J53" s="333"/>
      <c r="K53" s="333"/>
      <c r="L53" s="333"/>
    </row>
    <row r="54" spans="1:12" ht="15" customHeight="1" x14ac:dyDescent="0.2">
      <c r="A54" s="333"/>
      <c r="B54" s="333"/>
      <c r="C54" s="333"/>
      <c r="D54" s="333"/>
      <c r="E54" s="333"/>
      <c r="F54" s="333"/>
      <c r="G54" s="333"/>
      <c r="H54" s="333"/>
      <c r="I54" s="333"/>
      <c r="J54" s="333"/>
      <c r="K54" s="333"/>
      <c r="L54" s="333"/>
    </row>
    <row r="55" spans="1:12" ht="15" customHeight="1" x14ac:dyDescent="0.2">
      <c r="A55" s="333"/>
      <c r="B55" s="333"/>
      <c r="C55" s="333"/>
      <c r="D55" s="333"/>
      <c r="E55" s="333"/>
      <c r="F55" s="333"/>
      <c r="G55" s="333"/>
      <c r="H55" s="333"/>
      <c r="I55" s="333"/>
      <c r="J55" s="333"/>
      <c r="K55" s="333"/>
      <c r="L55" s="333"/>
    </row>
    <row r="56" spans="1:12" ht="15" customHeight="1" x14ac:dyDescent="0.2">
      <c r="A56" s="333"/>
      <c r="B56" s="333"/>
      <c r="C56" s="333"/>
      <c r="D56" s="333"/>
      <c r="E56" s="333"/>
      <c r="F56" s="333"/>
      <c r="G56" s="333"/>
      <c r="H56" s="333"/>
      <c r="I56" s="333"/>
      <c r="J56" s="333"/>
      <c r="K56" s="333"/>
      <c r="L56" s="333"/>
    </row>
    <row r="57" spans="1:12" ht="15" customHeight="1" x14ac:dyDescent="0.2">
      <c r="A57" s="333"/>
      <c r="B57" s="333"/>
      <c r="C57" s="333"/>
      <c r="D57" s="333"/>
      <c r="E57" s="333"/>
      <c r="F57" s="333"/>
      <c r="G57" s="333"/>
      <c r="H57" s="333"/>
      <c r="I57" s="333"/>
      <c r="J57" s="333"/>
      <c r="K57" s="333"/>
      <c r="L57" s="333"/>
    </row>
    <row r="58" spans="1:12" ht="15" customHeight="1" x14ac:dyDescent="0.2">
      <c r="A58" s="333"/>
      <c r="B58" s="333"/>
      <c r="C58" s="333"/>
      <c r="D58" s="333"/>
      <c r="E58" s="333"/>
      <c r="F58" s="333"/>
      <c r="G58" s="333"/>
      <c r="H58" s="333"/>
      <c r="I58" s="333"/>
      <c r="J58" s="333"/>
      <c r="K58" s="333"/>
      <c r="L58" s="333"/>
    </row>
    <row r="59" spans="1:12" ht="15" customHeight="1" x14ac:dyDescent="0.2">
      <c r="A59" s="333"/>
      <c r="B59" s="333"/>
      <c r="C59" s="333"/>
      <c r="D59" s="333"/>
      <c r="E59" s="333"/>
      <c r="F59" s="333"/>
      <c r="G59" s="333"/>
      <c r="H59" s="333"/>
      <c r="I59" s="333"/>
      <c r="J59" s="333"/>
      <c r="K59" s="333"/>
      <c r="L59" s="333"/>
    </row>
    <row r="60" spans="1:12" ht="15" customHeight="1" x14ac:dyDescent="0.2">
      <c r="A60" s="333"/>
      <c r="B60" s="333"/>
      <c r="C60" s="333"/>
      <c r="D60" s="333"/>
      <c r="E60" s="333"/>
      <c r="F60" s="333"/>
      <c r="G60" s="333"/>
      <c r="H60" s="333"/>
      <c r="I60" s="333"/>
      <c r="J60" s="333"/>
      <c r="K60" s="333"/>
      <c r="L60" s="333"/>
    </row>
    <row r="61" spans="1:12" ht="15" customHeight="1" x14ac:dyDescent="0.2">
      <c r="A61" s="333"/>
      <c r="B61" s="333"/>
      <c r="C61" s="333"/>
      <c r="D61" s="333"/>
      <c r="E61" s="333"/>
      <c r="F61" s="333"/>
      <c r="G61" s="333"/>
      <c r="H61" s="333"/>
      <c r="I61" s="333"/>
      <c r="J61" s="333"/>
      <c r="K61" s="333"/>
      <c r="L61" s="333"/>
    </row>
    <row r="62" spans="1:12" ht="15" customHeight="1" x14ac:dyDescent="0.2"/>
    <row r="63" spans="1:12" ht="15" customHeight="1" x14ac:dyDescent="0.2"/>
    <row r="64" spans="1:12"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sheetData>
  <mergeCells count="1">
    <mergeCell ref="H1:I1"/>
  </mergeCells>
  <hyperlinks>
    <hyperlink ref="H1:I1" location="Index!A1" display="Regresar al Índice" xr:uid="{F612E948-BF16-4283-98EF-9F6CF7E4C9B1}"/>
  </hyperlink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1E9E7-FB9B-42A1-8D51-69F0A9D70A98}">
  <sheetPr codeName="Hoja26"/>
  <dimension ref="A1:M125"/>
  <sheetViews>
    <sheetView topLeftCell="N6" workbookViewId="0">
      <selection activeCell="A2" sqref="A2"/>
    </sheetView>
  </sheetViews>
  <sheetFormatPr baseColWidth="10" defaultRowHeight="12.75" x14ac:dyDescent="0.2"/>
  <cols>
    <col min="1" max="16384" width="11.42578125" style="354"/>
  </cols>
  <sheetData>
    <row r="1" spans="1:13" ht="15" x14ac:dyDescent="0.25">
      <c r="A1" s="333" t="s">
        <v>1658</v>
      </c>
      <c r="B1" s="354" t="s">
        <v>54</v>
      </c>
      <c r="C1" s="354" t="s">
        <v>54</v>
      </c>
      <c r="D1" s="354" t="s">
        <v>54</v>
      </c>
      <c r="E1" s="354" t="s">
        <v>54</v>
      </c>
      <c r="F1" s="354" t="s">
        <v>54</v>
      </c>
      <c r="G1" s="354" t="s">
        <v>54</v>
      </c>
      <c r="H1" s="233" t="s">
        <v>38</v>
      </c>
      <c r="I1" s="233"/>
    </row>
    <row r="2" spans="1:13" x14ac:dyDescent="0.2">
      <c r="A2" s="354" t="s">
        <v>55</v>
      </c>
      <c r="B2" s="354" t="s">
        <v>54</v>
      </c>
      <c r="C2" s="354" t="s">
        <v>54</v>
      </c>
      <c r="D2" s="354" t="s">
        <v>54</v>
      </c>
      <c r="E2" s="354" t="s">
        <v>54</v>
      </c>
      <c r="F2" s="354" t="s">
        <v>54</v>
      </c>
      <c r="G2" s="354" t="s">
        <v>54</v>
      </c>
      <c r="H2" s="354" t="s">
        <v>54</v>
      </c>
    </row>
    <row r="6" spans="1:13" x14ac:dyDescent="0.2">
      <c r="A6" s="354" t="s">
        <v>301</v>
      </c>
      <c r="B6" s="354" t="s">
        <v>353</v>
      </c>
      <c r="C6" s="354" t="s">
        <v>56</v>
      </c>
      <c r="D6" s="354" t="s">
        <v>467</v>
      </c>
      <c r="E6" s="354" t="s">
        <v>468</v>
      </c>
      <c r="F6" s="354" t="s">
        <v>1</v>
      </c>
      <c r="G6" s="354" t="s">
        <v>57</v>
      </c>
      <c r="H6" s="354" t="s">
        <v>58</v>
      </c>
      <c r="I6" s="354" t="s">
        <v>59</v>
      </c>
      <c r="J6" s="354" t="s">
        <v>60</v>
      </c>
      <c r="K6" s="354" t="s">
        <v>469</v>
      </c>
      <c r="L6" s="354" t="s">
        <v>470</v>
      </c>
      <c r="M6" s="354" t="s">
        <v>471</v>
      </c>
    </row>
    <row r="7" spans="1:13" x14ac:dyDescent="0.2">
      <c r="A7" s="354" t="s">
        <v>61</v>
      </c>
      <c r="B7" s="354" t="s">
        <v>62</v>
      </c>
      <c r="C7" s="354">
        <v>80.8927820181501</v>
      </c>
      <c r="D7" s="354">
        <v>81.002269999999996</v>
      </c>
      <c r="E7" s="354">
        <v>76.225970000000004</v>
      </c>
      <c r="F7" s="381">
        <v>3.2545700000000002</v>
      </c>
      <c r="G7" s="381">
        <v>3.3545099999999999</v>
      </c>
      <c r="H7" s="381">
        <v>5.9303299999999997</v>
      </c>
      <c r="I7" s="354">
        <v>0.45662999999999998</v>
      </c>
      <c r="J7" s="354">
        <v>0.27533000000000002</v>
      </c>
      <c r="K7" s="354">
        <v>3.1237599999999999</v>
      </c>
      <c r="L7" s="354">
        <v>1.08246</v>
      </c>
      <c r="M7" s="354">
        <v>0.48125000000000001</v>
      </c>
    </row>
    <row r="8" spans="1:13" x14ac:dyDescent="0.2">
      <c r="A8" s="354" t="s">
        <v>54</v>
      </c>
      <c r="B8" s="354" t="s">
        <v>63</v>
      </c>
      <c r="C8" s="354">
        <v>81.290942965322401</v>
      </c>
      <c r="D8" s="354">
        <v>81.448670000000007</v>
      </c>
      <c r="E8" s="354">
        <v>76.580719999999999</v>
      </c>
      <c r="F8" s="381">
        <v>3.5522900000000002</v>
      </c>
      <c r="G8" s="381">
        <v>3.6920700000000002</v>
      </c>
      <c r="H8" s="381">
        <v>6.1743100000000002</v>
      </c>
      <c r="I8" s="354">
        <v>0.55108999999999997</v>
      </c>
      <c r="J8" s="354">
        <v>0.30259000000000003</v>
      </c>
      <c r="K8" s="354">
        <v>3.5309699999999999</v>
      </c>
      <c r="L8" s="354">
        <v>0.46539999999999998</v>
      </c>
      <c r="M8" s="354">
        <v>0.50051999999999996</v>
      </c>
    </row>
    <row r="9" spans="1:13" x14ac:dyDescent="0.2">
      <c r="A9" s="354" t="s">
        <v>54</v>
      </c>
      <c r="B9" s="354" t="s">
        <v>64</v>
      </c>
      <c r="C9" s="354">
        <v>81.887433139010795</v>
      </c>
      <c r="D9" s="354">
        <v>82.092449999999999</v>
      </c>
      <c r="E9" s="354">
        <v>76.870040000000003</v>
      </c>
      <c r="F9" s="381">
        <v>4.2522700000000002</v>
      </c>
      <c r="G9" s="381">
        <v>4.3492899999999999</v>
      </c>
      <c r="H9" s="381">
        <v>6.3327200000000001</v>
      </c>
      <c r="I9" s="354">
        <v>0.79042000000000001</v>
      </c>
      <c r="J9" s="354">
        <v>0.35541</v>
      </c>
      <c r="K9" s="354">
        <v>4.2718100000000003</v>
      </c>
      <c r="L9" s="354">
        <v>0.37779000000000001</v>
      </c>
      <c r="M9" s="354">
        <v>0.51300000000000001</v>
      </c>
    </row>
    <row r="10" spans="1:13" x14ac:dyDescent="0.2">
      <c r="A10" s="354" t="s">
        <v>54</v>
      </c>
      <c r="B10" s="354" t="s">
        <v>65</v>
      </c>
      <c r="C10" s="354">
        <v>81.941522928060607</v>
      </c>
      <c r="D10" s="354">
        <v>82.305779999999999</v>
      </c>
      <c r="E10" s="354">
        <v>77.140060000000005</v>
      </c>
      <c r="F10" s="381">
        <v>4.6494200000000001</v>
      </c>
      <c r="G10" s="381">
        <v>4.5427799999999996</v>
      </c>
      <c r="H10" s="381">
        <v>6.3485300000000002</v>
      </c>
      <c r="I10" s="354">
        <v>0.25986999999999999</v>
      </c>
      <c r="J10" s="354">
        <v>0.37090000000000001</v>
      </c>
      <c r="K10" s="354">
        <v>4.4994500000000004</v>
      </c>
      <c r="L10" s="354">
        <v>0.35127999999999998</v>
      </c>
      <c r="M10" s="354">
        <v>0.51424999999999998</v>
      </c>
    </row>
    <row r="11" spans="1:13" x14ac:dyDescent="0.2">
      <c r="A11" s="354" t="s">
        <v>54</v>
      </c>
      <c r="B11" s="354" t="s">
        <v>66</v>
      </c>
      <c r="C11" s="354">
        <v>81.668820241601097</v>
      </c>
      <c r="D11" s="354">
        <v>82.42877</v>
      </c>
      <c r="E11" s="354">
        <v>77.482420000000005</v>
      </c>
      <c r="F11" s="381">
        <v>4.6314200000000003</v>
      </c>
      <c r="G11" s="381">
        <v>4.6555999999999997</v>
      </c>
      <c r="H11" s="381">
        <v>6.0250700000000004</v>
      </c>
      <c r="I11" s="354">
        <v>0.14943000000000001</v>
      </c>
      <c r="J11" s="354">
        <v>0.37992999999999999</v>
      </c>
      <c r="K11" s="354">
        <v>4.1326599999999996</v>
      </c>
      <c r="L11" s="354">
        <v>0.44380999999999998</v>
      </c>
      <c r="M11" s="354">
        <v>0.48874000000000001</v>
      </c>
    </row>
    <row r="12" spans="1:13" x14ac:dyDescent="0.2">
      <c r="A12" s="354" t="s">
        <v>54</v>
      </c>
      <c r="B12" s="354" t="s">
        <v>67</v>
      </c>
      <c r="C12" s="354">
        <v>81.619237934972006</v>
      </c>
      <c r="D12" s="354">
        <v>82.260990000000007</v>
      </c>
      <c r="E12" s="354">
        <v>77.498260000000002</v>
      </c>
      <c r="F12" s="381">
        <v>4.0880299999999998</v>
      </c>
      <c r="G12" s="381">
        <v>3.9207000000000001</v>
      </c>
      <c r="H12" s="381">
        <v>5.1428900000000004</v>
      </c>
      <c r="I12" s="354">
        <v>-0.20354</v>
      </c>
      <c r="J12" s="354">
        <v>0.32100000000000001</v>
      </c>
      <c r="K12" s="354">
        <v>3.2149000000000001</v>
      </c>
      <c r="L12" s="354">
        <v>2.0449999999999999E-2</v>
      </c>
      <c r="M12" s="354">
        <v>0.41879</v>
      </c>
    </row>
    <row r="13" spans="1:13" x14ac:dyDescent="0.2">
      <c r="A13" s="354" t="s">
        <v>54</v>
      </c>
      <c r="B13" s="354" t="s">
        <v>68</v>
      </c>
      <c r="C13" s="354">
        <v>81.5921930404471</v>
      </c>
      <c r="D13" s="354">
        <v>82.07423</v>
      </c>
      <c r="E13" s="354">
        <v>77.478279999999998</v>
      </c>
      <c r="F13" s="381">
        <v>3.47262</v>
      </c>
      <c r="G13" s="381">
        <v>2.9805700000000002</v>
      </c>
      <c r="H13" s="381">
        <v>4.3328199999999999</v>
      </c>
      <c r="I13" s="354">
        <v>-0.22703000000000001</v>
      </c>
      <c r="J13" s="354">
        <v>0.24504999999999999</v>
      </c>
      <c r="K13" s="354">
        <v>2.68127</v>
      </c>
      <c r="L13" s="354">
        <v>-2.5780000000000001E-2</v>
      </c>
      <c r="M13" s="354">
        <v>0.35409000000000002</v>
      </c>
    </row>
    <row r="14" spans="1:13" x14ac:dyDescent="0.2">
      <c r="A14" s="354" t="s">
        <v>54</v>
      </c>
      <c r="B14" s="354" t="s">
        <v>69</v>
      </c>
      <c r="C14" s="354">
        <v>81.824328385119301</v>
      </c>
      <c r="D14" s="354">
        <v>82.263270000000006</v>
      </c>
      <c r="E14" s="354">
        <v>77.954269999999994</v>
      </c>
      <c r="F14" s="381">
        <v>3.4565299999999999</v>
      </c>
      <c r="G14" s="381">
        <v>2.91777</v>
      </c>
      <c r="H14" s="381">
        <v>4.8182299999999998</v>
      </c>
      <c r="I14" s="354">
        <v>0.23032</v>
      </c>
      <c r="J14" s="354">
        <v>0.23995</v>
      </c>
      <c r="K14" s="354">
        <v>2.49139</v>
      </c>
      <c r="L14" s="354">
        <v>0.61434999999999995</v>
      </c>
      <c r="M14" s="354">
        <v>0.39291999999999999</v>
      </c>
    </row>
    <row r="15" spans="1:13" x14ac:dyDescent="0.2">
      <c r="A15" s="354" t="s">
        <v>54</v>
      </c>
      <c r="B15" s="354" t="s">
        <v>70</v>
      </c>
      <c r="C15" s="354">
        <v>82.132339683875202</v>
      </c>
      <c r="D15" s="354">
        <v>82.672470000000004</v>
      </c>
      <c r="E15" s="354">
        <v>78.476420000000005</v>
      </c>
      <c r="F15" s="381">
        <v>3.3902999999999999</v>
      </c>
      <c r="G15" s="381">
        <v>3.0012099999999999</v>
      </c>
      <c r="H15" s="381">
        <v>4.7384000000000004</v>
      </c>
      <c r="I15" s="354">
        <v>0.49742999999999998</v>
      </c>
      <c r="J15" s="354">
        <v>0.24673</v>
      </c>
      <c r="K15" s="354">
        <v>2.6865199999999998</v>
      </c>
      <c r="L15" s="354">
        <v>0.66981000000000002</v>
      </c>
      <c r="M15" s="354">
        <v>0.38653999999999999</v>
      </c>
    </row>
    <row r="16" spans="1:13" x14ac:dyDescent="0.2">
      <c r="A16" s="354" t="s">
        <v>54</v>
      </c>
      <c r="B16" s="354" t="s">
        <v>71</v>
      </c>
      <c r="C16" s="354">
        <v>82.522988160346202</v>
      </c>
      <c r="D16" s="354">
        <v>82.732439999999997</v>
      </c>
      <c r="E16" s="354">
        <v>79.267899999999997</v>
      </c>
      <c r="F16" s="381">
        <v>3.3591099999999998</v>
      </c>
      <c r="G16" s="381">
        <v>2.7610100000000002</v>
      </c>
      <c r="H16" s="381">
        <v>5.6597200000000001</v>
      </c>
      <c r="I16" s="354">
        <v>7.2550000000000003E-2</v>
      </c>
      <c r="J16" s="354">
        <v>0.22722000000000001</v>
      </c>
      <c r="K16" s="354">
        <v>2.72614</v>
      </c>
      <c r="L16" s="354">
        <v>1.0085599999999999</v>
      </c>
      <c r="M16" s="354">
        <v>0.45983000000000002</v>
      </c>
    </row>
    <row r="17" spans="1:13" x14ac:dyDescent="0.2">
      <c r="A17" s="354" t="s">
        <v>54</v>
      </c>
      <c r="B17" s="354" t="s">
        <v>72</v>
      </c>
      <c r="C17" s="354">
        <v>83.292265160165897</v>
      </c>
      <c r="D17" s="354">
        <v>83.024730000000005</v>
      </c>
      <c r="E17" s="354">
        <v>79.276160000000004</v>
      </c>
      <c r="F17" s="381">
        <v>3.61869</v>
      </c>
      <c r="G17" s="381">
        <v>3.0890599999999999</v>
      </c>
      <c r="H17" s="381">
        <v>5.6736500000000003</v>
      </c>
      <c r="I17" s="354">
        <v>0.35328999999999999</v>
      </c>
      <c r="J17" s="354">
        <v>0.25385000000000002</v>
      </c>
      <c r="K17" s="354">
        <v>2.9648300000000001</v>
      </c>
      <c r="L17" s="354">
        <v>1.043E-2</v>
      </c>
      <c r="M17" s="354">
        <v>0.46094000000000002</v>
      </c>
    </row>
    <row r="18" spans="1:13" x14ac:dyDescent="0.2">
      <c r="A18" s="354" t="s">
        <v>54</v>
      </c>
      <c r="B18" s="354" t="s">
        <v>73</v>
      </c>
      <c r="C18" s="354">
        <v>83.770058296772604</v>
      </c>
      <c r="D18" s="354">
        <v>83.623720000000006</v>
      </c>
      <c r="E18" s="354">
        <v>79.117729999999995</v>
      </c>
      <c r="F18" s="381">
        <v>3.97404</v>
      </c>
      <c r="G18" s="381">
        <v>3.7076799999999999</v>
      </c>
      <c r="H18" s="381">
        <v>4.9171899999999997</v>
      </c>
      <c r="I18" s="354">
        <v>0.72145999999999999</v>
      </c>
      <c r="J18" s="354">
        <v>0.30384</v>
      </c>
      <c r="K18" s="354">
        <v>3.2362700000000002</v>
      </c>
      <c r="L18" s="354">
        <v>-0.19985</v>
      </c>
      <c r="M18" s="354">
        <v>0.40081</v>
      </c>
    </row>
    <row r="19" spans="1:13" x14ac:dyDescent="0.2">
      <c r="A19" s="354" t="s">
        <v>74</v>
      </c>
      <c r="B19" s="354" t="s">
        <v>62</v>
      </c>
      <c r="C19" s="354">
        <v>84.519051625698694</v>
      </c>
      <c r="D19" s="354">
        <v>84.357849999999999</v>
      </c>
      <c r="E19" s="354">
        <v>79.785219999999995</v>
      </c>
      <c r="F19" s="381">
        <v>4.4828099999999997</v>
      </c>
      <c r="G19" s="381">
        <v>4.1425700000000001</v>
      </c>
      <c r="H19" s="381">
        <v>4.66934</v>
      </c>
      <c r="I19" s="354">
        <v>0.87788999999999995</v>
      </c>
      <c r="J19" s="354">
        <v>0.33883000000000002</v>
      </c>
      <c r="K19" s="354">
        <v>3.57179</v>
      </c>
      <c r="L19" s="354">
        <v>0.84367000000000003</v>
      </c>
      <c r="M19" s="354">
        <v>0.38102000000000003</v>
      </c>
    </row>
    <row r="20" spans="1:13" x14ac:dyDescent="0.2">
      <c r="A20" s="354" t="s">
        <v>54</v>
      </c>
      <c r="B20" s="354" t="s">
        <v>63</v>
      </c>
      <c r="C20" s="354">
        <v>84.733157040687601</v>
      </c>
      <c r="D20" s="354">
        <v>84.74503</v>
      </c>
      <c r="E20" s="354">
        <v>80.448570000000004</v>
      </c>
      <c r="F20" s="381">
        <v>4.2344400000000002</v>
      </c>
      <c r="G20" s="381">
        <v>4.0471599999999999</v>
      </c>
      <c r="H20" s="381">
        <v>5.0506900000000003</v>
      </c>
      <c r="I20" s="354">
        <v>0.45898</v>
      </c>
      <c r="J20" s="354">
        <v>0.33116000000000001</v>
      </c>
      <c r="K20" s="354">
        <v>3.2312099999999999</v>
      </c>
      <c r="L20" s="354">
        <v>0.83143</v>
      </c>
      <c r="M20" s="354">
        <v>0.41144999999999998</v>
      </c>
    </row>
    <row r="21" spans="1:13" x14ac:dyDescent="0.2">
      <c r="A21" s="354" t="s">
        <v>54</v>
      </c>
      <c r="B21" s="354" t="s">
        <v>64</v>
      </c>
      <c r="C21" s="354">
        <v>84.965292385359703</v>
      </c>
      <c r="D21" s="354">
        <v>84.630390000000006</v>
      </c>
      <c r="E21" s="354">
        <v>80.703450000000004</v>
      </c>
      <c r="F21" s="381">
        <v>3.7586499999999998</v>
      </c>
      <c r="G21" s="381">
        <v>3.0915599999999999</v>
      </c>
      <c r="H21" s="381">
        <v>4.9868699999999997</v>
      </c>
      <c r="I21" s="354">
        <v>-0.13527</v>
      </c>
      <c r="J21" s="354">
        <v>0.25405</v>
      </c>
      <c r="K21" s="354">
        <v>2.82436</v>
      </c>
      <c r="L21" s="354">
        <v>0.31680999999999998</v>
      </c>
      <c r="M21" s="354">
        <v>0.40637000000000001</v>
      </c>
    </row>
    <row r="22" spans="1:13" x14ac:dyDescent="0.2">
      <c r="A22" s="354" t="s">
        <v>54</v>
      </c>
      <c r="B22" s="354" t="s">
        <v>65</v>
      </c>
      <c r="C22" s="354">
        <v>84.806779253560904</v>
      </c>
      <c r="D22" s="354">
        <v>84.641019999999997</v>
      </c>
      <c r="E22" s="354">
        <v>80.963830000000002</v>
      </c>
      <c r="F22" s="381">
        <v>3.4967100000000002</v>
      </c>
      <c r="G22" s="381">
        <v>2.8372700000000002</v>
      </c>
      <c r="H22" s="381">
        <v>4.9569099999999997</v>
      </c>
      <c r="I22" s="354">
        <v>1.256E-2</v>
      </c>
      <c r="J22" s="354">
        <v>0.23341999999999999</v>
      </c>
      <c r="K22" s="354">
        <v>2.6838299999999999</v>
      </c>
      <c r="L22" s="354">
        <v>0.32263999999999998</v>
      </c>
      <c r="M22" s="354">
        <v>0.40398000000000001</v>
      </c>
    </row>
    <row r="23" spans="1:13" x14ac:dyDescent="0.2">
      <c r="A23" s="354" t="s">
        <v>54</v>
      </c>
      <c r="B23" s="354" t="s">
        <v>66</v>
      </c>
      <c r="C23" s="354">
        <v>84.535579061241705</v>
      </c>
      <c r="D23" s="354">
        <v>84.931790000000007</v>
      </c>
      <c r="E23" s="354">
        <v>81.070599999999999</v>
      </c>
      <c r="F23" s="381">
        <v>3.5102199999999999</v>
      </c>
      <c r="G23" s="381">
        <v>3.0365799999999998</v>
      </c>
      <c r="H23" s="381">
        <v>4.63096</v>
      </c>
      <c r="I23" s="354">
        <v>0.34353</v>
      </c>
      <c r="J23" s="354">
        <v>0.24959000000000001</v>
      </c>
      <c r="K23" s="354">
        <v>3.24674</v>
      </c>
      <c r="L23" s="354">
        <v>0.13186999999999999</v>
      </c>
      <c r="M23" s="354">
        <v>0.37796000000000002</v>
      </c>
    </row>
    <row r="24" spans="1:13" x14ac:dyDescent="0.2">
      <c r="A24" s="354" t="s">
        <v>54</v>
      </c>
      <c r="B24" s="354" t="s">
        <v>67</v>
      </c>
      <c r="C24" s="354">
        <v>84.682072239918298</v>
      </c>
      <c r="D24" s="354">
        <v>85.216480000000004</v>
      </c>
      <c r="E24" s="354">
        <v>81.457729999999998</v>
      </c>
      <c r="F24" s="381">
        <v>3.7525900000000001</v>
      </c>
      <c r="G24" s="381">
        <v>3.5928200000000001</v>
      </c>
      <c r="H24" s="381">
        <v>5.1091100000000003</v>
      </c>
      <c r="I24" s="354">
        <v>0.3352</v>
      </c>
      <c r="J24" s="354">
        <v>0.29458000000000001</v>
      </c>
      <c r="K24" s="354">
        <v>3.8285399999999998</v>
      </c>
      <c r="L24" s="354">
        <v>0.47752</v>
      </c>
      <c r="M24" s="354">
        <v>0.41610000000000003</v>
      </c>
    </row>
    <row r="25" spans="1:13" x14ac:dyDescent="0.2">
      <c r="A25" s="354" t="s">
        <v>54</v>
      </c>
      <c r="B25" s="354" t="s">
        <v>68</v>
      </c>
      <c r="C25" s="354">
        <v>84.914958831660599</v>
      </c>
      <c r="D25" s="354">
        <v>85.412350000000004</v>
      </c>
      <c r="E25" s="354">
        <v>81.716049999999996</v>
      </c>
      <c r="F25" s="381">
        <v>4.0724099999999996</v>
      </c>
      <c r="G25" s="381">
        <v>4.0671900000000001</v>
      </c>
      <c r="H25" s="381">
        <v>5.4696100000000003</v>
      </c>
      <c r="I25" s="354">
        <v>0.22985</v>
      </c>
      <c r="J25" s="354">
        <v>0.33277000000000001</v>
      </c>
      <c r="K25" s="354">
        <v>3.8280500000000002</v>
      </c>
      <c r="L25" s="354">
        <v>0.31712000000000001</v>
      </c>
      <c r="M25" s="354">
        <v>0.44475999999999999</v>
      </c>
    </row>
    <row r="26" spans="1:13" x14ac:dyDescent="0.2">
      <c r="A26" s="354" t="s">
        <v>54</v>
      </c>
      <c r="B26" s="354" t="s">
        <v>69</v>
      </c>
      <c r="C26" s="354">
        <v>85.219965142135905</v>
      </c>
      <c r="D26" s="354">
        <v>85.649209999999997</v>
      </c>
      <c r="E26" s="354">
        <v>81.20975</v>
      </c>
      <c r="F26" s="381">
        <v>4.1499100000000002</v>
      </c>
      <c r="G26" s="381">
        <v>4.11599</v>
      </c>
      <c r="H26" s="381">
        <v>4.1761299999999997</v>
      </c>
      <c r="I26" s="354">
        <v>0.27732000000000001</v>
      </c>
      <c r="J26" s="354">
        <v>0.33668999999999999</v>
      </c>
      <c r="K26" s="354">
        <v>3.6006499999999999</v>
      </c>
      <c r="L26" s="354">
        <v>-0.61958000000000002</v>
      </c>
      <c r="M26" s="354">
        <v>0.34151999999999999</v>
      </c>
    </row>
    <row r="27" spans="1:13" x14ac:dyDescent="0.2">
      <c r="A27" s="354" t="s">
        <v>54</v>
      </c>
      <c r="B27" s="354" t="s">
        <v>70</v>
      </c>
      <c r="C27" s="354">
        <v>85.596339924274304</v>
      </c>
      <c r="D27" s="354">
        <v>86.192790000000002</v>
      </c>
      <c r="E27" s="354">
        <v>81.268299999999996</v>
      </c>
      <c r="F27" s="381">
        <v>4.2175799999999999</v>
      </c>
      <c r="G27" s="381">
        <v>4.2581499999999997</v>
      </c>
      <c r="H27" s="381">
        <v>3.5575999999999999</v>
      </c>
      <c r="I27" s="354">
        <v>0.63465000000000005</v>
      </c>
      <c r="J27" s="354">
        <v>0.34810000000000002</v>
      </c>
      <c r="K27" s="354">
        <v>4.1825700000000001</v>
      </c>
      <c r="L27" s="354">
        <v>7.2099999999999997E-2</v>
      </c>
      <c r="M27" s="354">
        <v>0.29174</v>
      </c>
    </row>
    <row r="28" spans="1:13" x14ac:dyDescent="0.2">
      <c r="A28" s="354" t="s">
        <v>54</v>
      </c>
      <c r="B28" s="354" t="s">
        <v>71</v>
      </c>
      <c r="C28" s="354">
        <v>86.069625578460204</v>
      </c>
      <c r="D28" s="354">
        <v>86.288439999999994</v>
      </c>
      <c r="E28" s="354">
        <v>81.698819999999998</v>
      </c>
      <c r="F28" s="381">
        <v>4.2977600000000002</v>
      </c>
      <c r="G28" s="381">
        <v>4.29819</v>
      </c>
      <c r="H28" s="381">
        <v>3.0667200000000001</v>
      </c>
      <c r="I28" s="354">
        <v>0.11098</v>
      </c>
      <c r="J28" s="354">
        <v>0.35131000000000001</v>
      </c>
      <c r="K28" s="354">
        <v>3.9310200000000002</v>
      </c>
      <c r="L28" s="354">
        <v>0.52976000000000001</v>
      </c>
      <c r="M28" s="354">
        <v>0.25203999999999999</v>
      </c>
    </row>
    <row r="29" spans="1:13" x14ac:dyDescent="0.2">
      <c r="A29" s="354" t="s">
        <v>54</v>
      </c>
      <c r="B29" s="354" t="s">
        <v>72</v>
      </c>
      <c r="C29" s="354">
        <v>86.763777871266299</v>
      </c>
      <c r="D29" s="354">
        <v>86.45926</v>
      </c>
      <c r="E29" s="354">
        <v>81.875169999999997</v>
      </c>
      <c r="F29" s="381">
        <v>4.1678699999999997</v>
      </c>
      <c r="G29" s="381">
        <v>4.1367599999999998</v>
      </c>
      <c r="H29" s="381">
        <v>3.2784200000000001</v>
      </c>
      <c r="I29" s="354">
        <v>0.19796</v>
      </c>
      <c r="J29" s="354">
        <v>0.33835999999999999</v>
      </c>
      <c r="K29" s="354">
        <v>3.3908299999999998</v>
      </c>
      <c r="L29" s="354">
        <v>0.21584999999999999</v>
      </c>
      <c r="M29" s="354">
        <v>0.26917999999999997</v>
      </c>
    </row>
    <row r="30" spans="1:13" x14ac:dyDescent="0.2">
      <c r="A30" s="354" t="s">
        <v>54</v>
      </c>
      <c r="B30" s="354" t="s">
        <v>73</v>
      </c>
      <c r="C30" s="354">
        <v>87.188983712963505</v>
      </c>
      <c r="D30" s="354">
        <v>86.932990000000004</v>
      </c>
      <c r="E30" s="354">
        <v>82.197550000000007</v>
      </c>
      <c r="F30" s="381">
        <v>4.0813199999999998</v>
      </c>
      <c r="G30" s="381">
        <v>3.9573299999999998</v>
      </c>
      <c r="H30" s="381">
        <v>3.8927</v>
      </c>
      <c r="I30" s="354">
        <v>0.54791999999999996</v>
      </c>
      <c r="J30" s="354">
        <v>0.32394000000000001</v>
      </c>
      <c r="K30" s="354">
        <v>3.0526399999999998</v>
      </c>
      <c r="L30" s="354">
        <v>0.39373999999999998</v>
      </c>
      <c r="M30" s="354">
        <v>0.31874000000000002</v>
      </c>
    </row>
    <row r="31" spans="1:13" x14ac:dyDescent="0.2">
      <c r="A31" s="354" t="s">
        <v>75</v>
      </c>
      <c r="B31" s="354" t="s">
        <v>62</v>
      </c>
      <c r="C31" s="354">
        <v>87.110102770599198</v>
      </c>
      <c r="D31" s="354">
        <v>86.930710000000005</v>
      </c>
      <c r="E31" s="354">
        <v>82.29674</v>
      </c>
      <c r="F31" s="381">
        <v>3.0656400000000001</v>
      </c>
      <c r="G31" s="381">
        <v>3.0499399999999999</v>
      </c>
      <c r="H31" s="381">
        <v>3.14785</v>
      </c>
      <c r="I31" s="354">
        <v>-2.6199999999999999E-3</v>
      </c>
      <c r="J31" s="354">
        <v>0.25068000000000001</v>
      </c>
      <c r="K31" s="354">
        <v>2.5791300000000001</v>
      </c>
      <c r="L31" s="354">
        <v>0.12068</v>
      </c>
      <c r="M31" s="354">
        <v>0.25861000000000001</v>
      </c>
    </row>
    <row r="32" spans="1:13" x14ac:dyDescent="0.2">
      <c r="A32" s="354" t="s">
        <v>54</v>
      </c>
      <c r="B32" s="354" t="s">
        <v>63</v>
      </c>
      <c r="C32" s="354">
        <v>87.275377126029198</v>
      </c>
      <c r="D32" s="354">
        <v>87.361159999999998</v>
      </c>
      <c r="E32" s="354">
        <v>82.412469999999999</v>
      </c>
      <c r="F32" s="381">
        <v>3.00027</v>
      </c>
      <c r="G32" s="381">
        <v>3.0870700000000002</v>
      </c>
      <c r="H32" s="381">
        <v>2.4411800000000001</v>
      </c>
      <c r="I32" s="354">
        <v>0.49517</v>
      </c>
      <c r="J32" s="354">
        <v>0.25369000000000003</v>
      </c>
      <c r="K32" s="354">
        <v>3.2267000000000001</v>
      </c>
      <c r="L32" s="354">
        <v>0.14061999999999999</v>
      </c>
      <c r="M32" s="354">
        <v>0.20119000000000001</v>
      </c>
    </row>
    <row r="33" spans="1:13" x14ac:dyDescent="0.2">
      <c r="A33" s="354" t="s">
        <v>54</v>
      </c>
      <c r="B33" s="354" t="s">
        <v>64</v>
      </c>
      <c r="C33" s="354">
        <v>87.630716990203695</v>
      </c>
      <c r="D33" s="354">
        <v>87.461380000000005</v>
      </c>
      <c r="E33" s="354">
        <v>82.898790000000005</v>
      </c>
      <c r="F33" s="381">
        <v>3.13707</v>
      </c>
      <c r="G33" s="381">
        <v>3.34511</v>
      </c>
      <c r="H33" s="381">
        <v>2.7202600000000001</v>
      </c>
      <c r="I33" s="354">
        <v>0.11471000000000001</v>
      </c>
      <c r="J33" s="354">
        <v>0.27456999999999998</v>
      </c>
      <c r="K33" s="354">
        <v>3.3321399999999999</v>
      </c>
      <c r="L33" s="354">
        <v>0.59011000000000002</v>
      </c>
      <c r="M33" s="354">
        <v>0.22391</v>
      </c>
    </row>
    <row r="34" spans="1:13" x14ac:dyDescent="0.2">
      <c r="A34" s="354" t="s">
        <v>54</v>
      </c>
      <c r="B34" s="354" t="s">
        <v>65</v>
      </c>
      <c r="C34" s="354">
        <v>87.403840375022497</v>
      </c>
      <c r="D34" s="354">
        <v>87.457579999999993</v>
      </c>
      <c r="E34" s="354">
        <v>83.418859999999995</v>
      </c>
      <c r="F34" s="381">
        <v>3.0623300000000002</v>
      </c>
      <c r="G34" s="381">
        <v>3.3276500000000002</v>
      </c>
      <c r="H34" s="381">
        <v>3.03226</v>
      </c>
      <c r="I34" s="354">
        <v>-4.3400000000000001E-3</v>
      </c>
      <c r="J34" s="354">
        <v>0.27316000000000001</v>
      </c>
      <c r="K34" s="354">
        <v>2.9739100000000001</v>
      </c>
      <c r="L34" s="354">
        <v>0.62736000000000003</v>
      </c>
      <c r="M34" s="354">
        <v>0.24923999999999999</v>
      </c>
    </row>
    <row r="35" spans="1:13" x14ac:dyDescent="0.2">
      <c r="A35" s="354" t="s">
        <v>54</v>
      </c>
      <c r="B35" s="354" t="s">
        <v>66</v>
      </c>
      <c r="C35" s="354">
        <v>86.967365827273298</v>
      </c>
      <c r="D35" s="354">
        <v>87.386219999999994</v>
      </c>
      <c r="E35" s="354">
        <v>83.711619999999996</v>
      </c>
      <c r="F35" s="381">
        <v>2.8766400000000001</v>
      </c>
      <c r="G35" s="381">
        <v>2.8898799999999998</v>
      </c>
      <c r="H35" s="381">
        <v>3.2576800000000001</v>
      </c>
      <c r="I35" s="354">
        <v>-8.1600000000000006E-2</v>
      </c>
      <c r="J35" s="354">
        <v>0.23769000000000001</v>
      </c>
      <c r="K35" s="354">
        <v>2.5461499999999999</v>
      </c>
      <c r="L35" s="354">
        <v>0.35094999999999998</v>
      </c>
      <c r="M35" s="354">
        <v>0.26750000000000002</v>
      </c>
    </row>
    <row r="36" spans="1:13" x14ac:dyDescent="0.2">
      <c r="A36" s="354" t="s">
        <v>54</v>
      </c>
      <c r="B36" s="354" t="s">
        <v>67</v>
      </c>
      <c r="C36" s="354">
        <v>87.113107758879707</v>
      </c>
      <c r="D36" s="354">
        <v>87.651929999999993</v>
      </c>
      <c r="E36" s="354">
        <v>84.226190000000003</v>
      </c>
      <c r="F36" s="381">
        <v>2.8707799999999999</v>
      </c>
      <c r="G36" s="381">
        <v>2.8579599999999998</v>
      </c>
      <c r="H36" s="381">
        <v>3.3986499999999999</v>
      </c>
      <c r="I36" s="354">
        <v>0.30407000000000001</v>
      </c>
      <c r="J36" s="354">
        <v>0.2351</v>
      </c>
      <c r="K36" s="354">
        <v>2.62208</v>
      </c>
      <c r="L36" s="354">
        <v>0.61468999999999996</v>
      </c>
      <c r="M36" s="354">
        <v>0.27889999999999998</v>
      </c>
    </row>
    <row r="37" spans="1:13" x14ac:dyDescent="0.2">
      <c r="A37" s="354" t="s">
        <v>54</v>
      </c>
      <c r="B37" s="354" t="s">
        <v>68</v>
      </c>
      <c r="C37" s="354">
        <v>87.240819760802907</v>
      </c>
      <c r="D37" s="354">
        <v>87.867540000000005</v>
      </c>
      <c r="E37" s="354">
        <v>84.862679999999997</v>
      </c>
      <c r="F37" s="381">
        <v>2.7390500000000002</v>
      </c>
      <c r="G37" s="381">
        <v>2.8745099999999999</v>
      </c>
      <c r="H37" s="381">
        <v>3.8506900000000002</v>
      </c>
      <c r="I37" s="354">
        <v>0.24598</v>
      </c>
      <c r="J37" s="354">
        <v>0.23644000000000001</v>
      </c>
      <c r="K37" s="354">
        <v>2.5900099999999999</v>
      </c>
      <c r="L37" s="354">
        <v>0.75568999999999997</v>
      </c>
      <c r="M37" s="354">
        <v>0.31535999999999997</v>
      </c>
    </row>
    <row r="38" spans="1:13" x14ac:dyDescent="0.2">
      <c r="A38" s="354" t="s">
        <v>54</v>
      </c>
      <c r="B38" s="354" t="s">
        <v>69</v>
      </c>
      <c r="C38" s="354">
        <v>87.4248752929864</v>
      </c>
      <c r="D38" s="354">
        <v>87.950289999999995</v>
      </c>
      <c r="E38" s="354">
        <v>84.584389999999999</v>
      </c>
      <c r="F38" s="381">
        <v>2.5873200000000001</v>
      </c>
      <c r="G38" s="381">
        <v>2.6866300000000001</v>
      </c>
      <c r="H38" s="381">
        <v>4.1554599999999997</v>
      </c>
      <c r="I38" s="354">
        <v>9.418E-2</v>
      </c>
      <c r="J38" s="354">
        <v>0.22117999999999999</v>
      </c>
      <c r="K38" s="354">
        <v>2.03904</v>
      </c>
      <c r="L38" s="354">
        <v>-0.32793</v>
      </c>
      <c r="M38" s="354">
        <v>0.33986</v>
      </c>
    </row>
    <row r="39" spans="1:13" x14ac:dyDescent="0.2">
      <c r="A39" s="354" t="s">
        <v>54</v>
      </c>
      <c r="B39" s="354" t="s">
        <v>70</v>
      </c>
      <c r="C39" s="354">
        <v>87.752419015565806</v>
      </c>
      <c r="D39" s="354">
        <v>88.524230000000003</v>
      </c>
      <c r="E39" s="354">
        <v>85.098259999999996</v>
      </c>
      <c r="F39" s="381">
        <v>2.5188899999999999</v>
      </c>
      <c r="G39" s="381">
        <v>2.70492</v>
      </c>
      <c r="H39" s="381">
        <v>4.7127400000000002</v>
      </c>
      <c r="I39" s="354">
        <v>0.65256999999999998</v>
      </c>
      <c r="J39" s="354">
        <v>0.22266</v>
      </c>
      <c r="K39" s="354">
        <v>2.5910600000000001</v>
      </c>
      <c r="L39" s="354">
        <v>0.60753000000000001</v>
      </c>
      <c r="M39" s="354">
        <v>0.38449</v>
      </c>
    </row>
    <row r="40" spans="1:13" x14ac:dyDescent="0.2">
      <c r="A40" s="354" t="s">
        <v>54</v>
      </c>
      <c r="B40" s="354" t="s">
        <v>71</v>
      </c>
      <c r="C40" s="354">
        <v>88.203918504717805</v>
      </c>
      <c r="D40" s="354">
        <v>88.873450000000005</v>
      </c>
      <c r="E40" s="354">
        <v>85.612830000000002</v>
      </c>
      <c r="F40" s="381">
        <v>2.47973</v>
      </c>
      <c r="G40" s="381">
        <v>2.9957799999999999</v>
      </c>
      <c r="H40" s="381">
        <v>4.7907700000000002</v>
      </c>
      <c r="I40" s="354">
        <v>0.39449000000000001</v>
      </c>
      <c r="J40" s="354">
        <v>0.24628</v>
      </c>
      <c r="K40" s="354">
        <v>2.7922899999999999</v>
      </c>
      <c r="L40" s="354">
        <v>0.60467000000000004</v>
      </c>
      <c r="M40" s="354">
        <v>0.39072000000000001</v>
      </c>
    </row>
    <row r="41" spans="1:13" x14ac:dyDescent="0.2">
      <c r="A41" s="354" t="s">
        <v>54</v>
      </c>
      <c r="B41" s="354" t="s">
        <v>72</v>
      </c>
      <c r="C41" s="354">
        <v>88.685467876675304</v>
      </c>
      <c r="D41" s="354">
        <v>88.761849999999995</v>
      </c>
      <c r="E41" s="354">
        <v>85.680340000000001</v>
      </c>
      <c r="F41" s="381">
        <v>2.2148500000000002</v>
      </c>
      <c r="G41" s="381">
        <v>2.6632099999999999</v>
      </c>
      <c r="H41" s="381">
        <v>4.6475200000000001</v>
      </c>
      <c r="I41" s="354">
        <v>-0.12556999999999999</v>
      </c>
      <c r="J41" s="354">
        <v>0.21926999999999999</v>
      </c>
      <c r="K41" s="354">
        <v>2.1037599999999999</v>
      </c>
      <c r="L41" s="354">
        <v>7.8850000000000003E-2</v>
      </c>
      <c r="M41" s="354">
        <v>0.37928000000000001</v>
      </c>
    </row>
    <row r="42" spans="1:13" x14ac:dyDescent="0.2">
      <c r="A42" s="354" t="s">
        <v>54</v>
      </c>
      <c r="B42" s="354" t="s">
        <v>73</v>
      </c>
      <c r="C42" s="354">
        <v>89.046817717410903</v>
      </c>
      <c r="D42" s="354">
        <v>89.161940000000001</v>
      </c>
      <c r="E42" s="354">
        <v>85.620410000000007</v>
      </c>
      <c r="F42" s="381">
        <v>2.1308099999999999</v>
      </c>
      <c r="G42" s="381">
        <v>2.56399</v>
      </c>
      <c r="H42" s="381">
        <v>4.1641899999999996</v>
      </c>
      <c r="I42" s="354">
        <v>0.45073999999999997</v>
      </c>
      <c r="J42" s="354">
        <v>0.2112</v>
      </c>
      <c r="K42" s="354">
        <v>2.5666799999999999</v>
      </c>
      <c r="L42" s="354">
        <v>-6.9949999999999998E-2</v>
      </c>
      <c r="M42" s="354">
        <v>0.34055999999999997</v>
      </c>
    </row>
    <row r="43" spans="1:13" x14ac:dyDescent="0.2">
      <c r="A43" s="354" t="s">
        <v>76</v>
      </c>
      <c r="B43" s="354" t="s">
        <v>62</v>
      </c>
      <c r="C43" s="354">
        <v>89.3863813931126</v>
      </c>
      <c r="D43" s="354">
        <v>89.73133</v>
      </c>
      <c r="E43" s="354">
        <v>85.43235</v>
      </c>
      <c r="F43" s="381">
        <v>2.6131099999999998</v>
      </c>
      <c r="G43" s="381">
        <v>3.22167</v>
      </c>
      <c r="H43" s="381">
        <v>3.81013</v>
      </c>
      <c r="I43" s="354">
        <v>0.63859999999999995</v>
      </c>
      <c r="J43" s="354">
        <v>0.26458999999999999</v>
      </c>
      <c r="K43" s="354">
        <v>2.71306</v>
      </c>
      <c r="L43" s="354">
        <v>-0.21964</v>
      </c>
      <c r="M43" s="354">
        <v>0.31209999999999999</v>
      </c>
    </row>
    <row r="44" spans="1:13" x14ac:dyDescent="0.2">
      <c r="A44" s="354" t="s">
        <v>54</v>
      </c>
      <c r="B44" s="354" t="s">
        <v>63</v>
      </c>
      <c r="C44" s="354">
        <v>89.7777811166536</v>
      </c>
      <c r="D44" s="354">
        <v>89.99324</v>
      </c>
      <c r="E44" s="354">
        <v>86.182500000000005</v>
      </c>
      <c r="F44" s="381">
        <v>2.8672499999999999</v>
      </c>
      <c r="G44" s="381">
        <v>3.0128699999999999</v>
      </c>
      <c r="H44" s="381">
        <v>4.5746000000000002</v>
      </c>
      <c r="I44" s="354">
        <v>0.29188999999999998</v>
      </c>
      <c r="J44" s="354">
        <v>0.24767</v>
      </c>
      <c r="K44" s="354">
        <v>2.8948399999999999</v>
      </c>
      <c r="L44" s="354">
        <v>0.87805999999999995</v>
      </c>
      <c r="M44" s="354">
        <v>0.37345</v>
      </c>
    </row>
    <row r="45" spans="1:13" x14ac:dyDescent="0.2">
      <c r="A45" s="354" t="s">
        <v>54</v>
      </c>
      <c r="B45" s="354" t="s">
        <v>64</v>
      </c>
      <c r="C45" s="354">
        <v>89.910000600997606</v>
      </c>
      <c r="D45" s="354">
        <v>90.310580000000002</v>
      </c>
      <c r="E45" s="354">
        <v>86.597189999999998</v>
      </c>
      <c r="F45" s="381">
        <v>2.60101</v>
      </c>
      <c r="G45" s="381">
        <v>3.2576700000000001</v>
      </c>
      <c r="H45" s="381">
        <v>4.4613399999999999</v>
      </c>
      <c r="I45" s="354">
        <v>0.35261999999999999</v>
      </c>
      <c r="J45" s="354">
        <v>0.26750000000000002</v>
      </c>
      <c r="K45" s="354">
        <v>3.2621500000000001</v>
      </c>
      <c r="L45" s="354">
        <v>0.48116999999999999</v>
      </c>
      <c r="M45" s="354">
        <v>0.36438999999999999</v>
      </c>
    </row>
    <row r="46" spans="1:13" x14ac:dyDescent="0.2">
      <c r="A46" s="354" t="s">
        <v>54</v>
      </c>
      <c r="B46" s="354" t="s">
        <v>65</v>
      </c>
      <c r="C46" s="354">
        <v>89.625277961415904</v>
      </c>
      <c r="D46" s="354">
        <v>90.483670000000004</v>
      </c>
      <c r="E46" s="354">
        <v>86.947119999999998</v>
      </c>
      <c r="F46" s="381">
        <v>2.5415800000000002</v>
      </c>
      <c r="G46" s="381">
        <v>3.46007</v>
      </c>
      <c r="H46" s="381">
        <v>4.2295600000000002</v>
      </c>
      <c r="I46" s="354">
        <v>0.19166</v>
      </c>
      <c r="J46" s="354">
        <v>0.28387000000000001</v>
      </c>
      <c r="K46" s="354">
        <v>3.5445600000000002</v>
      </c>
      <c r="L46" s="354">
        <v>0.40409</v>
      </c>
      <c r="M46" s="354">
        <v>0.34581000000000001</v>
      </c>
    </row>
    <row r="47" spans="1:13" x14ac:dyDescent="0.2">
      <c r="A47" s="354" t="s">
        <v>54</v>
      </c>
      <c r="B47" s="354" t="s">
        <v>66</v>
      </c>
      <c r="C47" s="354">
        <v>89.225614520103406</v>
      </c>
      <c r="D47" s="354">
        <v>90.539850000000001</v>
      </c>
      <c r="E47" s="354">
        <v>86.82244</v>
      </c>
      <c r="F47" s="381">
        <v>2.59666</v>
      </c>
      <c r="G47" s="381">
        <v>3.6088499999999999</v>
      </c>
      <c r="H47" s="381">
        <v>3.71611</v>
      </c>
      <c r="I47" s="354">
        <v>6.2089999999999999E-2</v>
      </c>
      <c r="J47" s="354">
        <v>0.29587000000000002</v>
      </c>
      <c r="K47" s="354">
        <v>3.2947600000000001</v>
      </c>
      <c r="L47" s="354">
        <v>-0.1434</v>
      </c>
      <c r="M47" s="354">
        <v>0.30452000000000001</v>
      </c>
    </row>
    <row r="48" spans="1:13" x14ac:dyDescent="0.2">
      <c r="A48" s="354" t="s">
        <v>54</v>
      </c>
      <c r="B48" s="354" t="s">
        <v>67</v>
      </c>
      <c r="C48" s="354">
        <v>89.324027886291205</v>
      </c>
      <c r="D48" s="354">
        <v>90.552000000000007</v>
      </c>
      <c r="E48" s="354">
        <v>87.127589999999998</v>
      </c>
      <c r="F48" s="381">
        <v>2.5379900000000002</v>
      </c>
      <c r="G48" s="381">
        <v>3.3086199999999999</v>
      </c>
      <c r="H48" s="381">
        <v>3.4447800000000002</v>
      </c>
      <c r="I48" s="354">
        <v>1.342E-2</v>
      </c>
      <c r="J48" s="354">
        <v>0.27161999999999997</v>
      </c>
      <c r="K48" s="354">
        <v>3.0551200000000001</v>
      </c>
      <c r="L48" s="354">
        <v>0.35147</v>
      </c>
      <c r="M48" s="354">
        <v>0.28262999999999999</v>
      </c>
    </row>
    <row r="49" spans="1:13" x14ac:dyDescent="0.2">
      <c r="A49" s="354" t="s">
        <v>54</v>
      </c>
      <c r="B49" s="354" t="s">
        <v>68</v>
      </c>
      <c r="C49" s="354">
        <v>89.556914478033505</v>
      </c>
      <c r="D49" s="354">
        <v>90.695490000000007</v>
      </c>
      <c r="E49" s="354">
        <v>88.235249999999994</v>
      </c>
      <c r="F49" s="381">
        <v>2.65483</v>
      </c>
      <c r="G49" s="381">
        <v>3.2184200000000001</v>
      </c>
      <c r="H49" s="381">
        <v>3.9741599999999999</v>
      </c>
      <c r="I49" s="354">
        <v>0.15845999999999999</v>
      </c>
      <c r="J49" s="354">
        <v>0.26432</v>
      </c>
      <c r="K49" s="354">
        <v>3.1213000000000002</v>
      </c>
      <c r="L49" s="354">
        <v>1.2713099999999999</v>
      </c>
      <c r="M49" s="354">
        <v>0.32529999999999998</v>
      </c>
    </row>
    <row r="50" spans="1:13" x14ac:dyDescent="0.2">
      <c r="A50" s="354" t="s">
        <v>54</v>
      </c>
      <c r="B50" s="354" t="s">
        <v>69</v>
      </c>
      <c r="C50" s="354">
        <v>89.809333493599397</v>
      </c>
      <c r="D50" s="354">
        <v>90.863259999999997</v>
      </c>
      <c r="E50" s="354">
        <v>88.708489999999998</v>
      </c>
      <c r="F50" s="381">
        <v>2.7274400000000001</v>
      </c>
      <c r="G50" s="381">
        <v>3.3120699999999998</v>
      </c>
      <c r="H50" s="381">
        <v>4.8757200000000003</v>
      </c>
      <c r="I50" s="354">
        <v>0.18498999999999999</v>
      </c>
      <c r="J50" s="354">
        <v>0.27189999999999998</v>
      </c>
      <c r="K50" s="354">
        <v>2.6422500000000002</v>
      </c>
      <c r="L50" s="354">
        <v>0.53632999999999997</v>
      </c>
      <c r="M50" s="354">
        <v>0.39750000000000002</v>
      </c>
    </row>
    <row r="51" spans="1:13" x14ac:dyDescent="0.2">
      <c r="A51" s="354" t="s">
        <v>54</v>
      </c>
      <c r="B51" s="354" t="s">
        <v>70</v>
      </c>
      <c r="C51" s="354">
        <v>90.357743854798997</v>
      </c>
      <c r="D51" s="354">
        <v>91.343829999999997</v>
      </c>
      <c r="E51" s="354">
        <v>89.070819999999998</v>
      </c>
      <c r="F51" s="381">
        <v>2.96895</v>
      </c>
      <c r="G51" s="381">
        <v>3.1851099999999999</v>
      </c>
      <c r="H51" s="381">
        <v>4.6681999999999997</v>
      </c>
      <c r="I51" s="354">
        <v>0.52888000000000002</v>
      </c>
      <c r="J51" s="354">
        <v>0.26162999999999997</v>
      </c>
      <c r="K51" s="354">
        <v>2.7796500000000002</v>
      </c>
      <c r="L51" s="354">
        <v>0.40844999999999998</v>
      </c>
      <c r="M51" s="354">
        <v>0.38092999999999999</v>
      </c>
    </row>
    <row r="52" spans="1:13" x14ac:dyDescent="0.2">
      <c r="A52" s="354" t="s">
        <v>54</v>
      </c>
      <c r="B52" s="354" t="s">
        <v>71</v>
      </c>
      <c r="C52" s="354">
        <v>90.906154215998598</v>
      </c>
      <c r="D52" s="354">
        <v>91.535139999999998</v>
      </c>
      <c r="E52" s="354">
        <v>89.570229999999995</v>
      </c>
      <c r="F52" s="381">
        <v>3.0636199999999998</v>
      </c>
      <c r="G52" s="381">
        <v>2.99492</v>
      </c>
      <c r="H52" s="381">
        <v>4.6224400000000001</v>
      </c>
      <c r="I52" s="354">
        <v>0.20943999999999999</v>
      </c>
      <c r="J52" s="354">
        <v>0.24621000000000001</v>
      </c>
      <c r="K52" s="354">
        <v>3.1244100000000001</v>
      </c>
      <c r="L52" s="354">
        <v>0.56069000000000002</v>
      </c>
      <c r="M52" s="354">
        <v>0.37728</v>
      </c>
    </row>
    <row r="53" spans="1:13" x14ac:dyDescent="0.2">
      <c r="A53" s="354" t="s">
        <v>54</v>
      </c>
      <c r="B53" s="354" t="s">
        <v>72</v>
      </c>
      <c r="C53" s="354">
        <v>91.616833944347604</v>
      </c>
      <c r="D53" s="354">
        <v>91.720380000000006</v>
      </c>
      <c r="E53" s="354">
        <v>89.475170000000006</v>
      </c>
      <c r="F53" s="381">
        <v>3.3053499999999998</v>
      </c>
      <c r="G53" s="381">
        <v>3.33311</v>
      </c>
      <c r="H53" s="381">
        <v>4.4290599999999998</v>
      </c>
      <c r="I53" s="354">
        <v>0.20236999999999999</v>
      </c>
      <c r="J53" s="354">
        <v>0.27360000000000001</v>
      </c>
      <c r="K53" s="354">
        <v>2.8694299999999999</v>
      </c>
      <c r="L53" s="354">
        <v>-0.10613</v>
      </c>
      <c r="M53" s="354">
        <v>0.36180000000000001</v>
      </c>
    </row>
    <row r="54" spans="1:13" x14ac:dyDescent="0.2">
      <c r="A54" s="354" t="s">
        <v>54</v>
      </c>
      <c r="B54" s="354" t="s">
        <v>73</v>
      </c>
      <c r="C54" s="354">
        <v>92.039034797764302</v>
      </c>
      <c r="D54" s="354">
        <v>92.118949999999998</v>
      </c>
      <c r="E54" s="354">
        <v>90.046909999999997</v>
      </c>
      <c r="F54" s="381">
        <v>3.3602699999999999</v>
      </c>
      <c r="G54" s="381">
        <v>3.3164500000000001</v>
      </c>
      <c r="H54" s="381">
        <v>5.1699200000000003</v>
      </c>
      <c r="I54" s="354">
        <v>0.43454999999999999</v>
      </c>
      <c r="J54" s="354">
        <v>0.27226</v>
      </c>
      <c r="K54" s="354">
        <v>2.66086</v>
      </c>
      <c r="L54" s="354">
        <v>0.63898999999999995</v>
      </c>
      <c r="M54" s="354">
        <v>0.42093999999999998</v>
      </c>
    </row>
    <row r="55" spans="1:13" x14ac:dyDescent="0.2">
      <c r="A55" s="354" t="s">
        <v>77</v>
      </c>
      <c r="B55" s="354" t="s">
        <v>62</v>
      </c>
      <c r="C55" s="354">
        <v>93.603882444858499</v>
      </c>
      <c r="D55" s="354">
        <v>93.665400000000005</v>
      </c>
      <c r="E55" s="354">
        <v>91.817930000000004</v>
      </c>
      <c r="F55" s="381">
        <v>4.71828</v>
      </c>
      <c r="G55" s="381">
        <v>4.3842800000000004</v>
      </c>
      <c r="H55" s="381">
        <v>7.4744200000000003</v>
      </c>
      <c r="I55" s="354">
        <v>1.67875</v>
      </c>
      <c r="J55" s="354">
        <v>0.35820999999999997</v>
      </c>
      <c r="K55" s="354">
        <v>4.0804799999999997</v>
      </c>
      <c r="L55" s="354">
        <v>1.9667699999999999</v>
      </c>
      <c r="M55" s="354">
        <v>0.60250000000000004</v>
      </c>
    </row>
    <row r="56" spans="1:13" x14ac:dyDescent="0.2">
      <c r="A56" s="354" t="s">
        <v>54</v>
      </c>
      <c r="B56" s="354" t="s">
        <v>63</v>
      </c>
      <c r="C56" s="354">
        <v>94.1447803353567</v>
      </c>
      <c r="D56" s="354">
        <v>94.244649999999993</v>
      </c>
      <c r="E56" s="354">
        <v>92.663820000000001</v>
      </c>
      <c r="F56" s="381">
        <v>4.8642300000000001</v>
      </c>
      <c r="G56" s="381">
        <v>4.7241400000000002</v>
      </c>
      <c r="H56" s="381">
        <v>7.5204599999999999</v>
      </c>
      <c r="I56" s="354">
        <v>0.61843000000000004</v>
      </c>
      <c r="J56" s="354">
        <v>0.38540000000000002</v>
      </c>
      <c r="K56" s="354">
        <v>4.35616</v>
      </c>
      <c r="L56" s="354">
        <v>0.92127999999999999</v>
      </c>
      <c r="M56" s="354">
        <v>0.60609000000000002</v>
      </c>
    </row>
    <row r="57" spans="1:13" x14ac:dyDescent="0.2">
      <c r="A57" s="354" t="s">
        <v>54</v>
      </c>
      <c r="B57" s="354" t="s">
        <v>64</v>
      </c>
      <c r="C57" s="354">
        <v>94.722489332291602</v>
      </c>
      <c r="D57" s="354">
        <v>94.859589999999997</v>
      </c>
      <c r="E57" s="354">
        <v>93.513859999999994</v>
      </c>
      <c r="F57" s="381">
        <v>5.3525600000000004</v>
      </c>
      <c r="G57" s="381">
        <v>5.0370699999999999</v>
      </c>
      <c r="H57" s="381">
        <v>7.9871800000000004</v>
      </c>
      <c r="I57" s="354">
        <v>0.65249000000000001</v>
      </c>
      <c r="J57" s="354">
        <v>0.41037000000000001</v>
      </c>
      <c r="K57" s="354">
        <v>4.8361400000000003</v>
      </c>
      <c r="L57" s="354">
        <v>0.91732999999999998</v>
      </c>
      <c r="M57" s="354">
        <v>0.64241000000000004</v>
      </c>
    </row>
    <row r="58" spans="1:13" x14ac:dyDescent="0.2">
      <c r="A58" s="354" t="s">
        <v>54</v>
      </c>
      <c r="B58" s="354" t="s">
        <v>65</v>
      </c>
      <c r="C58" s="354">
        <v>94.838932628162794</v>
      </c>
      <c r="D58" s="354">
        <v>95.127579999999995</v>
      </c>
      <c r="E58" s="354">
        <v>94.062860000000001</v>
      </c>
      <c r="F58" s="381">
        <v>5.81717</v>
      </c>
      <c r="G58" s="381">
        <v>5.1323100000000004</v>
      </c>
      <c r="H58" s="381">
        <v>8.1839899999999997</v>
      </c>
      <c r="I58" s="354">
        <v>0.28250999999999998</v>
      </c>
      <c r="J58" s="354">
        <v>0.41794999999999999</v>
      </c>
      <c r="K58" s="354">
        <v>5.0670799999999998</v>
      </c>
      <c r="L58" s="354">
        <v>0.58709</v>
      </c>
      <c r="M58" s="354">
        <v>0.65768000000000004</v>
      </c>
    </row>
    <row r="59" spans="1:13" x14ac:dyDescent="0.2">
      <c r="A59" s="354" t="s">
        <v>54</v>
      </c>
      <c r="B59" s="354" t="s">
        <v>66</v>
      </c>
      <c r="C59" s="354">
        <v>94.725494320572096</v>
      </c>
      <c r="D59" s="354">
        <v>95.170850000000002</v>
      </c>
      <c r="E59" s="354">
        <v>94.370779999999996</v>
      </c>
      <c r="F59" s="381">
        <v>6.1640100000000002</v>
      </c>
      <c r="G59" s="381">
        <v>5.1148800000000003</v>
      </c>
      <c r="H59" s="381">
        <v>8.6940000000000008</v>
      </c>
      <c r="I59" s="354">
        <v>4.5490000000000003E-2</v>
      </c>
      <c r="J59" s="354">
        <v>0.41655999999999999</v>
      </c>
      <c r="K59" s="354">
        <v>5.1007699999999998</v>
      </c>
      <c r="L59" s="354">
        <v>0.32734999999999997</v>
      </c>
      <c r="M59" s="354">
        <v>0.69713999999999998</v>
      </c>
    </row>
    <row r="60" spans="1:13" x14ac:dyDescent="0.2">
      <c r="A60" s="354" t="s">
        <v>54</v>
      </c>
      <c r="B60" s="354" t="s">
        <v>67</v>
      </c>
      <c r="C60" s="354">
        <v>94.963639641805401</v>
      </c>
      <c r="D60" s="354">
        <v>95.56335</v>
      </c>
      <c r="E60" s="354">
        <v>94.63391</v>
      </c>
      <c r="F60" s="381">
        <v>6.3136599999999996</v>
      </c>
      <c r="G60" s="381">
        <v>5.5342200000000004</v>
      </c>
      <c r="H60" s="381">
        <v>8.6153200000000005</v>
      </c>
      <c r="I60" s="354">
        <v>0.41241</v>
      </c>
      <c r="J60" s="354">
        <v>0.44988</v>
      </c>
      <c r="K60" s="354">
        <v>5.3672599999999999</v>
      </c>
      <c r="L60" s="354">
        <v>0.27883000000000002</v>
      </c>
      <c r="M60" s="354">
        <v>0.69106000000000001</v>
      </c>
    </row>
    <row r="61" spans="1:13" x14ac:dyDescent="0.2">
      <c r="A61" s="354" t="s">
        <v>54</v>
      </c>
      <c r="B61" s="354" t="s">
        <v>68</v>
      </c>
      <c r="C61" s="354">
        <v>95.322735741330604</v>
      </c>
      <c r="D61" s="354">
        <v>95.927760000000006</v>
      </c>
      <c r="E61" s="354">
        <v>94.85848</v>
      </c>
      <c r="F61" s="381">
        <v>6.4381599999999999</v>
      </c>
      <c r="G61" s="381">
        <v>5.76905</v>
      </c>
      <c r="H61" s="381">
        <v>7.5063199999999997</v>
      </c>
      <c r="I61" s="354">
        <v>0.38131999999999999</v>
      </c>
      <c r="J61" s="354">
        <v>0.46849000000000002</v>
      </c>
      <c r="K61" s="354">
        <v>5.5737500000000004</v>
      </c>
      <c r="L61" s="354">
        <v>0.23730000000000001</v>
      </c>
      <c r="M61" s="354">
        <v>0.60499000000000003</v>
      </c>
    </row>
    <row r="62" spans="1:13" x14ac:dyDescent="0.2">
      <c r="A62" s="354" t="s">
        <v>54</v>
      </c>
      <c r="B62" s="354" t="s">
        <v>69</v>
      </c>
      <c r="C62" s="354">
        <v>95.793767654306095</v>
      </c>
      <c r="D62" s="354">
        <v>96.296719999999993</v>
      </c>
      <c r="E62" s="354">
        <v>94.855029999999999</v>
      </c>
      <c r="F62" s="381">
        <v>6.6634900000000004</v>
      </c>
      <c r="G62" s="381">
        <v>5.9798099999999996</v>
      </c>
      <c r="H62" s="381">
        <v>6.9289199999999997</v>
      </c>
      <c r="I62" s="354">
        <v>0.38462000000000002</v>
      </c>
      <c r="J62" s="354">
        <v>0.48515999999999998</v>
      </c>
      <c r="K62" s="354">
        <v>5.42225</v>
      </c>
      <c r="L62" s="354">
        <v>-3.63E-3</v>
      </c>
      <c r="M62" s="354">
        <v>0.55984999999999996</v>
      </c>
    </row>
    <row r="63" spans="1:13" x14ac:dyDescent="0.2">
      <c r="A63" s="354" t="s">
        <v>54</v>
      </c>
      <c r="B63" s="354" t="s">
        <v>70</v>
      </c>
      <c r="C63" s="354">
        <v>96.093515235290596</v>
      </c>
      <c r="D63" s="354">
        <v>96.579890000000006</v>
      </c>
      <c r="E63" s="354">
        <v>95.160880000000006</v>
      </c>
      <c r="F63" s="381">
        <v>6.3478500000000002</v>
      </c>
      <c r="G63" s="381">
        <v>5.7322600000000001</v>
      </c>
      <c r="H63" s="381">
        <v>6.8373200000000001</v>
      </c>
      <c r="I63" s="354">
        <v>0.29405999999999999</v>
      </c>
      <c r="J63" s="354">
        <v>0.46557999999999999</v>
      </c>
      <c r="K63" s="354">
        <v>5.5112800000000002</v>
      </c>
      <c r="L63" s="354">
        <v>0.32244</v>
      </c>
      <c r="M63" s="354">
        <v>0.55266000000000004</v>
      </c>
    </row>
    <row r="64" spans="1:13" x14ac:dyDescent="0.2">
      <c r="A64" s="354" t="s">
        <v>54</v>
      </c>
      <c r="B64" s="354" t="s">
        <v>71</v>
      </c>
      <c r="C64" s="354">
        <v>96.698269126750404</v>
      </c>
      <c r="D64" s="354">
        <v>96.767409999999998</v>
      </c>
      <c r="E64" s="354">
        <v>95.214609999999993</v>
      </c>
      <c r="F64" s="381">
        <v>6.3715299999999999</v>
      </c>
      <c r="G64" s="381">
        <v>5.7161299999999997</v>
      </c>
      <c r="H64" s="381">
        <v>6.3016199999999998</v>
      </c>
      <c r="I64" s="354">
        <v>0.19416</v>
      </c>
      <c r="J64" s="354">
        <v>0.46429999999999999</v>
      </c>
      <c r="K64" s="354">
        <v>5.5026299999999999</v>
      </c>
      <c r="L64" s="354">
        <v>5.6460000000000003E-2</v>
      </c>
      <c r="M64" s="354">
        <v>0.51054999999999995</v>
      </c>
    </row>
    <row r="65" spans="1:13" x14ac:dyDescent="0.2">
      <c r="A65" s="354" t="s">
        <v>54</v>
      </c>
      <c r="B65" s="354" t="s">
        <v>72</v>
      </c>
      <c r="C65" s="354">
        <v>97.695173988821495</v>
      </c>
      <c r="D65" s="354">
        <v>97.204700000000003</v>
      </c>
      <c r="E65" s="354">
        <v>95.639619999999994</v>
      </c>
      <c r="F65" s="381">
        <v>6.6345200000000002</v>
      </c>
      <c r="G65" s="381">
        <v>5.9793900000000004</v>
      </c>
      <c r="H65" s="381">
        <v>6.88957</v>
      </c>
      <c r="I65" s="354">
        <v>0.45190000000000002</v>
      </c>
      <c r="J65" s="354">
        <v>0.48513000000000001</v>
      </c>
      <c r="K65" s="354">
        <v>5.5208500000000003</v>
      </c>
      <c r="L65" s="354">
        <v>0.44638</v>
      </c>
      <c r="M65" s="354">
        <v>0.55676000000000003</v>
      </c>
    </row>
    <row r="66" spans="1:13" x14ac:dyDescent="0.2">
      <c r="A66" s="354" t="s">
        <v>54</v>
      </c>
      <c r="B66" s="354" t="s">
        <v>73</v>
      </c>
      <c r="C66" s="354">
        <v>98.272882985756297</v>
      </c>
      <c r="D66" s="354">
        <v>97.786990000000003</v>
      </c>
      <c r="E66" s="354">
        <v>96.396659999999997</v>
      </c>
      <c r="F66" s="381">
        <v>6.7730499999999996</v>
      </c>
      <c r="G66" s="381">
        <v>6.1529600000000002</v>
      </c>
      <c r="H66" s="381">
        <v>7.0516100000000002</v>
      </c>
      <c r="I66" s="354">
        <v>0.59904000000000002</v>
      </c>
      <c r="J66" s="354">
        <v>0.49883</v>
      </c>
      <c r="K66" s="354">
        <v>4.4003300000000003</v>
      </c>
      <c r="L66" s="354">
        <v>0.79154999999999998</v>
      </c>
      <c r="M66" s="354">
        <v>0.56945999999999997</v>
      </c>
    </row>
    <row r="67" spans="1:13" x14ac:dyDescent="0.2">
      <c r="A67" s="354" t="s">
        <v>78</v>
      </c>
      <c r="B67" s="354" t="s">
        <v>62</v>
      </c>
      <c r="C67" s="354">
        <v>98.794999699501204</v>
      </c>
      <c r="D67" s="354">
        <v>98.140010000000004</v>
      </c>
      <c r="E67" s="354">
        <v>97.513279999999995</v>
      </c>
      <c r="F67" s="381">
        <v>5.5458400000000001</v>
      </c>
      <c r="G67" s="381">
        <v>4.7772300000000003</v>
      </c>
      <c r="H67" s="381">
        <v>6.2028800000000004</v>
      </c>
      <c r="I67" s="354">
        <v>0.36101</v>
      </c>
      <c r="J67" s="354">
        <v>0.38963999999999999</v>
      </c>
      <c r="K67" s="354">
        <v>4.1332399999999998</v>
      </c>
      <c r="L67" s="354">
        <v>1.15835</v>
      </c>
      <c r="M67" s="354">
        <v>0.50277000000000005</v>
      </c>
    </row>
    <row r="68" spans="1:13" x14ac:dyDescent="0.2">
      <c r="A68" s="354" t="s">
        <v>54</v>
      </c>
      <c r="B68" s="354" t="s">
        <v>63</v>
      </c>
      <c r="C68" s="354">
        <v>99.171374481639504</v>
      </c>
      <c r="D68" s="354">
        <v>98.503659999999996</v>
      </c>
      <c r="E68" s="354">
        <v>98.905429999999996</v>
      </c>
      <c r="F68" s="381">
        <v>5.3392200000000001</v>
      </c>
      <c r="G68" s="381">
        <v>4.5190900000000003</v>
      </c>
      <c r="H68" s="381">
        <v>6.7357500000000003</v>
      </c>
      <c r="I68" s="354">
        <v>0.37053999999999998</v>
      </c>
      <c r="J68" s="354">
        <v>0.36901</v>
      </c>
      <c r="K68" s="354">
        <v>3.8415400000000002</v>
      </c>
      <c r="L68" s="354">
        <v>1.4276500000000001</v>
      </c>
      <c r="M68" s="354">
        <v>0.54469000000000001</v>
      </c>
    </row>
    <row r="69" spans="1:13" x14ac:dyDescent="0.2">
      <c r="A69" s="354" t="s">
        <v>54</v>
      </c>
      <c r="B69" s="354" t="s">
        <v>64</v>
      </c>
      <c r="C69" s="354">
        <v>99.492156980587794</v>
      </c>
      <c r="D69" s="354">
        <v>98.871859999999998</v>
      </c>
      <c r="E69" s="354">
        <v>99.149969999999996</v>
      </c>
      <c r="F69" s="381">
        <v>5.0354099999999997</v>
      </c>
      <c r="G69" s="381">
        <v>4.2296899999999997</v>
      </c>
      <c r="H69" s="381">
        <v>6.0270299999999999</v>
      </c>
      <c r="I69" s="354">
        <v>0.37380000000000002</v>
      </c>
      <c r="J69" s="354">
        <v>0.34582000000000002</v>
      </c>
      <c r="K69" s="354">
        <v>3.9360599999999999</v>
      </c>
      <c r="L69" s="354">
        <v>0.24725</v>
      </c>
      <c r="M69" s="354">
        <v>0.48888999999999999</v>
      </c>
    </row>
    <row r="70" spans="1:13" x14ac:dyDescent="0.2">
      <c r="A70" s="354" t="s">
        <v>54</v>
      </c>
      <c r="B70" s="354" t="s">
        <v>65</v>
      </c>
      <c r="C70" s="354">
        <v>99.154847046096506</v>
      </c>
      <c r="D70" s="354">
        <v>98.766329999999996</v>
      </c>
      <c r="E70" s="354">
        <v>99.336640000000003</v>
      </c>
      <c r="F70" s="381">
        <v>4.5507799999999996</v>
      </c>
      <c r="G70" s="381">
        <v>3.8251300000000001</v>
      </c>
      <c r="H70" s="381">
        <v>5.6066599999999998</v>
      </c>
      <c r="I70" s="354">
        <v>-0.10673000000000001</v>
      </c>
      <c r="J70" s="354">
        <v>0.31330999999999998</v>
      </c>
      <c r="K70" s="354">
        <v>3.7779199999999999</v>
      </c>
      <c r="L70" s="354">
        <v>0.18828</v>
      </c>
      <c r="M70" s="354">
        <v>0.45562999999999998</v>
      </c>
    </row>
    <row r="71" spans="1:13" x14ac:dyDescent="0.2">
      <c r="A71" s="354" t="s">
        <v>54</v>
      </c>
      <c r="B71" s="354" t="s">
        <v>66</v>
      </c>
      <c r="C71" s="354">
        <v>98.994080173087298</v>
      </c>
      <c r="D71" s="354">
        <v>99.200580000000002</v>
      </c>
      <c r="E71" s="354">
        <v>99.242959999999997</v>
      </c>
      <c r="F71" s="381">
        <v>4.5062699999999998</v>
      </c>
      <c r="G71" s="381">
        <v>4.23421</v>
      </c>
      <c r="H71" s="381">
        <v>5.1628100000000003</v>
      </c>
      <c r="I71" s="354">
        <v>0.43968000000000002</v>
      </c>
      <c r="J71" s="354">
        <v>0.34617999999999999</v>
      </c>
      <c r="K71" s="354">
        <v>3.8060999999999998</v>
      </c>
      <c r="L71" s="354">
        <v>-9.4310000000000005E-2</v>
      </c>
      <c r="M71" s="354">
        <v>0.42037999999999998</v>
      </c>
    </row>
    <row r="72" spans="1:13" x14ac:dyDescent="0.2">
      <c r="A72" s="354" t="s">
        <v>54</v>
      </c>
      <c r="B72" s="354" t="s">
        <v>67</v>
      </c>
      <c r="C72" s="354">
        <v>99.376464931786799</v>
      </c>
      <c r="D72" s="354">
        <v>99.555880000000002</v>
      </c>
      <c r="E72" s="354">
        <v>99.386240000000001</v>
      </c>
      <c r="F72" s="381">
        <v>4.6468600000000002</v>
      </c>
      <c r="G72" s="381">
        <v>4.1778899999999997</v>
      </c>
      <c r="H72" s="381">
        <v>5.0217999999999998</v>
      </c>
      <c r="I72" s="354">
        <v>0.35815999999999998</v>
      </c>
      <c r="J72" s="354">
        <v>0.34166000000000002</v>
      </c>
      <c r="K72" s="354">
        <v>3.7821400000000001</v>
      </c>
      <c r="L72" s="354">
        <v>0.14437</v>
      </c>
      <c r="M72" s="354">
        <v>0.40915000000000001</v>
      </c>
    </row>
    <row r="73" spans="1:13" x14ac:dyDescent="0.2">
      <c r="A73" s="354" t="s">
        <v>54</v>
      </c>
      <c r="B73" s="354" t="s">
        <v>68</v>
      </c>
      <c r="C73" s="354">
        <v>99.909099104513501</v>
      </c>
      <c r="D73" s="354">
        <v>99.971909999999994</v>
      </c>
      <c r="E73" s="354">
        <v>99.968999999999994</v>
      </c>
      <c r="F73" s="381">
        <v>4.8114100000000004</v>
      </c>
      <c r="G73" s="381">
        <v>4.2158300000000004</v>
      </c>
      <c r="H73" s="381">
        <v>5.3875299999999999</v>
      </c>
      <c r="I73" s="354">
        <v>0.41788999999999998</v>
      </c>
      <c r="J73" s="354">
        <v>0.34471000000000002</v>
      </c>
      <c r="K73" s="354">
        <v>3.8165300000000002</v>
      </c>
      <c r="L73" s="354">
        <v>0.58635999999999999</v>
      </c>
      <c r="M73" s="354">
        <v>0.43824000000000002</v>
      </c>
    </row>
    <row r="74" spans="1:13" x14ac:dyDescent="0.2">
      <c r="A74" s="354" t="s">
        <v>54</v>
      </c>
      <c r="B74" s="354" t="s">
        <v>69</v>
      </c>
      <c r="C74" s="354">
        <v>100.492</v>
      </c>
      <c r="D74" s="354">
        <v>100.447</v>
      </c>
      <c r="E74" s="354">
        <v>100.401</v>
      </c>
      <c r="F74" s="381">
        <v>4.9045300000000003</v>
      </c>
      <c r="G74" s="381">
        <v>4.3098900000000002</v>
      </c>
      <c r="H74" s="381">
        <v>5.8467799999999999</v>
      </c>
      <c r="I74" s="354">
        <v>0.47521999999999998</v>
      </c>
      <c r="J74" s="354">
        <v>0.35225000000000001</v>
      </c>
      <c r="K74" s="354">
        <v>4.0040500000000003</v>
      </c>
      <c r="L74" s="354">
        <v>0.43213000000000001</v>
      </c>
      <c r="M74" s="354">
        <v>0.47464000000000001</v>
      </c>
    </row>
    <row r="75" spans="1:13" x14ac:dyDescent="0.2">
      <c r="A75" s="354" t="s">
        <v>54</v>
      </c>
      <c r="B75" s="354" t="s">
        <v>70</v>
      </c>
      <c r="C75" s="354">
        <v>100.917</v>
      </c>
      <c r="D75" s="354">
        <v>101.093</v>
      </c>
      <c r="E75" s="354">
        <v>100.754</v>
      </c>
      <c r="F75" s="381">
        <v>5.0195699999999999</v>
      </c>
      <c r="G75" s="381">
        <v>4.67293</v>
      </c>
      <c r="H75" s="381">
        <v>5.8775399999999998</v>
      </c>
      <c r="I75" s="354">
        <v>0.64312999999999998</v>
      </c>
      <c r="J75" s="354">
        <v>0.38130999999999998</v>
      </c>
      <c r="K75" s="354">
        <v>4.4700899999999999</v>
      </c>
      <c r="L75" s="354">
        <v>0.35159000000000001</v>
      </c>
      <c r="M75" s="354">
        <v>0.47708</v>
      </c>
    </row>
    <row r="76" spans="1:13" x14ac:dyDescent="0.2">
      <c r="A76" s="354" t="s">
        <v>54</v>
      </c>
      <c r="B76" s="354" t="s">
        <v>71</v>
      </c>
      <c r="C76" s="354">
        <v>101.44</v>
      </c>
      <c r="D76" s="354">
        <v>101.292</v>
      </c>
      <c r="E76" s="354">
        <v>101.024</v>
      </c>
      <c r="F76" s="381">
        <v>4.9036400000000002</v>
      </c>
      <c r="G76" s="381">
        <v>4.6757400000000002</v>
      </c>
      <c r="H76" s="381">
        <v>6.1013700000000002</v>
      </c>
      <c r="I76" s="354">
        <v>0.19685</v>
      </c>
      <c r="J76" s="354">
        <v>0.38153999999999999</v>
      </c>
      <c r="K76" s="354">
        <v>4.2048399999999999</v>
      </c>
      <c r="L76" s="354">
        <v>0.26798</v>
      </c>
      <c r="M76" s="354">
        <v>0.49475999999999998</v>
      </c>
    </row>
    <row r="77" spans="1:13" x14ac:dyDescent="0.2">
      <c r="A77" s="354" t="s">
        <v>54</v>
      </c>
      <c r="B77" s="354" t="s">
        <v>72</v>
      </c>
      <c r="C77" s="354">
        <v>102.303</v>
      </c>
      <c r="D77" s="354">
        <v>101.621</v>
      </c>
      <c r="E77" s="354">
        <v>101.45099999999999</v>
      </c>
      <c r="F77" s="381">
        <v>4.7165299999999997</v>
      </c>
      <c r="G77" s="381">
        <v>4.5433000000000003</v>
      </c>
      <c r="H77" s="381">
        <v>6.0763299999999996</v>
      </c>
      <c r="I77" s="354">
        <v>0.32479999999999998</v>
      </c>
      <c r="J77" s="354">
        <v>0.37095</v>
      </c>
      <c r="K77" s="354">
        <v>3.9207800000000002</v>
      </c>
      <c r="L77" s="354">
        <v>0.42266999999999999</v>
      </c>
      <c r="M77" s="354">
        <v>0.49278</v>
      </c>
    </row>
    <row r="78" spans="1:13" x14ac:dyDescent="0.2">
      <c r="A78" s="354" t="s">
        <v>54</v>
      </c>
      <c r="B78" s="354" t="s">
        <v>73</v>
      </c>
      <c r="C78" s="354">
        <v>103.02</v>
      </c>
      <c r="D78" s="354">
        <v>102.07299999999999</v>
      </c>
      <c r="E78" s="354">
        <v>102.48399999999999</v>
      </c>
      <c r="F78" s="381">
        <v>4.8305499999999997</v>
      </c>
      <c r="G78" s="381">
        <v>4.3830099999999996</v>
      </c>
      <c r="H78" s="381">
        <v>6.3148799999999996</v>
      </c>
      <c r="I78" s="354">
        <v>0.44479000000000002</v>
      </c>
      <c r="J78" s="354">
        <v>0.35810999999999998</v>
      </c>
      <c r="K78" s="354">
        <v>4.00753</v>
      </c>
      <c r="L78" s="354">
        <v>1.01823</v>
      </c>
      <c r="M78" s="354">
        <v>0.51160000000000005</v>
      </c>
    </row>
    <row r="79" spans="1:13" x14ac:dyDescent="0.2">
      <c r="A79" s="354" t="s">
        <v>79</v>
      </c>
      <c r="B79" s="354" t="s">
        <v>62</v>
      </c>
      <c r="C79" s="354">
        <v>103.108</v>
      </c>
      <c r="D79" s="354">
        <v>102.078</v>
      </c>
      <c r="E79" s="354">
        <v>102.502</v>
      </c>
      <c r="F79" s="381">
        <v>4.3656100000000002</v>
      </c>
      <c r="G79" s="381">
        <v>4.0126299999999997</v>
      </c>
      <c r="H79" s="381">
        <v>5.1159400000000002</v>
      </c>
      <c r="I79" s="354">
        <v>4.8999999999999998E-3</v>
      </c>
      <c r="J79" s="354">
        <v>0.32839000000000002</v>
      </c>
      <c r="K79" s="354">
        <v>3.6286399999999999</v>
      </c>
      <c r="L79" s="354">
        <v>1.7559999999999999E-2</v>
      </c>
      <c r="M79" s="354">
        <v>0.41665000000000002</v>
      </c>
    </row>
    <row r="80" spans="1:13" x14ac:dyDescent="0.2">
      <c r="A80" s="354" t="s">
        <v>54</v>
      </c>
      <c r="B80" s="354" t="s">
        <v>63</v>
      </c>
      <c r="C80" s="354">
        <v>103.07899999999999</v>
      </c>
      <c r="D80" s="354">
        <v>102.468</v>
      </c>
      <c r="E80" s="354">
        <v>102.6</v>
      </c>
      <c r="F80" s="381">
        <v>3.94028</v>
      </c>
      <c r="G80" s="381">
        <v>4.0245699999999998</v>
      </c>
      <c r="H80" s="381">
        <v>3.7354599999999998</v>
      </c>
      <c r="I80" s="354">
        <v>0.38206000000000001</v>
      </c>
      <c r="J80" s="354">
        <v>0.32934999999999998</v>
      </c>
      <c r="K80" s="354">
        <v>3.6371699999999998</v>
      </c>
      <c r="L80" s="354">
        <v>9.5610000000000001E-2</v>
      </c>
      <c r="M80" s="354">
        <v>0.30608000000000002</v>
      </c>
    </row>
    <row r="81" spans="1:13" x14ac:dyDescent="0.2">
      <c r="A81" s="354" t="s">
        <v>54</v>
      </c>
      <c r="B81" s="354" t="s">
        <v>64</v>
      </c>
      <c r="C81" s="354">
        <v>103.476</v>
      </c>
      <c r="D81" s="354">
        <v>103.27500000000001</v>
      </c>
      <c r="E81" s="354">
        <v>103.157</v>
      </c>
      <c r="F81" s="381">
        <v>4.0041799999999999</v>
      </c>
      <c r="G81" s="381">
        <v>4.4533800000000001</v>
      </c>
      <c r="H81" s="381">
        <v>4.0413899999999998</v>
      </c>
      <c r="I81" s="354">
        <v>0.78756000000000004</v>
      </c>
      <c r="J81" s="354">
        <v>0.36375000000000002</v>
      </c>
      <c r="K81" s="354">
        <v>4.5649800000000003</v>
      </c>
      <c r="L81" s="354">
        <v>0.54288000000000003</v>
      </c>
      <c r="M81" s="354">
        <v>0.33069999999999999</v>
      </c>
    </row>
    <row r="82" spans="1:13" x14ac:dyDescent="0.2">
      <c r="A82" s="354" t="s">
        <v>54</v>
      </c>
      <c r="B82" s="354" t="s">
        <v>65</v>
      </c>
      <c r="C82" s="354">
        <v>103.53100000000001</v>
      </c>
      <c r="D82" s="354">
        <v>103.646</v>
      </c>
      <c r="E82" s="354">
        <v>103.795</v>
      </c>
      <c r="F82" s="381">
        <v>4.4134500000000001</v>
      </c>
      <c r="G82" s="381">
        <v>4.94062</v>
      </c>
      <c r="H82" s="381">
        <v>4.48813</v>
      </c>
      <c r="I82" s="354">
        <v>0.35924</v>
      </c>
      <c r="J82" s="354">
        <v>0.40267999999999998</v>
      </c>
      <c r="K82" s="354">
        <v>4.4812399999999997</v>
      </c>
      <c r="L82" s="354">
        <v>0.61846999999999996</v>
      </c>
      <c r="M82" s="354">
        <v>0.36653000000000002</v>
      </c>
    </row>
    <row r="83" spans="1:13" x14ac:dyDescent="0.2">
      <c r="A83" s="354" t="s">
        <v>54</v>
      </c>
      <c r="B83" s="354" t="s">
        <v>66</v>
      </c>
      <c r="C83" s="354">
        <v>103.233</v>
      </c>
      <c r="D83" s="354">
        <v>103.827</v>
      </c>
      <c r="E83" s="354">
        <v>103.79600000000001</v>
      </c>
      <c r="F83" s="381">
        <v>4.2819900000000004</v>
      </c>
      <c r="G83" s="381">
        <v>4.6637000000000004</v>
      </c>
      <c r="H83" s="381">
        <v>4.5877699999999999</v>
      </c>
      <c r="I83" s="354">
        <v>0.17463000000000001</v>
      </c>
      <c r="J83" s="354">
        <v>0.38057000000000002</v>
      </c>
      <c r="K83" s="354">
        <v>4.2901699999999998</v>
      </c>
      <c r="L83" s="354">
        <v>9.6000000000000002E-4</v>
      </c>
      <c r="M83" s="354">
        <v>0.3745</v>
      </c>
    </row>
    <row r="84" spans="1:13" x14ac:dyDescent="0.2">
      <c r="A84" s="354" t="s">
        <v>54</v>
      </c>
      <c r="B84" s="354" t="s">
        <v>67</v>
      </c>
      <c r="C84" s="354">
        <v>103.29900000000001</v>
      </c>
      <c r="D84" s="354">
        <v>103.893</v>
      </c>
      <c r="E84" s="354">
        <v>104.041</v>
      </c>
      <c r="F84" s="381">
        <v>3.9471500000000002</v>
      </c>
      <c r="G84" s="381">
        <v>4.3564699999999998</v>
      </c>
      <c r="H84" s="381">
        <v>4.6835000000000004</v>
      </c>
      <c r="I84" s="354">
        <v>6.3570000000000002E-2</v>
      </c>
      <c r="J84" s="354">
        <v>0.35598999999999997</v>
      </c>
      <c r="K84" s="354">
        <v>3.9221900000000001</v>
      </c>
      <c r="L84" s="354">
        <v>0.23604</v>
      </c>
      <c r="M84" s="354">
        <v>0.38216</v>
      </c>
    </row>
    <row r="85" spans="1:13" x14ac:dyDescent="0.2">
      <c r="A85" s="354" t="s">
        <v>54</v>
      </c>
      <c r="B85" s="354" t="s">
        <v>68</v>
      </c>
      <c r="C85" s="354">
        <v>103.687</v>
      </c>
      <c r="D85" s="354">
        <v>103.99299999999999</v>
      </c>
      <c r="E85" s="354">
        <v>104.145</v>
      </c>
      <c r="F85" s="381">
        <v>3.7813400000000001</v>
      </c>
      <c r="G85" s="381">
        <v>4.0222199999999999</v>
      </c>
      <c r="H85" s="381">
        <v>4.1772900000000002</v>
      </c>
      <c r="I85" s="354">
        <v>9.6250000000000002E-2</v>
      </c>
      <c r="J85" s="354">
        <v>0.32916000000000001</v>
      </c>
      <c r="K85" s="354">
        <v>3.5302199999999999</v>
      </c>
      <c r="L85" s="354">
        <v>9.9959999999999993E-2</v>
      </c>
      <c r="M85" s="354">
        <v>0.34161999999999998</v>
      </c>
    </row>
    <row r="86" spans="1:13" x14ac:dyDescent="0.2">
      <c r="A86" s="354" t="s">
        <v>54</v>
      </c>
      <c r="B86" s="354" t="s">
        <v>69</v>
      </c>
      <c r="C86" s="354">
        <v>103.67</v>
      </c>
      <c r="D86" s="354">
        <v>104.003</v>
      </c>
      <c r="E86" s="354">
        <v>104.134</v>
      </c>
      <c r="F86" s="381">
        <v>3.1624400000000001</v>
      </c>
      <c r="G86" s="381">
        <v>3.5401799999999999</v>
      </c>
      <c r="H86" s="381">
        <v>3.7180900000000001</v>
      </c>
      <c r="I86" s="354">
        <v>9.6200000000000001E-3</v>
      </c>
      <c r="J86" s="354">
        <v>0.29032999999999998</v>
      </c>
      <c r="K86" s="354">
        <v>2.8785400000000001</v>
      </c>
      <c r="L86" s="354">
        <v>-1.056E-2</v>
      </c>
      <c r="M86" s="354">
        <v>0.30468000000000001</v>
      </c>
    </row>
    <row r="87" spans="1:13" x14ac:dyDescent="0.2">
      <c r="A87" s="354" t="s">
        <v>54</v>
      </c>
      <c r="B87" s="354" t="s">
        <v>70</v>
      </c>
      <c r="C87" s="354">
        <v>103.94199999999999</v>
      </c>
      <c r="D87" s="354">
        <v>104.124</v>
      </c>
      <c r="E87" s="354">
        <v>104.35599999999999</v>
      </c>
      <c r="F87" s="381">
        <v>2.9975100000000001</v>
      </c>
      <c r="G87" s="381">
        <v>2.99823</v>
      </c>
      <c r="H87" s="381">
        <v>3.57504</v>
      </c>
      <c r="I87" s="354">
        <v>0.11634</v>
      </c>
      <c r="J87" s="354">
        <v>0.24648</v>
      </c>
      <c r="K87" s="354">
        <v>2.7958799999999999</v>
      </c>
      <c r="L87" s="354">
        <v>0.21318999999999999</v>
      </c>
      <c r="M87" s="354">
        <v>0.29315000000000002</v>
      </c>
    </row>
    <row r="88" spans="1:13" x14ac:dyDescent="0.2">
      <c r="A88" s="354" t="s">
        <v>54</v>
      </c>
      <c r="B88" s="354" t="s">
        <v>71</v>
      </c>
      <c r="C88" s="354">
        <v>104.503</v>
      </c>
      <c r="D88" s="354">
        <v>104.54300000000001</v>
      </c>
      <c r="E88" s="354">
        <v>104.863</v>
      </c>
      <c r="F88" s="381">
        <v>3.01952</v>
      </c>
      <c r="G88" s="381">
        <v>3.20953</v>
      </c>
      <c r="H88" s="381">
        <v>3.80009</v>
      </c>
      <c r="I88" s="354">
        <v>0.40239999999999998</v>
      </c>
      <c r="J88" s="354">
        <v>0.26361000000000001</v>
      </c>
      <c r="K88" s="354">
        <v>2.8753899999999999</v>
      </c>
      <c r="L88" s="354">
        <v>0.48583999999999999</v>
      </c>
      <c r="M88" s="354">
        <v>0.31129000000000001</v>
      </c>
    </row>
    <row r="89" spans="1:13" x14ac:dyDescent="0.2">
      <c r="A89" s="354" t="s">
        <v>54</v>
      </c>
      <c r="B89" s="354" t="s">
        <v>72</v>
      </c>
      <c r="C89" s="354">
        <v>105.346</v>
      </c>
      <c r="D89" s="354">
        <v>105.06</v>
      </c>
      <c r="E89" s="354">
        <v>104.71599999999999</v>
      </c>
      <c r="F89" s="381">
        <v>2.9744999999999999</v>
      </c>
      <c r="G89" s="381">
        <v>3.3841399999999999</v>
      </c>
      <c r="H89" s="381">
        <v>3.2183000000000002</v>
      </c>
      <c r="I89" s="354">
        <v>0.49453000000000003</v>
      </c>
      <c r="J89" s="354">
        <v>0.27772999999999998</v>
      </c>
      <c r="K89" s="354">
        <v>2.9263400000000002</v>
      </c>
      <c r="L89" s="354">
        <v>-0.14018</v>
      </c>
      <c r="M89" s="354">
        <v>0.26432</v>
      </c>
    </row>
    <row r="90" spans="1:13" x14ac:dyDescent="0.2">
      <c r="A90" s="354" t="s">
        <v>54</v>
      </c>
      <c r="B90" s="354" t="s">
        <v>73</v>
      </c>
      <c r="C90" s="354">
        <v>105.934</v>
      </c>
      <c r="D90" s="354">
        <v>105.764</v>
      </c>
      <c r="E90" s="354">
        <v>105.371</v>
      </c>
      <c r="F90" s="381">
        <v>2.8285800000000001</v>
      </c>
      <c r="G90" s="381">
        <v>3.6160399999999999</v>
      </c>
      <c r="H90" s="381">
        <v>2.8170299999999999</v>
      </c>
      <c r="I90" s="354">
        <v>0.67008999999999996</v>
      </c>
      <c r="J90" s="354">
        <v>0.29644999999999999</v>
      </c>
      <c r="K90" s="354">
        <v>3.6109599999999999</v>
      </c>
      <c r="L90" s="354">
        <v>0.62549999999999994</v>
      </c>
      <c r="M90" s="354">
        <v>0.23177</v>
      </c>
    </row>
    <row r="91" spans="1:13" x14ac:dyDescent="0.2">
      <c r="A91" s="354" t="s">
        <v>80</v>
      </c>
      <c r="B91" s="354" t="s">
        <v>62</v>
      </c>
      <c r="C91" s="354">
        <v>106.447</v>
      </c>
      <c r="D91" s="354">
        <v>105.80500000000001</v>
      </c>
      <c r="E91" s="354">
        <v>106.336</v>
      </c>
      <c r="F91" s="381">
        <v>3.2383500000000001</v>
      </c>
      <c r="G91" s="381">
        <v>3.6511300000000002</v>
      </c>
      <c r="H91" s="381">
        <v>3.7404099999999998</v>
      </c>
      <c r="I91" s="354">
        <v>3.8769999999999999E-2</v>
      </c>
      <c r="J91" s="354">
        <v>0.29927999999999999</v>
      </c>
      <c r="K91" s="354">
        <v>3.2566299999999999</v>
      </c>
      <c r="L91" s="354">
        <v>0.91581000000000001</v>
      </c>
      <c r="M91" s="354">
        <v>0.30647999999999997</v>
      </c>
    </row>
    <row r="92" spans="1:13" x14ac:dyDescent="0.2">
      <c r="A92" s="354" t="s">
        <v>54</v>
      </c>
      <c r="B92" s="354" t="s">
        <v>63</v>
      </c>
      <c r="C92" s="354">
        <v>106.889</v>
      </c>
      <c r="D92" s="354">
        <v>106.062</v>
      </c>
      <c r="E92" s="354">
        <v>106.928</v>
      </c>
      <c r="F92" s="381">
        <v>3.6961900000000001</v>
      </c>
      <c r="G92" s="381">
        <v>3.5074399999999999</v>
      </c>
      <c r="H92" s="381">
        <v>4.2183200000000003</v>
      </c>
      <c r="I92" s="354">
        <v>0.2429</v>
      </c>
      <c r="J92" s="354">
        <v>0.28769</v>
      </c>
      <c r="K92" s="354">
        <v>2.69862</v>
      </c>
      <c r="L92" s="354">
        <v>0.55672999999999995</v>
      </c>
      <c r="M92" s="354">
        <v>0.34490999999999999</v>
      </c>
    </row>
    <row r="93" spans="1:13" x14ac:dyDescent="0.2">
      <c r="A93" s="354" t="s">
        <v>54</v>
      </c>
      <c r="B93" s="354" t="s">
        <v>64</v>
      </c>
      <c r="C93" s="354">
        <v>106.83799999999999</v>
      </c>
      <c r="D93" s="354">
        <v>106.184</v>
      </c>
      <c r="E93" s="354">
        <v>106.52500000000001</v>
      </c>
      <c r="F93" s="381">
        <v>3.2490600000000001</v>
      </c>
      <c r="G93" s="381">
        <v>2.8167499999999999</v>
      </c>
      <c r="H93" s="381">
        <v>3.2649300000000001</v>
      </c>
      <c r="I93" s="354">
        <v>0.11502999999999999</v>
      </c>
      <c r="J93" s="354">
        <v>0.23175000000000001</v>
      </c>
      <c r="K93" s="354">
        <v>2.4487199999999998</v>
      </c>
      <c r="L93" s="354">
        <v>-0.37689</v>
      </c>
      <c r="M93" s="354">
        <v>0.26808999999999999</v>
      </c>
    </row>
    <row r="94" spans="1:13" x14ac:dyDescent="0.2">
      <c r="A94" s="354" t="s">
        <v>54</v>
      </c>
      <c r="B94" s="354" t="s">
        <v>65</v>
      </c>
      <c r="C94" s="354">
        <v>105.755</v>
      </c>
      <c r="D94" s="354">
        <v>105.511</v>
      </c>
      <c r="E94" s="354">
        <v>105.398</v>
      </c>
      <c r="F94" s="381">
        <v>2.1481499999999998</v>
      </c>
      <c r="G94" s="381">
        <v>1.79939</v>
      </c>
      <c r="H94" s="381">
        <v>1.5443899999999999</v>
      </c>
      <c r="I94" s="354">
        <v>-0.63380999999999998</v>
      </c>
      <c r="J94" s="354">
        <v>0.14873</v>
      </c>
      <c r="K94" s="354">
        <v>1.6219300000000001</v>
      </c>
      <c r="L94" s="354">
        <v>-1.0579700000000001</v>
      </c>
      <c r="M94" s="354">
        <v>0.1278</v>
      </c>
    </row>
    <row r="95" spans="1:13" x14ac:dyDescent="0.2">
      <c r="A95" s="354" t="s">
        <v>54</v>
      </c>
      <c r="B95" s="354" t="s">
        <v>66</v>
      </c>
      <c r="C95" s="354">
        <v>106.16200000000001</v>
      </c>
      <c r="D95" s="354">
        <v>106.58499999999999</v>
      </c>
      <c r="E95" s="354">
        <v>105.343</v>
      </c>
      <c r="F95" s="381">
        <v>2.8372700000000002</v>
      </c>
      <c r="G95" s="381">
        <v>2.6563400000000001</v>
      </c>
      <c r="H95" s="381">
        <v>1.4904200000000001</v>
      </c>
      <c r="I95" s="354">
        <v>1.0179</v>
      </c>
      <c r="J95" s="354">
        <v>0.21870999999999999</v>
      </c>
      <c r="K95" s="354">
        <v>2.5911300000000002</v>
      </c>
      <c r="L95" s="354">
        <v>-5.2179999999999997E-2</v>
      </c>
      <c r="M95" s="354">
        <v>0.12336</v>
      </c>
    </row>
    <row r="96" spans="1:13" x14ac:dyDescent="0.2">
      <c r="A96" s="354" t="s">
        <v>54</v>
      </c>
      <c r="B96" s="354" t="s">
        <v>67</v>
      </c>
      <c r="C96" s="354">
        <v>106.74299999999999</v>
      </c>
      <c r="D96" s="354">
        <v>107.05200000000001</v>
      </c>
      <c r="E96" s="354">
        <v>106.157</v>
      </c>
      <c r="F96" s="381">
        <v>3.3340100000000001</v>
      </c>
      <c r="G96" s="381">
        <v>3.0406300000000002</v>
      </c>
      <c r="H96" s="381">
        <v>2.0338099999999999</v>
      </c>
      <c r="I96" s="354">
        <v>0.43814999999999998</v>
      </c>
      <c r="J96" s="354">
        <v>0.24992</v>
      </c>
      <c r="K96" s="354">
        <v>2.9415399999999998</v>
      </c>
      <c r="L96" s="354">
        <v>0.77271000000000001</v>
      </c>
      <c r="M96" s="354">
        <v>0.16792000000000001</v>
      </c>
    </row>
    <row r="97" spans="1:13" x14ac:dyDescent="0.2">
      <c r="A97" s="354" t="s">
        <v>54</v>
      </c>
      <c r="B97" s="354" t="s">
        <v>68</v>
      </c>
      <c r="C97" s="354">
        <v>107.444</v>
      </c>
      <c r="D97" s="354">
        <v>107.417</v>
      </c>
      <c r="E97" s="354">
        <v>106.851</v>
      </c>
      <c r="F97" s="381">
        <v>3.6234099999999998</v>
      </c>
      <c r="G97" s="381">
        <v>3.2925300000000002</v>
      </c>
      <c r="H97" s="381">
        <v>2.5983000000000001</v>
      </c>
      <c r="I97" s="354">
        <v>0.34095999999999999</v>
      </c>
      <c r="J97" s="354">
        <v>0.27032</v>
      </c>
      <c r="K97" s="354">
        <v>3.2826</v>
      </c>
      <c r="L97" s="354">
        <v>0.65375000000000005</v>
      </c>
      <c r="M97" s="354">
        <v>0.21399000000000001</v>
      </c>
    </row>
    <row r="98" spans="1:13" x14ac:dyDescent="0.2">
      <c r="A98" s="354" t="s">
        <v>54</v>
      </c>
      <c r="B98" s="354" t="s">
        <v>69</v>
      </c>
      <c r="C98" s="354">
        <v>107.867</v>
      </c>
      <c r="D98" s="354">
        <v>107.944</v>
      </c>
      <c r="E98" s="354">
        <v>107.614</v>
      </c>
      <c r="F98" s="381">
        <v>4.0484200000000001</v>
      </c>
      <c r="G98" s="381">
        <v>3.78931</v>
      </c>
      <c r="H98" s="381">
        <v>3.34185</v>
      </c>
      <c r="I98" s="354">
        <v>0.49060999999999999</v>
      </c>
      <c r="J98" s="354">
        <v>0.31041999999999997</v>
      </c>
      <c r="K98" s="354">
        <v>3.6686999999999999</v>
      </c>
      <c r="L98" s="354">
        <v>0.71408000000000005</v>
      </c>
      <c r="M98" s="354">
        <v>0.27431</v>
      </c>
    </row>
    <row r="99" spans="1:13" x14ac:dyDescent="0.2">
      <c r="A99" s="354" t="s">
        <v>54</v>
      </c>
      <c r="B99" s="354" t="s">
        <v>70</v>
      </c>
      <c r="C99" s="354">
        <v>108.114</v>
      </c>
      <c r="D99" s="354">
        <v>108.401</v>
      </c>
      <c r="E99" s="354">
        <v>107.6</v>
      </c>
      <c r="F99" s="381">
        <v>4.0137799999999997</v>
      </c>
      <c r="G99" s="381">
        <v>4.1075999999999997</v>
      </c>
      <c r="H99" s="381">
        <v>3.10859</v>
      </c>
      <c r="I99" s="354">
        <v>0.42337000000000002</v>
      </c>
      <c r="J99" s="354">
        <v>0.33601999999999999</v>
      </c>
      <c r="K99" s="354">
        <v>3.69035</v>
      </c>
      <c r="L99" s="354">
        <v>-1.3010000000000001E-2</v>
      </c>
      <c r="M99" s="354">
        <v>0.25542999999999999</v>
      </c>
    </row>
    <row r="100" spans="1:13" x14ac:dyDescent="0.2">
      <c r="A100" s="354" t="s">
        <v>54</v>
      </c>
      <c r="B100" s="354" t="s">
        <v>71</v>
      </c>
      <c r="C100" s="354">
        <v>108.774</v>
      </c>
      <c r="D100" s="354">
        <v>108.88500000000001</v>
      </c>
      <c r="E100" s="354">
        <v>108.53400000000001</v>
      </c>
      <c r="F100" s="381">
        <v>4.0869600000000004</v>
      </c>
      <c r="G100" s="381">
        <v>4.1533100000000003</v>
      </c>
      <c r="H100" s="381">
        <v>3.5007600000000001</v>
      </c>
      <c r="I100" s="354">
        <v>0.44649</v>
      </c>
      <c r="J100" s="354">
        <v>0.33968999999999999</v>
      </c>
      <c r="K100" s="354">
        <v>3.6407799999999999</v>
      </c>
      <c r="L100" s="354">
        <v>0.86802999999999997</v>
      </c>
      <c r="M100" s="354">
        <v>0.28715000000000002</v>
      </c>
    </row>
    <row r="101" spans="1:13" x14ac:dyDescent="0.2">
      <c r="A101" s="354" t="s">
        <v>54</v>
      </c>
      <c r="B101" s="354" t="s">
        <v>72</v>
      </c>
      <c r="C101" s="354">
        <v>108.85599999999999</v>
      </c>
      <c r="D101" s="354">
        <v>108.789</v>
      </c>
      <c r="E101" s="354">
        <v>108.35</v>
      </c>
      <c r="F101" s="381">
        <v>3.33188</v>
      </c>
      <c r="G101" s="381">
        <v>3.5493999999999999</v>
      </c>
      <c r="H101" s="381">
        <v>3.4703400000000002</v>
      </c>
      <c r="I101" s="354">
        <v>-8.8169999999999998E-2</v>
      </c>
      <c r="J101" s="354">
        <v>0.29108000000000001</v>
      </c>
      <c r="K101" s="354">
        <v>2.8601399999999999</v>
      </c>
      <c r="L101" s="354">
        <v>-0.16952999999999999</v>
      </c>
      <c r="M101" s="354">
        <v>0.28469</v>
      </c>
    </row>
    <row r="102" spans="1:13" x14ac:dyDescent="0.2">
      <c r="A102" s="354" t="s">
        <v>54</v>
      </c>
      <c r="B102" s="354" t="s">
        <v>73</v>
      </c>
      <c r="C102" s="354">
        <v>109.271</v>
      </c>
      <c r="D102" s="354">
        <v>109.301</v>
      </c>
      <c r="E102" s="354">
        <v>109.09699999999999</v>
      </c>
      <c r="F102" s="381">
        <v>3.1500699999999999</v>
      </c>
      <c r="G102" s="381">
        <v>3.3442400000000001</v>
      </c>
      <c r="H102" s="381">
        <v>3.5360800000000001</v>
      </c>
      <c r="I102" s="354">
        <v>0.47064</v>
      </c>
      <c r="J102" s="354">
        <v>0.27450000000000002</v>
      </c>
      <c r="K102" s="354">
        <v>3.3041900000000002</v>
      </c>
      <c r="L102" s="354">
        <v>0.68942999999999999</v>
      </c>
      <c r="M102" s="354">
        <v>0.28999999999999998</v>
      </c>
    </row>
    <row r="103" spans="1:13" x14ac:dyDescent="0.2">
      <c r="A103" s="354" t="s">
        <v>480</v>
      </c>
      <c r="B103" s="354" t="s">
        <v>62</v>
      </c>
      <c r="C103" s="354">
        <v>110.21</v>
      </c>
      <c r="D103" s="354">
        <v>110.25700000000001</v>
      </c>
      <c r="E103" s="354">
        <v>110.81699999999999</v>
      </c>
      <c r="F103" s="381">
        <v>3.5350899999999998</v>
      </c>
      <c r="G103" s="381">
        <v>4.2077400000000003</v>
      </c>
      <c r="H103" s="381">
        <v>4.2140000000000004</v>
      </c>
      <c r="I103" s="354">
        <v>0.87465000000000004</v>
      </c>
      <c r="J103" s="354">
        <v>0.34405999999999998</v>
      </c>
      <c r="K103" s="354">
        <v>3.9552299999999998</v>
      </c>
      <c r="L103" s="354">
        <v>1.5765800000000001</v>
      </c>
      <c r="M103" s="354">
        <v>0.34455999999999998</v>
      </c>
    </row>
    <row r="104" spans="1:13" x14ac:dyDescent="0.2">
      <c r="A104" s="354" t="s">
        <v>54</v>
      </c>
      <c r="B104" s="354" t="s">
        <v>63</v>
      </c>
      <c r="C104" s="354">
        <v>110.907</v>
      </c>
      <c r="D104" s="354">
        <v>110.926</v>
      </c>
      <c r="E104" s="354">
        <v>111.42400000000001</v>
      </c>
      <c r="F104" s="381">
        <v>3.7590400000000002</v>
      </c>
      <c r="G104" s="381">
        <v>4.5860000000000003</v>
      </c>
      <c r="H104" s="381">
        <v>4.2046999999999999</v>
      </c>
      <c r="I104" s="354">
        <v>0.60675999999999997</v>
      </c>
      <c r="J104" s="354">
        <v>0.37436000000000003</v>
      </c>
      <c r="K104" s="354">
        <v>4.4658300000000004</v>
      </c>
      <c r="L104" s="354">
        <v>0.54774999999999996</v>
      </c>
      <c r="M104" s="354">
        <v>0.34381</v>
      </c>
    </row>
    <row r="105" spans="1:13" x14ac:dyDescent="0.2">
      <c r="A105" s="354" t="s">
        <v>54</v>
      </c>
      <c r="B105" s="354" t="s">
        <v>64</v>
      </c>
      <c r="C105" s="354">
        <v>111.824</v>
      </c>
      <c r="D105" s="354">
        <v>111.779</v>
      </c>
      <c r="E105" s="354">
        <v>112.164</v>
      </c>
      <c r="F105" s="381">
        <v>4.6668799999999999</v>
      </c>
      <c r="G105" s="381">
        <v>5.2691600000000003</v>
      </c>
      <c r="H105" s="381">
        <v>5.29359</v>
      </c>
      <c r="I105" s="354">
        <v>0.76898</v>
      </c>
      <c r="J105" s="354">
        <v>0.42884</v>
      </c>
      <c r="K105" s="354">
        <v>5.9406100000000004</v>
      </c>
      <c r="L105" s="354">
        <v>0.66413</v>
      </c>
      <c r="M105" s="354">
        <v>0.43078</v>
      </c>
    </row>
    <row r="106" spans="1:13" x14ac:dyDescent="0.2">
      <c r="A106" s="354" t="s">
        <v>54</v>
      </c>
      <c r="B106" s="354" t="s">
        <v>65</v>
      </c>
      <c r="C106" s="354">
        <v>112.19</v>
      </c>
      <c r="D106" s="354">
        <v>112.428</v>
      </c>
      <c r="E106" s="354">
        <v>112.512</v>
      </c>
      <c r="F106" s="381">
        <v>6.0848199999999997</v>
      </c>
      <c r="G106" s="381">
        <v>6.5557100000000004</v>
      </c>
      <c r="H106" s="381">
        <v>6.7496499999999999</v>
      </c>
      <c r="I106" s="354">
        <v>0.58060999999999996</v>
      </c>
      <c r="J106" s="354">
        <v>0.53054999999999997</v>
      </c>
      <c r="K106" s="354">
        <v>5.4820099999999998</v>
      </c>
      <c r="L106" s="354">
        <v>0.31025999999999998</v>
      </c>
      <c r="M106" s="354">
        <v>0.54579</v>
      </c>
    </row>
    <row r="107" spans="1:13" x14ac:dyDescent="0.2">
      <c r="A107" s="354" t="s">
        <v>54</v>
      </c>
      <c r="B107" s="354" t="s">
        <v>66</v>
      </c>
      <c r="C107" s="354">
        <v>112.419</v>
      </c>
      <c r="D107" s="354">
        <v>113.355</v>
      </c>
      <c r="E107" s="354">
        <v>113.346</v>
      </c>
      <c r="F107" s="381">
        <v>5.8938199999999998</v>
      </c>
      <c r="G107" s="381">
        <v>6.3517400000000004</v>
      </c>
      <c r="H107" s="381">
        <v>7.5970899999999997</v>
      </c>
      <c r="I107" s="354">
        <v>0.82452999999999999</v>
      </c>
      <c r="J107" s="354">
        <v>0.51449999999999996</v>
      </c>
      <c r="K107" s="354">
        <v>5.8877899999999999</v>
      </c>
      <c r="L107" s="354">
        <v>0.74124999999999996</v>
      </c>
      <c r="M107" s="354">
        <v>0.61206000000000005</v>
      </c>
    </row>
    <row r="108" spans="1:13" x14ac:dyDescent="0.2">
      <c r="A108" s="354" t="s">
        <v>54</v>
      </c>
      <c r="B108" s="354" t="s">
        <v>67</v>
      </c>
      <c r="C108" s="354">
        <v>113.018</v>
      </c>
      <c r="D108" s="354">
        <v>114.01600000000001</v>
      </c>
      <c r="E108" s="354">
        <v>113.902</v>
      </c>
      <c r="F108" s="381">
        <v>5.8786100000000001</v>
      </c>
      <c r="G108" s="381">
        <v>6.5052500000000002</v>
      </c>
      <c r="H108" s="381">
        <v>7.2957999999999998</v>
      </c>
      <c r="I108" s="354">
        <v>0.58311999999999997</v>
      </c>
      <c r="J108" s="354">
        <v>0.52658000000000005</v>
      </c>
      <c r="K108" s="354">
        <v>6.1433499999999999</v>
      </c>
      <c r="L108" s="354">
        <v>0.49053000000000002</v>
      </c>
      <c r="M108" s="354">
        <v>0.58855000000000002</v>
      </c>
    </row>
    <row r="109" spans="1:13" x14ac:dyDescent="0.2">
      <c r="A109" s="354" t="s">
        <v>54</v>
      </c>
      <c r="B109" s="354" t="s">
        <v>68</v>
      </c>
      <c r="C109" s="354">
        <v>113.682</v>
      </c>
      <c r="D109" s="354">
        <v>114.381</v>
      </c>
      <c r="E109" s="354">
        <v>114.825</v>
      </c>
      <c r="F109" s="381">
        <v>5.8058199999999998</v>
      </c>
      <c r="G109" s="381">
        <v>6.4831500000000002</v>
      </c>
      <c r="H109" s="381">
        <v>7.4627299999999996</v>
      </c>
      <c r="I109" s="354">
        <v>0.32013000000000003</v>
      </c>
      <c r="J109" s="354">
        <v>0.52483999999999997</v>
      </c>
      <c r="K109" s="354">
        <v>5.9632800000000001</v>
      </c>
      <c r="L109" s="354">
        <v>0.81035000000000001</v>
      </c>
      <c r="M109" s="354">
        <v>0.60158</v>
      </c>
    </row>
    <row r="110" spans="1:13" x14ac:dyDescent="0.2">
      <c r="A110" s="354" t="s">
        <v>54</v>
      </c>
      <c r="B110" s="354" t="s">
        <v>69</v>
      </c>
      <c r="C110" s="354">
        <v>113.899</v>
      </c>
      <c r="D110" s="354">
        <v>114.886</v>
      </c>
      <c r="E110" s="354">
        <v>114.941</v>
      </c>
      <c r="F110" s="381">
        <v>5.5920699999999997</v>
      </c>
      <c r="G110" s="381">
        <v>6.4311100000000003</v>
      </c>
      <c r="H110" s="381">
        <v>6.8085899999999997</v>
      </c>
      <c r="I110" s="354">
        <v>0.44151000000000001</v>
      </c>
      <c r="J110" s="354">
        <v>0.52075000000000005</v>
      </c>
      <c r="K110" s="354">
        <v>5.9824200000000003</v>
      </c>
      <c r="L110" s="354">
        <v>0.10102</v>
      </c>
      <c r="M110" s="354">
        <v>0.55040999999999995</v>
      </c>
    </row>
    <row r="111" spans="1:13" x14ac:dyDescent="0.2">
      <c r="A111" s="354" t="s">
        <v>54</v>
      </c>
      <c r="B111" s="354" t="s">
        <v>70</v>
      </c>
      <c r="C111" s="354">
        <v>114.601</v>
      </c>
      <c r="D111" s="354">
        <v>115.61</v>
      </c>
      <c r="E111" s="354">
        <v>115.378</v>
      </c>
      <c r="F111" s="381">
        <v>6.0001499999999997</v>
      </c>
      <c r="G111" s="381">
        <v>6.6503100000000002</v>
      </c>
      <c r="H111" s="381">
        <v>7.2286200000000003</v>
      </c>
      <c r="I111" s="354">
        <v>0.63019000000000003</v>
      </c>
      <c r="J111" s="354">
        <v>0.53798000000000001</v>
      </c>
      <c r="K111" s="354">
        <v>6.17624</v>
      </c>
      <c r="L111" s="354">
        <v>0.38019999999999998</v>
      </c>
      <c r="M111" s="354">
        <v>0.58330000000000004</v>
      </c>
    </row>
    <row r="112" spans="1:13" x14ac:dyDescent="0.2">
      <c r="A112" s="354" t="s">
        <v>54</v>
      </c>
      <c r="B112" s="354" t="s">
        <v>71</v>
      </c>
      <c r="C112" s="354">
        <v>115.56100000000001</v>
      </c>
      <c r="D112" s="354">
        <v>116.289</v>
      </c>
      <c r="E112" s="354">
        <v>116.32299999999999</v>
      </c>
      <c r="F112" s="381">
        <v>6.2395399999999999</v>
      </c>
      <c r="G112" s="381">
        <v>6.79983</v>
      </c>
      <c r="H112" s="381">
        <v>7.1765499999999998</v>
      </c>
      <c r="I112" s="354">
        <v>0.58731999999999995</v>
      </c>
      <c r="J112" s="354">
        <v>0.54971999999999999</v>
      </c>
      <c r="K112" s="354">
        <v>6.8940799999999998</v>
      </c>
      <c r="L112" s="354">
        <v>0.81904999999999994</v>
      </c>
      <c r="M112" s="354">
        <v>0.57923000000000002</v>
      </c>
    </row>
    <row r="113" spans="1:13" x14ac:dyDescent="0.2">
      <c r="A113" s="354" t="s">
        <v>54</v>
      </c>
      <c r="B113" s="354" t="s">
        <v>72</v>
      </c>
      <c r="C113" s="354">
        <v>116.884</v>
      </c>
      <c r="D113" s="354">
        <v>116.854</v>
      </c>
      <c r="E113" s="354">
        <v>117.282</v>
      </c>
      <c r="F113" s="381">
        <v>7.3748800000000001</v>
      </c>
      <c r="G113" s="381">
        <v>7.41343</v>
      </c>
      <c r="H113" s="381">
        <v>8.2436500000000006</v>
      </c>
      <c r="I113" s="354">
        <v>0.48586000000000001</v>
      </c>
      <c r="J113" s="354">
        <v>0.59774000000000005</v>
      </c>
      <c r="K113" s="354">
        <v>6.9102800000000002</v>
      </c>
      <c r="L113" s="354">
        <v>0.82443</v>
      </c>
      <c r="M113" s="354">
        <v>0.6623</v>
      </c>
    </row>
    <row r="114" spans="1:13" x14ac:dyDescent="0.2">
      <c r="A114" s="354" t="s">
        <v>54</v>
      </c>
      <c r="B114" s="354" t="s">
        <v>73</v>
      </c>
      <c r="C114" s="354">
        <v>117.30800000000001</v>
      </c>
      <c r="D114" s="354">
        <v>117.23399999999999</v>
      </c>
      <c r="E114" s="354">
        <v>118.19199999999999</v>
      </c>
      <c r="F114" s="381">
        <v>7.3551099999999998</v>
      </c>
      <c r="G114" s="381">
        <v>7.2579399999999996</v>
      </c>
      <c r="H114" s="381">
        <v>8.3366199999999999</v>
      </c>
      <c r="I114" s="354">
        <v>0.32518999999999998</v>
      </c>
      <c r="J114" s="354">
        <v>0.58559000000000005</v>
      </c>
      <c r="K114" s="354">
        <v>6.3279399999999999</v>
      </c>
      <c r="L114" s="354">
        <v>0.77590999999999999</v>
      </c>
      <c r="M114" s="354">
        <v>0.66951000000000005</v>
      </c>
    </row>
    <row r="115" spans="1:13" x14ac:dyDescent="0.2">
      <c r="A115" s="354" t="s">
        <v>843</v>
      </c>
      <c r="B115" s="354" t="s">
        <v>62</v>
      </c>
      <c r="C115" s="354">
        <v>118.002</v>
      </c>
      <c r="D115" s="354">
        <v>117.821</v>
      </c>
      <c r="E115" s="354">
        <v>118.729</v>
      </c>
      <c r="F115" s="381">
        <v>7.0701400000000003</v>
      </c>
      <c r="G115" s="381">
        <v>6.8603399999999999</v>
      </c>
      <c r="H115" s="381">
        <v>7.1397000000000004</v>
      </c>
      <c r="I115" s="354">
        <v>0.50070999999999999</v>
      </c>
      <c r="J115" s="354">
        <v>0.55447000000000002</v>
      </c>
      <c r="K115" s="354">
        <v>6.2158600000000002</v>
      </c>
      <c r="L115" s="354">
        <v>0.45434999999999998</v>
      </c>
      <c r="M115" s="354">
        <v>0.57635000000000003</v>
      </c>
    </row>
    <row r="116" spans="1:13" x14ac:dyDescent="0.2">
      <c r="A116" s="354" t="s">
        <v>54</v>
      </c>
      <c r="B116" s="354" t="s">
        <v>63</v>
      </c>
      <c r="C116" s="354">
        <v>118.98099999999999</v>
      </c>
      <c r="D116" s="354">
        <v>119.065</v>
      </c>
      <c r="E116" s="354">
        <v>119.91200000000001</v>
      </c>
      <c r="F116" s="381">
        <v>7.2799699999999996</v>
      </c>
      <c r="G116" s="381">
        <v>7.3373200000000001</v>
      </c>
      <c r="H116" s="381">
        <v>7.61775</v>
      </c>
      <c r="I116" s="354">
        <v>1.0558399999999999</v>
      </c>
      <c r="J116" s="354">
        <v>0.59179999999999999</v>
      </c>
      <c r="K116" s="354">
        <v>6.5182200000000003</v>
      </c>
      <c r="L116" s="354">
        <v>0.99639</v>
      </c>
      <c r="M116" s="354">
        <v>0.61367000000000005</v>
      </c>
    </row>
    <row r="117" spans="1:13" x14ac:dyDescent="0.2">
      <c r="A117" s="354" t="s">
        <v>54</v>
      </c>
      <c r="B117" s="354" t="s">
        <v>64</v>
      </c>
      <c r="C117" s="354">
        <v>120.15900000000001</v>
      </c>
      <c r="D117" s="354">
        <v>120.32299999999999</v>
      </c>
      <c r="E117" s="354">
        <v>121.34399999999999</v>
      </c>
      <c r="F117" s="381">
        <v>7.4536800000000003</v>
      </c>
      <c r="G117" s="381">
        <v>7.6436500000000001</v>
      </c>
      <c r="H117" s="381">
        <v>8.1844400000000004</v>
      </c>
      <c r="I117" s="354">
        <v>1.05657</v>
      </c>
      <c r="J117" s="354">
        <v>0.61568999999999996</v>
      </c>
      <c r="K117" s="354">
        <v>7.0222699999999998</v>
      </c>
      <c r="L117" s="354">
        <v>1.19421</v>
      </c>
      <c r="M117" s="354">
        <v>0.65771999999999997</v>
      </c>
    </row>
    <row r="118" spans="1:13" x14ac:dyDescent="0.2">
      <c r="A118" s="354" t="s">
        <v>54</v>
      </c>
      <c r="B118" s="354" t="s">
        <v>65</v>
      </c>
      <c r="C118" s="354">
        <v>120.809</v>
      </c>
      <c r="D118" s="354">
        <v>121.176</v>
      </c>
      <c r="E118" s="354">
        <v>123.33799999999999</v>
      </c>
      <c r="F118" s="381">
        <v>7.6825000000000001</v>
      </c>
      <c r="G118" s="381">
        <v>7.7809799999999996</v>
      </c>
      <c r="H118" s="381">
        <v>9.6220800000000004</v>
      </c>
      <c r="I118" s="354">
        <v>0.70892999999999995</v>
      </c>
      <c r="J118" s="354">
        <v>0.62638000000000005</v>
      </c>
      <c r="K118" s="354">
        <v>6.8995600000000001</v>
      </c>
      <c r="L118" s="354">
        <v>1.6432599999999999</v>
      </c>
      <c r="M118" s="354">
        <v>0.76851000000000003</v>
      </c>
    </row>
    <row r="119" spans="1:13" x14ac:dyDescent="0.2">
      <c r="A119" s="354" t="s">
        <v>54</v>
      </c>
      <c r="B119" s="354" t="s">
        <v>66</v>
      </c>
      <c r="C119" s="354">
        <v>121.02200000000001</v>
      </c>
      <c r="D119" s="354">
        <v>121.646</v>
      </c>
      <c r="E119" s="354">
        <v>123.672</v>
      </c>
      <c r="F119" s="381">
        <v>7.6526199999999998</v>
      </c>
      <c r="G119" s="381">
        <v>7.31419</v>
      </c>
      <c r="H119" s="381">
        <v>9.1101600000000005</v>
      </c>
      <c r="I119" s="354">
        <v>0.38786999999999999</v>
      </c>
      <c r="J119" s="354">
        <v>0.58999000000000001</v>
      </c>
      <c r="K119" s="354">
        <v>6.6920400000000004</v>
      </c>
      <c r="L119" s="354">
        <v>0.27079999999999999</v>
      </c>
      <c r="M119" s="354">
        <v>0.72921000000000002</v>
      </c>
    </row>
    <row r="120" spans="1:13" x14ac:dyDescent="0.2">
      <c r="A120" s="354" t="s">
        <v>54</v>
      </c>
      <c r="B120" s="354" t="s">
        <v>67</v>
      </c>
      <c r="C120" s="354">
        <v>122.044</v>
      </c>
      <c r="D120" s="354">
        <v>122.735</v>
      </c>
      <c r="E120" s="354">
        <v>125.381</v>
      </c>
      <c r="F120" s="381">
        <v>7.9863400000000002</v>
      </c>
      <c r="G120" s="381">
        <v>7.64717</v>
      </c>
      <c r="H120" s="381">
        <v>10.077959999999999</v>
      </c>
      <c r="I120" s="354">
        <v>0.89522000000000002</v>
      </c>
      <c r="J120" s="354">
        <v>0.61595999999999995</v>
      </c>
      <c r="K120" s="354">
        <v>7.3036599999999998</v>
      </c>
      <c r="L120" s="354">
        <v>1.38188</v>
      </c>
      <c r="M120" s="354">
        <v>0.80337000000000003</v>
      </c>
    </row>
    <row r="121" spans="1:13" x14ac:dyDescent="0.2">
      <c r="A121" s="354" t="s">
        <v>54</v>
      </c>
      <c r="B121" s="354" t="s">
        <v>68</v>
      </c>
      <c r="C121" s="354">
        <v>122.94799999999999</v>
      </c>
      <c r="D121" s="354">
        <v>123.373</v>
      </c>
      <c r="E121" s="354">
        <v>126.58199999999999</v>
      </c>
      <c r="F121" s="381">
        <v>8.1508099999999999</v>
      </c>
      <c r="G121" s="381">
        <v>7.8614499999999996</v>
      </c>
      <c r="H121" s="381">
        <v>10.23906</v>
      </c>
      <c r="I121" s="354">
        <v>0.51981999999999995</v>
      </c>
      <c r="J121" s="354">
        <v>0.63263999999999998</v>
      </c>
      <c r="K121" s="354">
        <v>7.3873199999999999</v>
      </c>
      <c r="L121" s="354">
        <v>0.95787999999999995</v>
      </c>
      <c r="M121" s="354">
        <v>0.81564999999999999</v>
      </c>
    </row>
    <row r="122" spans="1:13" x14ac:dyDescent="0.2">
      <c r="A122" s="354" t="s">
        <v>54</v>
      </c>
      <c r="B122" s="354" t="s">
        <v>69</v>
      </c>
      <c r="C122" s="354">
        <v>123.803</v>
      </c>
      <c r="D122" s="354">
        <v>124.163</v>
      </c>
      <c r="E122" s="354">
        <v>126.29600000000001</v>
      </c>
      <c r="F122" s="381">
        <v>8.6954200000000004</v>
      </c>
      <c r="G122" s="381">
        <v>8.0749600000000008</v>
      </c>
      <c r="H122" s="381">
        <v>9.8789800000000003</v>
      </c>
      <c r="I122" s="354">
        <v>0.64032999999999995</v>
      </c>
      <c r="J122" s="354">
        <v>0.64922000000000002</v>
      </c>
      <c r="K122" s="354">
        <v>7.3981500000000002</v>
      </c>
      <c r="L122" s="354">
        <v>-0.22594</v>
      </c>
      <c r="M122" s="354">
        <v>0.78817000000000004</v>
      </c>
    </row>
    <row r="123" spans="1:13" x14ac:dyDescent="0.2">
      <c r="A123" s="354" t="s">
        <v>54</v>
      </c>
      <c r="B123" s="354" t="s">
        <v>70</v>
      </c>
      <c r="C123" s="354">
        <v>124.571</v>
      </c>
      <c r="D123" s="354">
        <v>124.76600000000001</v>
      </c>
      <c r="E123" s="354">
        <v>127.105</v>
      </c>
      <c r="F123" s="381">
        <v>8.6997499999999999</v>
      </c>
      <c r="G123" s="381">
        <v>7.9197300000000004</v>
      </c>
      <c r="H123" s="381">
        <v>10.16398</v>
      </c>
      <c r="I123" s="354">
        <v>0.48565000000000003</v>
      </c>
      <c r="J123" s="354">
        <v>0.63717000000000001</v>
      </c>
      <c r="K123" s="354">
        <v>7.2896000000000001</v>
      </c>
      <c r="L123" s="354">
        <v>0.64056000000000002</v>
      </c>
      <c r="M123" s="354">
        <v>0.80993000000000004</v>
      </c>
    </row>
    <row r="124" spans="1:13" x14ac:dyDescent="0.2">
      <c r="A124" s="354" t="s">
        <v>54</v>
      </c>
      <c r="B124" s="354" t="s">
        <v>71</v>
      </c>
      <c r="C124" s="354">
        <v>125.276</v>
      </c>
      <c r="D124" s="354">
        <v>125.509</v>
      </c>
      <c r="E124" s="354">
        <v>127.642</v>
      </c>
      <c r="F124" s="381">
        <v>8.4068199999999997</v>
      </c>
      <c r="G124" s="381">
        <v>7.9285199999999998</v>
      </c>
      <c r="H124" s="381">
        <v>9.7306600000000003</v>
      </c>
      <c r="I124" s="354">
        <v>0.59550999999999998</v>
      </c>
      <c r="J124" s="354">
        <v>0.63785000000000003</v>
      </c>
      <c r="K124" s="354">
        <v>7.4066799999999997</v>
      </c>
      <c r="L124" s="354">
        <v>0.42248999999999998</v>
      </c>
      <c r="M124" s="354">
        <v>0.77681999999999995</v>
      </c>
    </row>
    <row r="125" spans="1:13" x14ac:dyDescent="0.2">
      <c r="A125" s="354" t="s">
        <v>54</v>
      </c>
      <c r="B125" s="354" t="s">
        <v>72</v>
      </c>
      <c r="C125" s="354">
        <v>125.997</v>
      </c>
      <c r="D125" s="354">
        <v>125.881</v>
      </c>
      <c r="E125" s="354">
        <v>127.88800000000001</v>
      </c>
      <c r="F125" s="381">
        <v>7.7966199999999999</v>
      </c>
      <c r="G125" s="381">
        <v>7.7250199999999998</v>
      </c>
      <c r="H125" s="381">
        <v>9.0431600000000003</v>
      </c>
      <c r="I125" s="354">
        <v>0.29638999999999999</v>
      </c>
      <c r="J125" s="354">
        <v>0.62202000000000002</v>
      </c>
      <c r="K125" s="354">
        <v>7.3758499999999998</v>
      </c>
      <c r="L125" s="354">
        <v>0.19273000000000001</v>
      </c>
      <c r="M125" s="354">
        <v>0.72406000000000004</v>
      </c>
    </row>
  </sheetData>
  <mergeCells count="1">
    <mergeCell ref="H1:I1"/>
  </mergeCells>
  <hyperlinks>
    <hyperlink ref="H1:I1" location="Index!A1" display="Regresar al Índice" xr:uid="{9859453D-DEA5-4291-847A-A5762D150EA1}"/>
  </hyperlinks>
  <pageMargins left="0.7" right="0.7" top="0.75" bottom="0.75" header="0.3" footer="0.3"/>
  <pageSetup paperSize="9" orientation="portrait" horizontalDpi="300" verticalDpi="300"/>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94342-F9C0-4642-9ACE-52392A19822F}">
  <sheetPr codeName="Hoja27"/>
  <dimension ref="A1:I61"/>
  <sheetViews>
    <sheetView topLeftCell="A37" workbookViewId="0">
      <selection activeCell="A2" sqref="A2"/>
    </sheetView>
  </sheetViews>
  <sheetFormatPr baseColWidth="10" defaultRowHeight="12.75" x14ac:dyDescent="0.2"/>
  <cols>
    <col min="1" max="16384" width="11.42578125" style="354"/>
  </cols>
  <sheetData>
    <row r="1" spans="1:9" ht="15" x14ac:dyDescent="0.25">
      <c r="A1" s="333" t="s">
        <v>1659</v>
      </c>
      <c r="B1" s="354" t="s">
        <v>54</v>
      </c>
      <c r="C1" s="354" t="s">
        <v>54</v>
      </c>
      <c r="D1" s="354" t="s">
        <v>54</v>
      </c>
      <c r="E1" s="354" t="s">
        <v>54</v>
      </c>
      <c r="F1" s="354" t="s">
        <v>54</v>
      </c>
      <c r="G1" s="354" t="s">
        <v>54</v>
      </c>
      <c r="H1" s="233" t="s">
        <v>38</v>
      </c>
      <c r="I1" s="233"/>
    </row>
    <row r="2" spans="1:9" x14ac:dyDescent="0.2">
      <c r="A2" s="354" t="s">
        <v>55</v>
      </c>
      <c r="B2" s="354" t="s">
        <v>54</v>
      </c>
      <c r="C2" s="354" t="s">
        <v>54</v>
      </c>
      <c r="D2" s="354" t="s">
        <v>54</v>
      </c>
      <c r="E2" s="354" t="s">
        <v>54</v>
      </c>
      <c r="F2" s="354" t="s">
        <v>54</v>
      </c>
      <c r="G2" s="354" t="s">
        <v>54</v>
      </c>
      <c r="H2" s="354" t="s">
        <v>54</v>
      </c>
    </row>
    <row r="6" spans="1:9" x14ac:dyDescent="0.2">
      <c r="A6" s="354" t="s">
        <v>472</v>
      </c>
      <c r="B6" s="354" t="s">
        <v>1524</v>
      </c>
      <c r="C6" s="354" t="s">
        <v>1525</v>
      </c>
      <c r="D6" s="354" t="s">
        <v>1526</v>
      </c>
      <c r="E6" s="354" t="s">
        <v>818</v>
      </c>
    </row>
    <row r="7" spans="1:9" x14ac:dyDescent="0.2">
      <c r="A7" s="354" t="s">
        <v>131</v>
      </c>
      <c r="B7" s="354">
        <v>5.82</v>
      </c>
      <c r="C7" s="354">
        <v>0.63</v>
      </c>
      <c r="D7" s="354">
        <v>6.16</v>
      </c>
      <c r="E7" s="354">
        <v>55</v>
      </c>
    </row>
    <row r="8" spans="1:9" x14ac:dyDescent="0.2">
      <c r="A8" s="354" t="s">
        <v>119</v>
      </c>
      <c r="B8" s="354">
        <v>6.97</v>
      </c>
      <c r="C8" s="354">
        <v>0.49</v>
      </c>
      <c r="D8" s="354">
        <v>6.32</v>
      </c>
      <c r="E8" s="354">
        <v>54</v>
      </c>
    </row>
    <row r="9" spans="1:9" x14ac:dyDescent="0.2">
      <c r="A9" s="354" t="s">
        <v>1184</v>
      </c>
      <c r="B9" s="354">
        <v>6.26</v>
      </c>
      <c r="C9" s="354">
        <v>0.16</v>
      </c>
      <c r="D9" s="354">
        <v>6.7</v>
      </c>
      <c r="E9" s="354">
        <v>53</v>
      </c>
    </row>
    <row r="10" spans="1:9" x14ac:dyDescent="0.2">
      <c r="A10" s="354" t="s">
        <v>123</v>
      </c>
      <c r="B10" s="354">
        <v>6.49</v>
      </c>
      <c r="C10" s="354">
        <v>0.41</v>
      </c>
      <c r="D10" s="354">
        <v>6.72</v>
      </c>
      <c r="E10" s="354">
        <v>52</v>
      </c>
    </row>
    <row r="11" spans="1:9" x14ac:dyDescent="0.2">
      <c r="A11" s="354" t="s">
        <v>122</v>
      </c>
      <c r="B11" s="354">
        <v>6.71</v>
      </c>
      <c r="C11" s="354">
        <v>-0.11</v>
      </c>
      <c r="D11" s="354">
        <v>6.76</v>
      </c>
      <c r="E11" s="354">
        <v>51</v>
      </c>
    </row>
    <row r="12" spans="1:9" x14ac:dyDescent="0.2">
      <c r="A12" s="354" t="s">
        <v>108</v>
      </c>
      <c r="B12" s="354">
        <v>6.43</v>
      </c>
      <c r="C12" s="354">
        <v>0.2</v>
      </c>
      <c r="D12" s="354">
        <v>6.9</v>
      </c>
      <c r="E12" s="354">
        <v>50</v>
      </c>
    </row>
    <row r="13" spans="1:9" x14ac:dyDescent="0.2">
      <c r="A13" s="354" t="s">
        <v>94</v>
      </c>
      <c r="B13" s="354">
        <v>6.8</v>
      </c>
      <c r="C13" s="354">
        <v>0.5</v>
      </c>
      <c r="D13" s="354">
        <v>6.94</v>
      </c>
      <c r="E13" s="354">
        <v>49</v>
      </c>
    </row>
    <row r="14" spans="1:9" x14ac:dyDescent="0.2">
      <c r="A14" s="354" t="s">
        <v>134</v>
      </c>
      <c r="B14" s="354">
        <v>6.46</v>
      </c>
      <c r="C14" s="354">
        <v>0.15</v>
      </c>
      <c r="D14" s="354">
        <v>6.98</v>
      </c>
      <c r="E14" s="354">
        <v>48</v>
      </c>
    </row>
    <row r="15" spans="1:9" x14ac:dyDescent="0.2">
      <c r="A15" s="354" t="s">
        <v>88</v>
      </c>
      <c r="B15" s="354">
        <v>6.57</v>
      </c>
      <c r="C15" s="354">
        <v>4.0999999999999996</v>
      </c>
      <c r="D15" s="354">
        <v>7.12</v>
      </c>
      <c r="E15" s="354">
        <v>47</v>
      </c>
    </row>
    <row r="16" spans="1:9" x14ac:dyDescent="0.2">
      <c r="A16" s="354" t="s">
        <v>93</v>
      </c>
      <c r="B16" s="354">
        <v>6.78</v>
      </c>
      <c r="C16" s="354">
        <v>4.2300000000000004</v>
      </c>
      <c r="D16" s="354">
        <v>7.24</v>
      </c>
      <c r="E16" s="354">
        <v>46</v>
      </c>
    </row>
    <row r="17" spans="1:5" x14ac:dyDescent="0.2">
      <c r="A17" s="354" t="s">
        <v>82</v>
      </c>
      <c r="B17" s="354">
        <v>6.74</v>
      </c>
      <c r="C17" s="354">
        <v>-0.06</v>
      </c>
      <c r="D17" s="354">
        <v>7.27</v>
      </c>
      <c r="E17" s="354">
        <v>45</v>
      </c>
    </row>
    <row r="18" spans="1:5" x14ac:dyDescent="0.2">
      <c r="A18" s="354" t="s">
        <v>120</v>
      </c>
      <c r="B18" s="354">
        <v>7.49</v>
      </c>
      <c r="C18" s="354">
        <v>0.18</v>
      </c>
      <c r="D18" s="354">
        <v>7.31</v>
      </c>
      <c r="E18" s="354">
        <v>44</v>
      </c>
    </row>
    <row r="19" spans="1:5" x14ac:dyDescent="0.2">
      <c r="A19" s="354" t="s">
        <v>124</v>
      </c>
      <c r="B19" s="354">
        <v>6.97</v>
      </c>
      <c r="C19" s="354">
        <v>0.1</v>
      </c>
      <c r="D19" s="354">
        <v>7.34</v>
      </c>
      <c r="E19" s="354">
        <v>43</v>
      </c>
    </row>
    <row r="20" spans="1:5" x14ac:dyDescent="0.2">
      <c r="A20" s="354" t="s">
        <v>106</v>
      </c>
      <c r="B20" s="354">
        <v>6.89</v>
      </c>
      <c r="C20" s="354">
        <v>-0.25</v>
      </c>
      <c r="D20" s="354">
        <v>7.45</v>
      </c>
      <c r="E20" s="354">
        <v>42</v>
      </c>
    </row>
    <row r="21" spans="1:5" x14ac:dyDescent="0.2">
      <c r="A21" s="354" t="s">
        <v>84</v>
      </c>
      <c r="B21" s="354">
        <v>6.9</v>
      </c>
      <c r="C21" s="354">
        <v>1.02</v>
      </c>
      <c r="D21" s="354">
        <v>7.47</v>
      </c>
      <c r="E21" s="354">
        <v>41</v>
      </c>
    </row>
    <row r="22" spans="1:5" x14ac:dyDescent="0.2">
      <c r="A22" s="354" t="s">
        <v>81</v>
      </c>
      <c r="B22" s="354">
        <v>6.84</v>
      </c>
      <c r="C22" s="354">
        <v>3.06</v>
      </c>
      <c r="D22" s="354">
        <v>7.48</v>
      </c>
      <c r="E22" s="354">
        <v>40</v>
      </c>
    </row>
    <row r="23" spans="1:5" x14ac:dyDescent="0.2">
      <c r="A23" s="354" t="s">
        <v>98</v>
      </c>
      <c r="B23" s="354">
        <v>7.5</v>
      </c>
      <c r="C23" s="354">
        <v>0.51</v>
      </c>
      <c r="D23" s="354">
        <v>7.51</v>
      </c>
      <c r="E23" s="354">
        <v>39</v>
      </c>
    </row>
    <row r="24" spans="1:5" x14ac:dyDescent="0.2">
      <c r="A24" s="354" t="s">
        <v>105</v>
      </c>
      <c r="B24" s="354">
        <v>7.81</v>
      </c>
      <c r="C24" s="354">
        <v>7.0000000000000007E-2</v>
      </c>
      <c r="D24" s="354">
        <v>7.51</v>
      </c>
      <c r="E24" s="354">
        <v>38</v>
      </c>
    </row>
    <row r="25" spans="1:5" x14ac:dyDescent="0.2">
      <c r="A25" s="354" t="s">
        <v>100</v>
      </c>
      <c r="B25" s="354">
        <v>8.3000000000000007</v>
      </c>
      <c r="C25" s="354">
        <v>0.2</v>
      </c>
      <c r="D25" s="354">
        <v>7.59</v>
      </c>
      <c r="E25" s="354">
        <v>37</v>
      </c>
    </row>
    <row r="26" spans="1:5" x14ac:dyDescent="0.2">
      <c r="A26" s="354" t="s">
        <v>111</v>
      </c>
      <c r="B26" s="354">
        <v>6.74</v>
      </c>
      <c r="C26" s="354">
        <v>0.05</v>
      </c>
      <c r="D26" s="354">
        <v>7.62</v>
      </c>
      <c r="E26" s="354">
        <v>36</v>
      </c>
    </row>
    <row r="27" spans="1:5" x14ac:dyDescent="0.2">
      <c r="A27" s="354" t="s">
        <v>121</v>
      </c>
      <c r="B27" s="354">
        <v>7.23</v>
      </c>
      <c r="C27" s="354">
        <v>0.01</v>
      </c>
      <c r="D27" s="354">
        <v>7.63</v>
      </c>
      <c r="E27" s="354">
        <v>35</v>
      </c>
    </row>
    <row r="28" spans="1:5" x14ac:dyDescent="0.2">
      <c r="A28" s="354" t="s">
        <v>95</v>
      </c>
      <c r="B28" s="354">
        <v>7.28</v>
      </c>
      <c r="C28" s="354">
        <v>3.26</v>
      </c>
      <c r="D28" s="354">
        <v>7.63</v>
      </c>
      <c r="E28" s="354">
        <v>34</v>
      </c>
    </row>
    <row r="29" spans="1:5" x14ac:dyDescent="0.2">
      <c r="A29" s="354" t="s">
        <v>97</v>
      </c>
      <c r="B29" s="354">
        <v>7.48</v>
      </c>
      <c r="C29" s="354">
        <v>0.05</v>
      </c>
      <c r="D29" s="354">
        <v>7.69</v>
      </c>
      <c r="E29" s="354">
        <v>33</v>
      </c>
    </row>
    <row r="30" spans="1:5" x14ac:dyDescent="0.2">
      <c r="A30" s="354" t="s">
        <v>115</v>
      </c>
      <c r="B30" s="354">
        <v>7.68</v>
      </c>
      <c r="C30" s="354">
        <v>0.38</v>
      </c>
      <c r="D30" s="354">
        <v>7.72</v>
      </c>
      <c r="E30" s="354">
        <v>32</v>
      </c>
    </row>
    <row r="31" spans="1:5" x14ac:dyDescent="0.2">
      <c r="A31" s="354" t="s">
        <v>107</v>
      </c>
      <c r="B31" s="354">
        <v>7.38</v>
      </c>
      <c r="C31" s="354">
        <v>0.3</v>
      </c>
      <c r="D31" s="354">
        <v>7.73</v>
      </c>
      <c r="E31" s="354">
        <v>31</v>
      </c>
    </row>
    <row r="32" spans="1:5" x14ac:dyDescent="0.2">
      <c r="A32" s="354" t="s">
        <v>86</v>
      </c>
      <c r="B32" s="354">
        <v>8.0500000000000007</v>
      </c>
      <c r="C32" s="354">
        <v>0.01</v>
      </c>
      <c r="D32" s="354">
        <v>7.75</v>
      </c>
      <c r="E32" s="354">
        <v>30</v>
      </c>
    </row>
    <row r="33" spans="1:5" x14ac:dyDescent="0.2">
      <c r="A33" s="354" t="s">
        <v>116</v>
      </c>
      <c r="B33" s="354">
        <v>8.32</v>
      </c>
      <c r="C33" s="354">
        <v>0.37</v>
      </c>
      <c r="D33" s="354">
        <v>7.77</v>
      </c>
      <c r="E33" s="354">
        <v>29</v>
      </c>
    </row>
    <row r="34" spans="1:5" x14ac:dyDescent="0.2">
      <c r="A34" s="354" t="s">
        <v>132</v>
      </c>
      <c r="B34" s="354">
        <v>7.88</v>
      </c>
      <c r="C34" s="354">
        <v>0.22</v>
      </c>
      <c r="D34" s="354">
        <v>7.79</v>
      </c>
      <c r="E34" s="354">
        <v>28</v>
      </c>
    </row>
    <row r="35" spans="1:5" x14ac:dyDescent="0.2">
      <c r="A35" s="354" t="s">
        <v>117</v>
      </c>
      <c r="B35" s="354">
        <v>6.82</v>
      </c>
      <c r="C35" s="354">
        <v>1.55</v>
      </c>
      <c r="D35" s="354">
        <v>7.91</v>
      </c>
      <c r="E35" s="354">
        <v>27</v>
      </c>
    </row>
    <row r="36" spans="1:5" x14ac:dyDescent="0.2">
      <c r="A36" s="354" t="s">
        <v>114</v>
      </c>
      <c r="B36" s="354">
        <v>7.59</v>
      </c>
      <c r="C36" s="354">
        <v>0.09</v>
      </c>
      <c r="D36" s="354">
        <v>8.0500000000000007</v>
      </c>
      <c r="E36" s="354">
        <v>26</v>
      </c>
    </row>
    <row r="37" spans="1:5" x14ac:dyDescent="0.2">
      <c r="A37" s="354" t="s">
        <v>113</v>
      </c>
      <c r="B37" s="354">
        <v>8.02</v>
      </c>
      <c r="C37" s="354">
        <v>0.36</v>
      </c>
      <c r="D37" s="354">
        <v>8.1300000000000008</v>
      </c>
      <c r="E37" s="354">
        <v>25</v>
      </c>
    </row>
    <row r="38" spans="1:5" x14ac:dyDescent="0.2">
      <c r="A38" s="354" t="s">
        <v>109</v>
      </c>
      <c r="B38" s="354">
        <v>7.65</v>
      </c>
      <c r="C38" s="354">
        <v>0.15</v>
      </c>
      <c r="D38" s="354">
        <v>8.17</v>
      </c>
      <c r="E38" s="354">
        <v>24</v>
      </c>
    </row>
    <row r="39" spans="1:5" x14ac:dyDescent="0.2">
      <c r="A39" s="354" t="s">
        <v>126</v>
      </c>
      <c r="B39" s="354">
        <v>8.24</v>
      </c>
      <c r="C39" s="354">
        <v>0.28999999999999998</v>
      </c>
      <c r="D39" s="354">
        <v>8.19</v>
      </c>
      <c r="E39" s="354">
        <v>23</v>
      </c>
    </row>
    <row r="40" spans="1:5" x14ac:dyDescent="0.2">
      <c r="A40" s="354" t="s">
        <v>91</v>
      </c>
      <c r="B40" s="354">
        <v>7.58</v>
      </c>
      <c r="C40" s="354">
        <v>0.64</v>
      </c>
      <c r="D40" s="354">
        <v>8.1999999999999993</v>
      </c>
      <c r="E40" s="354">
        <v>22</v>
      </c>
    </row>
    <row r="41" spans="1:5" x14ac:dyDescent="0.2">
      <c r="A41" s="354" t="s">
        <v>87</v>
      </c>
      <c r="B41" s="354">
        <v>7.71</v>
      </c>
      <c r="C41" s="354">
        <v>0.06</v>
      </c>
      <c r="D41" s="354">
        <v>8.1999999999999993</v>
      </c>
      <c r="E41" s="354">
        <v>21</v>
      </c>
    </row>
    <row r="42" spans="1:5" x14ac:dyDescent="0.2">
      <c r="A42" s="354" t="s">
        <v>104</v>
      </c>
      <c r="B42" s="354">
        <v>7.83</v>
      </c>
      <c r="C42" s="354">
        <v>-0.05</v>
      </c>
      <c r="D42" s="354">
        <v>8.27</v>
      </c>
      <c r="E42" s="354">
        <v>20</v>
      </c>
    </row>
    <row r="43" spans="1:5" x14ac:dyDescent="0.2">
      <c r="A43" s="354" t="s">
        <v>90</v>
      </c>
      <c r="B43" s="354">
        <v>7.89</v>
      </c>
      <c r="C43" s="354">
        <v>0.34</v>
      </c>
      <c r="D43" s="354">
        <v>8.35</v>
      </c>
      <c r="E43" s="354">
        <v>19</v>
      </c>
    </row>
    <row r="44" spans="1:5" x14ac:dyDescent="0.2">
      <c r="A44" s="354" t="s">
        <v>92</v>
      </c>
      <c r="B44" s="354">
        <v>7.74</v>
      </c>
      <c r="C44" s="354">
        <v>0.14000000000000001</v>
      </c>
      <c r="D44" s="354">
        <v>8.44</v>
      </c>
      <c r="E44" s="354">
        <v>18</v>
      </c>
    </row>
    <row r="45" spans="1:5" x14ac:dyDescent="0.2">
      <c r="A45" s="354" t="s">
        <v>96</v>
      </c>
      <c r="B45" s="354">
        <v>8.6300000000000008</v>
      </c>
      <c r="C45" s="354">
        <v>0.39</v>
      </c>
      <c r="D45" s="354">
        <v>8.4700000000000006</v>
      </c>
      <c r="E45" s="354">
        <v>17</v>
      </c>
    </row>
    <row r="46" spans="1:5" x14ac:dyDescent="0.2">
      <c r="A46" s="354" t="s">
        <v>127</v>
      </c>
      <c r="B46" s="354">
        <v>8.51</v>
      </c>
      <c r="C46" s="354">
        <v>0.47</v>
      </c>
      <c r="D46" s="354">
        <v>8.48</v>
      </c>
      <c r="E46" s="354">
        <v>16</v>
      </c>
    </row>
    <row r="47" spans="1:5" x14ac:dyDescent="0.2">
      <c r="A47" s="354" t="s">
        <v>89</v>
      </c>
      <c r="B47" s="354">
        <v>7.91</v>
      </c>
      <c r="C47" s="354">
        <v>0.15</v>
      </c>
      <c r="D47" s="354">
        <v>8.58</v>
      </c>
      <c r="E47" s="354">
        <v>15</v>
      </c>
    </row>
    <row r="48" spans="1:5" x14ac:dyDescent="0.2">
      <c r="A48" s="354" t="s">
        <v>102</v>
      </c>
      <c r="B48" s="354">
        <v>7.99</v>
      </c>
      <c r="C48" s="354">
        <v>3.57</v>
      </c>
      <c r="D48" s="354">
        <v>8.68</v>
      </c>
      <c r="E48" s="354">
        <v>14</v>
      </c>
    </row>
    <row r="49" spans="1:5" x14ac:dyDescent="0.2">
      <c r="A49" s="354" t="s">
        <v>130</v>
      </c>
      <c r="B49" s="354">
        <v>8.52</v>
      </c>
      <c r="C49" s="354">
        <v>-0.05</v>
      </c>
      <c r="D49" s="354">
        <v>8.7799999999999994</v>
      </c>
      <c r="E49" s="354">
        <v>13</v>
      </c>
    </row>
    <row r="50" spans="1:5" x14ac:dyDescent="0.2">
      <c r="A50" s="354" t="s">
        <v>118</v>
      </c>
      <c r="B50" s="354">
        <v>8.49</v>
      </c>
      <c r="C50" s="354">
        <v>0.21</v>
      </c>
      <c r="D50" s="354">
        <v>8.81</v>
      </c>
      <c r="E50" s="354">
        <v>12</v>
      </c>
    </row>
    <row r="51" spans="1:5" x14ac:dyDescent="0.2">
      <c r="A51" s="354" t="s">
        <v>112</v>
      </c>
      <c r="B51" s="354">
        <v>8.4</v>
      </c>
      <c r="C51" s="354">
        <v>2.21</v>
      </c>
      <c r="D51" s="354">
        <v>8.83</v>
      </c>
      <c r="E51" s="354">
        <v>11</v>
      </c>
    </row>
    <row r="52" spans="1:5" x14ac:dyDescent="0.2">
      <c r="A52" s="354" t="s">
        <v>85</v>
      </c>
      <c r="B52" s="354">
        <v>8.1999999999999993</v>
      </c>
      <c r="C52" s="354">
        <v>0.19</v>
      </c>
      <c r="D52" s="354">
        <v>9.0399999999999991</v>
      </c>
      <c r="E52" s="354">
        <v>10</v>
      </c>
    </row>
    <row r="53" spans="1:5" x14ac:dyDescent="0.2">
      <c r="A53" s="354" t="s">
        <v>103</v>
      </c>
      <c r="B53" s="354">
        <v>8.57</v>
      </c>
      <c r="C53" s="354">
        <v>0.46</v>
      </c>
      <c r="D53" s="354">
        <v>9.26</v>
      </c>
      <c r="E53" s="354">
        <v>9</v>
      </c>
    </row>
    <row r="54" spans="1:5" x14ac:dyDescent="0.2">
      <c r="A54" s="354" t="s">
        <v>101</v>
      </c>
      <c r="B54" s="354">
        <v>8.85</v>
      </c>
      <c r="C54" s="354">
        <v>0.5</v>
      </c>
      <c r="D54" s="354">
        <v>9.49</v>
      </c>
      <c r="E54" s="354">
        <v>8</v>
      </c>
    </row>
    <row r="55" spans="1:5" x14ac:dyDescent="0.2">
      <c r="A55" s="354" t="s">
        <v>83</v>
      </c>
      <c r="B55" s="354">
        <v>8.94</v>
      </c>
      <c r="C55" s="354">
        <v>5.52</v>
      </c>
      <c r="D55" s="354">
        <v>9.5399999999999991</v>
      </c>
      <c r="E55" s="354">
        <v>7</v>
      </c>
    </row>
    <row r="56" spans="1:5" x14ac:dyDescent="0.2">
      <c r="A56" s="354" t="s">
        <v>125</v>
      </c>
      <c r="B56" s="354">
        <v>8.59</v>
      </c>
      <c r="C56" s="354">
        <v>0.03</v>
      </c>
      <c r="D56" s="354">
        <v>9.82</v>
      </c>
      <c r="E56" s="354">
        <v>6</v>
      </c>
    </row>
    <row r="57" spans="1:5" x14ac:dyDescent="0.2">
      <c r="A57" s="354" t="s">
        <v>128</v>
      </c>
      <c r="B57" s="354">
        <v>9.3800000000000008</v>
      </c>
      <c r="C57" s="354">
        <v>0.32</v>
      </c>
      <c r="D57" s="354">
        <v>9.94</v>
      </c>
      <c r="E57" s="354">
        <v>5</v>
      </c>
    </row>
    <row r="58" spans="1:5" x14ac:dyDescent="0.2">
      <c r="A58" s="354" t="s">
        <v>99</v>
      </c>
      <c r="B58" s="354">
        <v>8.89</v>
      </c>
      <c r="C58" s="354">
        <v>0.14000000000000001</v>
      </c>
      <c r="D58" s="354">
        <v>9.9700000000000006</v>
      </c>
      <c r="E58" s="354">
        <v>4</v>
      </c>
    </row>
    <row r="59" spans="1:5" x14ac:dyDescent="0.2">
      <c r="A59" s="354" t="s">
        <v>110</v>
      </c>
      <c r="B59" s="354">
        <v>9.06</v>
      </c>
      <c r="C59" s="354">
        <v>0.63</v>
      </c>
      <c r="D59" s="354">
        <v>9.9700000000000006</v>
      </c>
      <c r="E59" s="354">
        <v>3</v>
      </c>
    </row>
    <row r="60" spans="1:5" x14ac:dyDescent="0.2">
      <c r="A60" s="354" t="s">
        <v>133</v>
      </c>
      <c r="B60" s="354">
        <v>9.58</v>
      </c>
      <c r="C60" s="354">
        <v>0.35</v>
      </c>
      <c r="D60" s="354">
        <v>10.06</v>
      </c>
      <c r="E60" s="354">
        <v>2</v>
      </c>
    </row>
    <row r="61" spans="1:5" x14ac:dyDescent="0.2">
      <c r="A61" s="354" t="s">
        <v>129</v>
      </c>
      <c r="B61" s="354">
        <v>9.26</v>
      </c>
      <c r="C61" s="354">
        <v>0.2</v>
      </c>
      <c r="D61" s="354">
        <v>10.19</v>
      </c>
      <c r="E61" s="354">
        <v>1</v>
      </c>
    </row>
  </sheetData>
  <mergeCells count="1">
    <mergeCell ref="H1:I1"/>
  </mergeCells>
  <hyperlinks>
    <hyperlink ref="H1:I1" location="Index!A1" display="Regresar al Índice" xr:uid="{C985DADC-922A-44B1-AA8B-9D99D68571E2}"/>
  </hyperlinks>
  <pageMargins left="0.7" right="0.7" top="0.75" bottom="0.75" header="0.3" footer="0.3"/>
  <pageSetup paperSize="9" orientation="portrait" horizontalDpi="300" verticalDpi="30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DAB22-09C4-4B33-A096-B0C38A6E2957}">
  <sheetPr codeName="Hoja29"/>
  <dimension ref="A1:I38"/>
  <sheetViews>
    <sheetView topLeftCell="A16" workbookViewId="0">
      <selection activeCell="A2" sqref="A2"/>
    </sheetView>
  </sheetViews>
  <sheetFormatPr baseColWidth="10" defaultRowHeight="12.75" x14ac:dyDescent="0.2"/>
  <cols>
    <col min="1" max="16384" width="11.42578125" style="354"/>
  </cols>
  <sheetData>
    <row r="1" spans="1:9" ht="15" x14ac:dyDescent="0.25">
      <c r="A1" s="333" t="s">
        <v>1660</v>
      </c>
      <c r="B1" s="354" t="s">
        <v>54</v>
      </c>
      <c r="C1" s="354" t="s">
        <v>54</v>
      </c>
      <c r="D1" s="354" t="s">
        <v>54</v>
      </c>
      <c r="E1" s="354" t="s">
        <v>54</v>
      </c>
      <c r="F1" s="354" t="s">
        <v>54</v>
      </c>
      <c r="G1" s="354" t="s">
        <v>54</v>
      </c>
      <c r="H1" s="233" t="s">
        <v>38</v>
      </c>
      <c r="I1" s="233"/>
    </row>
    <row r="2" spans="1:9" x14ac:dyDescent="0.2">
      <c r="A2" s="354" t="s">
        <v>55</v>
      </c>
      <c r="B2" s="354" t="s">
        <v>54</v>
      </c>
      <c r="C2" s="354" t="s">
        <v>54</v>
      </c>
      <c r="D2" s="354" t="s">
        <v>54</v>
      </c>
      <c r="E2" s="354" t="s">
        <v>54</v>
      </c>
      <c r="F2" s="354" t="s">
        <v>54</v>
      </c>
      <c r="G2" s="354" t="s">
        <v>54</v>
      </c>
      <c r="H2" s="354" t="s">
        <v>54</v>
      </c>
    </row>
    <row r="6" spans="1:9" x14ac:dyDescent="0.2">
      <c r="A6" s="354" t="s">
        <v>137</v>
      </c>
      <c r="B6" s="354" t="s">
        <v>2</v>
      </c>
      <c r="C6" s="354" t="s">
        <v>819</v>
      </c>
      <c r="D6" s="354" t="s">
        <v>818</v>
      </c>
    </row>
    <row r="7" spans="1:9" x14ac:dyDescent="0.2">
      <c r="A7" s="354" t="s">
        <v>483</v>
      </c>
      <c r="B7" s="381" t="s">
        <v>13</v>
      </c>
      <c r="C7" s="381">
        <v>6.61</v>
      </c>
      <c r="D7" s="354">
        <v>33</v>
      </c>
    </row>
    <row r="8" spans="1:9" x14ac:dyDescent="0.2">
      <c r="A8" s="354" t="s">
        <v>568</v>
      </c>
      <c r="B8" s="381" t="s">
        <v>9</v>
      </c>
      <c r="C8" s="381">
        <v>6.7</v>
      </c>
      <c r="D8" s="354">
        <v>32</v>
      </c>
    </row>
    <row r="9" spans="1:9" x14ac:dyDescent="0.2">
      <c r="A9" s="354" t="s">
        <v>490</v>
      </c>
      <c r="B9" s="381" t="s">
        <v>23</v>
      </c>
      <c r="C9" s="381">
        <v>6.72</v>
      </c>
      <c r="D9" s="354">
        <v>31</v>
      </c>
    </row>
    <row r="10" spans="1:9" x14ac:dyDescent="0.2">
      <c r="A10" s="354" t="s">
        <v>497</v>
      </c>
      <c r="B10" s="381" t="s">
        <v>30</v>
      </c>
      <c r="C10" s="381">
        <v>6.76</v>
      </c>
      <c r="D10" s="354">
        <v>30</v>
      </c>
    </row>
    <row r="11" spans="1:9" x14ac:dyDescent="0.2">
      <c r="A11" s="354" t="s">
        <v>495</v>
      </c>
      <c r="B11" s="381" t="s">
        <v>28</v>
      </c>
      <c r="C11" s="381">
        <v>6.98</v>
      </c>
      <c r="D11" s="354">
        <v>29</v>
      </c>
    </row>
    <row r="12" spans="1:9" x14ac:dyDescent="0.2">
      <c r="A12" s="354" t="s">
        <v>577</v>
      </c>
      <c r="B12" s="381" t="s">
        <v>15</v>
      </c>
      <c r="C12" s="381">
        <v>7.19</v>
      </c>
      <c r="D12" s="354">
        <v>28</v>
      </c>
    </row>
    <row r="13" spans="1:9" x14ac:dyDescent="0.2">
      <c r="A13" s="354" t="s">
        <v>494</v>
      </c>
      <c r="B13" s="381" t="s">
        <v>27</v>
      </c>
      <c r="C13" s="381">
        <v>7.3</v>
      </c>
      <c r="D13" s="354">
        <v>27</v>
      </c>
    </row>
    <row r="14" spans="1:9" x14ac:dyDescent="0.2">
      <c r="A14" s="354" t="s">
        <v>570</v>
      </c>
      <c r="B14" s="381" t="s">
        <v>3</v>
      </c>
      <c r="C14" s="381">
        <v>7.34</v>
      </c>
      <c r="D14" s="354">
        <v>26</v>
      </c>
    </row>
    <row r="15" spans="1:9" x14ac:dyDescent="0.2">
      <c r="A15" s="354" t="s">
        <v>489</v>
      </c>
      <c r="B15" s="381" t="s">
        <v>22</v>
      </c>
      <c r="C15" s="381">
        <v>7.4</v>
      </c>
      <c r="D15" s="354">
        <v>25</v>
      </c>
    </row>
    <row r="16" spans="1:9" x14ac:dyDescent="0.2">
      <c r="A16" s="354" t="s">
        <v>572</v>
      </c>
      <c r="B16" s="381" t="s">
        <v>5</v>
      </c>
      <c r="C16" s="381">
        <v>7.48</v>
      </c>
      <c r="D16" s="354">
        <v>24</v>
      </c>
    </row>
    <row r="17" spans="1:4" x14ac:dyDescent="0.2">
      <c r="A17" s="354" t="s">
        <v>578</v>
      </c>
      <c r="B17" s="381" t="s">
        <v>8</v>
      </c>
      <c r="C17" s="381">
        <v>7.66</v>
      </c>
      <c r="D17" s="354">
        <v>23</v>
      </c>
    </row>
    <row r="18" spans="1:4" x14ac:dyDescent="0.2">
      <c r="A18" s="354" t="s">
        <v>496</v>
      </c>
      <c r="B18" s="381" t="s">
        <v>29</v>
      </c>
      <c r="C18" s="381">
        <v>7.69</v>
      </c>
      <c r="D18" s="354">
        <v>22</v>
      </c>
    </row>
    <row r="19" spans="1:4" x14ac:dyDescent="0.2">
      <c r="A19" s="354" t="s">
        <v>485</v>
      </c>
      <c r="B19" s="381" t="s">
        <v>18</v>
      </c>
      <c r="C19" s="381">
        <v>7.72</v>
      </c>
      <c r="D19" s="354">
        <v>21</v>
      </c>
    </row>
    <row r="20" spans="1:4" x14ac:dyDescent="0.2">
      <c r="A20" s="354" t="s">
        <v>571</v>
      </c>
      <c r="B20" s="381" t="s">
        <v>16</v>
      </c>
      <c r="C20" s="381">
        <v>7.75</v>
      </c>
      <c r="D20" s="354">
        <v>20</v>
      </c>
    </row>
    <row r="21" spans="1:4" x14ac:dyDescent="0.2">
      <c r="A21" s="354" t="s">
        <v>567</v>
      </c>
      <c r="B21" s="381" t="s">
        <v>14</v>
      </c>
      <c r="C21" s="381">
        <v>7.8</v>
      </c>
      <c r="D21" s="354">
        <v>18</v>
      </c>
    </row>
    <row r="22" spans="1:4" x14ac:dyDescent="0.2">
      <c r="A22" s="354" t="s">
        <v>498</v>
      </c>
      <c r="B22" s="381" t="s">
        <v>31</v>
      </c>
      <c r="C22" s="381">
        <v>8.01</v>
      </c>
      <c r="D22" s="354">
        <v>17</v>
      </c>
    </row>
    <row r="23" spans="1:4" x14ac:dyDescent="0.2">
      <c r="A23" s="354" t="s">
        <v>576</v>
      </c>
      <c r="B23" s="381" t="s">
        <v>0</v>
      </c>
      <c r="C23" s="381">
        <v>8.06</v>
      </c>
      <c r="D23" s="354">
        <v>16</v>
      </c>
    </row>
    <row r="24" spans="1:4" x14ac:dyDescent="0.2">
      <c r="A24" s="354" t="s">
        <v>575</v>
      </c>
      <c r="B24" s="381" t="s">
        <v>10</v>
      </c>
      <c r="C24" s="381">
        <v>8.09</v>
      </c>
      <c r="D24" s="354">
        <v>15</v>
      </c>
    </row>
    <row r="25" spans="1:4" x14ac:dyDescent="0.2">
      <c r="A25" s="354" t="s">
        <v>500</v>
      </c>
      <c r="B25" s="381" t="s">
        <v>33</v>
      </c>
      <c r="C25" s="381">
        <v>8.14</v>
      </c>
      <c r="D25" s="354">
        <v>14</v>
      </c>
    </row>
    <row r="26" spans="1:4" x14ac:dyDescent="0.2">
      <c r="A26" s="354" t="s">
        <v>491</v>
      </c>
      <c r="B26" s="381" t="s">
        <v>24</v>
      </c>
      <c r="C26" s="381">
        <v>8.15</v>
      </c>
      <c r="D26" s="354">
        <v>13</v>
      </c>
    </row>
    <row r="27" spans="1:4" x14ac:dyDescent="0.2">
      <c r="A27" s="354" t="s">
        <v>487</v>
      </c>
      <c r="B27" s="381" t="s">
        <v>20</v>
      </c>
      <c r="C27" s="381">
        <v>8.17</v>
      </c>
      <c r="D27" s="354">
        <v>12</v>
      </c>
    </row>
    <row r="28" spans="1:4" x14ac:dyDescent="0.2">
      <c r="A28" s="354" t="s">
        <v>574</v>
      </c>
      <c r="B28" s="381" t="s">
        <v>11</v>
      </c>
      <c r="C28" s="381">
        <v>8.1999999999999993</v>
      </c>
      <c r="D28" s="354">
        <v>11</v>
      </c>
    </row>
    <row r="29" spans="1:4" x14ac:dyDescent="0.2">
      <c r="A29" s="354" t="s">
        <v>492</v>
      </c>
      <c r="B29" s="381" t="s">
        <v>25</v>
      </c>
      <c r="C29" s="381">
        <v>8.27</v>
      </c>
      <c r="D29" s="354">
        <v>10</v>
      </c>
    </row>
    <row r="30" spans="1:4" x14ac:dyDescent="0.2">
      <c r="A30" s="354" t="s">
        <v>580</v>
      </c>
      <c r="B30" s="381" t="s">
        <v>7</v>
      </c>
      <c r="C30" s="381">
        <v>8.43</v>
      </c>
      <c r="D30" s="354">
        <v>9</v>
      </c>
    </row>
    <row r="31" spans="1:4" x14ac:dyDescent="0.2">
      <c r="A31" s="354" t="s">
        <v>486</v>
      </c>
      <c r="B31" s="381" t="s">
        <v>19</v>
      </c>
      <c r="C31" s="381">
        <v>8.58</v>
      </c>
      <c r="D31" s="354">
        <v>8</v>
      </c>
    </row>
    <row r="32" spans="1:4" x14ac:dyDescent="0.2">
      <c r="A32" s="354" t="s">
        <v>493</v>
      </c>
      <c r="B32" s="381" t="s">
        <v>26</v>
      </c>
      <c r="C32" s="381">
        <v>8.68</v>
      </c>
      <c r="D32" s="354">
        <v>7</v>
      </c>
    </row>
    <row r="33" spans="1:4" x14ac:dyDescent="0.2">
      <c r="A33" s="354" t="s">
        <v>573</v>
      </c>
      <c r="B33" s="381" t="s">
        <v>12</v>
      </c>
      <c r="C33" s="381">
        <v>8.81</v>
      </c>
      <c r="D33" s="354">
        <v>6</v>
      </c>
    </row>
    <row r="34" spans="1:4" x14ac:dyDescent="0.2">
      <c r="A34" s="354" t="s">
        <v>579</v>
      </c>
      <c r="B34" s="381" t="s">
        <v>4</v>
      </c>
      <c r="C34" s="381">
        <v>9.4</v>
      </c>
      <c r="D34" s="354">
        <v>5</v>
      </c>
    </row>
    <row r="35" spans="1:4" x14ac:dyDescent="0.2">
      <c r="A35" s="354" t="s">
        <v>484</v>
      </c>
      <c r="B35" s="381" t="s">
        <v>17</v>
      </c>
      <c r="C35" s="381">
        <v>9.8800000000000008</v>
      </c>
      <c r="D35" s="354">
        <v>4</v>
      </c>
    </row>
    <row r="36" spans="1:4" x14ac:dyDescent="0.2">
      <c r="A36" s="354" t="s">
        <v>569</v>
      </c>
      <c r="B36" s="381" t="s">
        <v>6</v>
      </c>
      <c r="C36" s="381">
        <v>9.9700000000000006</v>
      </c>
      <c r="D36" s="354">
        <v>3</v>
      </c>
    </row>
    <row r="37" spans="1:4" x14ac:dyDescent="0.2">
      <c r="A37" s="354" t="s">
        <v>499</v>
      </c>
      <c r="B37" s="381" t="s">
        <v>32</v>
      </c>
      <c r="C37" s="381">
        <v>9.9700000000000006</v>
      </c>
      <c r="D37" s="354">
        <v>2</v>
      </c>
    </row>
    <row r="38" spans="1:4" x14ac:dyDescent="0.2">
      <c r="A38" s="354" t="s">
        <v>488</v>
      </c>
      <c r="B38" s="381" t="s">
        <v>21</v>
      </c>
      <c r="C38" s="381">
        <v>9.98</v>
      </c>
      <c r="D38" s="354">
        <v>1</v>
      </c>
    </row>
  </sheetData>
  <mergeCells count="1">
    <mergeCell ref="H1:I1"/>
  </mergeCells>
  <hyperlinks>
    <hyperlink ref="H1:I1" location="Index!A1" display="Regresar al Índice" xr:uid="{9FA889CF-545D-46C7-BED5-CD97B3934B2A}"/>
  </hyperlinks>
  <pageMargins left="0.7" right="0.7" top="0.75" bottom="0.75" header="0.3" footer="0.3"/>
  <pageSetup paperSize="9" orientation="portrait" horizontalDpi="300" verticalDpi="30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65467-C90D-40EB-8723-A9A656EC4920}">
  <sheetPr codeName="Hoja31"/>
  <dimension ref="A1:S117"/>
  <sheetViews>
    <sheetView topLeftCell="M10" workbookViewId="0">
      <selection activeCell="A2" sqref="A2"/>
    </sheetView>
  </sheetViews>
  <sheetFormatPr baseColWidth="10" defaultRowHeight="12.75" x14ac:dyDescent="0.2"/>
  <cols>
    <col min="1" max="16384" width="11.42578125" style="344"/>
  </cols>
  <sheetData>
    <row r="1" spans="1:19" ht="15" x14ac:dyDescent="0.25">
      <c r="A1" s="333" t="s">
        <v>1661</v>
      </c>
      <c r="H1" s="233" t="s">
        <v>38</v>
      </c>
      <c r="I1" s="233"/>
    </row>
    <row r="2" spans="1:19" x14ac:dyDescent="0.2">
      <c r="A2" s="344" t="s">
        <v>55</v>
      </c>
    </row>
    <row r="6" spans="1:19" x14ac:dyDescent="0.2">
      <c r="B6" s="388" t="s">
        <v>135</v>
      </c>
      <c r="C6" s="388"/>
      <c r="D6" s="388"/>
      <c r="E6" s="388"/>
      <c r="F6" s="388"/>
      <c r="G6" s="388"/>
      <c r="H6" s="388"/>
      <c r="I6" s="388"/>
      <c r="J6" s="388"/>
    </row>
    <row r="7" spans="1:19" ht="25.5" x14ac:dyDescent="0.2">
      <c r="A7" s="344" t="s">
        <v>136</v>
      </c>
      <c r="B7" s="344" t="s">
        <v>581</v>
      </c>
      <c r="C7" s="344" t="s">
        <v>582</v>
      </c>
      <c r="D7" s="344" t="s">
        <v>583</v>
      </c>
      <c r="E7" s="344" t="s">
        <v>584</v>
      </c>
      <c r="F7" s="344" t="s">
        <v>585</v>
      </c>
      <c r="G7" s="344" t="s">
        <v>586</v>
      </c>
      <c r="H7" s="344" t="s">
        <v>587</v>
      </c>
      <c r="I7" s="344" t="s">
        <v>588</v>
      </c>
      <c r="J7" s="389" t="s">
        <v>589</v>
      </c>
    </row>
    <row r="8" spans="1:19" x14ac:dyDescent="0.2">
      <c r="A8" s="390">
        <v>43678</v>
      </c>
      <c r="B8" s="382">
        <v>3.5854034947976343E-2</v>
      </c>
      <c r="C8" s="382">
        <v>5.2727182490446056E-2</v>
      </c>
      <c r="D8" s="382">
        <v>-2.3500505280678485E-2</v>
      </c>
      <c r="E8" s="382">
        <v>1.5137142914199542E-2</v>
      </c>
      <c r="F8" s="382">
        <v>-1.0809579010988002E-2</v>
      </c>
      <c r="G8" s="382">
        <v>3.8944006727602121E-2</v>
      </c>
      <c r="H8" s="382">
        <v>5.4741181859826016E-2</v>
      </c>
      <c r="I8" s="382">
        <v>3.6074674576372923E-2</v>
      </c>
      <c r="J8" s="382">
        <v>5.8158351948374376E-2</v>
      </c>
      <c r="K8" s="382"/>
      <c r="L8" s="382"/>
      <c r="M8" s="382"/>
      <c r="N8" s="382"/>
      <c r="O8" s="382"/>
      <c r="P8" s="382"/>
      <c r="Q8" s="382"/>
      <c r="R8" s="382"/>
      <c r="S8" s="382"/>
    </row>
    <row r="9" spans="1:19" x14ac:dyDescent="0.2">
      <c r="A9" s="390">
        <v>43709</v>
      </c>
      <c r="B9" s="382">
        <v>3.1433153809599323E-2</v>
      </c>
      <c r="C9" s="382">
        <v>4.6539814550220271E-2</v>
      </c>
      <c r="D9" s="382">
        <v>-2.3779601775124615E-2</v>
      </c>
      <c r="E9" s="382">
        <v>8.9435161983619782E-3</v>
      </c>
      <c r="F9" s="382">
        <v>-1.2355120323378377E-2</v>
      </c>
      <c r="G9" s="382">
        <v>3.6726630548654438E-2</v>
      </c>
      <c r="H9" s="382">
        <v>4.5635116706524093E-2</v>
      </c>
      <c r="I9" s="382">
        <v>3.6613980609667029E-2</v>
      </c>
      <c r="J9" s="382">
        <v>6.1459641568486933E-2</v>
      </c>
      <c r="K9" s="382"/>
      <c r="L9" s="382"/>
      <c r="M9" s="382"/>
      <c r="N9" s="382"/>
      <c r="O9" s="382"/>
      <c r="P9" s="382"/>
      <c r="Q9" s="382"/>
      <c r="R9" s="382"/>
      <c r="S9" s="382"/>
    </row>
    <row r="10" spans="1:19" x14ac:dyDescent="0.2">
      <c r="A10" s="390">
        <v>43739</v>
      </c>
      <c r="B10" s="382">
        <v>3.3588872204220355E-2</v>
      </c>
      <c r="C10" s="382">
        <v>5.9069767441860543E-2</v>
      </c>
      <c r="D10" s="382">
        <v>-1.7768098232059382E-2</v>
      </c>
      <c r="E10" s="382">
        <v>8.4324025435442707E-3</v>
      </c>
      <c r="F10" s="382">
        <v>-1.5805067530743067E-2</v>
      </c>
      <c r="G10" s="382">
        <v>3.1215647437484506E-2</v>
      </c>
      <c r="H10" s="382">
        <v>3.7380432547802434E-2</v>
      </c>
      <c r="I10" s="382">
        <v>2.818520574010952E-2</v>
      </c>
      <c r="J10" s="382">
        <v>6.7553238928582227E-2</v>
      </c>
      <c r="K10" s="382"/>
      <c r="L10" s="382"/>
      <c r="M10" s="382"/>
      <c r="N10" s="382"/>
      <c r="O10" s="382"/>
      <c r="P10" s="382"/>
      <c r="Q10" s="382"/>
      <c r="R10" s="382"/>
      <c r="S10" s="382"/>
    </row>
    <row r="11" spans="1:19" x14ac:dyDescent="0.2">
      <c r="A11" s="390">
        <v>43770</v>
      </c>
      <c r="B11" s="382">
        <v>3.342259150603466E-2</v>
      </c>
      <c r="C11" s="382">
        <v>5.1437009221501961E-2</v>
      </c>
      <c r="D11" s="382">
        <v>8.0505004095168253E-3</v>
      </c>
      <c r="E11" s="382">
        <v>9.2185911544953036E-3</v>
      </c>
      <c r="F11" s="382">
        <v>-2.7231316013416329E-3</v>
      </c>
      <c r="G11" s="382">
        <v>3.2483450609871012E-2</v>
      </c>
      <c r="H11" s="382">
        <v>3.5588923556942209E-2</v>
      </c>
      <c r="I11" s="382">
        <v>3.3194979643186073E-2</v>
      </c>
      <c r="J11" s="382">
        <v>6.3947697981481255E-2</v>
      </c>
      <c r="K11" s="382"/>
      <c r="L11" s="382"/>
      <c r="M11" s="382"/>
      <c r="N11" s="382"/>
      <c r="O11" s="382"/>
      <c r="P11" s="382"/>
      <c r="Q11" s="382"/>
      <c r="R11" s="382"/>
      <c r="S11" s="382"/>
    </row>
    <row r="12" spans="1:19" x14ac:dyDescent="0.2">
      <c r="A12" s="390">
        <v>43800</v>
      </c>
      <c r="B12" s="382">
        <v>3.4136840972038618E-2</v>
      </c>
      <c r="C12" s="382">
        <v>4.6781871661893293E-2</v>
      </c>
      <c r="D12" s="382">
        <v>2.368489401234708E-2</v>
      </c>
      <c r="E12" s="382">
        <v>8.4985835694051381E-3</v>
      </c>
      <c r="F12" s="382">
        <v>-6.4879495293251876E-3</v>
      </c>
      <c r="G12" s="382">
        <v>3.4125793536465387E-2</v>
      </c>
      <c r="H12" s="382">
        <v>4.278022801842063E-2</v>
      </c>
      <c r="I12" s="382">
        <v>3.3354833665611094E-2</v>
      </c>
      <c r="J12" s="382">
        <v>7.2423672577262677E-2</v>
      </c>
      <c r="K12" s="382"/>
      <c r="L12" s="382"/>
      <c r="M12" s="382"/>
      <c r="N12" s="382"/>
      <c r="O12" s="382"/>
      <c r="P12" s="382"/>
      <c r="Q12" s="382"/>
      <c r="R12" s="382"/>
      <c r="S12" s="382"/>
    </row>
    <row r="13" spans="1:19" x14ac:dyDescent="0.2">
      <c r="A13" s="390">
        <v>43831</v>
      </c>
      <c r="B13" s="382">
        <v>3.6737290208934681E-2</v>
      </c>
      <c r="C13" s="382">
        <v>6.0678156250604465E-2</v>
      </c>
      <c r="D13" s="382">
        <v>-1.5825855566559577E-2</v>
      </c>
      <c r="E13" s="382">
        <v>6.3305382425171697E-3</v>
      </c>
      <c r="F13" s="382">
        <v>-5.5696354693619554E-3</v>
      </c>
      <c r="G13" s="382">
        <v>4.1386062242264154E-2</v>
      </c>
      <c r="H13" s="382">
        <v>4.4117358838170917E-2</v>
      </c>
      <c r="I13" s="382">
        <v>3.3326092108381333E-2</v>
      </c>
      <c r="J13" s="382">
        <v>7.1210877974446252E-2</v>
      </c>
      <c r="K13" s="382"/>
      <c r="L13" s="382"/>
      <c r="M13" s="382"/>
      <c r="N13" s="382"/>
      <c r="O13" s="382"/>
      <c r="P13" s="382"/>
      <c r="Q13" s="382"/>
      <c r="R13" s="382"/>
      <c r="S13" s="382"/>
    </row>
    <row r="14" spans="1:19" x14ac:dyDescent="0.2">
      <c r="A14" s="390">
        <v>43862</v>
      </c>
      <c r="B14" s="382">
        <v>3.6877688998156133E-2</v>
      </c>
      <c r="C14" s="382">
        <v>7.2063667900766681E-2</v>
      </c>
      <c r="D14" s="382">
        <v>-1.126034189225511E-2</v>
      </c>
      <c r="E14" s="382">
        <v>3.0171784515062861E-3</v>
      </c>
      <c r="F14" s="382">
        <v>3.0604284599844434E-3</v>
      </c>
      <c r="G14" s="382">
        <v>4.1520369509529642E-2</v>
      </c>
      <c r="H14" s="382">
        <v>2.9622093023255802E-2</v>
      </c>
      <c r="I14" s="382">
        <v>2.4805670985089234E-2</v>
      </c>
      <c r="J14" s="382">
        <v>6.4044748098399218E-2</v>
      </c>
    </row>
    <row r="15" spans="1:19" x14ac:dyDescent="0.2">
      <c r="A15" s="390">
        <v>43891</v>
      </c>
      <c r="B15" s="382">
        <v>2.9299239672623267E-2</v>
      </c>
      <c r="C15" s="382">
        <v>6.9665455456709546E-2</v>
      </c>
      <c r="D15" s="382">
        <v>-2.0825859938617963E-3</v>
      </c>
      <c r="E15" s="382">
        <v>1.2609728890828897E-3</v>
      </c>
      <c r="F15" s="382">
        <v>-3.7306028495455168E-3</v>
      </c>
      <c r="G15" s="382">
        <v>4.5235803657362794E-2</v>
      </c>
      <c r="H15" s="382">
        <v>-1.8240465859785338E-2</v>
      </c>
      <c r="I15" s="382">
        <v>1.8223501292619959E-2</v>
      </c>
      <c r="J15" s="382">
        <v>6.313776735784149E-2</v>
      </c>
    </row>
    <row r="16" spans="1:19" x14ac:dyDescent="0.2">
      <c r="A16" s="390">
        <v>43922</v>
      </c>
      <c r="B16" s="382">
        <v>1.7341151961729917E-2</v>
      </c>
      <c r="C16" s="382">
        <v>6.6966727766528233E-2</v>
      </c>
      <c r="D16" s="382">
        <v>1.3926280782326383E-2</v>
      </c>
      <c r="E16" s="382">
        <v>3.0981033798371804E-4</v>
      </c>
      <c r="F16" s="382">
        <v>-1.2518468234636315E-2</v>
      </c>
      <c r="G16" s="382">
        <v>4.2117977472921453E-2</v>
      </c>
      <c r="H16" s="382">
        <v>-9.0584594353414594E-2</v>
      </c>
      <c r="I16" s="382">
        <v>1.9194226376706425E-3</v>
      </c>
      <c r="J16" s="382">
        <v>6.0762778981116483E-2</v>
      </c>
    </row>
    <row r="17" spans="1:10" x14ac:dyDescent="0.2">
      <c r="A17" s="390">
        <v>43952</v>
      </c>
      <c r="B17" s="382">
        <v>2.3618027528679697E-2</v>
      </c>
      <c r="C17" s="382">
        <v>6.1702532850885561E-2</v>
      </c>
      <c r="D17" s="382">
        <v>3.0489621610885198E-3</v>
      </c>
      <c r="E17" s="382">
        <v>2.0417642391283852E-3</v>
      </c>
      <c r="F17" s="382">
        <v>5.0802866733195007E-3</v>
      </c>
      <c r="G17" s="382">
        <v>3.3128870138328548E-2</v>
      </c>
      <c r="H17" s="382">
        <v>-4.2796086997815563E-2</v>
      </c>
      <c r="I17" s="382">
        <v>1.9698137506463764E-2</v>
      </c>
      <c r="J17" s="382">
        <v>5.9703906681128682E-2</v>
      </c>
    </row>
    <row r="18" spans="1:10" x14ac:dyDescent="0.2">
      <c r="A18" s="390">
        <v>43983</v>
      </c>
      <c r="B18" s="382">
        <v>2.7864909073414657E-2</v>
      </c>
      <c r="C18" s="382">
        <v>5.8835249914607646E-2</v>
      </c>
      <c r="D18" s="382">
        <v>-3.1587497367708828E-3</v>
      </c>
      <c r="E18" s="382">
        <v>1.0790876892538881E-2</v>
      </c>
      <c r="F18" s="382">
        <v>2.1551073021883305E-2</v>
      </c>
      <c r="G18" s="382">
        <v>3.5283968089334428E-2</v>
      </c>
      <c r="H18" s="382">
        <v>-1.0429790741074085E-2</v>
      </c>
      <c r="I18" s="382">
        <v>7.1818498586859736E-3</v>
      </c>
      <c r="J18" s="382">
        <v>5.4537699635088366E-2</v>
      </c>
    </row>
    <row r="19" spans="1:10" x14ac:dyDescent="0.2">
      <c r="A19" s="390">
        <v>44013</v>
      </c>
      <c r="B19" s="382">
        <v>3.1163488157490048E-2</v>
      </c>
      <c r="C19" s="382">
        <v>5.4097695017044214E-2</v>
      </c>
      <c r="D19" s="382">
        <v>7.1337579617827438E-4</v>
      </c>
      <c r="E19" s="382">
        <v>1.7862901255679905E-2</v>
      </c>
      <c r="F19" s="382">
        <v>3.6497896680083478E-2</v>
      </c>
      <c r="G19" s="382">
        <v>3.9243498817966835E-2</v>
      </c>
      <c r="H19" s="382">
        <v>1.1557470775569595E-2</v>
      </c>
      <c r="I19" s="382">
        <v>3.1796041441163577E-3</v>
      </c>
      <c r="J19" s="382">
        <v>4.9675802013043321E-2</v>
      </c>
    </row>
    <row r="20" spans="1:10" x14ac:dyDescent="0.2">
      <c r="A20" s="390">
        <v>44044</v>
      </c>
      <c r="B20" s="382">
        <v>3.6756507362835977E-2</v>
      </c>
      <c r="C20" s="382">
        <v>5.828941041138247E-2</v>
      </c>
      <c r="D20" s="382">
        <v>1.5675412430754321E-2</v>
      </c>
      <c r="E20" s="382">
        <v>2.9016298307218635E-2</v>
      </c>
      <c r="F20" s="382">
        <v>2.6382740038862984E-2</v>
      </c>
      <c r="G20" s="382">
        <v>4.6050666332617007E-2</v>
      </c>
      <c r="H20" s="382">
        <v>1.4049001557852936E-2</v>
      </c>
      <c r="I20" s="382">
        <v>1.2254214501948857E-2</v>
      </c>
      <c r="J20" s="382">
        <v>4.7981385399172627E-2</v>
      </c>
    </row>
    <row r="21" spans="1:10" x14ac:dyDescent="0.2">
      <c r="A21" s="390">
        <v>44075</v>
      </c>
      <c r="B21" s="382">
        <v>3.8537957248303334E-2</v>
      </c>
      <c r="C21" s="382">
        <v>6.2444682974596454E-2</v>
      </c>
      <c r="D21" s="382">
        <v>1.7268430051292354E-2</v>
      </c>
      <c r="E21" s="382">
        <v>2.7486011583390566E-2</v>
      </c>
      <c r="F21" s="382">
        <v>3.0801564715465166E-2</v>
      </c>
      <c r="G21" s="382">
        <v>3.8024021249566858E-2</v>
      </c>
      <c r="H21" s="382">
        <v>9.7814992628435012E-3</v>
      </c>
      <c r="I21" s="382">
        <v>2.7210556732806809E-2</v>
      </c>
      <c r="J21" s="382">
        <v>5.0999136085339715E-2</v>
      </c>
    </row>
    <row r="22" spans="1:10" x14ac:dyDescent="0.2">
      <c r="A22" s="390">
        <v>44105</v>
      </c>
      <c r="B22" s="382">
        <v>3.9876127848294952E-2</v>
      </c>
      <c r="C22" s="382">
        <v>6.5053868939160236E-2</v>
      </c>
      <c r="D22" s="382">
        <v>1.9825224990217806E-2</v>
      </c>
      <c r="E22" s="382">
        <v>3.0333888181729159E-2</v>
      </c>
      <c r="F22" s="382">
        <v>4.3917762429270403E-2</v>
      </c>
      <c r="G22" s="382">
        <v>3.2489171876650721E-2</v>
      </c>
      <c r="H22" s="382">
        <v>7.2482233358815438E-3</v>
      </c>
      <c r="I22" s="382">
        <v>3.3629563943401219E-2</v>
      </c>
      <c r="J22" s="382">
        <v>4.1808224264364528E-2</v>
      </c>
    </row>
    <row r="23" spans="1:10" x14ac:dyDescent="0.2">
      <c r="A23" s="390">
        <v>44136</v>
      </c>
      <c r="B23" s="382">
        <v>3.5294790088880035E-2</v>
      </c>
      <c r="C23" s="382">
        <v>6.4164209782274995E-2</v>
      </c>
      <c r="D23" s="382">
        <v>3.3193293963773574E-3</v>
      </c>
      <c r="E23" s="382">
        <v>3.1051041065613072E-2</v>
      </c>
      <c r="F23" s="382">
        <v>1.9134048768735035E-2</v>
      </c>
      <c r="G23" s="382">
        <v>3.5614041833281984E-2</v>
      </c>
      <c r="H23" s="382">
        <v>-1.2447038885227246E-2</v>
      </c>
      <c r="I23" s="382">
        <v>3.0249280920421784E-2</v>
      </c>
      <c r="J23" s="382">
        <v>4.1882924297471646E-2</v>
      </c>
    </row>
    <row r="24" spans="1:10" x14ac:dyDescent="0.2">
      <c r="A24" s="390">
        <v>44166</v>
      </c>
      <c r="B24" s="382">
        <v>3.3918516064922057E-2</v>
      </c>
      <c r="C24" s="382">
        <v>5.9184560067290948E-2</v>
      </c>
      <c r="D24" s="382">
        <v>2.3751671106687328E-2</v>
      </c>
      <c r="E24" s="382">
        <v>3.2664247815230855E-2</v>
      </c>
      <c r="F24" s="382">
        <v>3.6237254862682991E-2</v>
      </c>
      <c r="G24" s="382">
        <v>4.1626637974099823E-2</v>
      </c>
      <c r="H24" s="382">
        <v>-1.5013304700994389E-2</v>
      </c>
      <c r="I24" s="382">
        <v>1.6361349385740128E-2</v>
      </c>
      <c r="J24" s="382">
        <v>3.4693596511360995E-2</v>
      </c>
    </row>
    <row r="25" spans="1:10" x14ac:dyDescent="0.2">
      <c r="A25" s="390">
        <v>44197</v>
      </c>
      <c r="B25" s="382">
        <v>4.2090259488951225E-2</v>
      </c>
      <c r="C25" s="382">
        <v>5.7635494930337719E-2</v>
      </c>
      <c r="D25" s="382">
        <v>3.8635508888911499E-2</v>
      </c>
      <c r="E25" s="382">
        <v>4.3228001944579604E-2</v>
      </c>
      <c r="F25" s="382">
        <v>5.243223096372554E-2</v>
      </c>
      <c r="G25" s="382">
        <v>3.7937059616736032E-2</v>
      </c>
      <c r="H25" s="382">
        <v>1.5063633292037429E-2</v>
      </c>
      <c r="I25" s="382">
        <v>2.2380001337830982E-2</v>
      </c>
      <c r="J25" s="382">
        <v>4.3077820940708625E-2</v>
      </c>
    </row>
    <row r="26" spans="1:10" x14ac:dyDescent="0.2">
      <c r="A26" s="390">
        <v>44228</v>
      </c>
      <c r="B26" s="382">
        <v>4.4890431968084614E-2</v>
      </c>
      <c r="C26" s="382">
        <v>5.2744164967142557E-2</v>
      </c>
      <c r="D26" s="382">
        <v>3.8848051555734606E-2</v>
      </c>
      <c r="E26" s="382">
        <v>5.0963077968075254E-2</v>
      </c>
      <c r="F26" s="382">
        <v>4.3752243449128599E-2</v>
      </c>
      <c r="G26" s="382">
        <v>3.7158729405061451E-2</v>
      </c>
      <c r="H26" s="382">
        <v>4.0279699219816112E-2</v>
      </c>
      <c r="I26" s="382">
        <v>2.0818226920581634E-2</v>
      </c>
      <c r="J26" s="382">
        <v>4.3264333527357438E-2</v>
      </c>
    </row>
    <row r="27" spans="1:10" x14ac:dyDescent="0.2">
      <c r="A27" s="390">
        <v>44256</v>
      </c>
      <c r="B27" s="382">
        <v>5.2752423073303932E-2</v>
      </c>
      <c r="C27" s="382">
        <v>5.0720393580883261E-2</v>
      </c>
      <c r="D27" s="382">
        <v>5.2293129100222616E-2</v>
      </c>
      <c r="E27" s="382">
        <v>6.0053281666263142E-2</v>
      </c>
      <c r="F27" s="382">
        <v>4.5333227104330083E-2</v>
      </c>
      <c r="G27" s="382">
        <v>1.7664524373285317E-2</v>
      </c>
      <c r="H27" s="382">
        <v>9.1268572093158501E-2</v>
      </c>
      <c r="I27" s="382">
        <v>2.8752646757303043E-2</v>
      </c>
      <c r="J27" s="382">
        <v>4.5352252700076832E-2</v>
      </c>
    </row>
    <row r="28" spans="1:10" x14ac:dyDescent="0.2">
      <c r="A28" s="390">
        <v>44287</v>
      </c>
      <c r="B28" s="382">
        <v>6.6049183746989995E-2</v>
      </c>
      <c r="C28" s="382">
        <v>5.7582816898874796E-2</v>
      </c>
      <c r="D28" s="382">
        <v>2.8114292408164956E-2</v>
      </c>
      <c r="E28" s="382">
        <v>6.2484877227282E-2</v>
      </c>
      <c r="F28" s="382">
        <v>7.1655310459168134E-2</v>
      </c>
      <c r="G28" s="382">
        <v>2.0862780573302413E-2</v>
      </c>
      <c r="H28" s="382">
        <v>0.18093657355213158</v>
      </c>
      <c r="I28" s="382">
        <v>3.1743903139906965E-2</v>
      </c>
      <c r="J28" s="382">
        <v>4.5750164164470301E-2</v>
      </c>
    </row>
    <row r="29" spans="1:10" x14ac:dyDescent="0.2">
      <c r="A29" s="390">
        <v>44317</v>
      </c>
      <c r="B29" s="382">
        <v>6.6640946260033251E-2</v>
      </c>
      <c r="C29" s="382">
        <v>7.2116591928251095E-2</v>
      </c>
      <c r="D29" s="382">
        <v>3.6416923274948734E-2</v>
      </c>
      <c r="E29" s="382">
        <v>6.2016551910615794E-2</v>
      </c>
      <c r="F29" s="382">
        <v>6.0053554773294819E-2</v>
      </c>
      <c r="G29" s="382">
        <v>3.1511399241618797E-2</v>
      </c>
      <c r="H29" s="382">
        <v>0.12625019844419738</v>
      </c>
      <c r="I29" s="382">
        <v>4.0233074361820179E-2</v>
      </c>
      <c r="J29" s="382">
        <v>5.0602907242967669E-2</v>
      </c>
    </row>
    <row r="30" spans="1:10" x14ac:dyDescent="0.2">
      <c r="A30" s="390">
        <v>44348</v>
      </c>
      <c r="B30" s="382">
        <v>6.703424260011609E-2</v>
      </c>
      <c r="C30" s="382">
        <v>7.7367671173956293E-2</v>
      </c>
      <c r="D30" s="382">
        <v>5.5981409946885538E-2</v>
      </c>
      <c r="E30" s="382">
        <v>6.3986677063178107E-2</v>
      </c>
      <c r="F30" s="382">
        <v>5.5146442689695367E-2</v>
      </c>
      <c r="G30" s="382">
        <v>2.9128395269795833E-2</v>
      </c>
      <c r="H30" s="382">
        <v>9.2215351036740584E-2</v>
      </c>
      <c r="I30" s="382">
        <v>4.9616559995387152E-2</v>
      </c>
      <c r="J30" s="382">
        <v>6.0804069783118676E-2</v>
      </c>
    </row>
    <row r="31" spans="1:10" x14ac:dyDescent="0.2">
      <c r="A31" s="390">
        <v>44378</v>
      </c>
      <c r="B31" s="382">
        <v>6.7294962704181671E-2</v>
      </c>
      <c r="C31" s="382">
        <v>8.4780074656009674E-2</v>
      </c>
      <c r="D31" s="382">
        <v>4.5623503625392914E-2</v>
      </c>
      <c r="E31" s="382">
        <v>7.0524081587791443E-2</v>
      </c>
      <c r="F31" s="382">
        <v>3.8804054260253906E-2</v>
      </c>
      <c r="G31" s="382">
        <v>2.038959413766861E-2</v>
      </c>
      <c r="H31" s="382">
        <v>7.1840956807136536E-2</v>
      </c>
      <c r="I31" s="382">
        <v>5.5115077644586563E-2</v>
      </c>
      <c r="J31" s="382">
        <v>6.4015656709671021E-2</v>
      </c>
    </row>
    <row r="32" spans="1:10" x14ac:dyDescent="0.2">
      <c r="A32" s="390">
        <v>44409</v>
      </c>
      <c r="B32" s="382">
        <v>6.5269790589809418E-2</v>
      </c>
      <c r="C32" s="382">
        <v>9.0681493282318115E-2</v>
      </c>
      <c r="D32" s="382">
        <v>4.9666855484247208E-2</v>
      </c>
      <c r="E32" s="382">
        <v>5.6797653436660767E-2</v>
      </c>
      <c r="F32" s="382">
        <v>5.2872978150844574E-2</v>
      </c>
      <c r="G32" s="382">
        <v>1.6820810735225677E-2</v>
      </c>
      <c r="H32" s="382">
        <v>6.4849212765693665E-2</v>
      </c>
      <c r="I32" s="382">
        <v>4.5107968151569366E-2</v>
      </c>
      <c r="J32" s="382">
        <v>6.799645721912384E-2</v>
      </c>
    </row>
    <row r="33" spans="1:10" x14ac:dyDescent="0.2">
      <c r="A33" s="390">
        <v>44440</v>
      </c>
      <c r="B33" s="382">
        <v>6.7967984620787944E-2</v>
      </c>
      <c r="C33" s="382">
        <v>9.2273879366880016E-2</v>
      </c>
      <c r="D33" s="382">
        <v>5.7678428425954192E-2</v>
      </c>
      <c r="E33" s="382">
        <v>6.4956530046813718E-2</v>
      </c>
      <c r="F33" s="382">
        <v>7.336155932335664E-2</v>
      </c>
      <c r="G33" s="382">
        <v>2.0406271150298146E-2</v>
      </c>
      <c r="H33" s="382">
        <v>6.7507744719084384E-2</v>
      </c>
      <c r="I33" s="382">
        <v>3.1825214496694697E-2</v>
      </c>
      <c r="J33" s="382">
        <v>6.5795234223528717E-2</v>
      </c>
    </row>
    <row r="34" spans="1:10" x14ac:dyDescent="0.2">
      <c r="A34" s="390">
        <v>44470</v>
      </c>
      <c r="B34" s="382">
        <v>6.8954740983124332E-2</v>
      </c>
      <c r="C34" s="382">
        <v>8.9435958624683093E-2</v>
      </c>
      <c r="D34" s="382">
        <v>5.728649148523806E-2</v>
      </c>
      <c r="E34" s="382">
        <v>6.9458699205534769E-2</v>
      </c>
      <c r="F34" s="382">
        <v>5.3653408433316639E-2</v>
      </c>
      <c r="G34" s="382">
        <v>3.1020370198121046E-2</v>
      </c>
      <c r="H34" s="382">
        <v>7.3619114546732256E-2</v>
      </c>
      <c r="I34" s="382">
        <v>3.3449275902906681E-2</v>
      </c>
      <c r="J34" s="382">
        <v>6.6744480282267399E-2</v>
      </c>
    </row>
    <row r="35" spans="1:10" x14ac:dyDescent="0.2">
      <c r="A35" s="390">
        <v>44501</v>
      </c>
      <c r="B35" s="382">
        <v>7.6225178969064639E-2</v>
      </c>
      <c r="C35" s="382">
        <v>0.10006991784653035</v>
      </c>
      <c r="D35" s="382">
        <v>6.0172429117411823E-2</v>
      </c>
      <c r="E35" s="382">
        <v>6.8446113861855645E-2</v>
      </c>
      <c r="F35" s="382">
        <v>7.3424679124104775E-2</v>
      </c>
      <c r="G35" s="382">
        <v>2.7585694793803506E-2</v>
      </c>
      <c r="H35" s="382">
        <v>9.5568606513614526E-2</v>
      </c>
      <c r="I35" s="382">
        <v>3.2450793355358006E-2</v>
      </c>
      <c r="J35" s="382">
        <v>7.4963305608682043E-2</v>
      </c>
    </row>
    <row r="36" spans="1:10" x14ac:dyDescent="0.2">
      <c r="A36" s="390">
        <v>44531</v>
      </c>
      <c r="B36" s="382">
        <v>7.5305037117044588E-2</v>
      </c>
      <c r="C36" s="382">
        <v>0.11093463653023827</v>
      </c>
      <c r="D36" s="382">
        <v>2.8795836470913449E-2</v>
      </c>
      <c r="E36" s="382">
        <v>5.115369721469263E-2</v>
      </c>
      <c r="F36" s="382">
        <v>5.5142083897158446E-2</v>
      </c>
      <c r="G36" s="382">
        <v>2.7235416186303926E-2</v>
      </c>
      <c r="H36" s="382">
        <v>0.1029223579817436</v>
      </c>
      <c r="I36" s="382">
        <v>3.9118985362948701E-2</v>
      </c>
      <c r="J36" s="382">
        <v>7.5862436115843382E-2</v>
      </c>
    </row>
    <row r="37" spans="1:10" x14ac:dyDescent="0.2">
      <c r="A37" s="390">
        <v>44562</v>
      </c>
      <c r="B37" s="382">
        <v>6.9312849870468679E-2</v>
      </c>
      <c r="C37" s="382">
        <v>0.10939453242868098</v>
      </c>
      <c r="D37" s="382">
        <v>2.3144976610361852E-2</v>
      </c>
      <c r="E37" s="382">
        <v>4.1921413659409393E-2</v>
      </c>
      <c r="F37" s="382">
        <v>4.2239365978789356E-2</v>
      </c>
      <c r="G37" s="382">
        <v>2.6111380499720945E-2</v>
      </c>
      <c r="H37" s="382">
        <v>8.5388292511534569E-2</v>
      </c>
      <c r="I37" s="382">
        <v>3.7181392479600651E-2</v>
      </c>
      <c r="J37" s="382">
        <v>7.0454426240973533E-2</v>
      </c>
    </row>
    <row r="38" spans="1:10" x14ac:dyDescent="0.2">
      <c r="A38" s="390">
        <v>44593</v>
      </c>
      <c r="B38" s="382">
        <v>7.4082411843100437E-2</v>
      </c>
      <c r="C38" s="382">
        <v>0.12206398953023825</v>
      </c>
      <c r="D38" s="382">
        <v>1.9531250000000003E-2</v>
      </c>
      <c r="E38" s="382">
        <v>4.3108940327033309E-2</v>
      </c>
      <c r="F38" s="382">
        <v>4.0542606037447457E-2</v>
      </c>
      <c r="G38" s="382">
        <v>3.836363969309086E-2</v>
      </c>
      <c r="H38" s="382">
        <v>7.0600794304169531E-2</v>
      </c>
      <c r="I38" s="382">
        <v>4.5507224704189018E-2</v>
      </c>
      <c r="J38" s="382">
        <v>8.1615217637674417E-2</v>
      </c>
    </row>
    <row r="39" spans="1:10" x14ac:dyDescent="0.2">
      <c r="A39" s="390">
        <v>44621</v>
      </c>
      <c r="B39" s="382">
        <v>7.7809360363259306E-2</v>
      </c>
      <c r="C39" s="382">
        <v>0.12412314552782784</v>
      </c>
      <c r="D39" s="382">
        <v>3.6267365064905514E-2</v>
      </c>
      <c r="E39" s="382">
        <v>4.7439318613832319E-2</v>
      </c>
      <c r="F39" s="382">
        <v>6.3097824015853093E-2</v>
      </c>
      <c r="G39" s="382">
        <v>4.7900432101045054E-2</v>
      </c>
      <c r="H39" s="382">
        <v>6.9407438985399098E-2</v>
      </c>
      <c r="I39" s="382">
        <v>4.6864231564438419E-2</v>
      </c>
      <c r="J39" s="382">
        <v>7.9325281204879666E-2</v>
      </c>
    </row>
    <row r="40" spans="1:10" x14ac:dyDescent="0.2">
      <c r="A40" s="390">
        <v>44652</v>
      </c>
      <c r="B40" s="382">
        <v>8.2472943289846959E-2</v>
      </c>
      <c r="C40" s="382">
        <v>0.12809892754781807</v>
      </c>
      <c r="D40" s="382">
        <v>4.9829565415546957E-2</v>
      </c>
      <c r="E40" s="382">
        <v>4.5164287601227926E-2</v>
      </c>
      <c r="F40" s="382">
        <v>6.1222949644359703E-2</v>
      </c>
      <c r="G40" s="382">
        <v>5.8900088613203373E-2</v>
      </c>
      <c r="H40" s="382">
        <v>7.1520123045372919E-2</v>
      </c>
      <c r="I40" s="382">
        <v>6.2054367201426E-2</v>
      </c>
      <c r="J40" s="382">
        <v>8.94671196937767E-2</v>
      </c>
    </row>
    <row r="41" spans="1:10" x14ac:dyDescent="0.2">
      <c r="A41" s="390">
        <v>44682</v>
      </c>
      <c r="B41" s="382">
        <v>7.7677697105502347E-2</v>
      </c>
      <c r="C41" s="382">
        <v>0.1157594465497193</v>
      </c>
      <c r="D41" s="382">
        <v>6.3835681872462399E-2</v>
      </c>
      <c r="E41" s="382">
        <v>4.4146396908388306E-2</v>
      </c>
      <c r="F41" s="382">
        <v>6.050199150417692E-2</v>
      </c>
      <c r="G41" s="382">
        <v>5.6527529463275827E-2</v>
      </c>
      <c r="H41" s="382">
        <v>7.4558621418754703E-2</v>
      </c>
      <c r="I41" s="382">
        <v>3.7812382152481949E-2</v>
      </c>
      <c r="J41" s="382">
        <v>9.7604539666532708E-2</v>
      </c>
    </row>
    <row r="42" spans="1:10" x14ac:dyDescent="0.2">
      <c r="A42" s="390">
        <v>44713</v>
      </c>
      <c r="B42" s="382">
        <v>8.2614684130646501E-2</v>
      </c>
      <c r="C42" s="382">
        <v>0.12573296404421505</v>
      </c>
      <c r="D42" s="382">
        <v>6.0501271755594291E-2</v>
      </c>
      <c r="E42" s="382">
        <v>4.0722712796757293E-2</v>
      </c>
      <c r="F42" s="382">
        <v>5.9290125475320726E-2</v>
      </c>
      <c r="G42" s="382">
        <v>6.6715795985952633E-2</v>
      </c>
      <c r="H42" s="382">
        <v>8.0652088172137246E-2</v>
      </c>
      <c r="I42" s="382">
        <v>4.0880416769668866E-2</v>
      </c>
      <c r="J42" s="382">
        <v>0.107952619806141</v>
      </c>
    </row>
    <row r="43" spans="1:10" x14ac:dyDescent="0.2">
      <c r="A43" s="390">
        <v>44743</v>
      </c>
      <c r="B43" s="382">
        <v>8.4642729249823162E-2</v>
      </c>
      <c r="C43" s="382">
        <v>0.13573752621930082</v>
      </c>
      <c r="D43" s="382">
        <v>4.5600194789383999E-2</v>
      </c>
      <c r="E43" s="382">
        <v>3.5647346850926777E-2</v>
      </c>
      <c r="F43" s="382">
        <v>6.2604231079131323E-2</v>
      </c>
      <c r="G43" s="382">
        <v>7.4478152468652775E-2</v>
      </c>
      <c r="H43" s="382">
        <v>7.8391381654638631E-2</v>
      </c>
      <c r="I43" s="382">
        <v>3.9444129946494703E-2</v>
      </c>
      <c r="J43" s="382">
        <v>0.11048106051017226</v>
      </c>
    </row>
    <row r="44" spans="1:10" x14ac:dyDescent="0.2">
      <c r="A44" s="390">
        <v>44774</v>
      </c>
      <c r="B44" s="382">
        <v>8.5308961570262909E-2</v>
      </c>
      <c r="C44" s="382">
        <v>0.13278384506702423</v>
      </c>
      <c r="D44" s="382">
        <v>4.1711475700139999E-2</v>
      </c>
      <c r="E44" s="382">
        <v>4.1154496371746063E-2</v>
      </c>
      <c r="F44" s="382">
        <v>5.0375383347272873E-2</v>
      </c>
      <c r="G44" s="382">
        <v>7.879001647233963E-2</v>
      </c>
      <c r="H44" s="382">
        <v>8.3135142922401428E-2</v>
      </c>
      <c r="I44" s="382">
        <v>4.124116525053978E-2</v>
      </c>
      <c r="J44" s="382">
        <v>0.10875833779573441</v>
      </c>
    </row>
    <row r="45" spans="1:10" x14ac:dyDescent="0.2">
      <c r="A45" s="390">
        <v>44805</v>
      </c>
      <c r="B45" s="382">
        <v>8.485357241761278E-2</v>
      </c>
      <c r="C45" s="382">
        <v>0.14017038539553761</v>
      </c>
      <c r="D45" s="382">
        <v>5.4075022667576592E-2</v>
      </c>
      <c r="E45" s="382">
        <v>3.0089083063452614E-2</v>
      </c>
      <c r="F45" s="382">
        <v>3.4400959773144626E-2</v>
      </c>
      <c r="G45" s="382">
        <v>7.7067054333999629E-2</v>
      </c>
      <c r="H45" s="382">
        <v>8.2491671050324317E-2</v>
      </c>
      <c r="I45" s="382">
        <v>3.7741164496223986E-2</v>
      </c>
      <c r="J45" s="382">
        <v>0.11078323706690589</v>
      </c>
    </row>
    <row r="46" spans="1:10" x14ac:dyDescent="0.2">
      <c r="A46" s="390">
        <v>44835</v>
      </c>
      <c r="B46" s="382">
        <v>8.3836351441985243E-2</v>
      </c>
      <c r="C46" s="382">
        <v>0.14248439702033419</v>
      </c>
      <c r="D46" s="382">
        <v>6.7777054061598646E-2</v>
      </c>
      <c r="E46" s="382">
        <v>1.1071914126020731E-2</v>
      </c>
      <c r="F46" s="382">
        <v>5.2413338581379802E-2</v>
      </c>
      <c r="G46" s="382">
        <v>7.5790518291307646E-2</v>
      </c>
      <c r="H46" s="382">
        <v>8.0265661273149394E-2</v>
      </c>
      <c r="I46" s="382">
        <v>3.9603335017685662E-2</v>
      </c>
      <c r="J46" s="382">
        <v>0.12471079557318866</v>
      </c>
    </row>
    <row r="47" spans="1:10" x14ac:dyDescent="0.2">
      <c r="A47" s="390">
        <v>44866</v>
      </c>
      <c r="B47" s="382">
        <v>8.05902771840427E-2</v>
      </c>
      <c r="C47" s="382">
        <v>0.1310558512751252</v>
      </c>
      <c r="D47" s="382">
        <v>7.2527759147477472E-2</v>
      </c>
      <c r="E47" s="382">
        <v>7.253067239573226E-3</v>
      </c>
      <c r="F47" s="382">
        <v>6.1960302093179001E-2</v>
      </c>
      <c r="G47" s="382">
        <v>8.2007786178178763E-2</v>
      </c>
      <c r="H47" s="382">
        <v>7.8538359788359713E-2</v>
      </c>
      <c r="I47" s="382">
        <v>4.3824701195219209E-2</v>
      </c>
      <c r="J47" s="382">
        <v>0.12387249466245187</v>
      </c>
    </row>
    <row r="48" spans="1:10" x14ac:dyDescent="0.2">
      <c r="B48" s="382"/>
      <c r="C48" s="382"/>
      <c r="D48" s="382"/>
      <c r="E48" s="382"/>
      <c r="F48" s="382"/>
      <c r="G48" s="382"/>
      <c r="H48" s="382"/>
      <c r="I48" s="382"/>
      <c r="J48" s="382"/>
    </row>
    <row r="49" spans="2:10" x14ac:dyDescent="0.2">
      <c r="B49" s="382"/>
      <c r="C49" s="382"/>
      <c r="D49" s="382"/>
      <c r="E49" s="382"/>
      <c r="F49" s="382"/>
      <c r="G49" s="382"/>
      <c r="H49" s="382"/>
      <c r="I49" s="382"/>
      <c r="J49" s="382"/>
    </row>
    <row r="50" spans="2:10" x14ac:dyDescent="0.2">
      <c r="B50" s="382"/>
      <c r="C50" s="382"/>
      <c r="D50" s="382"/>
      <c r="E50" s="382"/>
      <c r="F50" s="382"/>
      <c r="G50" s="382"/>
      <c r="H50" s="382"/>
      <c r="I50" s="382"/>
      <c r="J50" s="382"/>
    </row>
    <row r="51" spans="2:10" x14ac:dyDescent="0.2">
      <c r="B51" s="382"/>
      <c r="C51" s="382"/>
      <c r="D51" s="382"/>
      <c r="E51" s="382"/>
      <c r="F51" s="382"/>
      <c r="G51" s="382"/>
      <c r="H51" s="382"/>
      <c r="I51" s="382"/>
      <c r="J51" s="382"/>
    </row>
    <row r="52" spans="2:10" x14ac:dyDescent="0.2">
      <c r="B52" s="382"/>
      <c r="C52" s="382"/>
      <c r="D52" s="382"/>
      <c r="E52" s="382"/>
      <c r="F52" s="382"/>
      <c r="G52" s="382"/>
      <c r="H52" s="382"/>
      <c r="I52" s="382"/>
      <c r="J52" s="382"/>
    </row>
    <row r="53" spans="2:10" x14ac:dyDescent="0.2">
      <c r="B53" s="382"/>
      <c r="C53" s="382"/>
      <c r="D53" s="382"/>
      <c r="E53" s="382"/>
      <c r="F53" s="382"/>
      <c r="G53" s="382"/>
      <c r="H53" s="382"/>
      <c r="I53" s="382"/>
      <c r="J53" s="382"/>
    </row>
    <row r="54" spans="2:10" x14ac:dyDescent="0.2">
      <c r="B54" s="382"/>
      <c r="C54" s="382"/>
      <c r="D54" s="382"/>
      <c r="E54" s="382"/>
      <c r="F54" s="382"/>
      <c r="G54" s="382"/>
      <c r="H54" s="382"/>
      <c r="I54" s="382"/>
      <c r="J54" s="382"/>
    </row>
    <row r="55" spans="2:10" x14ac:dyDescent="0.2">
      <c r="B55" s="382"/>
      <c r="C55" s="382"/>
      <c r="D55" s="382"/>
      <c r="E55" s="382"/>
      <c r="F55" s="382"/>
      <c r="G55" s="382"/>
      <c r="H55" s="382"/>
      <c r="I55" s="382"/>
      <c r="J55" s="382"/>
    </row>
    <row r="56" spans="2:10" x14ac:dyDescent="0.2">
      <c r="B56" s="382"/>
      <c r="C56" s="382"/>
      <c r="D56" s="382"/>
      <c r="E56" s="382"/>
      <c r="F56" s="382"/>
      <c r="G56" s="382"/>
      <c r="H56" s="382"/>
      <c r="I56" s="382"/>
      <c r="J56" s="382"/>
    </row>
    <row r="57" spans="2:10" x14ac:dyDescent="0.2">
      <c r="B57" s="382"/>
      <c r="C57" s="382"/>
      <c r="D57" s="382"/>
      <c r="E57" s="382"/>
      <c r="F57" s="382"/>
      <c r="G57" s="382"/>
      <c r="H57" s="382"/>
      <c r="I57" s="382"/>
      <c r="J57" s="382"/>
    </row>
    <row r="58" spans="2:10" x14ac:dyDescent="0.2">
      <c r="B58" s="382"/>
      <c r="C58" s="382"/>
      <c r="D58" s="382"/>
      <c r="E58" s="382"/>
      <c r="F58" s="382"/>
      <c r="G58" s="382"/>
      <c r="H58" s="382"/>
      <c r="I58" s="382"/>
      <c r="J58" s="382"/>
    </row>
    <row r="59" spans="2:10" x14ac:dyDescent="0.2">
      <c r="B59" s="382"/>
      <c r="C59" s="382"/>
      <c r="D59" s="382"/>
      <c r="E59" s="382"/>
      <c r="F59" s="382"/>
      <c r="G59" s="382"/>
      <c r="H59" s="382"/>
      <c r="I59" s="382"/>
      <c r="J59" s="382"/>
    </row>
    <row r="60" spans="2:10" x14ac:dyDescent="0.2">
      <c r="B60" s="382"/>
      <c r="C60" s="382"/>
      <c r="D60" s="382"/>
      <c r="E60" s="382"/>
      <c r="F60" s="382"/>
      <c r="G60" s="382"/>
      <c r="H60" s="382"/>
      <c r="I60" s="382"/>
      <c r="J60" s="382"/>
    </row>
    <row r="61" spans="2:10" x14ac:dyDescent="0.2">
      <c r="B61" s="382"/>
      <c r="C61" s="382"/>
      <c r="D61" s="382"/>
      <c r="E61" s="382"/>
      <c r="F61" s="382"/>
      <c r="G61" s="382"/>
      <c r="H61" s="382"/>
      <c r="I61" s="382"/>
      <c r="J61" s="382"/>
    </row>
    <row r="62" spans="2:10" x14ac:dyDescent="0.2">
      <c r="B62" s="382"/>
      <c r="C62" s="382"/>
      <c r="D62" s="382"/>
      <c r="E62" s="382"/>
      <c r="F62" s="382"/>
      <c r="G62" s="382"/>
      <c r="H62" s="382"/>
      <c r="I62" s="382"/>
      <c r="J62" s="382"/>
    </row>
    <row r="63" spans="2:10" x14ac:dyDescent="0.2">
      <c r="B63" s="382"/>
      <c r="C63" s="382"/>
      <c r="D63" s="382"/>
      <c r="E63" s="382"/>
      <c r="F63" s="382"/>
      <c r="G63" s="382"/>
      <c r="H63" s="382"/>
      <c r="I63" s="382"/>
      <c r="J63" s="382"/>
    </row>
    <row r="64" spans="2:10" x14ac:dyDescent="0.2">
      <c r="B64" s="382"/>
      <c r="C64" s="382"/>
      <c r="D64" s="382"/>
      <c r="E64" s="382"/>
      <c r="F64" s="382"/>
      <c r="G64" s="382"/>
      <c r="H64" s="382"/>
      <c r="I64" s="382"/>
      <c r="J64" s="382"/>
    </row>
    <row r="65" spans="2:10" x14ac:dyDescent="0.2">
      <c r="B65" s="382"/>
      <c r="C65" s="382"/>
      <c r="D65" s="382"/>
      <c r="E65" s="382"/>
      <c r="F65" s="382"/>
      <c r="G65" s="382"/>
      <c r="H65" s="382"/>
      <c r="I65" s="382"/>
      <c r="J65" s="382"/>
    </row>
    <row r="66" spans="2:10" x14ac:dyDescent="0.2">
      <c r="B66" s="382"/>
      <c r="C66" s="382"/>
      <c r="D66" s="382"/>
      <c r="E66" s="382"/>
      <c r="F66" s="382"/>
      <c r="G66" s="382"/>
      <c r="H66" s="382"/>
      <c r="I66" s="382"/>
      <c r="J66" s="382"/>
    </row>
    <row r="67" spans="2:10" x14ac:dyDescent="0.2">
      <c r="B67" s="382"/>
      <c r="C67" s="382"/>
      <c r="D67" s="382"/>
      <c r="E67" s="382"/>
      <c r="F67" s="382"/>
      <c r="G67" s="382"/>
      <c r="H67" s="382"/>
      <c r="I67" s="382"/>
      <c r="J67" s="382"/>
    </row>
    <row r="68" spans="2:10" x14ac:dyDescent="0.2">
      <c r="B68" s="382"/>
      <c r="C68" s="382"/>
      <c r="D68" s="382"/>
      <c r="E68" s="382"/>
      <c r="F68" s="382"/>
      <c r="G68" s="382"/>
      <c r="H68" s="382"/>
      <c r="I68" s="382"/>
      <c r="J68" s="382"/>
    </row>
    <row r="69" spans="2:10" x14ac:dyDescent="0.2">
      <c r="B69" s="382"/>
      <c r="C69" s="382"/>
      <c r="D69" s="382"/>
      <c r="E69" s="382"/>
      <c r="F69" s="382"/>
      <c r="G69" s="382"/>
      <c r="H69" s="382"/>
      <c r="I69" s="382"/>
      <c r="J69" s="382"/>
    </row>
    <row r="70" spans="2:10" x14ac:dyDescent="0.2">
      <c r="B70" s="382"/>
      <c r="C70" s="382"/>
      <c r="D70" s="382"/>
      <c r="E70" s="382"/>
      <c r="F70" s="382"/>
      <c r="G70" s="382"/>
      <c r="H70" s="382"/>
      <c r="I70" s="382"/>
      <c r="J70" s="382"/>
    </row>
    <row r="71" spans="2:10" x14ac:dyDescent="0.2">
      <c r="B71" s="382"/>
      <c r="C71" s="382"/>
      <c r="D71" s="382"/>
      <c r="E71" s="382"/>
      <c r="F71" s="382"/>
      <c r="G71" s="382"/>
      <c r="H71" s="382"/>
      <c r="I71" s="382"/>
      <c r="J71" s="382"/>
    </row>
    <row r="72" spans="2:10" x14ac:dyDescent="0.2">
      <c r="B72" s="382"/>
      <c r="C72" s="382"/>
      <c r="D72" s="382"/>
      <c r="E72" s="382"/>
      <c r="F72" s="382"/>
      <c r="G72" s="382"/>
      <c r="H72" s="382"/>
      <c r="I72" s="382"/>
      <c r="J72" s="382"/>
    </row>
    <row r="73" spans="2:10" x14ac:dyDescent="0.2">
      <c r="B73" s="382"/>
      <c r="C73" s="382"/>
      <c r="D73" s="382"/>
      <c r="E73" s="382"/>
      <c r="F73" s="382"/>
      <c r="G73" s="382"/>
      <c r="H73" s="382"/>
      <c r="I73" s="382"/>
      <c r="J73" s="382"/>
    </row>
    <row r="74" spans="2:10" x14ac:dyDescent="0.2">
      <c r="B74" s="382"/>
      <c r="C74" s="382"/>
      <c r="D74" s="382"/>
      <c r="E74" s="382"/>
      <c r="F74" s="382"/>
      <c r="G74" s="382"/>
      <c r="H74" s="382"/>
      <c r="I74" s="382"/>
      <c r="J74" s="382"/>
    </row>
    <row r="75" spans="2:10" x14ac:dyDescent="0.2">
      <c r="B75" s="382"/>
      <c r="C75" s="382"/>
      <c r="D75" s="382"/>
      <c r="E75" s="382"/>
      <c r="F75" s="382"/>
      <c r="G75" s="382"/>
      <c r="H75" s="382"/>
      <c r="I75" s="382"/>
      <c r="J75" s="382"/>
    </row>
    <row r="76" spans="2:10" x14ac:dyDescent="0.2">
      <c r="B76" s="382"/>
      <c r="C76" s="382"/>
      <c r="D76" s="382"/>
      <c r="E76" s="382"/>
      <c r="F76" s="382"/>
      <c r="G76" s="382"/>
      <c r="H76" s="382"/>
      <c r="I76" s="382"/>
      <c r="J76" s="382"/>
    </row>
    <row r="77" spans="2:10" x14ac:dyDescent="0.2">
      <c r="B77" s="382"/>
      <c r="C77" s="382"/>
      <c r="D77" s="382"/>
      <c r="E77" s="382"/>
      <c r="F77" s="382"/>
      <c r="G77" s="382"/>
      <c r="H77" s="382"/>
      <c r="I77" s="382"/>
      <c r="J77" s="382"/>
    </row>
    <row r="78" spans="2:10" x14ac:dyDescent="0.2">
      <c r="B78" s="382"/>
      <c r="C78" s="382"/>
      <c r="D78" s="382"/>
      <c r="E78" s="382"/>
      <c r="F78" s="382"/>
      <c r="G78" s="382"/>
      <c r="H78" s="382"/>
      <c r="I78" s="382"/>
      <c r="J78" s="382"/>
    </row>
    <row r="79" spans="2:10" x14ac:dyDescent="0.2">
      <c r="B79" s="382"/>
      <c r="C79" s="382"/>
      <c r="D79" s="382"/>
      <c r="E79" s="382"/>
      <c r="F79" s="382"/>
      <c r="G79" s="382"/>
      <c r="H79" s="382"/>
      <c r="I79" s="382"/>
      <c r="J79" s="382"/>
    </row>
    <row r="80" spans="2:10" x14ac:dyDescent="0.2">
      <c r="B80" s="382"/>
      <c r="C80" s="382"/>
      <c r="D80" s="382"/>
      <c r="E80" s="382"/>
      <c r="F80" s="382"/>
      <c r="G80" s="382"/>
      <c r="H80" s="382"/>
      <c r="I80" s="382"/>
      <c r="J80" s="382"/>
    </row>
    <row r="81" spans="2:10" x14ac:dyDescent="0.2">
      <c r="B81" s="382"/>
      <c r="C81" s="382"/>
      <c r="D81" s="382"/>
      <c r="E81" s="382"/>
      <c r="F81" s="382"/>
      <c r="G81" s="382"/>
      <c r="H81" s="382"/>
      <c r="I81" s="382"/>
      <c r="J81" s="382"/>
    </row>
    <row r="82" spans="2:10" x14ac:dyDescent="0.2">
      <c r="B82" s="382"/>
      <c r="C82" s="382"/>
      <c r="D82" s="382"/>
      <c r="E82" s="382"/>
      <c r="F82" s="382"/>
      <c r="G82" s="382"/>
      <c r="H82" s="382"/>
      <c r="I82" s="382"/>
      <c r="J82" s="382"/>
    </row>
    <row r="83" spans="2:10" x14ac:dyDescent="0.2">
      <c r="B83" s="382"/>
      <c r="C83" s="382"/>
      <c r="D83" s="382"/>
      <c r="E83" s="382"/>
      <c r="F83" s="382"/>
      <c r="G83" s="382"/>
      <c r="H83" s="382"/>
      <c r="I83" s="382"/>
      <c r="J83" s="382"/>
    </row>
    <row r="84" spans="2:10" x14ac:dyDescent="0.2">
      <c r="B84" s="382"/>
      <c r="C84" s="382"/>
      <c r="D84" s="382"/>
      <c r="E84" s="382"/>
      <c r="F84" s="382"/>
      <c r="G84" s="382"/>
      <c r="H84" s="382"/>
      <c r="I84" s="382"/>
      <c r="J84" s="382"/>
    </row>
    <row r="85" spans="2:10" x14ac:dyDescent="0.2">
      <c r="B85" s="382"/>
      <c r="C85" s="382"/>
      <c r="D85" s="382"/>
      <c r="E85" s="382"/>
      <c r="F85" s="382"/>
      <c r="G85" s="382"/>
      <c r="H85" s="382"/>
      <c r="I85" s="382"/>
      <c r="J85" s="382"/>
    </row>
    <row r="86" spans="2:10" x14ac:dyDescent="0.2">
      <c r="B86" s="382"/>
      <c r="C86" s="382"/>
      <c r="D86" s="382"/>
      <c r="E86" s="382"/>
      <c r="F86" s="382"/>
      <c r="G86" s="382"/>
      <c r="H86" s="382"/>
      <c r="I86" s="382"/>
      <c r="J86" s="382"/>
    </row>
    <row r="87" spans="2:10" x14ac:dyDescent="0.2">
      <c r="B87" s="382"/>
      <c r="C87" s="382"/>
      <c r="D87" s="382"/>
      <c r="E87" s="382"/>
      <c r="F87" s="382"/>
      <c r="G87" s="382"/>
      <c r="H87" s="382"/>
      <c r="I87" s="382"/>
      <c r="J87" s="382"/>
    </row>
    <row r="88" spans="2:10" x14ac:dyDescent="0.2">
      <c r="B88" s="382"/>
      <c r="C88" s="382"/>
      <c r="D88" s="382"/>
      <c r="E88" s="382"/>
      <c r="F88" s="382"/>
      <c r="G88" s="382"/>
      <c r="H88" s="382"/>
      <c r="I88" s="382"/>
      <c r="J88" s="382"/>
    </row>
    <row r="89" spans="2:10" x14ac:dyDescent="0.2">
      <c r="B89" s="382"/>
      <c r="C89" s="382"/>
      <c r="D89" s="382"/>
      <c r="E89" s="382"/>
      <c r="F89" s="382"/>
      <c r="G89" s="382"/>
      <c r="H89" s="382"/>
      <c r="I89" s="382"/>
      <c r="J89" s="382"/>
    </row>
    <row r="90" spans="2:10" x14ac:dyDescent="0.2">
      <c r="B90" s="382"/>
      <c r="C90" s="382"/>
      <c r="D90" s="382"/>
      <c r="E90" s="382"/>
      <c r="F90" s="382"/>
      <c r="G90" s="382"/>
      <c r="H90" s="382"/>
      <c r="I90" s="382"/>
      <c r="J90" s="382"/>
    </row>
    <row r="91" spans="2:10" x14ac:dyDescent="0.2">
      <c r="B91" s="382"/>
      <c r="C91" s="382"/>
      <c r="D91" s="382"/>
      <c r="E91" s="382"/>
      <c r="F91" s="382"/>
      <c r="G91" s="382"/>
      <c r="H91" s="382"/>
      <c r="I91" s="382"/>
      <c r="J91" s="382"/>
    </row>
    <row r="92" spans="2:10" x14ac:dyDescent="0.2">
      <c r="B92" s="382"/>
      <c r="C92" s="382"/>
      <c r="D92" s="382"/>
      <c r="E92" s="382"/>
      <c r="F92" s="382"/>
      <c r="G92" s="382"/>
      <c r="H92" s="382"/>
      <c r="I92" s="382"/>
      <c r="J92" s="382"/>
    </row>
    <row r="93" spans="2:10" x14ac:dyDescent="0.2">
      <c r="B93" s="382"/>
      <c r="C93" s="382"/>
      <c r="D93" s="382"/>
      <c r="E93" s="382"/>
      <c r="F93" s="382"/>
      <c r="G93" s="382"/>
      <c r="H93" s="382"/>
      <c r="I93" s="382"/>
      <c r="J93" s="382"/>
    </row>
    <row r="94" spans="2:10" x14ac:dyDescent="0.2">
      <c r="B94" s="382"/>
      <c r="C94" s="382"/>
      <c r="D94" s="382"/>
      <c r="E94" s="382"/>
      <c r="F94" s="382"/>
      <c r="G94" s="382"/>
      <c r="H94" s="382"/>
      <c r="I94" s="382"/>
      <c r="J94" s="382"/>
    </row>
    <row r="95" spans="2:10" x14ac:dyDescent="0.2">
      <c r="B95" s="382"/>
      <c r="C95" s="382"/>
      <c r="D95" s="382"/>
      <c r="E95" s="382"/>
      <c r="F95" s="382"/>
      <c r="G95" s="382"/>
      <c r="H95" s="382"/>
      <c r="I95" s="382"/>
      <c r="J95" s="382"/>
    </row>
    <row r="96" spans="2:10" x14ac:dyDescent="0.2">
      <c r="B96" s="382"/>
      <c r="C96" s="382"/>
      <c r="D96" s="382"/>
      <c r="E96" s="382"/>
      <c r="F96" s="382"/>
      <c r="G96" s="382"/>
      <c r="H96" s="382"/>
      <c r="I96" s="382"/>
      <c r="J96" s="382"/>
    </row>
    <row r="97" spans="2:10" x14ac:dyDescent="0.2">
      <c r="B97" s="382"/>
      <c r="C97" s="382"/>
      <c r="D97" s="382"/>
      <c r="E97" s="382"/>
      <c r="F97" s="382"/>
      <c r="G97" s="382"/>
      <c r="H97" s="382"/>
      <c r="I97" s="382"/>
      <c r="J97" s="382"/>
    </row>
    <row r="98" spans="2:10" x14ac:dyDescent="0.2">
      <c r="B98" s="382"/>
      <c r="C98" s="382"/>
      <c r="D98" s="382"/>
      <c r="E98" s="382"/>
      <c r="F98" s="382"/>
      <c r="G98" s="382"/>
      <c r="H98" s="382"/>
      <c r="I98" s="382"/>
      <c r="J98" s="382"/>
    </row>
    <row r="99" spans="2:10" x14ac:dyDescent="0.2">
      <c r="B99" s="382"/>
      <c r="C99" s="382"/>
      <c r="D99" s="382"/>
      <c r="E99" s="382"/>
      <c r="F99" s="382"/>
      <c r="G99" s="382"/>
      <c r="H99" s="382"/>
      <c r="I99" s="382"/>
      <c r="J99" s="382"/>
    </row>
    <row r="100" spans="2:10" x14ac:dyDescent="0.2">
      <c r="B100" s="382"/>
      <c r="C100" s="382"/>
      <c r="D100" s="382"/>
      <c r="E100" s="382"/>
      <c r="F100" s="382"/>
      <c r="G100" s="382"/>
      <c r="H100" s="382"/>
      <c r="I100" s="382"/>
      <c r="J100" s="382"/>
    </row>
    <row r="101" spans="2:10" x14ac:dyDescent="0.2">
      <c r="B101" s="382"/>
      <c r="C101" s="382"/>
      <c r="D101" s="382"/>
      <c r="E101" s="382"/>
      <c r="F101" s="382"/>
      <c r="G101" s="382"/>
      <c r="H101" s="382"/>
      <c r="I101" s="382"/>
      <c r="J101" s="382"/>
    </row>
    <row r="102" spans="2:10" x14ac:dyDescent="0.2">
      <c r="B102" s="382"/>
      <c r="C102" s="382"/>
      <c r="D102" s="382"/>
      <c r="E102" s="382"/>
      <c r="F102" s="382"/>
      <c r="G102" s="382"/>
      <c r="H102" s="382"/>
      <c r="I102" s="382"/>
      <c r="J102" s="382"/>
    </row>
    <row r="103" spans="2:10" x14ac:dyDescent="0.2">
      <c r="B103" s="382"/>
      <c r="C103" s="382"/>
      <c r="D103" s="382"/>
      <c r="E103" s="382"/>
      <c r="F103" s="382"/>
      <c r="G103" s="382"/>
      <c r="H103" s="382"/>
      <c r="I103" s="382"/>
      <c r="J103" s="382"/>
    </row>
    <row r="104" spans="2:10" x14ac:dyDescent="0.2">
      <c r="B104" s="382"/>
      <c r="C104" s="382"/>
      <c r="D104" s="382"/>
      <c r="E104" s="382"/>
      <c r="F104" s="382"/>
      <c r="G104" s="382"/>
      <c r="H104" s="382"/>
      <c r="I104" s="382"/>
      <c r="J104" s="382"/>
    </row>
    <row r="105" spans="2:10" x14ac:dyDescent="0.2">
      <c r="B105" s="382"/>
      <c r="C105" s="382"/>
      <c r="D105" s="382"/>
      <c r="E105" s="382"/>
      <c r="F105" s="382"/>
      <c r="G105" s="382"/>
      <c r="H105" s="382"/>
      <c r="I105" s="382"/>
      <c r="J105" s="382"/>
    </row>
    <row r="106" spans="2:10" x14ac:dyDescent="0.2">
      <c r="B106" s="382"/>
      <c r="C106" s="382"/>
      <c r="D106" s="382"/>
      <c r="E106" s="382"/>
      <c r="F106" s="382"/>
      <c r="G106" s="382"/>
      <c r="H106" s="382"/>
      <c r="I106" s="382"/>
      <c r="J106" s="382"/>
    </row>
    <row r="107" spans="2:10" x14ac:dyDescent="0.2">
      <c r="B107" s="382"/>
      <c r="C107" s="382"/>
      <c r="D107" s="382"/>
      <c r="E107" s="382"/>
      <c r="F107" s="382"/>
      <c r="G107" s="382"/>
      <c r="H107" s="382"/>
      <c r="I107" s="382"/>
      <c r="J107" s="382"/>
    </row>
    <row r="108" spans="2:10" x14ac:dyDescent="0.2">
      <c r="B108" s="382"/>
      <c r="C108" s="382"/>
      <c r="D108" s="382"/>
      <c r="E108" s="382"/>
      <c r="F108" s="382"/>
      <c r="G108" s="382"/>
      <c r="H108" s="382"/>
      <c r="I108" s="382"/>
      <c r="J108" s="382"/>
    </row>
    <row r="109" spans="2:10" x14ac:dyDescent="0.2">
      <c r="B109" s="382"/>
      <c r="C109" s="382"/>
      <c r="D109" s="382"/>
      <c r="E109" s="382"/>
      <c r="F109" s="382"/>
      <c r="G109" s="382"/>
      <c r="H109" s="382"/>
      <c r="I109" s="382"/>
      <c r="J109" s="382"/>
    </row>
    <row r="110" spans="2:10" x14ac:dyDescent="0.2">
      <c r="B110" s="382"/>
      <c r="C110" s="382"/>
      <c r="D110" s="382"/>
      <c r="E110" s="382"/>
      <c r="F110" s="382"/>
      <c r="G110" s="382"/>
      <c r="H110" s="382"/>
      <c r="I110" s="382"/>
      <c r="J110" s="382"/>
    </row>
    <row r="111" spans="2:10" x14ac:dyDescent="0.2">
      <c r="B111" s="382"/>
      <c r="C111" s="382"/>
      <c r="D111" s="382"/>
      <c r="E111" s="382"/>
      <c r="F111" s="382"/>
      <c r="G111" s="382"/>
      <c r="H111" s="382"/>
      <c r="I111" s="382"/>
      <c r="J111" s="382"/>
    </row>
    <row r="112" spans="2:10" x14ac:dyDescent="0.2">
      <c r="B112" s="382"/>
      <c r="C112" s="382"/>
      <c r="D112" s="382"/>
      <c r="E112" s="382"/>
      <c r="F112" s="382"/>
      <c r="G112" s="382"/>
      <c r="H112" s="382"/>
      <c r="I112" s="382"/>
      <c r="J112" s="382"/>
    </row>
    <row r="113" spans="2:10" x14ac:dyDescent="0.2">
      <c r="B113" s="382"/>
      <c r="C113" s="382"/>
      <c r="D113" s="382"/>
      <c r="E113" s="382"/>
      <c r="F113" s="382"/>
      <c r="G113" s="382"/>
      <c r="H113" s="382"/>
      <c r="I113" s="382"/>
      <c r="J113" s="382"/>
    </row>
    <row r="114" spans="2:10" x14ac:dyDescent="0.2">
      <c r="B114" s="382"/>
      <c r="C114" s="382"/>
      <c r="D114" s="382"/>
      <c r="E114" s="382"/>
      <c r="F114" s="382"/>
      <c r="G114" s="382"/>
      <c r="H114" s="382"/>
      <c r="I114" s="382"/>
      <c r="J114" s="382"/>
    </row>
    <row r="115" spans="2:10" x14ac:dyDescent="0.2">
      <c r="B115" s="382"/>
      <c r="C115" s="382"/>
      <c r="D115" s="382"/>
      <c r="E115" s="382"/>
      <c r="F115" s="382"/>
      <c r="G115" s="382"/>
      <c r="H115" s="382"/>
      <c r="I115" s="382"/>
      <c r="J115" s="382"/>
    </row>
    <row r="116" spans="2:10" x14ac:dyDescent="0.2">
      <c r="B116" s="382"/>
      <c r="C116" s="382"/>
      <c r="D116" s="382"/>
      <c r="E116" s="382"/>
      <c r="F116" s="382"/>
      <c r="G116" s="382"/>
      <c r="H116" s="382"/>
      <c r="I116" s="382"/>
      <c r="J116" s="382"/>
    </row>
    <row r="117" spans="2:10" x14ac:dyDescent="0.2">
      <c r="B117" s="382"/>
      <c r="C117" s="382"/>
      <c r="D117" s="382"/>
      <c r="E117" s="382"/>
      <c r="F117" s="382"/>
      <c r="G117" s="382"/>
      <c r="H117" s="382"/>
      <c r="I117" s="382"/>
      <c r="J117" s="382"/>
    </row>
  </sheetData>
  <mergeCells count="2">
    <mergeCell ref="B6:J6"/>
    <mergeCell ref="H1:I1"/>
  </mergeCells>
  <hyperlinks>
    <hyperlink ref="H1:I1" location="Index!A1" display="Regresar al Índice" xr:uid="{AFBD0FEE-439F-4A4C-B139-E1D3A6D7D5E2}"/>
  </hyperlink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F862B-A19A-498A-8797-23F41CF68C96}">
  <sheetPr codeName="Hoja53"/>
  <dimension ref="A1:I41"/>
  <sheetViews>
    <sheetView workbookViewId="0">
      <selection activeCell="A2" sqref="A2"/>
    </sheetView>
  </sheetViews>
  <sheetFormatPr baseColWidth="10" defaultRowHeight="12.75" x14ac:dyDescent="0.2"/>
  <cols>
    <col min="1" max="16384" width="11.42578125" style="344"/>
  </cols>
  <sheetData>
    <row r="1" spans="1:9" ht="15" x14ac:dyDescent="0.25">
      <c r="A1" s="333" t="s">
        <v>1662</v>
      </c>
      <c r="H1" s="233" t="s">
        <v>38</v>
      </c>
      <c r="I1" s="233"/>
    </row>
    <row r="2" spans="1:9" x14ac:dyDescent="0.2">
      <c r="A2" s="344" t="s">
        <v>55</v>
      </c>
    </row>
    <row r="6" spans="1:9" x14ac:dyDescent="0.2">
      <c r="A6" s="344" t="s">
        <v>137</v>
      </c>
      <c r="B6" s="344" t="s">
        <v>590</v>
      </c>
      <c r="C6" s="344" t="s">
        <v>591</v>
      </c>
      <c r="D6" s="344" t="s">
        <v>138</v>
      </c>
    </row>
    <row r="7" spans="1:9" x14ac:dyDescent="0.2">
      <c r="A7" s="344" t="s">
        <v>577</v>
      </c>
      <c r="B7" s="344" t="s">
        <v>15</v>
      </c>
      <c r="C7" s="382">
        <v>0.10057870925455213</v>
      </c>
      <c r="D7" s="383">
        <f t="shared" ref="D7:D38" si="0">_xlfn.RANK.EQ(C7,$C$7:$C$38,0)</f>
        <v>32</v>
      </c>
    </row>
    <row r="8" spans="1:9" x14ac:dyDescent="0.2">
      <c r="A8" s="344" t="s">
        <v>495</v>
      </c>
      <c r="B8" s="344" t="s">
        <v>28</v>
      </c>
      <c r="C8" s="382">
        <v>0.10201230640029725</v>
      </c>
      <c r="D8" s="383">
        <f t="shared" si="0"/>
        <v>31</v>
      </c>
    </row>
    <row r="9" spans="1:9" x14ac:dyDescent="0.2">
      <c r="A9" s="344" t="s">
        <v>568</v>
      </c>
      <c r="B9" s="344" t="s">
        <v>9</v>
      </c>
      <c r="C9" s="382">
        <v>0.10463128666468711</v>
      </c>
      <c r="D9" s="383">
        <f t="shared" si="0"/>
        <v>30</v>
      </c>
    </row>
    <row r="10" spans="1:9" x14ac:dyDescent="0.2">
      <c r="A10" s="344" t="s">
        <v>490</v>
      </c>
      <c r="B10" s="344" t="s">
        <v>23</v>
      </c>
      <c r="C10" s="382">
        <v>0.10760630379910675</v>
      </c>
      <c r="D10" s="383">
        <f t="shared" si="0"/>
        <v>29</v>
      </c>
    </row>
    <row r="11" spans="1:9" x14ac:dyDescent="0.2">
      <c r="A11" s="344" t="s">
        <v>487</v>
      </c>
      <c r="B11" s="344" t="s">
        <v>20</v>
      </c>
      <c r="C11" s="382">
        <v>0.11153657022628141</v>
      </c>
      <c r="D11" s="383">
        <f t="shared" si="0"/>
        <v>28</v>
      </c>
    </row>
    <row r="12" spans="1:9" x14ac:dyDescent="0.2">
      <c r="A12" s="344" t="s">
        <v>485</v>
      </c>
      <c r="B12" s="344" t="s">
        <v>18</v>
      </c>
      <c r="C12" s="382">
        <v>0.11348491864781914</v>
      </c>
      <c r="D12" s="383">
        <f t="shared" si="0"/>
        <v>27</v>
      </c>
    </row>
    <row r="13" spans="1:9" x14ac:dyDescent="0.2">
      <c r="A13" s="344" t="s">
        <v>483</v>
      </c>
      <c r="B13" s="344" t="s">
        <v>13</v>
      </c>
      <c r="C13" s="382">
        <v>0.11363691228183125</v>
      </c>
      <c r="D13" s="383">
        <f t="shared" si="0"/>
        <v>26</v>
      </c>
    </row>
    <row r="14" spans="1:9" x14ac:dyDescent="0.2">
      <c r="A14" s="344" t="s">
        <v>497</v>
      </c>
      <c r="B14" s="344" t="s">
        <v>30</v>
      </c>
      <c r="C14" s="382">
        <v>0.11387524099757444</v>
      </c>
      <c r="D14" s="383">
        <f t="shared" si="0"/>
        <v>25</v>
      </c>
    </row>
    <row r="15" spans="1:9" x14ac:dyDescent="0.2">
      <c r="A15" s="344" t="s">
        <v>494</v>
      </c>
      <c r="B15" s="344" t="s">
        <v>27</v>
      </c>
      <c r="C15" s="382">
        <v>0.11569760295021507</v>
      </c>
      <c r="D15" s="383">
        <f t="shared" si="0"/>
        <v>24</v>
      </c>
    </row>
    <row r="16" spans="1:9" x14ac:dyDescent="0.2">
      <c r="A16" s="344" t="s">
        <v>570</v>
      </c>
      <c r="B16" s="344" t="s">
        <v>3</v>
      </c>
      <c r="C16" s="382">
        <v>0.11805610368288955</v>
      </c>
      <c r="D16" s="383">
        <f t="shared" si="0"/>
        <v>23</v>
      </c>
    </row>
    <row r="17" spans="1:4" x14ac:dyDescent="0.2">
      <c r="A17" s="344" t="s">
        <v>574</v>
      </c>
      <c r="B17" s="344" t="s">
        <v>11</v>
      </c>
      <c r="C17" s="382">
        <v>0.11883959486134031</v>
      </c>
      <c r="D17" s="383">
        <f t="shared" si="0"/>
        <v>22</v>
      </c>
    </row>
    <row r="18" spans="1:4" x14ac:dyDescent="0.2">
      <c r="A18" s="344" t="s">
        <v>571</v>
      </c>
      <c r="B18" s="344" t="s">
        <v>16</v>
      </c>
      <c r="C18" s="382">
        <v>0.11890045284817675</v>
      </c>
      <c r="D18" s="383">
        <f t="shared" si="0"/>
        <v>21</v>
      </c>
    </row>
    <row r="19" spans="1:4" x14ac:dyDescent="0.2">
      <c r="A19" s="344" t="s">
        <v>489</v>
      </c>
      <c r="B19" s="344" t="s">
        <v>22</v>
      </c>
      <c r="C19" s="382">
        <v>0.12143326394440443</v>
      </c>
      <c r="D19" s="383">
        <f t="shared" si="0"/>
        <v>20</v>
      </c>
    </row>
    <row r="20" spans="1:4" x14ac:dyDescent="0.2">
      <c r="A20" s="344" t="s">
        <v>486</v>
      </c>
      <c r="B20" s="344" t="s">
        <v>19</v>
      </c>
      <c r="C20" s="382">
        <v>0.12377958911136994</v>
      </c>
      <c r="D20" s="383">
        <f t="shared" si="0"/>
        <v>19</v>
      </c>
    </row>
    <row r="21" spans="1:4" x14ac:dyDescent="0.2">
      <c r="A21" s="344" t="s">
        <v>572</v>
      </c>
      <c r="B21" s="344" t="s">
        <v>5</v>
      </c>
      <c r="C21" s="382">
        <v>0.12391274389799034</v>
      </c>
      <c r="D21" s="383">
        <f t="shared" si="0"/>
        <v>18</v>
      </c>
    </row>
    <row r="22" spans="1:4" x14ac:dyDescent="0.2">
      <c r="A22" s="344" t="s">
        <v>567</v>
      </c>
      <c r="B22" s="344" t="s">
        <v>14</v>
      </c>
      <c r="C22" s="382">
        <v>0.12400764719224917</v>
      </c>
      <c r="D22" s="383">
        <f t="shared" si="0"/>
        <v>17</v>
      </c>
    </row>
    <row r="23" spans="1:4" x14ac:dyDescent="0.2">
      <c r="A23" s="344" t="s">
        <v>493</v>
      </c>
      <c r="B23" s="344" t="s">
        <v>26</v>
      </c>
      <c r="C23" s="382">
        <v>0.12588349987813799</v>
      </c>
      <c r="D23" s="383">
        <f t="shared" si="0"/>
        <v>16</v>
      </c>
    </row>
    <row r="24" spans="1:4" x14ac:dyDescent="0.2">
      <c r="A24" s="344" t="s">
        <v>578</v>
      </c>
      <c r="B24" s="344" t="s">
        <v>8</v>
      </c>
      <c r="C24" s="382">
        <v>0.1261211700829965</v>
      </c>
      <c r="D24" s="383">
        <f t="shared" si="0"/>
        <v>15</v>
      </c>
    </row>
    <row r="25" spans="1:4" x14ac:dyDescent="0.2">
      <c r="A25" s="344" t="s">
        <v>496</v>
      </c>
      <c r="B25" s="344" t="s">
        <v>29</v>
      </c>
      <c r="C25" s="382">
        <v>0.1264063211289588</v>
      </c>
      <c r="D25" s="383">
        <f t="shared" si="0"/>
        <v>14</v>
      </c>
    </row>
    <row r="26" spans="1:4" x14ac:dyDescent="0.2">
      <c r="A26" s="344" t="s">
        <v>575</v>
      </c>
      <c r="B26" s="344" t="s">
        <v>10</v>
      </c>
      <c r="C26" s="382">
        <v>0.12682314768195524</v>
      </c>
      <c r="D26" s="383">
        <f t="shared" si="0"/>
        <v>13</v>
      </c>
    </row>
    <row r="27" spans="1:4" x14ac:dyDescent="0.2">
      <c r="A27" s="344" t="s">
        <v>491</v>
      </c>
      <c r="B27" s="344" t="s">
        <v>24</v>
      </c>
      <c r="C27" s="382">
        <v>0.12787211104373022</v>
      </c>
      <c r="D27" s="383">
        <f t="shared" si="0"/>
        <v>12</v>
      </c>
    </row>
    <row r="28" spans="1:4" x14ac:dyDescent="0.2">
      <c r="A28" s="344" t="s">
        <v>492</v>
      </c>
      <c r="B28" s="344" t="s">
        <v>25</v>
      </c>
      <c r="C28" s="382">
        <v>0.13075986648340848</v>
      </c>
      <c r="D28" s="383">
        <f t="shared" si="0"/>
        <v>11</v>
      </c>
    </row>
    <row r="29" spans="1:4" x14ac:dyDescent="0.2">
      <c r="A29" s="344" t="s">
        <v>576</v>
      </c>
      <c r="B29" s="344" t="s">
        <v>0</v>
      </c>
      <c r="C29" s="382">
        <v>0.1310558512751252</v>
      </c>
      <c r="D29" s="383">
        <f t="shared" si="0"/>
        <v>10</v>
      </c>
    </row>
    <row r="30" spans="1:4" x14ac:dyDescent="0.2">
      <c r="A30" s="344" t="s">
        <v>580</v>
      </c>
      <c r="B30" s="344" t="s">
        <v>7</v>
      </c>
      <c r="C30" s="382">
        <v>0.13389448957619662</v>
      </c>
      <c r="D30" s="383">
        <f t="shared" si="0"/>
        <v>9</v>
      </c>
    </row>
    <row r="31" spans="1:4" x14ac:dyDescent="0.2">
      <c r="A31" s="344" t="s">
        <v>579</v>
      </c>
      <c r="B31" s="344" t="s">
        <v>4</v>
      </c>
      <c r="C31" s="382">
        <v>0.13582655310780151</v>
      </c>
      <c r="D31" s="383">
        <f t="shared" si="0"/>
        <v>8</v>
      </c>
    </row>
    <row r="32" spans="1:4" x14ac:dyDescent="0.2">
      <c r="A32" s="344" t="s">
        <v>498</v>
      </c>
      <c r="B32" s="344" t="s">
        <v>31</v>
      </c>
      <c r="C32" s="382">
        <v>0.13623817034700308</v>
      </c>
      <c r="D32" s="383">
        <f t="shared" si="0"/>
        <v>7</v>
      </c>
    </row>
    <row r="33" spans="1:4" x14ac:dyDescent="0.2">
      <c r="A33" s="344" t="s">
        <v>500</v>
      </c>
      <c r="B33" s="344" t="s">
        <v>33</v>
      </c>
      <c r="C33" s="382">
        <v>0.13996544842111902</v>
      </c>
      <c r="D33" s="383">
        <f t="shared" si="0"/>
        <v>6</v>
      </c>
    </row>
    <row r="34" spans="1:4" x14ac:dyDescent="0.2">
      <c r="A34" s="344" t="s">
        <v>573</v>
      </c>
      <c r="B34" s="344" t="s">
        <v>12</v>
      </c>
      <c r="C34" s="382">
        <v>0.14021787250189738</v>
      </c>
      <c r="D34" s="383">
        <f t="shared" si="0"/>
        <v>5</v>
      </c>
    </row>
    <row r="35" spans="1:4" x14ac:dyDescent="0.2">
      <c r="A35" s="344" t="s">
        <v>484</v>
      </c>
      <c r="B35" s="344" t="s">
        <v>17</v>
      </c>
      <c r="C35" s="382">
        <v>0.1490505108926162</v>
      </c>
      <c r="D35" s="383">
        <f t="shared" si="0"/>
        <v>4</v>
      </c>
    </row>
    <row r="36" spans="1:4" x14ac:dyDescent="0.2">
      <c r="A36" s="344" t="s">
        <v>488</v>
      </c>
      <c r="B36" s="344" t="s">
        <v>21</v>
      </c>
      <c r="C36" s="382">
        <v>0.1526576952086062</v>
      </c>
      <c r="D36" s="383">
        <f t="shared" si="0"/>
        <v>3</v>
      </c>
    </row>
    <row r="37" spans="1:4" x14ac:dyDescent="0.2">
      <c r="A37" s="344" t="s">
        <v>499</v>
      </c>
      <c r="B37" s="344" t="s">
        <v>32</v>
      </c>
      <c r="C37" s="382">
        <v>0.15345196437751882</v>
      </c>
      <c r="D37" s="383">
        <f t="shared" si="0"/>
        <v>2</v>
      </c>
    </row>
    <row r="38" spans="1:4" x14ac:dyDescent="0.2">
      <c r="A38" s="344" t="s">
        <v>569</v>
      </c>
      <c r="B38" s="344" t="s">
        <v>6</v>
      </c>
      <c r="C38" s="382">
        <v>0.16871731899909745</v>
      </c>
      <c r="D38" s="383">
        <f t="shared" si="0"/>
        <v>1</v>
      </c>
    </row>
    <row r="40" spans="1:4" x14ac:dyDescent="0.2">
      <c r="B40" s="344" t="s">
        <v>1</v>
      </c>
      <c r="C40" s="385">
        <v>1</v>
      </c>
      <c r="D40" s="386">
        <f>[2]Inf.Nac.Obj.Gast!E4</f>
        <v>0.1226</v>
      </c>
    </row>
    <row r="41" spans="1:4" x14ac:dyDescent="0.2">
      <c r="C41" s="385">
        <v>0</v>
      </c>
      <c r="D41" s="386">
        <f>D40</f>
        <v>0.1226</v>
      </c>
    </row>
  </sheetData>
  <autoFilter ref="A6:D6" xr:uid="{00000000-0009-0000-0000-000003000000}">
    <sortState ref="A7:D38">
      <sortCondition ref="C6:C38"/>
    </sortState>
  </autoFilter>
  <mergeCells count="1">
    <mergeCell ref="H1:I1"/>
  </mergeCells>
  <hyperlinks>
    <hyperlink ref="H1:I1" location="Index!A1" display="Regresar al Índice" xr:uid="{C1F4F969-7C0F-4D50-BEA9-84C0266BD1E9}"/>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432AF-81D5-4B28-9F88-35D253CD1748}">
  <sheetPr codeName="Hoja54"/>
  <dimension ref="A1:I41"/>
  <sheetViews>
    <sheetView zoomScale="95" zoomScaleNormal="95" workbookViewId="0">
      <selection activeCell="A2" sqref="A2"/>
    </sheetView>
  </sheetViews>
  <sheetFormatPr baseColWidth="10" defaultRowHeight="12.75" x14ac:dyDescent="0.2"/>
  <cols>
    <col min="1" max="16384" width="11.42578125" style="344"/>
  </cols>
  <sheetData>
    <row r="1" spans="1:9" ht="15" x14ac:dyDescent="0.25">
      <c r="A1" s="333" t="s">
        <v>1663</v>
      </c>
      <c r="H1" s="233" t="s">
        <v>38</v>
      </c>
      <c r="I1" s="233"/>
    </row>
    <row r="2" spans="1:9" x14ac:dyDescent="0.2">
      <c r="A2" s="344" t="s">
        <v>55</v>
      </c>
    </row>
    <row r="6" spans="1:9" x14ac:dyDescent="0.2">
      <c r="A6" s="344" t="s">
        <v>137</v>
      </c>
      <c r="B6" s="344" t="s">
        <v>590</v>
      </c>
      <c r="C6" s="344" t="s">
        <v>592</v>
      </c>
      <c r="D6" s="344" t="s">
        <v>138</v>
      </c>
    </row>
    <row r="7" spans="1:9" x14ac:dyDescent="0.2">
      <c r="A7" s="344" t="s">
        <v>490</v>
      </c>
      <c r="B7" s="344" t="s">
        <v>23</v>
      </c>
      <c r="C7" s="382">
        <v>2.6577815659989977E-2</v>
      </c>
      <c r="D7" s="383">
        <f t="shared" ref="D7:D38" si="0">_xlfn.RANK.EQ(C7,$C$7:$C$38,0)</f>
        <v>32</v>
      </c>
    </row>
    <row r="8" spans="1:9" x14ac:dyDescent="0.2">
      <c r="A8" s="344" t="s">
        <v>497</v>
      </c>
      <c r="B8" s="344" t="s">
        <v>30</v>
      </c>
      <c r="C8" s="382">
        <v>2.9216125831465281E-2</v>
      </c>
      <c r="D8" s="383">
        <f t="shared" si="0"/>
        <v>31</v>
      </c>
    </row>
    <row r="9" spans="1:9" x14ac:dyDescent="0.2">
      <c r="A9" s="344" t="s">
        <v>483</v>
      </c>
      <c r="B9" s="344" t="s">
        <v>13</v>
      </c>
      <c r="C9" s="382">
        <v>4.1571669676960916E-2</v>
      </c>
      <c r="D9" s="383">
        <f t="shared" si="0"/>
        <v>30</v>
      </c>
    </row>
    <row r="10" spans="1:9" x14ac:dyDescent="0.2">
      <c r="A10" s="344" t="s">
        <v>489</v>
      </c>
      <c r="B10" s="344" t="s">
        <v>22</v>
      </c>
      <c r="C10" s="382">
        <v>4.4517116362112627E-2</v>
      </c>
      <c r="D10" s="383">
        <f t="shared" si="0"/>
        <v>29</v>
      </c>
    </row>
    <row r="11" spans="1:9" x14ac:dyDescent="0.2">
      <c r="A11" s="344" t="s">
        <v>578</v>
      </c>
      <c r="B11" s="344" t="s">
        <v>8</v>
      </c>
      <c r="C11" s="382">
        <v>4.7062820830693221E-2</v>
      </c>
      <c r="D11" s="383">
        <f t="shared" si="0"/>
        <v>28</v>
      </c>
    </row>
    <row r="12" spans="1:9" x14ac:dyDescent="0.2">
      <c r="A12" s="344" t="s">
        <v>567</v>
      </c>
      <c r="B12" s="344" t="s">
        <v>14</v>
      </c>
      <c r="C12" s="382">
        <v>4.8466186691822309E-2</v>
      </c>
      <c r="D12" s="383">
        <f t="shared" si="0"/>
        <v>27</v>
      </c>
    </row>
    <row r="13" spans="1:9" x14ac:dyDescent="0.2">
      <c r="A13" s="344" t="s">
        <v>494</v>
      </c>
      <c r="B13" s="344" t="s">
        <v>27</v>
      </c>
      <c r="C13" s="382">
        <v>4.9466353796078971E-2</v>
      </c>
      <c r="D13" s="383">
        <f t="shared" si="0"/>
        <v>26</v>
      </c>
    </row>
    <row r="14" spans="1:9" x14ac:dyDescent="0.2">
      <c r="A14" s="344" t="s">
        <v>493</v>
      </c>
      <c r="B14" s="344" t="s">
        <v>26</v>
      </c>
      <c r="C14" s="382">
        <v>5.265751234160447E-2</v>
      </c>
      <c r="D14" s="383">
        <f t="shared" si="0"/>
        <v>25</v>
      </c>
    </row>
    <row r="15" spans="1:9" x14ac:dyDescent="0.2">
      <c r="A15" s="344" t="s">
        <v>570</v>
      </c>
      <c r="B15" s="344" t="s">
        <v>3</v>
      </c>
      <c r="C15" s="382">
        <v>5.3947380727466597E-2</v>
      </c>
      <c r="D15" s="383">
        <f t="shared" si="0"/>
        <v>24</v>
      </c>
    </row>
    <row r="16" spans="1:9" x14ac:dyDescent="0.2">
      <c r="A16" s="344" t="s">
        <v>500</v>
      </c>
      <c r="B16" s="344" t="s">
        <v>33</v>
      </c>
      <c r="C16" s="382">
        <v>5.4041071214122681E-2</v>
      </c>
      <c r="D16" s="383">
        <f t="shared" si="0"/>
        <v>23</v>
      </c>
    </row>
    <row r="17" spans="1:4" x14ac:dyDescent="0.2">
      <c r="A17" s="344" t="s">
        <v>579</v>
      </c>
      <c r="B17" s="344" t="s">
        <v>4</v>
      </c>
      <c r="C17" s="382">
        <v>5.4802905778249943E-2</v>
      </c>
      <c r="D17" s="383">
        <f t="shared" si="0"/>
        <v>22</v>
      </c>
    </row>
    <row r="18" spans="1:4" x14ac:dyDescent="0.2">
      <c r="A18" s="344" t="s">
        <v>568</v>
      </c>
      <c r="B18" s="344" t="s">
        <v>9</v>
      </c>
      <c r="C18" s="382">
        <v>5.9881133430989206E-2</v>
      </c>
      <c r="D18" s="383">
        <f t="shared" si="0"/>
        <v>21</v>
      </c>
    </row>
    <row r="19" spans="1:4" x14ac:dyDescent="0.2">
      <c r="A19" s="344" t="s">
        <v>572</v>
      </c>
      <c r="B19" s="344" t="s">
        <v>5</v>
      </c>
      <c r="C19" s="382">
        <v>6.5891113009247299E-2</v>
      </c>
      <c r="D19" s="383">
        <f t="shared" si="0"/>
        <v>20</v>
      </c>
    </row>
    <row r="20" spans="1:4" x14ac:dyDescent="0.2">
      <c r="A20" s="344" t="s">
        <v>487</v>
      </c>
      <c r="B20" s="344" t="s">
        <v>20</v>
      </c>
      <c r="C20" s="382">
        <v>6.9098999692491364E-2</v>
      </c>
      <c r="D20" s="383">
        <f t="shared" si="0"/>
        <v>19</v>
      </c>
    </row>
    <row r="21" spans="1:4" x14ac:dyDescent="0.2">
      <c r="A21" s="344" t="s">
        <v>573</v>
      </c>
      <c r="B21" s="344" t="s">
        <v>12</v>
      </c>
      <c r="C21" s="382">
        <v>6.9955861902170666E-2</v>
      </c>
      <c r="D21" s="383">
        <f t="shared" si="0"/>
        <v>18</v>
      </c>
    </row>
    <row r="22" spans="1:4" x14ac:dyDescent="0.2">
      <c r="A22" s="344" t="s">
        <v>575</v>
      </c>
      <c r="B22" s="344" t="s">
        <v>10</v>
      </c>
      <c r="C22" s="382">
        <v>7.2471578069046985E-2</v>
      </c>
      <c r="D22" s="383">
        <f t="shared" si="0"/>
        <v>17</v>
      </c>
    </row>
    <row r="23" spans="1:4" x14ac:dyDescent="0.2">
      <c r="A23" s="344" t="s">
        <v>576</v>
      </c>
      <c r="B23" s="344" t="s">
        <v>0</v>
      </c>
      <c r="C23" s="382">
        <v>7.2527759147477472E-2</v>
      </c>
      <c r="D23" s="383">
        <f t="shared" si="0"/>
        <v>16</v>
      </c>
    </row>
    <row r="24" spans="1:4" x14ac:dyDescent="0.2">
      <c r="A24" s="344" t="s">
        <v>569</v>
      </c>
      <c r="B24" s="344" t="s">
        <v>6</v>
      </c>
      <c r="C24" s="382">
        <v>7.3928968420285276E-2</v>
      </c>
      <c r="D24" s="383">
        <f t="shared" si="0"/>
        <v>15</v>
      </c>
    </row>
    <row r="25" spans="1:4" x14ac:dyDescent="0.2">
      <c r="A25" s="344" t="s">
        <v>484</v>
      </c>
      <c r="B25" s="344" t="s">
        <v>17</v>
      </c>
      <c r="C25" s="382">
        <v>7.412423517659375E-2</v>
      </c>
      <c r="D25" s="383">
        <f t="shared" si="0"/>
        <v>14</v>
      </c>
    </row>
    <row r="26" spans="1:4" x14ac:dyDescent="0.2">
      <c r="A26" s="344" t="s">
        <v>491</v>
      </c>
      <c r="B26" s="344" t="s">
        <v>24</v>
      </c>
      <c r="C26" s="382">
        <v>7.4381573166686019E-2</v>
      </c>
      <c r="D26" s="383">
        <f t="shared" si="0"/>
        <v>13</v>
      </c>
    </row>
    <row r="27" spans="1:4" x14ac:dyDescent="0.2">
      <c r="A27" s="344" t="s">
        <v>574</v>
      </c>
      <c r="B27" s="344" t="s">
        <v>11</v>
      </c>
      <c r="C27" s="382">
        <v>7.5058032119001347E-2</v>
      </c>
      <c r="D27" s="383">
        <f t="shared" si="0"/>
        <v>12</v>
      </c>
    </row>
    <row r="28" spans="1:4" x14ac:dyDescent="0.2">
      <c r="A28" s="344" t="s">
        <v>571</v>
      </c>
      <c r="B28" s="344" t="s">
        <v>16</v>
      </c>
      <c r="C28" s="382">
        <v>7.5275234833390034E-2</v>
      </c>
      <c r="D28" s="383">
        <f t="shared" si="0"/>
        <v>11</v>
      </c>
    </row>
    <row r="29" spans="1:4" x14ac:dyDescent="0.2">
      <c r="A29" s="344" t="s">
        <v>499</v>
      </c>
      <c r="B29" s="344" t="s">
        <v>32</v>
      </c>
      <c r="C29" s="382">
        <v>7.8128470936690009E-2</v>
      </c>
      <c r="D29" s="383">
        <f t="shared" si="0"/>
        <v>10</v>
      </c>
    </row>
    <row r="30" spans="1:4" x14ac:dyDescent="0.2">
      <c r="A30" s="344" t="s">
        <v>498</v>
      </c>
      <c r="B30" s="344" t="s">
        <v>31</v>
      </c>
      <c r="C30" s="382">
        <v>7.8886186422490914E-2</v>
      </c>
      <c r="D30" s="383">
        <f t="shared" si="0"/>
        <v>9</v>
      </c>
    </row>
    <row r="31" spans="1:4" x14ac:dyDescent="0.2">
      <c r="A31" s="344" t="s">
        <v>486</v>
      </c>
      <c r="B31" s="344" t="s">
        <v>19</v>
      </c>
      <c r="C31" s="382">
        <v>8.0650721001934184E-2</v>
      </c>
      <c r="D31" s="383">
        <f t="shared" si="0"/>
        <v>8</v>
      </c>
    </row>
    <row r="32" spans="1:4" x14ac:dyDescent="0.2">
      <c r="A32" s="344" t="s">
        <v>577</v>
      </c>
      <c r="B32" s="344" t="s">
        <v>15</v>
      </c>
      <c r="C32" s="382">
        <v>8.416944380090173E-2</v>
      </c>
      <c r="D32" s="383">
        <f t="shared" si="0"/>
        <v>7</v>
      </c>
    </row>
    <row r="33" spans="1:4" x14ac:dyDescent="0.2">
      <c r="A33" s="344" t="s">
        <v>495</v>
      </c>
      <c r="B33" s="344" t="s">
        <v>28</v>
      </c>
      <c r="C33" s="382">
        <v>9.2000359130903223E-2</v>
      </c>
      <c r="D33" s="383">
        <f t="shared" si="0"/>
        <v>6</v>
      </c>
    </row>
    <row r="34" spans="1:4" x14ac:dyDescent="0.2">
      <c r="A34" s="344" t="s">
        <v>492</v>
      </c>
      <c r="B34" s="344" t="s">
        <v>25</v>
      </c>
      <c r="C34" s="382">
        <v>9.280297664579612E-2</v>
      </c>
      <c r="D34" s="383">
        <f t="shared" si="0"/>
        <v>5</v>
      </c>
    </row>
    <row r="35" spans="1:4" x14ac:dyDescent="0.2">
      <c r="A35" s="344" t="s">
        <v>488</v>
      </c>
      <c r="B35" s="344" t="s">
        <v>21</v>
      </c>
      <c r="C35" s="382">
        <v>9.6953852102108981E-2</v>
      </c>
      <c r="D35" s="383">
        <f t="shared" si="0"/>
        <v>4</v>
      </c>
    </row>
    <row r="36" spans="1:4" x14ac:dyDescent="0.2">
      <c r="A36" s="344" t="s">
        <v>580</v>
      </c>
      <c r="B36" s="344" t="s">
        <v>7</v>
      </c>
      <c r="C36" s="382">
        <v>9.9415851253984847E-2</v>
      </c>
      <c r="D36" s="383">
        <f t="shared" si="0"/>
        <v>3</v>
      </c>
    </row>
    <row r="37" spans="1:4" x14ac:dyDescent="0.2">
      <c r="A37" s="344" t="s">
        <v>496</v>
      </c>
      <c r="B37" s="344" t="s">
        <v>29</v>
      </c>
      <c r="C37" s="382">
        <v>0.10224791969236112</v>
      </c>
      <c r="D37" s="383">
        <f t="shared" si="0"/>
        <v>2</v>
      </c>
    </row>
    <row r="38" spans="1:4" x14ac:dyDescent="0.2">
      <c r="A38" s="344" t="s">
        <v>485</v>
      </c>
      <c r="B38" s="344" t="s">
        <v>18</v>
      </c>
      <c r="C38" s="382">
        <v>0.10418171676253007</v>
      </c>
      <c r="D38" s="383">
        <f t="shared" si="0"/>
        <v>1</v>
      </c>
    </row>
    <row r="40" spans="1:4" x14ac:dyDescent="0.2">
      <c r="B40" s="344" t="s">
        <v>1</v>
      </c>
      <c r="C40" s="387">
        <v>1</v>
      </c>
      <c r="D40" s="386">
        <f>[2]Inf.Nac.Obj.Gast!E5</f>
        <v>6.6699999999999995E-2</v>
      </c>
    </row>
    <row r="41" spans="1:4" x14ac:dyDescent="0.2">
      <c r="C41" s="387">
        <v>0</v>
      </c>
      <c r="D41" s="386">
        <f>D40</f>
        <v>6.6699999999999995E-2</v>
      </c>
    </row>
  </sheetData>
  <autoFilter ref="A6:D38" xr:uid="{00000000-0009-0000-0000-000004000000}">
    <sortState ref="A7:D38">
      <sortCondition ref="C6:C38"/>
    </sortState>
  </autoFilter>
  <mergeCells count="1">
    <mergeCell ref="H1:I1"/>
  </mergeCells>
  <hyperlinks>
    <hyperlink ref="H1:I1" location="Index!A1" display="Regresar al Índice" xr:uid="{92B786A1-4418-4F58-AF07-A4B82A141238}"/>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30"/>
  <dimension ref="A1:AB261"/>
  <sheetViews>
    <sheetView zoomScaleNormal="100" workbookViewId="0">
      <selection activeCell="A2" sqref="A2"/>
    </sheetView>
  </sheetViews>
  <sheetFormatPr baseColWidth="10" defaultColWidth="11.42578125" defaultRowHeight="12.75" x14ac:dyDescent="0.2"/>
  <cols>
    <col min="1" max="1" width="23.28515625" style="317" customWidth="1"/>
    <col min="2" max="2" width="27.85546875" style="154" bestFit="1" customWidth="1"/>
    <col min="3" max="3" width="15.5703125" style="317" bestFit="1" customWidth="1"/>
    <col min="4" max="4" width="20.140625" style="317" bestFit="1" customWidth="1"/>
    <col min="5" max="5" width="17.140625" style="317" bestFit="1" customWidth="1"/>
    <col min="6" max="6" width="11.42578125" style="317"/>
    <col min="7" max="7" width="3" style="317" bestFit="1" customWidth="1"/>
    <col min="8" max="8" width="22.140625" style="317" bestFit="1" customWidth="1"/>
    <col min="9" max="9" width="15.28515625" style="317" bestFit="1" customWidth="1"/>
    <col min="10" max="10" width="13.5703125" style="317" bestFit="1" customWidth="1"/>
    <col min="11" max="11" width="12" style="317" bestFit="1" customWidth="1"/>
    <col min="12" max="14" width="11.42578125" style="317"/>
    <col min="15" max="15" width="11.85546875" style="317" bestFit="1" customWidth="1"/>
    <col min="16" max="16" width="9.7109375" style="317" bestFit="1" customWidth="1"/>
    <col min="17" max="17" width="27.85546875" style="317" bestFit="1" customWidth="1"/>
    <col min="18" max="18" width="12.42578125" style="317" bestFit="1" customWidth="1"/>
    <col min="19" max="19" width="15.28515625" style="317" bestFit="1" customWidth="1"/>
    <col min="20" max="23" width="11.42578125" style="317"/>
    <col min="24" max="24" width="22.42578125" style="317" bestFit="1" customWidth="1"/>
    <col min="25" max="25" width="12.42578125" style="317" bestFit="1" customWidth="1"/>
    <col min="26" max="26" width="15.28515625" style="317" bestFit="1" customWidth="1"/>
    <col min="27" max="28" width="12" style="317" bestFit="1" customWidth="1"/>
    <col min="29" max="16384" width="11.42578125" style="317"/>
  </cols>
  <sheetData>
    <row r="1" spans="1:13" ht="15" x14ac:dyDescent="0.25">
      <c r="A1" s="333" t="s">
        <v>1616</v>
      </c>
      <c r="H1" s="233" t="s">
        <v>38</v>
      </c>
      <c r="I1" s="233"/>
    </row>
    <row r="2" spans="1:13" x14ac:dyDescent="0.2">
      <c r="A2" s="317" t="s">
        <v>152</v>
      </c>
    </row>
    <row r="5" spans="1:13" x14ac:dyDescent="0.2">
      <c r="A5" s="211" t="s">
        <v>623</v>
      </c>
      <c r="B5" s="211" t="s">
        <v>1188</v>
      </c>
      <c r="C5" s="211" t="s">
        <v>1167</v>
      </c>
      <c r="D5" s="206" t="s">
        <v>1167</v>
      </c>
      <c r="E5" s="206" t="s">
        <v>1167</v>
      </c>
      <c r="M5" s="44"/>
    </row>
    <row r="6" spans="1:13" x14ac:dyDescent="0.2">
      <c r="A6" s="211"/>
      <c r="B6" s="211"/>
      <c r="C6" s="211"/>
      <c r="D6" s="206" t="s">
        <v>1189</v>
      </c>
      <c r="E6" s="206" t="s">
        <v>1190</v>
      </c>
      <c r="M6" s="44"/>
    </row>
    <row r="7" spans="1:13" x14ac:dyDescent="0.2">
      <c r="A7" s="193" t="s">
        <v>57</v>
      </c>
      <c r="B7" s="194">
        <v>687705</v>
      </c>
      <c r="C7" s="194">
        <v>51446</v>
      </c>
      <c r="D7" s="188">
        <v>7.4999999999999997E-2</v>
      </c>
      <c r="E7" s="188">
        <v>0.37</v>
      </c>
      <c r="M7" s="44"/>
    </row>
    <row r="8" spans="1:13" x14ac:dyDescent="0.2">
      <c r="A8" s="193" t="s">
        <v>153</v>
      </c>
      <c r="B8" s="195">
        <v>460662</v>
      </c>
      <c r="C8" s="195">
        <v>28258</v>
      </c>
      <c r="D8" s="190">
        <v>6.0999999999999999E-2</v>
      </c>
      <c r="E8" s="190">
        <v>0.20300000000000001</v>
      </c>
      <c r="M8" s="44"/>
    </row>
    <row r="9" spans="1:13" x14ac:dyDescent="0.2">
      <c r="A9" s="193" t="s">
        <v>155</v>
      </c>
      <c r="B9" s="194">
        <v>78139</v>
      </c>
      <c r="C9" s="194">
        <v>26323</v>
      </c>
      <c r="D9" s="188">
        <v>0.33700000000000002</v>
      </c>
      <c r="E9" s="188">
        <v>0.189</v>
      </c>
      <c r="M9" s="44"/>
    </row>
    <row r="10" spans="1:13" x14ac:dyDescent="0.2">
      <c r="A10" s="193" t="s">
        <v>154</v>
      </c>
      <c r="B10" s="195">
        <v>112273</v>
      </c>
      <c r="C10" s="195">
        <v>7195</v>
      </c>
      <c r="D10" s="190">
        <v>6.4000000000000001E-2</v>
      </c>
      <c r="E10" s="190">
        <v>5.1999999999999998E-2</v>
      </c>
      <c r="M10" s="44"/>
    </row>
    <row r="11" spans="1:13" x14ac:dyDescent="0.2">
      <c r="A11" s="193" t="s">
        <v>1183</v>
      </c>
      <c r="B11" s="194">
        <v>130859</v>
      </c>
      <c r="C11" s="194">
        <v>6293</v>
      </c>
      <c r="D11" s="188">
        <v>4.8000000000000001E-2</v>
      </c>
      <c r="E11" s="188">
        <v>4.4999999999999998E-2</v>
      </c>
      <c r="M11" s="44"/>
    </row>
    <row r="12" spans="1:13" x14ac:dyDescent="0.2">
      <c r="A12" s="193" t="s">
        <v>165</v>
      </c>
      <c r="B12" s="195">
        <v>32362</v>
      </c>
      <c r="C12" s="195">
        <v>3076</v>
      </c>
      <c r="D12" s="190">
        <v>9.5000000000000001E-2</v>
      </c>
      <c r="E12" s="190">
        <v>2.1999999999999999E-2</v>
      </c>
      <c r="M12" s="44"/>
    </row>
    <row r="13" spans="1:13" x14ac:dyDescent="0.2">
      <c r="A13" s="193" t="s">
        <v>270</v>
      </c>
      <c r="B13" s="194">
        <v>38360</v>
      </c>
      <c r="C13" s="194">
        <v>1603</v>
      </c>
      <c r="D13" s="188">
        <v>4.2000000000000003E-2</v>
      </c>
      <c r="E13" s="188">
        <v>1.2E-2</v>
      </c>
      <c r="M13" s="44"/>
    </row>
    <row r="14" spans="1:13" x14ac:dyDescent="0.2">
      <c r="A14" s="193" t="s">
        <v>157</v>
      </c>
      <c r="B14" s="195">
        <v>38624</v>
      </c>
      <c r="C14" s="195">
        <v>1594</v>
      </c>
      <c r="D14" s="190">
        <v>4.1000000000000002E-2</v>
      </c>
      <c r="E14" s="190">
        <v>1.0999999999999999E-2</v>
      </c>
      <c r="M14" s="44"/>
    </row>
    <row r="15" spans="1:13" x14ac:dyDescent="0.2">
      <c r="A15" s="193" t="s">
        <v>167</v>
      </c>
      <c r="B15" s="194">
        <v>66773</v>
      </c>
      <c r="C15" s="194">
        <v>1581</v>
      </c>
      <c r="D15" s="188">
        <v>2.4E-2</v>
      </c>
      <c r="E15" s="188">
        <v>1.0999999999999999E-2</v>
      </c>
      <c r="M15" s="44"/>
    </row>
    <row r="16" spans="1:13" x14ac:dyDescent="0.2">
      <c r="A16" s="193" t="s">
        <v>158</v>
      </c>
      <c r="B16" s="195">
        <v>22680</v>
      </c>
      <c r="C16" s="195">
        <v>1249</v>
      </c>
      <c r="D16" s="190">
        <v>5.5E-2</v>
      </c>
      <c r="E16" s="190">
        <v>8.9999999999999993E-3</v>
      </c>
      <c r="M16" s="44"/>
    </row>
    <row r="17" spans="1:28" x14ac:dyDescent="0.2">
      <c r="A17" s="44"/>
      <c r="B17" s="37"/>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row>
    <row r="18" spans="1:28" x14ac:dyDescent="0.2">
      <c r="A18" s="44"/>
      <c r="B18" s="44"/>
      <c r="C18" s="37"/>
      <c r="D18" s="44"/>
      <c r="E18" s="44"/>
      <c r="G18" s="44"/>
      <c r="H18" s="44"/>
      <c r="I18" s="44"/>
      <c r="J18" s="44"/>
      <c r="K18" s="44"/>
      <c r="L18" s="44"/>
      <c r="M18" s="44"/>
      <c r="N18" s="44"/>
      <c r="O18" s="44"/>
      <c r="P18" s="44"/>
      <c r="Q18" s="44"/>
      <c r="R18" s="44"/>
      <c r="S18" s="44"/>
      <c r="T18" s="44"/>
      <c r="U18" s="44"/>
      <c r="V18" s="44"/>
      <c r="W18" s="44"/>
      <c r="X18" s="44"/>
      <c r="Y18" s="44"/>
      <c r="Z18" s="44"/>
      <c r="AA18" s="44"/>
      <c r="AB18" s="44"/>
    </row>
    <row r="19" spans="1:28" x14ac:dyDescent="0.2">
      <c r="G19" s="44"/>
      <c r="H19" s="44"/>
      <c r="I19" s="44"/>
      <c r="J19" s="44"/>
      <c r="K19" s="44"/>
      <c r="L19" s="44"/>
      <c r="M19" s="44"/>
      <c r="N19" s="44"/>
      <c r="O19" s="44"/>
      <c r="P19" s="44"/>
      <c r="Q19" s="44"/>
      <c r="R19" s="44"/>
      <c r="S19" s="44"/>
      <c r="T19" s="44"/>
      <c r="U19" s="44"/>
      <c r="V19" s="44"/>
      <c r="W19" s="44"/>
      <c r="X19" s="44"/>
      <c r="Y19" s="44"/>
      <c r="Z19" s="44"/>
      <c r="AA19" s="44"/>
      <c r="AB19" s="44"/>
    </row>
    <row r="20" spans="1:28" x14ac:dyDescent="0.2">
      <c r="G20" s="44"/>
      <c r="H20" s="44"/>
      <c r="I20" s="44"/>
      <c r="J20" s="44"/>
      <c r="K20" s="44"/>
      <c r="L20" s="44"/>
      <c r="M20" s="44"/>
      <c r="N20" s="44"/>
      <c r="O20" s="44"/>
      <c r="P20" s="44"/>
      <c r="Q20" s="44"/>
      <c r="R20" s="44"/>
      <c r="S20" s="44"/>
      <c r="T20" s="44"/>
      <c r="U20" s="44"/>
      <c r="V20" s="44"/>
      <c r="W20" s="44"/>
      <c r="X20" s="44"/>
      <c r="Y20" s="44"/>
      <c r="Z20" s="44"/>
      <c r="AA20" s="44"/>
      <c r="AB20" s="44"/>
    </row>
    <row r="21" spans="1:28" x14ac:dyDescent="0.2">
      <c r="G21" s="44"/>
      <c r="H21" s="44"/>
      <c r="I21" s="44"/>
      <c r="J21" s="44"/>
      <c r="K21" s="44"/>
      <c r="L21" s="44"/>
      <c r="M21" s="44"/>
      <c r="N21" s="44"/>
      <c r="O21" s="44"/>
      <c r="P21" s="44"/>
      <c r="Q21" s="44"/>
      <c r="R21" s="44"/>
      <c r="S21" s="44"/>
      <c r="T21" s="44"/>
      <c r="U21" s="44"/>
      <c r="V21" s="44"/>
      <c r="W21" s="44"/>
      <c r="X21" s="44"/>
      <c r="Y21" s="44"/>
      <c r="Z21" s="44"/>
      <c r="AA21" s="44"/>
      <c r="AB21" s="44"/>
    </row>
    <row r="22" spans="1:28" x14ac:dyDescent="0.2">
      <c r="G22" s="44"/>
      <c r="H22" s="44"/>
      <c r="I22" s="44"/>
      <c r="J22" s="44"/>
      <c r="K22" s="44"/>
      <c r="L22" s="44"/>
      <c r="M22" s="44"/>
      <c r="N22" s="44"/>
      <c r="O22" s="44"/>
      <c r="P22" s="44"/>
      <c r="Q22" s="44"/>
      <c r="R22" s="44"/>
      <c r="S22" s="44"/>
      <c r="T22" s="44"/>
      <c r="U22" s="44"/>
      <c r="V22" s="44"/>
      <c r="W22" s="44"/>
      <c r="X22" s="44"/>
      <c r="Y22" s="44"/>
      <c r="Z22" s="44"/>
      <c r="AA22" s="44"/>
      <c r="AB22" s="44"/>
    </row>
    <row r="23" spans="1:28" x14ac:dyDescent="0.2">
      <c r="G23" s="44"/>
      <c r="H23" s="44"/>
      <c r="I23" s="44"/>
      <c r="J23" s="44"/>
      <c r="K23" s="44"/>
      <c r="L23" s="44"/>
      <c r="M23" s="44"/>
      <c r="N23" s="44"/>
      <c r="O23" s="44"/>
      <c r="P23" s="44"/>
      <c r="Q23" s="44"/>
      <c r="R23" s="44"/>
      <c r="S23" s="44"/>
      <c r="T23" s="44"/>
      <c r="U23" s="44"/>
      <c r="V23" s="44"/>
      <c r="W23" s="44"/>
      <c r="X23" s="44"/>
      <c r="Y23" s="44"/>
      <c r="Z23" s="44"/>
      <c r="AA23" s="44"/>
      <c r="AB23" s="44"/>
    </row>
    <row r="24" spans="1:28" x14ac:dyDescent="0.2">
      <c r="G24" s="44"/>
      <c r="H24" s="44"/>
      <c r="I24" s="44"/>
      <c r="J24" s="44"/>
      <c r="K24" s="44"/>
      <c r="L24" s="44"/>
      <c r="M24" s="44"/>
      <c r="N24" s="44"/>
      <c r="O24" s="44"/>
      <c r="P24" s="44"/>
      <c r="Q24" s="44"/>
      <c r="R24" s="44"/>
      <c r="S24" s="44"/>
      <c r="T24" s="44"/>
      <c r="U24" s="44"/>
      <c r="V24" s="44"/>
      <c r="W24" s="44"/>
      <c r="X24" s="44"/>
      <c r="Y24" s="44"/>
      <c r="Z24" s="44"/>
      <c r="AA24" s="44"/>
      <c r="AB24" s="44"/>
    </row>
    <row r="25" spans="1:28" x14ac:dyDescent="0.2">
      <c r="G25" s="44"/>
      <c r="H25" s="44"/>
      <c r="I25" s="44"/>
      <c r="J25" s="44"/>
      <c r="K25" s="44"/>
      <c r="L25" s="44"/>
      <c r="M25" s="44"/>
      <c r="N25" s="44"/>
      <c r="O25" s="44"/>
      <c r="P25" s="44"/>
      <c r="Q25" s="44"/>
      <c r="R25" s="44"/>
      <c r="S25" s="44"/>
      <c r="T25" s="44"/>
      <c r="U25" s="44"/>
      <c r="V25" s="44"/>
      <c r="W25" s="44"/>
      <c r="X25" s="44"/>
      <c r="Y25" s="44"/>
      <c r="Z25" s="44"/>
      <c r="AA25" s="44"/>
      <c r="AB25" s="44"/>
    </row>
    <row r="26" spans="1:28" x14ac:dyDescent="0.2">
      <c r="G26" s="44"/>
      <c r="H26" s="44"/>
      <c r="I26" s="44"/>
      <c r="J26" s="44"/>
      <c r="K26" s="44"/>
      <c r="L26" s="44"/>
      <c r="M26" s="44"/>
      <c r="N26" s="44"/>
      <c r="O26" s="44"/>
      <c r="P26" s="44"/>
      <c r="Q26" s="44"/>
      <c r="R26" s="44"/>
      <c r="S26" s="44"/>
      <c r="T26" s="44"/>
      <c r="U26" s="44"/>
      <c r="V26" s="44"/>
      <c r="W26" s="44"/>
      <c r="X26" s="44"/>
      <c r="Y26" s="44"/>
      <c r="Z26" s="44"/>
      <c r="AA26" s="44"/>
      <c r="AB26" s="44"/>
    </row>
    <row r="27" spans="1:28" x14ac:dyDescent="0.2">
      <c r="G27" s="44"/>
      <c r="H27" s="44"/>
      <c r="I27" s="44"/>
      <c r="J27" s="44"/>
      <c r="K27" s="44"/>
      <c r="L27" s="44"/>
      <c r="M27" s="44"/>
      <c r="N27" s="44"/>
      <c r="O27" s="44"/>
      <c r="P27" s="44"/>
      <c r="Q27" s="44"/>
      <c r="R27" s="44"/>
      <c r="S27" s="44"/>
      <c r="T27" s="44"/>
      <c r="U27" s="44"/>
      <c r="V27" s="44"/>
      <c r="W27" s="44"/>
      <c r="X27" s="44"/>
      <c r="Y27" s="44"/>
      <c r="Z27" s="44"/>
      <c r="AA27" s="44"/>
      <c r="AB27" s="44"/>
    </row>
    <row r="28" spans="1:28" x14ac:dyDescent="0.2">
      <c r="F28" s="44"/>
      <c r="G28" s="44"/>
      <c r="H28" s="44"/>
      <c r="I28" s="44"/>
      <c r="J28" s="44"/>
      <c r="K28" s="44"/>
      <c r="L28" s="44"/>
      <c r="M28" s="44"/>
      <c r="N28" s="44"/>
      <c r="O28" s="44"/>
      <c r="P28" s="44"/>
      <c r="Q28" s="44"/>
      <c r="R28" s="44"/>
      <c r="S28" s="44"/>
      <c r="T28" s="44"/>
      <c r="U28" s="44"/>
      <c r="V28" s="44"/>
      <c r="W28" s="44"/>
      <c r="X28" s="44"/>
      <c r="Y28" s="44"/>
      <c r="Z28" s="44"/>
      <c r="AA28" s="44"/>
      <c r="AB28" s="44"/>
    </row>
    <row r="29" spans="1:28" x14ac:dyDescent="0.2">
      <c r="F29" s="44"/>
      <c r="G29" s="44"/>
      <c r="H29" s="44"/>
      <c r="I29" s="44"/>
      <c r="J29" s="44"/>
      <c r="K29" s="44"/>
      <c r="L29" s="44"/>
      <c r="M29" s="44"/>
      <c r="N29" s="44"/>
      <c r="O29" s="44"/>
      <c r="P29" s="44"/>
      <c r="Q29" s="44"/>
      <c r="R29" s="44"/>
      <c r="S29" s="44"/>
      <c r="T29" s="44"/>
      <c r="U29" s="44"/>
      <c r="V29" s="44"/>
      <c r="W29" s="44"/>
      <c r="X29" s="44"/>
      <c r="Y29" s="44"/>
      <c r="Z29" s="44"/>
      <c r="AA29" s="44"/>
      <c r="AB29" s="44"/>
    </row>
    <row r="30" spans="1:28" x14ac:dyDescent="0.2">
      <c r="F30" s="44"/>
      <c r="G30" s="44"/>
      <c r="H30" s="44"/>
      <c r="I30" s="44"/>
      <c r="J30" s="44"/>
      <c r="K30" s="44"/>
      <c r="L30" s="44"/>
      <c r="M30" s="44"/>
      <c r="N30" s="44"/>
      <c r="O30" s="44"/>
      <c r="P30" s="44"/>
      <c r="Q30" s="44"/>
      <c r="R30" s="44"/>
      <c r="S30" s="44"/>
      <c r="T30" s="44"/>
      <c r="U30" s="44"/>
      <c r="V30" s="44"/>
      <c r="W30" s="44"/>
      <c r="X30" s="44"/>
      <c r="Y30" s="44"/>
      <c r="Z30" s="44"/>
      <c r="AA30" s="44"/>
      <c r="AB30" s="44"/>
    </row>
    <row r="31" spans="1:28" x14ac:dyDescent="0.2">
      <c r="B31" s="37"/>
      <c r="F31" s="44"/>
      <c r="G31" s="44"/>
      <c r="H31" s="44"/>
      <c r="I31" s="44"/>
      <c r="J31" s="44"/>
      <c r="K31" s="44"/>
      <c r="L31" s="44"/>
      <c r="M31" s="44"/>
      <c r="N31" s="44"/>
      <c r="O31" s="44"/>
      <c r="P31" s="44"/>
      <c r="Q31" s="44"/>
      <c r="R31" s="44"/>
      <c r="S31" s="44"/>
      <c r="T31" s="44"/>
      <c r="U31" s="44"/>
      <c r="V31" s="44"/>
      <c r="W31" s="44"/>
      <c r="X31" s="44"/>
      <c r="Y31" s="44"/>
      <c r="Z31" s="44"/>
      <c r="AA31" s="44"/>
      <c r="AB31" s="44"/>
    </row>
    <row r="32" spans="1:28" x14ac:dyDescent="0.2">
      <c r="A32" s="44"/>
      <c r="B32" s="37"/>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row>
    <row r="33" spans="1:28" x14ac:dyDescent="0.2">
      <c r="A33" s="44"/>
      <c r="B33" s="37"/>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row>
    <row r="34" spans="1:28" x14ac:dyDescent="0.2">
      <c r="A34" s="44"/>
      <c r="B34" s="37"/>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row>
    <row r="35" spans="1:28" x14ac:dyDescent="0.2">
      <c r="A35" s="44"/>
      <c r="B35" s="37"/>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row>
    <row r="36" spans="1:28" x14ac:dyDescent="0.2">
      <c r="A36" s="44"/>
      <c r="B36" s="37"/>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row>
    <row r="37" spans="1:28" x14ac:dyDescent="0.2">
      <c r="A37" s="44"/>
      <c r="B37" s="37"/>
      <c r="C37" s="44"/>
      <c r="D37" s="44"/>
      <c r="E37" s="44"/>
      <c r="F37" s="44"/>
      <c r="G37" s="44"/>
      <c r="H37" s="44"/>
      <c r="I37" s="44"/>
      <c r="J37" s="44"/>
      <c r="K37" s="44"/>
      <c r="L37" s="44"/>
      <c r="M37" s="44"/>
      <c r="N37" s="44"/>
      <c r="O37" s="44"/>
      <c r="P37" s="44"/>
      <c r="Q37" s="44"/>
      <c r="R37" s="44"/>
      <c r="S37" s="44"/>
      <c r="T37" s="44"/>
      <c r="U37" s="44"/>
      <c r="V37" s="44"/>
      <c r="W37" s="44"/>
      <c r="X37" s="44"/>
      <c r="Y37" s="44"/>
      <c r="Z37" s="44"/>
      <c r="AA37" s="44"/>
      <c r="AB37" s="44"/>
    </row>
    <row r="38" spans="1:28" x14ac:dyDescent="0.2">
      <c r="A38" s="44"/>
      <c r="B38" s="37"/>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row>
    <row r="39" spans="1:28" x14ac:dyDescent="0.2">
      <c r="A39" s="44"/>
      <c r="B39" s="37"/>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row>
    <row r="40" spans="1:28" x14ac:dyDescent="0.2">
      <c r="A40" s="44"/>
      <c r="B40" s="37"/>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row>
    <row r="41" spans="1:28" x14ac:dyDescent="0.2">
      <c r="A41" s="44"/>
      <c r="B41" s="37"/>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row>
    <row r="42" spans="1:28" x14ac:dyDescent="0.2">
      <c r="A42" s="44"/>
      <c r="B42" s="37"/>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row>
    <row r="43" spans="1:28" x14ac:dyDescent="0.2">
      <c r="A43" s="44"/>
      <c r="B43" s="37"/>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row>
    <row r="44" spans="1:28" x14ac:dyDescent="0.2">
      <c r="A44" s="44"/>
      <c r="B44" s="37"/>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row>
    <row r="45" spans="1:28" x14ac:dyDescent="0.2">
      <c r="A45" s="44"/>
      <c r="B45" s="37"/>
      <c r="C45" s="44"/>
      <c r="D45" s="44"/>
      <c r="E45" s="44"/>
      <c r="F45" s="44"/>
      <c r="G45" s="44"/>
      <c r="H45" s="44"/>
      <c r="I45" s="44"/>
      <c r="J45" s="44"/>
      <c r="K45" s="44"/>
      <c r="L45" s="44"/>
      <c r="M45" s="44"/>
      <c r="N45" s="44"/>
      <c r="O45" s="44"/>
      <c r="P45" s="44"/>
      <c r="Q45" s="44"/>
      <c r="R45" s="44"/>
      <c r="S45" s="44"/>
      <c r="T45" s="44"/>
      <c r="U45" s="44"/>
      <c r="V45" s="44"/>
      <c r="W45" s="44"/>
      <c r="X45" s="44"/>
      <c r="Y45" s="44"/>
      <c r="Z45" s="44"/>
      <c r="AA45" s="44"/>
      <c r="AB45" s="44"/>
    </row>
    <row r="46" spans="1:28" x14ac:dyDescent="0.2">
      <c r="A46" s="44"/>
      <c r="B46" s="37"/>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row>
    <row r="47" spans="1:28" x14ac:dyDescent="0.2">
      <c r="A47" s="44"/>
      <c r="B47" s="37"/>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row>
    <row r="48" spans="1:28" x14ac:dyDescent="0.2">
      <c r="A48" s="44"/>
      <c r="B48" s="37"/>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row>
    <row r="49" spans="1:28" x14ac:dyDescent="0.2">
      <c r="A49" s="44"/>
      <c r="B49" s="37"/>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row>
    <row r="50" spans="1:28" x14ac:dyDescent="0.2">
      <c r="A50" s="44"/>
      <c r="B50" s="37"/>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row>
    <row r="51" spans="1:28" x14ac:dyDescent="0.2">
      <c r="A51" s="44"/>
      <c r="B51" s="37"/>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row>
    <row r="52" spans="1:28" x14ac:dyDescent="0.2">
      <c r="A52" s="44"/>
      <c r="B52" s="37"/>
      <c r="C52" s="44"/>
      <c r="D52" s="44"/>
      <c r="E52" s="44"/>
      <c r="F52" s="44"/>
      <c r="G52" s="44"/>
      <c r="H52" s="44"/>
      <c r="I52" s="44"/>
      <c r="J52" s="44"/>
      <c r="K52" s="44"/>
      <c r="L52" s="44"/>
      <c r="M52" s="44"/>
      <c r="N52" s="44"/>
      <c r="O52" s="44"/>
      <c r="P52" s="44"/>
      <c r="Q52" s="44"/>
      <c r="R52" s="44"/>
      <c r="S52" s="44"/>
      <c r="T52" s="44"/>
      <c r="U52" s="44"/>
      <c r="V52" s="44"/>
      <c r="W52" s="44"/>
      <c r="X52" s="44"/>
      <c r="Y52" s="44"/>
      <c r="Z52" s="44"/>
      <c r="AA52" s="44"/>
      <c r="AB52" s="44"/>
    </row>
    <row r="53" spans="1:28" x14ac:dyDescent="0.2">
      <c r="A53" s="44"/>
      <c r="B53" s="37"/>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row>
    <row r="54" spans="1:28" x14ac:dyDescent="0.2">
      <c r="A54" s="44"/>
      <c r="B54" s="37"/>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row>
    <row r="55" spans="1:28" x14ac:dyDescent="0.2">
      <c r="A55" s="44"/>
      <c r="B55" s="37"/>
      <c r="C55" s="44"/>
      <c r="D55" s="44"/>
      <c r="E55" s="44"/>
      <c r="F55" s="44"/>
      <c r="G55" s="44"/>
      <c r="H55" s="44"/>
      <c r="I55" s="44"/>
      <c r="J55" s="44"/>
      <c r="K55" s="44"/>
      <c r="L55" s="44"/>
      <c r="M55" s="44"/>
      <c r="N55" s="44"/>
      <c r="O55" s="44"/>
      <c r="P55" s="44"/>
      <c r="Q55" s="44"/>
      <c r="R55" s="44"/>
      <c r="S55" s="44"/>
      <c r="T55" s="44"/>
      <c r="U55" s="44"/>
      <c r="V55" s="44"/>
      <c r="W55" s="44"/>
      <c r="X55" s="44"/>
      <c r="Y55" s="44"/>
      <c r="Z55" s="44"/>
      <c r="AA55" s="44"/>
      <c r="AB55" s="44"/>
    </row>
    <row r="56" spans="1:28" x14ac:dyDescent="0.2">
      <c r="A56" s="44"/>
      <c r="B56" s="37"/>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row>
    <row r="57" spans="1:28" x14ac:dyDescent="0.2">
      <c r="A57" s="44"/>
      <c r="B57" s="37"/>
      <c r="C57" s="44"/>
      <c r="D57" s="44"/>
      <c r="E57" s="44"/>
      <c r="F57" s="44"/>
      <c r="G57" s="44"/>
      <c r="H57" s="44"/>
      <c r="I57" s="44"/>
      <c r="J57" s="44"/>
      <c r="K57" s="44"/>
      <c r="L57" s="44"/>
      <c r="M57" s="44"/>
      <c r="N57" s="44"/>
      <c r="O57" s="44"/>
      <c r="P57" s="44"/>
      <c r="Q57" s="44"/>
      <c r="R57" s="44"/>
      <c r="S57" s="44"/>
      <c r="T57" s="44"/>
      <c r="U57" s="44"/>
      <c r="V57" s="44"/>
      <c r="W57" s="44"/>
      <c r="X57" s="44"/>
      <c r="Y57" s="44"/>
      <c r="Z57" s="44"/>
      <c r="AA57" s="44"/>
      <c r="AB57" s="44"/>
    </row>
    <row r="58" spans="1:28" x14ac:dyDescent="0.2">
      <c r="A58" s="44"/>
      <c r="B58" s="37"/>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row>
    <row r="59" spans="1:28" x14ac:dyDescent="0.2">
      <c r="A59" s="44"/>
      <c r="B59" s="37"/>
      <c r="C59" s="44"/>
      <c r="D59" s="44"/>
      <c r="E59" s="44"/>
      <c r="F59" s="44"/>
      <c r="G59" s="44"/>
      <c r="H59" s="44"/>
      <c r="I59" s="44"/>
      <c r="J59" s="44"/>
      <c r="K59" s="44"/>
      <c r="L59" s="44"/>
      <c r="M59" s="44"/>
      <c r="N59" s="44"/>
      <c r="O59" s="44"/>
      <c r="P59" s="44"/>
      <c r="Q59" s="44"/>
      <c r="R59" s="44"/>
      <c r="S59" s="44"/>
      <c r="T59" s="44"/>
      <c r="U59" s="44"/>
      <c r="V59" s="44"/>
      <c r="W59" s="44"/>
      <c r="X59" s="44"/>
      <c r="Y59" s="44"/>
      <c r="Z59" s="44"/>
      <c r="AA59" s="44"/>
      <c r="AB59" s="44"/>
    </row>
    <row r="60" spans="1:28" x14ac:dyDescent="0.2">
      <c r="A60" s="44"/>
      <c r="B60" s="37"/>
      <c r="C60" s="44"/>
      <c r="D60" s="44"/>
      <c r="E60" s="44"/>
      <c r="F60" s="44"/>
      <c r="G60" s="44"/>
      <c r="H60" s="44"/>
      <c r="I60" s="44"/>
      <c r="J60" s="44"/>
      <c r="K60" s="44"/>
      <c r="L60" s="44"/>
      <c r="M60" s="44"/>
      <c r="N60" s="44"/>
      <c r="O60" s="44"/>
      <c r="P60" s="44"/>
      <c r="Q60" s="44"/>
      <c r="R60" s="44"/>
      <c r="S60" s="44"/>
      <c r="T60" s="44"/>
      <c r="U60" s="44"/>
      <c r="V60" s="44"/>
      <c r="W60" s="44"/>
      <c r="X60" s="44"/>
      <c r="Y60" s="44"/>
      <c r="Z60" s="44"/>
      <c r="AA60" s="44"/>
      <c r="AB60" s="44"/>
    </row>
    <row r="61" spans="1:28" x14ac:dyDescent="0.2">
      <c r="A61" s="44"/>
      <c r="B61" s="37"/>
      <c r="C61" s="44"/>
      <c r="D61" s="44"/>
      <c r="E61" s="44"/>
      <c r="F61" s="44"/>
      <c r="G61" s="44"/>
      <c r="H61" s="44"/>
      <c r="I61" s="44"/>
      <c r="J61" s="44"/>
      <c r="K61" s="44"/>
      <c r="L61" s="44"/>
      <c r="M61" s="44"/>
      <c r="N61" s="44"/>
      <c r="O61" s="44"/>
      <c r="P61" s="44"/>
      <c r="Q61" s="44"/>
      <c r="R61" s="44"/>
      <c r="S61" s="44"/>
      <c r="T61" s="44"/>
      <c r="U61" s="44"/>
      <c r="V61" s="44"/>
      <c r="W61" s="44"/>
      <c r="X61" s="44"/>
      <c r="Y61" s="44"/>
      <c r="Z61" s="44"/>
      <c r="AA61" s="44"/>
      <c r="AB61" s="44"/>
    </row>
    <row r="62" spans="1:28" x14ac:dyDescent="0.2">
      <c r="A62" s="44"/>
      <c r="B62" s="37"/>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row>
    <row r="63" spans="1:28" x14ac:dyDescent="0.2">
      <c r="A63" s="44"/>
      <c r="B63" s="37"/>
      <c r="C63" s="44"/>
      <c r="D63" s="44"/>
      <c r="E63" s="44"/>
      <c r="F63" s="44"/>
      <c r="G63" s="44"/>
      <c r="H63" s="44"/>
      <c r="I63" s="44"/>
      <c r="J63" s="44"/>
      <c r="K63" s="44"/>
      <c r="L63" s="44"/>
      <c r="M63" s="44"/>
      <c r="N63" s="44"/>
      <c r="O63" s="44"/>
      <c r="P63" s="44"/>
      <c r="Q63" s="44"/>
      <c r="R63" s="44"/>
      <c r="S63" s="44"/>
      <c r="T63" s="44"/>
      <c r="U63" s="44"/>
      <c r="V63" s="44"/>
      <c r="W63" s="44"/>
      <c r="X63" s="44"/>
      <c r="Y63" s="44"/>
      <c r="Z63" s="44"/>
      <c r="AA63" s="44"/>
      <c r="AB63" s="44"/>
    </row>
    <row r="64" spans="1:28" x14ac:dyDescent="0.2">
      <c r="A64" s="44"/>
      <c r="B64" s="37"/>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row>
    <row r="65" spans="1:28" x14ac:dyDescent="0.2">
      <c r="A65" s="44"/>
      <c r="B65" s="37"/>
      <c r="C65" s="44"/>
      <c r="D65" s="44"/>
      <c r="E65" s="44"/>
      <c r="F65" s="44"/>
      <c r="G65" s="44"/>
      <c r="H65" s="44"/>
      <c r="I65" s="44"/>
      <c r="J65" s="44"/>
      <c r="K65" s="44"/>
      <c r="L65" s="44"/>
      <c r="M65" s="44"/>
      <c r="N65" s="44"/>
      <c r="O65" s="44"/>
      <c r="P65" s="44"/>
      <c r="Q65" s="44"/>
      <c r="R65" s="44"/>
      <c r="S65" s="44"/>
      <c r="T65" s="44"/>
      <c r="U65" s="44"/>
      <c r="V65" s="44"/>
      <c r="W65" s="44"/>
      <c r="X65" s="44"/>
      <c r="Y65" s="44"/>
      <c r="Z65" s="44"/>
      <c r="AA65" s="44"/>
      <c r="AB65" s="44"/>
    </row>
    <row r="66" spans="1:28" x14ac:dyDescent="0.2">
      <c r="A66" s="44"/>
      <c r="B66" s="37"/>
      <c r="C66" s="44"/>
      <c r="D66" s="44"/>
      <c r="E66" s="44"/>
      <c r="F66" s="44"/>
      <c r="G66" s="44"/>
      <c r="H66" s="44"/>
      <c r="I66" s="44"/>
      <c r="J66" s="44"/>
      <c r="K66" s="44"/>
      <c r="L66" s="44"/>
      <c r="M66" s="44"/>
      <c r="N66" s="44"/>
      <c r="O66" s="44"/>
      <c r="P66" s="44"/>
      <c r="Q66" s="44"/>
      <c r="R66" s="44"/>
      <c r="S66" s="44"/>
      <c r="T66" s="44"/>
      <c r="U66" s="44"/>
      <c r="V66" s="44"/>
      <c r="W66" s="44"/>
      <c r="X66" s="44"/>
      <c r="Y66" s="44"/>
      <c r="Z66" s="44"/>
      <c r="AA66" s="44"/>
      <c r="AB66" s="44"/>
    </row>
    <row r="67" spans="1:28" x14ac:dyDescent="0.2">
      <c r="A67" s="44"/>
      <c r="B67" s="37"/>
      <c r="C67" s="44"/>
      <c r="D67" s="44"/>
      <c r="E67" s="44"/>
      <c r="F67" s="44"/>
      <c r="G67" s="44"/>
      <c r="H67" s="44"/>
      <c r="I67" s="44"/>
      <c r="J67" s="44"/>
      <c r="K67" s="44"/>
      <c r="L67" s="44"/>
      <c r="M67" s="44"/>
      <c r="N67" s="44"/>
      <c r="O67" s="44"/>
      <c r="P67" s="44"/>
      <c r="Q67" s="44"/>
      <c r="R67" s="44"/>
      <c r="S67" s="44"/>
      <c r="T67" s="44"/>
      <c r="U67" s="44"/>
      <c r="V67" s="44"/>
      <c r="W67" s="44"/>
      <c r="X67" s="44"/>
      <c r="Y67" s="44"/>
      <c r="Z67" s="44"/>
      <c r="AA67" s="44"/>
      <c r="AB67" s="44"/>
    </row>
    <row r="68" spans="1:28" x14ac:dyDescent="0.2">
      <c r="A68" s="44"/>
      <c r="B68" s="37"/>
      <c r="C68" s="44"/>
      <c r="D68" s="44"/>
      <c r="E68" s="44"/>
      <c r="F68" s="44"/>
      <c r="G68" s="44"/>
      <c r="H68" s="44"/>
      <c r="I68" s="44"/>
      <c r="J68" s="44"/>
      <c r="K68" s="44"/>
      <c r="L68" s="44"/>
      <c r="M68" s="44"/>
      <c r="N68" s="44"/>
      <c r="O68" s="44"/>
      <c r="P68" s="44"/>
      <c r="Q68" s="44"/>
      <c r="R68" s="44"/>
      <c r="S68" s="44"/>
      <c r="T68" s="44"/>
      <c r="U68" s="44"/>
      <c r="V68" s="44"/>
      <c r="W68" s="44"/>
      <c r="X68" s="44"/>
      <c r="Y68" s="44"/>
      <c r="Z68" s="44"/>
      <c r="AA68" s="44"/>
      <c r="AB68" s="44"/>
    </row>
    <row r="69" spans="1:28" x14ac:dyDescent="0.2">
      <c r="A69" s="44"/>
      <c r="B69" s="37"/>
      <c r="C69" s="44"/>
      <c r="D69" s="44"/>
      <c r="E69" s="44"/>
      <c r="F69" s="44"/>
      <c r="G69" s="44"/>
      <c r="H69" s="44"/>
      <c r="I69" s="44"/>
      <c r="J69" s="44"/>
      <c r="K69" s="44"/>
      <c r="L69" s="44"/>
      <c r="M69" s="44"/>
      <c r="N69" s="44"/>
      <c r="O69" s="44"/>
      <c r="P69" s="44"/>
      <c r="Q69" s="44"/>
      <c r="R69" s="44"/>
      <c r="S69" s="44"/>
      <c r="T69" s="44"/>
      <c r="U69" s="44"/>
      <c r="V69" s="44"/>
      <c r="W69" s="44"/>
      <c r="X69" s="44"/>
      <c r="Y69" s="44"/>
      <c r="Z69" s="44"/>
      <c r="AA69" s="44"/>
      <c r="AB69" s="44"/>
    </row>
    <row r="70" spans="1:28" x14ac:dyDescent="0.2">
      <c r="A70" s="44"/>
      <c r="B70" s="37"/>
      <c r="C70" s="44"/>
      <c r="D70" s="44"/>
      <c r="E70" s="44"/>
      <c r="F70" s="44"/>
      <c r="G70" s="44"/>
      <c r="H70" s="44"/>
      <c r="I70" s="44"/>
      <c r="J70" s="44"/>
      <c r="K70" s="44"/>
      <c r="L70" s="44"/>
      <c r="M70" s="44"/>
      <c r="N70" s="44"/>
      <c r="O70" s="44"/>
      <c r="P70" s="44"/>
      <c r="Q70" s="44"/>
      <c r="R70" s="44"/>
      <c r="S70" s="44"/>
      <c r="T70" s="44"/>
      <c r="U70" s="44"/>
      <c r="V70" s="44"/>
      <c r="W70" s="44"/>
      <c r="X70" s="44"/>
      <c r="Y70" s="44"/>
      <c r="Z70" s="44"/>
      <c r="AA70" s="44"/>
      <c r="AB70" s="44"/>
    </row>
    <row r="71" spans="1:28" x14ac:dyDescent="0.2">
      <c r="A71" s="44"/>
      <c r="B71" s="37"/>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row>
    <row r="72" spans="1:28" x14ac:dyDescent="0.2">
      <c r="A72" s="44"/>
      <c r="B72" s="37"/>
      <c r="C72" s="44"/>
      <c r="D72" s="44"/>
      <c r="E72" s="44"/>
      <c r="F72" s="44"/>
      <c r="G72" s="44"/>
      <c r="H72" s="44"/>
      <c r="I72" s="44"/>
      <c r="J72" s="44"/>
      <c r="K72" s="44"/>
      <c r="L72" s="44"/>
      <c r="M72" s="44"/>
      <c r="N72" s="44"/>
      <c r="O72" s="44"/>
      <c r="P72" s="44"/>
      <c r="Q72" s="44"/>
      <c r="R72" s="44"/>
      <c r="S72" s="44"/>
      <c r="T72" s="44"/>
      <c r="U72" s="44"/>
      <c r="V72" s="44"/>
      <c r="W72" s="44"/>
      <c r="X72" s="44"/>
      <c r="Y72" s="44"/>
      <c r="Z72" s="44"/>
      <c r="AA72" s="44"/>
      <c r="AB72" s="44"/>
    </row>
    <row r="73" spans="1:28" x14ac:dyDescent="0.2">
      <c r="A73" s="44"/>
      <c r="B73" s="37"/>
      <c r="C73" s="44"/>
      <c r="D73" s="44"/>
      <c r="E73" s="44"/>
      <c r="F73" s="44"/>
      <c r="G73" s="44"/>
      <c r="H73" s="44"/>
      <c r="I73" s="44"/>
      <c r="J73" s="44"/>
      <c r="K73" s="44"/>
      <c r="L73" s="44"/>
      <c r="M73" s="44"/>
      <c r="N73" s="44"/>
      <c r="O73" s="44"/>
      <c r="P73" s="44"/>
      <c r="Q73" s="44"/>
      <c r="R73" s="44"/>
      <c r="S73" s="44"/>
      <c r="T73" s="44"/>
      <c r="U73" s="44"/>
      <c r="V73" s="44"/>
      <c r="W73" s="44"/>
      <c r="X73" s="44"/>
      <c r="Y73" s="44"/>
      <c r="Z73" s="44"/>
      <c r="AA73" s="44"/>
      <c r="AB73" s="44"/>
    </row>
    <row r="74" spans="1:28" x14ac:dyDescent="0.2">
      <c r="A74" s="44"/>
      <c r="B74" s="37"/>
      <c r="C74" s="44"/>
      <c r="D74" s="44"/>
      <c r="E74" s="44"/>
      <c r="F74" s="44"/>
      <c r="G74" s="44"/>
      <c r="H74" s="44"/>
      <c r="I74" s="44"/>
      <c r="J74" s="44"/>
      <c r="K74" s="44"/>
      <c r="L74" s="44"/>
      <c r="M74" s="44"/>
      <c r="N74" s="44"/>
      <c r="O74" s="44"/>
      <c r="P74" s="44"/>
      <c r="Q74" s="44"/>
      <c r="R74" s="44"/>
      <c r="S74" s="44"/>
      <c r="T74" s="44"/>
      <c r="U74" s="44"/>
      <c r="V74" s="44"/>
      <c r="W74" s="44"/>
      <c r="X74" s="44"/>
      <c r="Y74" s="44"/>
      <c r="Z74" s="44"/>
      <c r="AA74" s="44"/>
      <c r="AB74" s="44"/>
    </row>
    <row r="75" spans="1:28" x14ac:dyDescent="0.2">
      <c r="A75" s="44"/>
      <c r="B75" s="37"/>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row>
    <row r="76" spans="1:28" x14ac:dyDescent="0.2">
      <c r="A76" s="44"/>
      <c r="B76" s="37"/>
      <c r="C76" s="44"/>
      <c r="D76" s="44"/>
      <c r="E76" s="44"/>
      <c r="F76" s="44"/>
      <c r="G76" s="44"/>
      <c r="H76" s="44"/>
      <c r="I76" s="44"/>
      <c r="J76" s="44"/>
      <c r="K76" s="44"/>
      <c r="L76" s="44"/>
      <c r="M76" s="44"/>
      <c r="N76" s="44"/>
      <c r="O76" s="44"/>
      <c r="P76" s="44"/>
      <c r="Q76" s="44"/>
      <c r="R76" s="44"/>
      <c r="S76" s="44"/>
      <c r="T76" s="44"/>
      <c r="U76" s="44"/>
      <c r="V76" s="44"/>
      <c r="W76" s="44"/>
      <c r="X76" s="44"/>
      <c r="Y76" s="44"/>
      <c r="Z76" s="44"/>
      <c r="AA76" s="44"/>
      <c r="AB76" s="44"/>
    </row>
    <row r="77" spans="1:28" x14ac:dyDescent="0.2">
      <c r="A77" s="44"/>
      <c r="B77" s="37"/>
      <c r="C77" s="44"/>
      <c r="D77" s="44"/>
      <c r="E77" s="44"/>
      <c r="F77" s="44"/>
      <c r="G77" s="44"/>
      <c r="H77" s="44"/>
      <c r="I77" s="44"/>
      <c r="J77" s="44"/>
      <c r="K77" s="44"/>
      <c r="L77" s="44"/>
      <c r="M77" s="44"/>
      <c r="N77" s="44"/>
      <c r="O77" s="44"/>
      <c r="P77" s="44"/>
      <c r="Q77" s="44"/>
      <c r="R77" s="44"/>
      <c r="S77" s="44"/>
      <c r="T77" s="44"/>
      <c r="U77" s="44"/>
      <c r="V77" s="44"/>
      <c r="W77" s="44"/>
      <c r="X77" s="44"/>
      <c r="Y77" s="44"/>
      <c r="Z77" s="44"/>
      <c r="AA77" s="44"/>
      <c r="AB77" s="44"/>
    </row>
    <row r="78" spans="1:28" x14ac:dyDescent="0.2">
      <c r="A78" s="44"/>
      <c r="B78" s="37"/>
      <c r="C78" s="44"/>
      <c r="D78" s="44"/>
      <c r="E78" s="44"/>
      <c r="F78" s="44"/>
      <c r="G78" s="44"/>
      <c r="H78" s="44"/>
      <c r="I78" s="44"/>
      <c r="J78" s="44"/>
      <c r="K78" s="44"/>
      <c r="L78" s="44"/>
      <c r="M78" s="44"/>
      <c r="N78" s="44"/>
      <c r="O78" s="44"/>
      <c r="P78" s="44"/>
      <c r="Q78" s="44"/>
      <c r="R78" s="44"/>
      <c r="S78" s="44"/>
      <c r="T78" s="44"/>
      <c r="U78" s="44"/>
      <c r="V78" s="44"/>
      <c r="W78" s="44"/>
      <c r="X78" s="44"/>
      <c r="Y78" s="44"/>
      <c r="Z78" s="44"/>
      <c r="AA78" s="44"/>
      <c r="AB78" s="44"/>
    </row>
    <row r="79" spans="1:28" x14ac:dyDescent="0.2">
      <c r="A79" s="44"/>
      <c r="B79" s="37"/>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4"/>
    </row>
    <row r="80" spans="1:28" x14ac:dyDescent="0.2">
      <c r="A80" s="44"/>
      <c r="B80" s="37"/>
      <c r="C80" s="44"/>
      <c r="D80" s="44"/>
      <c r="E80" s="44"/>
      <c r="F80" s="44"/>
      <c r="G80" s="44"/>
      <c r="H80" s="44"/>
      <c r="I80" s="44"/>
      <c r="J80" s="44"/>
      <c r="K80" s="44"/>
      <c r="L80" s="44"/>
      <c r="M80" s="44"/>
      <c r="N80" s="44"/>
      <c r="O80" s="44"/>
      <c r="P80" s="44"/>
      <c r="Q80" s="44"/>
      <c r="R80" s="44"/>
      <c r="S80" s="44"/>
      <c r="T80" s="44"/>
      <c r="U80" s="44"/>
      <c r="V80" s="44"/>
      <c r="W80" s="44"/>
      <c r="X80" s="44"/>
      <c r="Y80" s="44"/>
      <c r="Z80" s="44"/>
      <c r="AA80" s="44"/>
      <c r="AB80" s="44"/>
    </row>
    <row r="81" spans="1:28" x14ac:dyDescent="0.2">
      <c r="A81" s="44"/>
      <c r="B81" s="37"/>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row>
    <row r="82" spans="1:28" x14ac:dyDescent="0.2">
      <c r="A82" s="44"/>
      <c r="B82" s="37"/>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row>
    <row r="83" spans="1:28" x14ac:dyDescent="0.2">
      <c r="A83" s="44"/>
      <c r="B83" s="37"/>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row>
    <row r="84" spans="1:28" x14ac:dyDescent="0.2">
      <c r="A84" s="44"/>
      <c r="B84" s="37"/>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row>
    <row r="85" spans="1:28" x14ac:dyDescent="0.2">
      <c r="A85" s="44"/>
      <c r="B85" s="37"/>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row>
    <row r="86" spans="1:28" x14ac:dyDescent="0.2">
      <c r="A86" s="44"/>
      <c r="B86" s="37"/>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row>
    <row r="87" spans="1:28" x14ac:dyDescent="0.2">
      <c r="A87" s="44"/>
      <c r="B87" s="37"/>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row>
    <row r="88" spans="1:28" x14ac:dyDescent="0.2">
      <c r="A88" s="44"/>
      <c r="B88" s="37"/>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row>
    <row r="89" spans="1:28" x14ac:dyDescent="0.2">
      <c r="A89" s="44"/>
      <c r="B89" s="37"/>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row>
    <row r="90" spans="1:28" x14ac:dyDescent="0.2">
      <c r="A90" s="44"/>
      <c r="B90" s="37"/>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row>
    <row r="91" spans="1:28" x14ac:dyDescent="0.2">
      <c r="A91" s="44"/>
      <c r="B91" s="37"/>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row>
    <row r="92" spans="1:28" x14ac:dyDescent="0.2">
      <c r="A92" s="44"/>
      <c r="B92" s="37"/>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row>
    <row r="93" spans="1:28" x14ac:dyDescent="0.2">
      <c r="A93" s="44"/>
      <c r="B93" s="37"/>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row>
    <row r="94" spans="1:28" x14ac:dyDescent="0.2">
      <c r="A94" s="44"/>
      <c r="B94" s="37"/>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row>
    <row r="95" spans="1:28" x14ac:dyDescent="0.2">
      <c r="A95" s="44"/>
      <c r="B95" s="37"/>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row>
    <row r="96" spans="1:28" x14ac:dyDescent="0.2">
      <c r="A96" s="44"/>
      <c r="B96" s="37"/>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row>
    <row r="97" spans="1:28" x14ac:dyDescent="0.2">
      <c r="A97" s="44"/>
      <c r="B97" s="37"/>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row>
    <row r="98" spans="1:28" x14ac:dyDescent="0.2">
      <c r="A98" s="44"/>
      <c r="B98" s="37"/>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row>
    <row r="99" spans="1:28" x14ac:dyDescent="0.2">
      <c r="A99" s="44"/>
      <c r="B99" s="37"/>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row>
    <row r="100" spans="1:28" x14ac:dyDescent="0.2">
      <c r="A100" s="44"/>
      <c r="B100" s="37"/>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row>
    <row r="101" spans="1:28" x14ac:dyDescent="0.2">
      <c r="A101" s="44"/>
      <c r="B101" s="37"/>
      <c r="C101" s="44"/>
      <c r="D101" s="44"/>
      <c r="E101" s="44"/>
      <c r="F101" s="44"/>
      <c r="G101" s="44"/>
      <c r="H101" s="44"/>
      <c r="I101" s="44"/>
      <c r="J101" s="44"/>
      <c r="K101" s="44"/>
      <c r="L101" s="44"/>
      <c r="M101" s="44"/>
      <c r="N101" s="44"/>
      <c r="O101" s="44"/>
      <c r="P101" s="44"/>
      <c r="Q101" s="44"/>
      <c r="R101" s="44"/>
      <c r="S101" s="44"/>
      <c r="T101" s="44"/>
      <c r="U101" s="44"/>
      <c r="V101" s="44"/>
      <c r="W101" s="44"/>
      <c r="X101" s="44"/>
      <c r="Y101" s="44"/>
      <c r="Z101" s="44"/>
      <c r="AA101" s="44"/>
      <c r="AB101" s="44"/>
    </row>
    <row r="102" spans="1:28" x14ac:dyDescent="0.2">
      <c r="A102" s="44"/>
      <c r="B102" s="37"/>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c r="AB102" s="44"/>
    </row>
    <row r="103" spans="1:28" x14ac:dyDescent="0.2">
      <c r="A103" s="44"/>
      <c r="B103" s="37"/>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c r="AA103" s="44"/>
      <c r="AB103" s="44"/>
    </row>
    <row r="104" spans="1:28" x14ac:dyDescent="0.2">
      <c r="A104" s="44"/>
      <c r="B104" s="37"/>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c r="AA104" s="44"/>
      <c r="AB104" s="44"/>
    </row>
    <row r="105" spans="1:28" x14ac:dyDescent="0.2">
      <c r="A105" s="44"/>
      <c r="B105" s="37"/>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row>
    <row r="106" spans="1:28" x14ac:dyDescent="0.2">
      <c r="A106" s="44"/>
      <c r="B106" s="37"/>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c r="AA106" s="44"/>
      <c r="AB106" s="44"/>
    </row>
    <row r="107" spans="1:28" x14ac:dyDescent="0.2">
      <c r="A107" s="44"/>
      <c r="B107" s="37"/>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c r="AA107" s="44"/>
      <c r="AB107" s="44"/>
    </row>
    <row r="108" spans="1:28" x14ac:dyDescent="0.2">
      <c r="A108" s="44"/>
      <c r="B108" s="37"/>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row>
    <row r="109" spans="1:28" x14ac:dyDescent="0.2">
      <c r="A109" s="44"/>
      <c r="B109" s="37"/>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c r="AA109" s="44"/>
      <c r="AB109" s="44"/>
    </row>
    <row r="110" spans="1:28" x14ac:dyDescent="0.2">
      <c r="A110" s="44"/>
      <c r="B110" s="37"/>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c r="AA110" s="44"/>
      <c r="AB110" s="44"/>
    </row>
    <row r="111" spans="1:28" x14ac:dyDescent="0.2">
      <c r="A111" s="44"/>
      <c r="B111" s="37"/>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c r="AA111" s="44"/>
      <c r="AB111" s="44"/>
    </row>
    <row r="112" spans="1:28" x14ac:dyDescent="0.2">
      <c r="A112" s="44"/>
      <c r="B112" s="37"/>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c r="AA112" s="44"/>
      <c r="AB112" s="44"/>
    </row>
    <row r="113" spans="1:28" x14ac:dyDescent="0.2">
      <c r="A113" s="44"/>
      <c r="B113" s="37"/>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c r="AA113" s="44"/>
      <c r="AB113" s="44"/>
    </row>
    <row r="114" spans="1:28" x14ac:dyDescent="0.2">
      <c r="A114" s="44"/>
      <c r="B114" s="37"/>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c r="AA114" s="44"/>
      <c r="AB114" s="44"/>
    </row>
    <row r="115" spans="1:28" x14ac:dyDescent="0.2">
      <c r="A115" s="44"/>
      <c r="B115" s="37"/>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row>
    <row r="116" spans="1:28" x14ac:dyDescent="0.2">
      <c r="A116" s="44"/>
      <c r="B116" s="37"/>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row>
    <row r="117" spans="1:28" x14ac:dyDescent="0.2">
      <c r="A117" s="44"/>
      <c r="B117" s="37"/>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row>
    <row r="118" spans="1:28" x14ac:dyDescent="0.2">
      <c r="A118" s="44"/>
      <c r="B118" s="37"/>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row>
    <row r="119" spans="1:28" x14ac:dyDescent="0.2">
      <c r="A119" s="44"/>
      <c r="B119" s="37"/>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c r="AB119" s="44"/>
    </row>
    <row r="120" spans="1:28" x14ac:dyDescent="0.2">
      <c r="A120" s="44"/>
      <c r="B120" s="37"/>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c r="AB120" s="44"/>
    </row>
    <row r="121" spans="1:28" x14ac:dyDescent="0.2">
      <c r="A121" s="44"/>
      <c r="B121" s="37"/>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row>
    <row r="122" spans="1:28" x14ac:dyDescent="0.2">
      <c r="A122" s="44"/>
      <c r="B122" s="37"/>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c r="AB122" s="44"/>
    </row>
    <row r="123" spans="1:28" x14ac:dyDescent="0.2">
      <c r="A123" s="44"/>
      <c r="B123" s="37"/>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row>
    <row r="124" spans="1:28" x14ac:dyDescent="0.2">
      <c r="A124" s="44"/>
      <c r="B124" s="37"/>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row>
    <row r="125" spans="1:28" x14ac:dyDescent="0.2">
      <c r="A125" s="44"/>
      <c r="B125" s="37"/>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row>
    <row r="126" spans="1:28" x14ac:dyDescent="0.2">
      <c r="A126" s="44"/>
      <c r="B126" s="37"/>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c r="AA126" s="44"/>
      <c r="AB126" s="44"/>
    </row>
    <row r="127" spans="1:28" x14ac:dyDescent="0.2">
      <c r="A127" s="44"/>
      <c r="B127" s="37"/>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c r="AB127" s="44"/>
    </row>
    <row r="128" spans="1:28" x14ac:dyDescent="0.2">
      <c r="A128" s="44"/>
      <c r="B128" s="37"/>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c r="AA128" s="44"/>
      <c r="AB128" s="44"/>
    </row>
    <row r="129" spans="1:28" x14ac:dyDescent="0.2">
      <c r="A129" s="44"/>
      <c r="B129" s="37"/>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row>
    <row r="130" spans="1:28" x14ac:dyDescent="0.2">
      <c r="A130" s="44"/>
      <c r="B130" s="37"/>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row>
    <row r="131" spans="1:28" x14ac:dyDescent="0.2">
      <c r="A131" s="44"/>
      <c r="B131" s="37"/>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row>
    <row r="132" spans="1:28" x14ac:dyDescent="0.2">
      <c r="A132" s="44"/>
      <c r="B132" s="37"/>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row>
    <row r="133" spans="1:28" x14ac:dyDescent="0.2">
      <c r="A133" s="44"/>
      <c r="B133" s="37"/>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c r="AB133" s="44"/>
    </row>
    <row r="134" spans="1:28" x14ac:dyDescent="0.2">
      <c r="A134" s="44"/>
      <c r="B134" s="37"/>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c r="AA134" s="44"/>
      <c r="AB134" s="44"/>
    </row>
    <row r="135" spans="1:28" x14ac:dyDescent="0.2">
      <c r="A135" s="44"/>
      <c r="B135" s="37"/>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c r="AA135" s="44"/>
      <c r="AB135" s="44"/>
    </row>
    <row r="136" spans="1:28" x14ac:dyDescent="0.2">
      <c r="A136" s="44"/>
      <c r="B136" s="37"/>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row>
    <row r="137" spans="1:28" x14ac:dyDescent="0.2">
      <c r="A137" s="44"/>
      <c r="B137" s="37"/>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c r="AA137" s="44"/>
      <c r="AB137" s="44"/>
    </row>
    <row r="138" spans="1:28" x14ac:dyDescent="0.2">
      <c r="A138" s="44"/>
      <c r="B138" s="37"/>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row>
    <row r="139" spans="1:28" x14ac:dyDescent="0.2">
      <c r="A139" s="44"/>
      <c r="B139" s="37"/>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c r="AA139" s="44"/>
      <c r="AB139" s="44"/>
    </row>
    <row r="140" spans="1:28" x14ac:dyDescent="0.2">
      <c r="A140" s="44"/>
      <c r="B140" s="37"/>
      <c r="C140" s="44"/>
      <c r="D140" s="44"/>
      <c r="E140" s="44"/>
      <c r="F140" s="44"/>
      <c r="G140" s="44"/>
      <c r="H140" s="44"/>
      <c r="I140" s="44"/>
      <c r="J140" s="44"/>
      <c r="K140" s="44"/>
      <c r="L140" s="44"/>
      <c r="M140" s="44"/>
      <c r="N140" s="44"/>
      <c r="O140" s="44"/>
      <c r="P140" s="44"/>
      <c r="Q140" s="44"/>
      <c r="R140" s="44"/>
      <c r="S140" s="44"/>
      <c r="T140" s="44"/>
      <c r="U140" s="44"/>
      <c r="V140" s="44"/>
      <c r="W140" s="44"/>
      <c r="X140" s="44"/>
      <c r="Y140" s="44"/>
      <c r="Z140" s="44"/>
      <c r="AA140" s="44"/>
      <c r="AB140" s="44"/>
    </row>
    <row r="141" spans="1:28" x14ac:dyDescent="0.2">
      <c r="A141" s="44"/>
      <c r="B141" s="37"/>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c r="AA141" s="44"/>
      <c r="AB141" s="44"/>
    </row>
    <row r="142" spans="1:28" x14ac:dyDescent="0.2">
      <c r="A142" s="44"/>
      <c r="B142" s="37"/>
      <c r="C142" s="44"/>
      <c r="D142" s="44"/>
      <c r="E142" s="44"/>
      <c r="F142" s="44"/>
      <c r="G142" s="44"/>
      <c r="H142" s="44"/>
      <c r="I142" s="44"/>
      <c r="J142" s="44"/>
      <c r="K142" s="44"/>
      <c r="L142" s="44"/>
      <c r="M142" s="44"/>
      <c r="N142" s="44"/>
      <c r="O142" s="44"/>
      <c r="P142" s="44"/>
      <c r="Q142" s="44"/>
      <c r="R142" s="44"/>
      <c r="S142" s="44"/>
      <c r="T142" s="44"/>
      <c r="U142" s="44"/>
      <c r="V142" s="44"/>
      <c r="W142" s="44"/>
      <c r="X142" s="44"/>
      <c r="Y142" s="44"/>
      <c r="Z142" s="44"/>
      <c r="AA142" s="44"/>
      <c r="AB142" s="44"/>
    </row>
    <row r="143" spans="1:28" x14ac:dyDescent="0.2">
      <c r="A143" s="44"/>
      <c r="B143" s="37"/>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c r="AA143" s="44"/>
      <c r="AB143" s="44"/>
    </row>
    <row r="144" spans="1:28" x14ac:dyDescent="0.2">
      <c r="A144" s="44"/>
      <c r="B144" s="37"/>
      <c r="C144" s="44"/>
      <c r="D144" s="44"/>
      <c r="E144" s="44"/>
      <c r="F144" s="44"/>
      <c r="G144" s="44"/>
      <c r="H144" s="44"/>
      <c r="I144" s="44"/>
      <c r="J144" s="44"/>
      <c r="K144" s="44"/>
      <c r="L144" s="44"/>
      <c r="M144" s="44"/>
      <c r="N144" s="44"/>
      <c r="O144" s="44"/>
      <c r="P144" s="44"/>
      <c r="Q144" s="44"/>
      <c r="R144" s="44"/>
      <c r="S144" s="44"/>
      <c r="T144" s="44"/>
      <c r="U144" s="44"/>
      <c r="V144" s="44"/>
      <c r="W144" s="44"/>
      <c r="X144" s="44"/>
      <c r="Y144" s="44"/>
      <c r="Z144" s="44"/>
      <c r="AA144" s="44"/>
      <c r="AB144" s="44"/>
    </row>
    <row r="145" spans="1:28" x14ac:dyDescent="0.2">
      <c r="A145" s="44"/>
      <c r="B145" s="37"/>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c r="AA145" s="44"/>
      <c r="AB145" s="44"/>
    </row>
    <row r="146" spans="1:28" x14ac:dyDescent="0.2">
      <c r="A146" s="44"/>
      <c r="B146" s="37"/>
      <c r="C146" s="44"/>
      <c r="D146" s="44"/>
      <c r="E146" s="44"/>
      <c r="F146" s="44"/>
      <c r="G146" s="44"/>
      <c r="H146" s="44"/>
      <c r="I146" s="44"/>
      <c r="J146" s="44"/>
      <c r="K146" s="44"/>
      <c r="L146" s="44"/>
      <c r="M146" s="44"/>
      <c r="N146" s="44"/>
      <c r="O146" s="44"/>
      <c r="P146" s="44"/>
      <c r="Q146" s="44"/>
      <c r="R146" s="44"/>
      <c r="S146" s="44"/>
      <c r="T146" s="44"/>
      <c r="U146" s="44"/>
      <c r="V146" s="44"/>
      <c r="W146" s="44"/>
      <c r="X146" s="44"/>
      <c r="Y146" s="44"/>
      <c r="Z146" s="44"/>
      <c r="AA146" s="44"/>
      <c r="AB146" s="44"/>
    </row>
    <row r="147" spans="1:28" x14ac:dyDescent="0.2">
      <c r="A147" s="44"/>
      <c r="B147" s="37"/>
      <c r="C147" s="44"/>
      <c r="D147" s="44"/>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row>
    <row r="148" spans="1:28" x14ac:dyDescent="0.2">
      <c r="A148" s="44"/>
      <c r="B148" s="37"/>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c r="AA148" s="44"/>
      <c r="AB148" s="44"/>
    </row>
    <row r="149" spans="1:28" x14ac:dyDescent="0.2">
      <c r="A149" s="44"/>
      <c r="B149" s="37"/>
      <c r="C149" s="44"/>
      <c r="D149" s="44"/>
      <c r="E149" s="44"/>
      <c r="F149" s="44"/>
      <c r="G149" s="44"/>
      <c r="H149" s="44"/>
      <c r="I149" s="44"/>
      <c r="J149" s="44"/>
      <c r="K149" s="44"/>
      <c r="L149" s="44"/>
      <c r="M149" s="44"/>
      <c r="N149" s="44"/>
      <c r="O149" s="44"/>
      <c r="P149" s="44"/>
      <c r="Q149" s="44"/>
      <c r="R149" s="44"/>
      <c r="S149" s="44"/>
      <c r="T149" s="44"/>
      <c r="U149" s="44"/>
      <c r="V149" s="44"/>
      <c r="W149" s="44"/>
      <c r="X149" s="44"/>
      <c r="Y149" s="44"/>
      <c r="Z149" s="44"/>
      <c r="AA149" s="44"/>
      <c r="AB149" s="44"/>
    </row>
    <row r="150" spans="1:28" x14ac:dyDescent="0.2">
      <c r="A150" s="44"/>
      <c r="B150" s="37"/>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row>
    <row r="151" spans="1:28" x14ac:dyDescent="0.2">
      <c r="A151" s="44"/>
      <c r="B151" s="37"/>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c r="AA151" s="44"/>
      <c r="AB151" s="44"/>
    </row>
    <row r="152" spans="1:28" x14ac:dyDescent="0.2">
      <c r="A152" s="44"/>
      <c r="B152" s="37"/>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row>
    <row r="153" spans="1:28" x14ac:dyDescent="0.2">
      <c r="A153" s="44"/>
      <c r="B153" s="37"/>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row>
    <row r="154" spans="1:28" x14ac:dyDescent="0.2">
      <c r="A154" s="44"/>
      <c r="B154" s="37"/>
      <c r="C154" s="44"/>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row>
    <row r="155" spans="1:28" x14ac:dyDescent="0.2">
      <c r="A155" s="44"/>
      <c r="B155" s="37"/>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c r="AB155" s="44"/>
    </row>
    <row r="156" spans="1:28" x14ac:dyDescent="0.2">
      <c r="A156" s="44"/>
      <c r="B156" s="37"/>
      <c r="C156" s="44"/>
      <c r="D156" s="44"/>
      <c r="E156" s="44"/>
      <c r="F156" s="44"/>
      <c r="G156" s="44"/>
      <c r="H156" s="44"/>
      <c r="I156" s="44"/>
      <c r="J156" s="44"/>
      <c r="K156" s="44"/>
      <c r="L156" s="44"/>
      <c r="M156" s="44"/>
      <c r="N156" s="44"/>
      <c r="O156" s="44"/>
      <c r="P156" s="44"/>
      <c r="Q156" s="44"/>
      <c r="R156" s="44"/>
      <c r="S156" s="44"/>
      <c r="T156" s="44"/>
      <c r="U156" s="44"/>
      <c r="V156" s="44"/>
      <c r="W156" s="44"/>
      <c r="X156" s="44"/>
      <c r="Y156" s="44"/>
      <c r="Z156" s="44"/>
      <c r="AA156" s="44"/>
      <c r="AB156" s="44"/>
    </row>
    <row r="157" spans="1:28" x14ac:dyDescent="0.2">
      <c r="A157" s="44"/>
      <c r="B157" s="37"/>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c r="AA157" s="44"/>
      <c r="AB157" s="44"/>
    </row>
    <row r="158" spans="1:28" x14ac:dyDescent="0.2">
      <c r="A158" s="44"/>
      <c r="B158" s="37"/>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c r="AA158" s="44"/>
      <c r="AB158" s="44"/>
    </row>
    <row r="159" spans="1:28" x14ac:dyDescent="0.2">
      <c r="A159" s="44"/>
      <c r="B159" s="37"/>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c r="AA159" s="44"/>
      <c r="AB159" s="44"/>
    </row>
    <row r="160" spans="1:28" x14ac:dyDescent="0.2">
      <c r="A160" s="44"/>
      <c r="B160" s="37"/>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row>
    <row r="161" spans="1:28" x14ac:dyDescent="0.2">
      <c r="A161" s="44"/>
      <c r="B161" s="37"/>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c r="AA161" s="44"/>
      <c r="AB161" s="44"/>
    </row>
    <row r="162" spans="1:28" x14ac:dyDescent="0.2">
      <c r="A162" s="44"/>
      <c r="B162" s="37"/>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c r="AA162" s="44"/>
      <c r="AB162" s="44"/>
    </row>
    <row r="163" spans="1:28" x14ac:dyDescent="0.2">
      <c r="A163" s="44"/>
      <c r="B163" s="37"/>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c r="AA163" s="44"/>
      <c r="AB163" s="44"/>
    </row>
    <row r="164" spans="1:28" x14ac:dyDescent="0.2">
      <c r="A164" s="44"/>
      <c r="B164" s="37"/>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c r="AA164" s="44"/>
      <c r="AB164" s="44"/>
    </row>
    <row r="165" spans="1:28" x14ac:dyDescent="0.2">
      <c r="A165" s="44"/>
      <c r="B165" s="37"/>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c r="AA165" s="44"/>
      <c r="AB165" s="44"/>
    </row>
    <row r="166" spans="1:28" x14ac:dyDescent="0.2">
      <c r="A166" s="44"/>
      <c r="B166" s="37"/>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c r="AA166" s="44"/>
      <c r="AB166" s="44"/>
    </row>
    <row r="167" spans="1:28" x14ac:dyDescent="0.2">
      <c r="A167" s="44"/>
      <c r="B167" s="37"/>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c r="AA167" s="44"/>
      <c r="AB167" s="44"/>
    </row>
    <row r="168" spans="1:28" x14ac:dyDescent="0.2">
      <c r="A168" s="44"/>
      <c r="B168" s="37"/>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c r="AA168" s="44"/>
      <c r="AB168" s="44"/>
    </row>
    <row r="169" spans="1:28" x14ac:dyDescent="0.2">
      <c r="A169" s="44"/>
      <c r="B169" s="37"/>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c r="AA169" s="44"/>
      <c r="AB169" s="44"/>
    </row>
    <row r="170" spans="1:28" x14ac:dyDescent="0.2">
      <c r="A170" s="44"/>
      <c r="B170" s="37"/>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c r="AA170" s="44"/>
      <c r="AB170" s="44"/>
    </row>
    <row r="171" spans="1:28" x14ac:dyDescent="0.2">
      <c r="A171" s="44"/>
      <c r="B171" s="37"/>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c r="AA171" s="44"/>
      <c r="AB171" s="44"/>
    </row>
    <row r="172" spans="1:28" x14ac:dyDescent="0.2">
      <c r="A172" s="44"/>
      <c r="B172" s="37"/>
      <c r="C172" s="44"/>
      <c r="D172" s="44"/>
      <c r="E172" s="44"/>
      <c r="F172" s="44"/>
      <c r="G172" s="44"/>
      <c r="H172" s="44"/>
      <c r="I172" s="44"/>
      <c r="J172" s="44"/>
      <c r="K172" s="44"/>
      <c r="L172" s="44"/>
      <c r="M172" s="44"/>
      <c r="N172" s="44"/>
      <c r="O172" s="44"/>
      <c r="P172" s="44"/>
      <c r="Q172" s="44"/>
      <c r="R172" s="44"/>
      <c r="S172" s="44"/>
      <c r="T172" s="44"/>
      <c r="U172" s="44"/>
      <c r="V172" s="44"/>
      <c r="W172" s="44"/>
      <c r="X172" s="44"/>
      <c r="Y172" s="44"/>
      <c r="Z172" s="44"/>
      <c r="AA172" s="44"/>
      <c r="AB172" s="44"/>
    </row>
    <row r="173" spans="1:28" x14ac:dyDescent="0.2">
      <c r="A173" s="44"/>
      <c r="B173" s="37"/>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44"/>
      <c r="AB173" s="44"/>
    </row>
    <row r="174" spans="1:28" x14ac:dyDescent="0.2">
      <c r="A174" s="44"/>
      <c r="B174" s="37"/>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c r="AA174" s="44"/>
      <c r="AB174" s="44"/>
    </row>
    <row r="175" spans="1:28" x14ac:dyDescent="0.2">
      <c r="A175" s="44"/>
      <c r="B175" s="37"/>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c r="AB175" s="44"/>
    </row>
    <row r="176" spans="1:28" x14ac:dyDescent="0.2">
      <c r="A176" s="44"/>
      <c r="B176" s="37"/>
      <c r="C176" s="44"/>
      <c r="D176" s="44"/>
      <c r="E176" s="44"/>
      <c r="F176" s="44"/>
      <c r="G176" s="44"/>
      <c r="H176" s="44"/>
      <c r="I176" s="44"/>
      <c r="J176" s="44"/>
      <c r="K176" s="44"/>
      <c r="L176" s="44"/>
      <c r="M176" s="44"/>
      <c r="N176" s="44"/>
      <c r="O176" s="44"/>
      <c r="P176" s="44"/>
      <c r="Q176" s="44"/>
      <c r="R176" s="44"/>
      <c r="S176" s="44"/>
      <c r="T176" s="44"/>
      <c r="U176" s="44"/>
      <c r="V176" s="44"/>
      <c r="W176" s="44"/>
      <c r="X176" s="44"/>
      <c r="Y176" s="44"/>
      <c r="Z176" s="44"/>
      <c r="AA176" s="44"/>
      <c r="AB176" s="44"/>
    </row>
    <row r="177" spans="1:28" x14ac:dyDescent="0.2">
      <c r="A177" s="44"/>
      <c r="B177" s="37"/>
      <c r="C177" s="44"/>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c r="AB177" s="44"/>
    </row>
    <row r="178" spans="1:28" x14ac:dyDescent="0.2">
      <c r="A178" s="44"/>
      <c r="B178" s="37"/>
      <c r="C178" s="44"/>
      <c r="D178" s="44"/>
      <c r="E178" s="44"/>
      <c r="F178" s="44"/>
      <c r="G178" s="44"/>
      <c r="H178" s="44"/>
      <c r="I178" s="44"/>
      <c r="J178" s="44"/>
      <c r="K178" s="44"/>
      <c r="L178" s="44"/>
      <c r="M178" s="44"/>
      <c r="N178" s="44"/>
      <c r="O178" s="44"/>
      <c r="P178" s="44"/>
      <c r="Q178" s="44"/>
      <c r="R178" s="44"/>
      <c r="S178" s="44"/>
      <c r="T178" s="44"/>
      <c r="U178" s="44"/>
      <c r="V178" s="44"/>
      <c r="W178" s="44"/>
      <c r="X178" s="44"/>
      <c r="Y178" s="44"/>
      <c r="Z178" s="44"/>
      <c r="AA178" s="44"/>
      <c r="AB178" s="44"/>
    </row>
    <row r="179" spans="1:28" x14ac:dyDescent="0.2">
      <c r="A179" s="44"/>
      <c r="B179" s="37"/>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row>
    <row r="180" spans="1:28" x14ac:dyDescent="0.2">
      <c r="A180" s="44"/>
      <c r="B180" s="37"/>
      <c r="C180" s="44"/>
      <c r="D180" s="44"/>
      <c r="E180" s="44"/>
      <c r="F180" s="44"/>
      <c r="G180" s="44"/>
      <c r="H180" s="44"/>
      <c r="I180" s="44"/>
      <c r="J180" s="44"/>
      <c r="K180" s="44"/>
      <c r="L180" s="44"/>
      <c r="M180" s="44"/>
      <c r="N180" s="44"/>
      <c r="O180" s="44"/>
      <c r="P180" s="44"/>
      <c r="Q180" s="44"/>
      <c r="R180" s="44"/>
      <c r="S180" s="44"/>
      <c r="T180" s="44"/>
      <c r="U180" s="44"/>
      <c r="V180" s="44"/>
      <c r="W180" s="44"/>
      <c r="X180" s="44"/>
      <c r="Y180" s="44"/>
      <c r="Z180" s="44"/>
      <c r="AA180" s="44"/>
      <c r="AB180" s="44"/>
    </row>
    <row r="181" spans="1:28" x14ac:dyDescent="0.2">
      <c r="A181" s="44"/>
      <c r="B181" s="37"/>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c r="AA181" s="44"/>
      <c r="AB181" s="44"/>
    </row>
    <row r="182" spans="1:28" x14ac:dyDescent="0.2">
      <c r="A182" s="44"/>
      <c r="B182" s="37"/>
      <c r="C182" s="44"/>
      <c r="D182" s="44"/>
      <c r="E182" s="44"/>
      <c r="F182" s="44"/>
      <c r="G182" s="44"/>
      <c r="H182" s="44"/>
      <c r="I182" s="44"/>
      <c r="J182" s="44"/>
      <c r="K182" s="44"/>
      <c r="L182" s="44"/>
      <c r="M182" s="44"/>
      <c r="N182" s="44"/>
      <c r="O182" s="44"/>
      <c r="P182" s="44"/>
      <c r="Q182" s="44"/>
      <c r="R182" s="44"/>
      <c r="S182" s="44"/>
      <c r="T182" s="44"/>
      <c r="U182" s="44"/>
      <c r="V182" s="44"/>
      <c r="W182" s="44"/>
      <c r="X182" s="44"/>
      <c r="Y182" s="44"/>
      <c r="Z182" s="44"/>
      <c r="AA182" s="44"/>
      <c r="AB182" s="44"/>
    </row>
    <row r="183" spans="1:28" x14ac:dyDescent="0.2">
      <c r="A183" s="44"/>
      <c r="B183" s="37"/>
      <c r="C183" s="44"/>
      <c r="D183" s="44"/>
      <c r="E183" s="44"/>
      <c r="F183" s="44"/>
      <c r="G183" s="44"/>
      <c r="H183" s="44"/>
      <c r="I183" s="44"/>
      <c r="J183" s="44"/>
      <c r="K183" s="44"/>
      <c r="L183" s="44"/>
      <c r="M183" s="44"/>
      <c r="N183" s="44"/>
      <c r="O183" s="44"/>
      <c r="P183" s="44"/>
      <c r="Q183" s="44"/>
      <c r="R183" s="44"/>
      <c r="S183" s="44"/>
      <c r="T183" s="44"/>
      <c r="U183" s="44"/>
      <c r="V183" s="44"/>
      <c r="W183" s="44"/>
      <c r="X183" s="44"/>
      <c r="Y183" s="44"/>
      <c r="Z183" s="44"/>
      <c r="AA183" s="44"/>
      <c r="AB183" s="44"/>
    </row>
    <row r="184" spans="1:28" x14ac:dyDescent="0.2">
      <c r="A184" s="44"/>
      <c r="B184" s="37"/>
      <c r="C184" s="44"/>
      <c r="D184" s="44"/>
      <c r="E184" s="44"/>
      <c r="F184" s="44"/>
      <c r="G184" s="44"/>
      <c r="H184" s="44"/>
      <c r="I184" s="44"/>
      <c r="J184" s="44"/>
      <c r="K184" s="44"/>
      <c r="L184" s="44"/>
      <c r="M184" s="44"/>
      <c r="N184" s="44"/>
      <c r="O184" s="44"/>
      <c r="P184" s="44"/>
      <c r="Q184" s="44"/>
      <c r="R184" s="44"/>
      <c r="S184" s="44"/>
      <c r="T184" s="44"/>
      <c r="U184" s="44"/>
      <c r="V184" s="44"/>
      <c r="W184" s="44"/>
      <c r="X184" s="44"/>
      <c r="Y184" s="44"/>
      <c r="Z184" s="44"/>
      <c r="AA184" s="44"/>
      <c r="AB184" s="44"/>
    </row>
    <row r="185" spans="1:28" x14ac:dyDescent="0.2">
      <c r="A185" s="44"/>
      <c r="B185" s="37"/>
      <c r="C185" s="44"/>
      <c r="D185" s="44"/>
      <c r="E185" s="44"/>
      <c r="F185" s="44"/>
      <c r="G185" s="44"/>
      <c r="H185" s="44"/>
      <c r="I185" s="44"/>
      <c r="J185" s="44"/>
      <c r="K185" s="44"/>
      <c r="L185" s="44"/>
      <c r="M185" s="44"/>
      <c r="N185" s="44"/>
      <c r="O185" s="44"/>
      <c r="P185" s="44"/>
      <c r="Q185" s="44"/>
      <c r="R185" s="44"/>
      <c r="S185" s="44"/>
      <c r="T185" s="44"/>
      <c r="U185" s="44"/>
      <c r="V185" s="44"/>
      <c r="W185" s="44"/>
      <c r="X185" s="44"/>
      <c r="Y185" s="44"/>
      <c r="Z185" s="44"/>
      <c r="AA185" s="44"/>
      <c r="AB185" s="44"/>
    </row>
    <row r="186" spans="1:28" x14ac:dyDescent="0.2">
      <c r="A186" s="44"/>
      <c r="B186" s="37"/>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row>
    <row r="187" spans="1:28" x14ac:dyDescent="0.2">
      <c r="A187" s="44"/>
      <c r="B187" s="37"/>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c r="AA187" s="44"/>
      <c r="AB187" s="44"/>
    </row>
    <row r="188" spans="1:28" x14ac:dyDescent="0.2">
      <c r="A188" s="44"/>
      <c r="B188" s="37"/>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row>
    <row r="189" spans="1:28" x14ac:dyDescent="0.2">
      <c r="A189" s="44"/>
      <c r="B189" s="37"/>
      <c r="C189" s="44"/>
      <c r="D189" s="44"/>
      <c r="E189" s="44"/>
      <c r="F189" s="44"/>
      <c r="G189" s="44"/>
      <c r="H189" s="44"/>
      <c r="I189" s="44"/>
      <c r="J189" s="44"/>
      <c r="K189" s="44"/>
      <c r="L189" s="44"/>
      <c r="M189" s="44"/>
      <c r="N189" s="44"/>
      <c r="O189" s="44"/>
      <c r="P189" s="44"/>
      <c r="Q189" s="44"/>
      <c r="R189" s="44"/>
      <c r="S189" s="44"/>
      <c r="T189" s="44"/>
      <c r="U189" s="44"/>
      <c r="V189" s="44"/>
      <c r="W189" s="44"/>
      <c r="X189" s="44"/>
      <c r="Y189" s="44"/>
      <c r="Z189" s="44"/>
      <c r="AA189" s="44"/>
      <c r="AB189" s="44"/>
    </row>
    <row r="190" spans="1:28" x14ac:dyDescent="0.2">
      <c r="A190" s="44"/>
      <c r="B190" s="37"/>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row>
    <row r="191" spans="1:28" x14ac:dyDescent="0.2">
      <c r="A191" s="44"/>
      <c r="B191" s="37"/>
      <c r="C191" s="44"/>
      <c r="D191" s="44"/>
      <c r="E191" s="44"/>
      <c r="F191" s="44"/>
      <c r="G191" s="44"/>
      <c r="H191" s="44"/>
      <c r="I191" s="44"/>
      <c r="J191" s="44"/>
      <c r="K191" s="44"/>
      <c r="L191" s="44"/>
      <c r="M191" s="44"/>
      <c r="N191" s="44"/>
      <c r="O191" s="44"/>
      <c r="P191" s="44"/>
      <c r="Q191" s="44"/>
      <c r="R191" s="44"/>
      <c r="S191" s="44"/>
      <c r="T191" s="44"/>
      <c r="U191" s="44"/>
      <c r="V191" s="44"/>
      <c r="W191" s="44"/>
      <c r="X191" s="44"/>
      <c r="Y191" s="44"/>
      <c r="Z191" s="44"/>
      <c r="AA191" s="44"/>
      <c r="AB191" s="44"/>
    </row>
    <row r="192" spans="1:28" x14ac:dyDescent="0.2">
      <c r="A192" s="44"/>
      <c r="B192" s="37"/>
      <c r="C192" s="44"/>
      <c r="D192" s="44"/>
      <c r="E192" s="44"/>
      <c r="F192" s="44"/>
      <c r="G192" s="44"/>
      <c r="H192" s="44"/>
      <c r="I192" s="44"/>
      <c r="J192" s="44"/>
      <c r="K192" s="44"/>
      <c r="L192" s="44"/>
      <c r="M192" s="44"/>
      <c r="N192" s="44"/>
      <c r="O192" s="44"/>
      <c r="P192" s="44"/>
      <c r="Q192" s="44"/>
      <c r="R192" s="44"/>
      <c r="S192" s="44"/>
      <c r="T192" s="44"/>
      <c r="U192" s="44"/>
      <c r="V192" s="44"/>
      <c r="W192" s="44"/>
      <c r="X192" s="44"/>
      <c r="Y192" s="44"/>
      <c r="Z192" s="44"/>
      <c r="AA192" s="44"/>
      <c r="AB192" s="44"/>
    </row>
    <row r="193" spans="1:28" x14ac:dyDescent="0.2">
      <c r="A193" s="44"/>
      <c r="B193" s="37"/>
      <c r="C193" s="44"/>
      <c r="D193" s="44"/>
      <c r="E193" s="44"/>
      <c r="F193" s="44"/>
      <c r="G193" s="44"/>
      <c r="H193" s="44"/>
      <c r="I193" s="44"/>
      <c r="J193" s="44"/>
      <c r="K193" s="44"/>
      <c r="L193" s="44"/>
      <c r="M193" s="44"/>
      <c r="N193" s="44"/>
      <c r="O193" s="44"/>
      <c r="P193" s="44"/>
      <c r="Q193" s="44"/>
      <c r="R193" s="44"/>
      <c r="S193" s="44"/>
      <c r="T193" s="44"/>
      <c r="U193" s="44"/>
      <c r="V193" s="44"/>
      <c r="W193" s="44"/>
      <c r="X193" s="44"/>
      <c r="Y193" s="44"/>
      <c r="Z193" s="44"/>
      <c r="AA193" s="44"/>
      <c r="AB193" s="44"/>
    </row>
    <row r="194" spans="1:28" x14ac:dyDescent="0.2">
      <c r="A194" s="44"/>
      <c r="B194" s="37"/>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c r="AA194" s="44"/>
      <c r="AB194" s="44"/>
    </row>
    <row r="195" spans="1:28" x14ac:dyDescent="0.2">
      <c r="A195" s="44"/>
      <c r="B195" s="37"/>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c r="AA195" s="44"/>
      <c r="AB195" s="44"/>
    </row>
    <row r="196" spans="1:28" x14ac:dyDescent="0.2">
      <c r="A196" s="44"/>
      <c r="B196" s="37"/>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c r="AA196" s="44"/>
      <c r="AB196" s="44"/>
    </row>
    <row r="197" spans="1:28" x14ac:dyDescent="0.2">
      <c r="A197" s="44"/>
      <c r="B197" s="37"/>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c r="AA197" s="44"/>
      <c r="AB197" s="44"/>
    </row>
    <row r="198" spans="1:28" x14ac:dyDescent="0.2">
      <c r="A198" s="44"/>
      <c r="B198" s="37"/>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c r="AA198" s="44"/>
      <c r="AB198" s="44"/>
    </row>
    <row r="199" spans="1:28" x14ac:dyDescent="0.2">
      <c r="A199" s="44"/>
      <c r="B199" s="37"/>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c r="AA199" s="44"/>
      <c r="AB199" s="44"/>
    </row>
    <row r="200" spans="1:28" x14ac:dyDescent="0.2">
      <c r="A200" s="44"/>
      <c r="B200" s="37"/>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c r="AA200" s="44"/>
      <c r="AB200" s="44"/>
    </row>
    <row r="201" spans="1:28" x14ac:dyDescent="0.2">
      <c r="A201" s="44"/>
      <c r="B201" s="37"/>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row>
    <row r="202" spans="1:28" x14ac:dyDescent="0.2">
      <c r="A202" s="44"/>
      <c r="B202" s="37"/>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c r="AA202" s="44"/>
      <c r="AB202" s="44"/>
    </row>
    <row r="203" spans="1:28" x14ac:dyDescent="0.2">
      <c r="A203" s="44"/>
      <c r="B203" s="37"/>
      <c r="C203" s="44"/>
      <c r="D203" s="44"/>
      <c r="E203" s="44"/>
      <c r="F203" s="44"/>
      <c r="G203" s="44"/>
      <c r="H203" s="44"/>
      <c r="I203" s="44"/>
      <c r="J203" s="44"/>
      <c r="K203" s="44"/>
      <c r="L203" s="44"/>
      <c r="M203" s="44"/>
      <c r="N203" s="44"/>
      <c r="O203" s="44"/>
      <c r="P203" s="44"/>
      <c r="Q203" s="44"/>
      <c r="R203" s="44"/>
      <c r="S203" s="44"/>
      <c r="T203" s="44"/>
      <c r="U203" s="44"/>
      <c r="V203" s="44"/>
      <c r="W203" s="44"/>
      <c r="X203" s="44"/>
      <c r="Y203" s="44"/>
      <c r="Z203" s="44"/>
      <c r="AA203" s="44"/>
      <c r="AB203" s="44"/>
    </row>
    <row r="204" spans="1:28" x14ac:dyDescent="0.2">
      <c r="A204" s="44"/>
      <c r="B204" s="37"/>
      <c r="C204" s="44"/>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c r="AB204" s="44"/>
    </row>
    <row r="205" spans="1:28" x14ac:dyDescent="0.2">
      <c r="A205" s="44"/>
      <c r="B205" s="37"/>
      <c r="C205" s="44"/>
      <c r="D205" s="44"/>
      <c r="E205" s="44"/>
      <c r="F205" s="44"/>
      <c r="G205" s="44"/>
      <c r="H205" s="44"/>
      <c r="I205" s="44"/>
      <c r="J205" s="44"/>
      <c r="K205" s="44"/>
      <c r="L205" s="44"/>
      <c r="M205" s="44"/>
      <c r="N205" s="44"/>
      <c r="O205" s="44"/>
      <c r="P205" s="44"/>
      <c r="Q205" s="44"/>
      <c r="R205" s="44"/>
      <c r="S205" s="44"/>
      <c r="T205" s="44"/>
      <c r="U205" s="44"/>
      <c r="V205" s="44"/>
      <c r="W205" s="44"/>
      <c r="X205" s="44"/>
      <c r="Y205" s="44"/>
      <c r="Z205" s="44"/>
      <c r="AA205" s="44"/>
      <c r="AB205" s="44"/>
    </row>
    <row r="206" spans="1:28" x14ac:dyDescent="0.2">
      <c r="A206" s="44"/>
      <c r="B206" s="37"/>
      <c r="C206" s="44"/>
      <c r="D206" s="44"/>
      <c r="E206" s="44"/>
      <c r="F206" s="44"/>
      <c r="G206" s="44"/>
      <c r="H206" s="44"/>
      <c r="I206" s="44"/>
      <c r="J206" s="44"/>
      <c r="K206" s="44"/>
      <c r="L206" s="44"/>
      <c r="M206" s="44"/>
      <c r="N206" s="44"/>
      <c r="O206" s="44"/>
      <c r="P206" s="44"/>
      <c r="Q206" s="44"/>
      <c r="R206" s="44"/>
      <c r="S206" s="44"/>
      <c r="T206" s="44"/>
      <c r="U206" s="44"/>
      <c r="V206" s="44"/>
      <c r="W206" s="44"/>
      <c r="X206" s="44"/>
      <c r="Y206" s="44"/>
      <c r="Z206" s="44"/>
      <c r="AA206" s="44"/>
      <c r="AB206" s="44"/>
    </row>
    <row r="207" spans="1:28" x14ac:dyDescent="0.2">
      <c r="A207" s="44"/>
      <c r="B207" s="37"/>
      <c r="C207" s="44"/>
      <c r="D207" s="44"/>
      <c r="E207" s="44"/>
      <c r="F207" s="44"/>
      <c r="G207" s="44"/>
      <c r="H207" s="44"/>
      <c r="I207" s="44"/>
      <c r="J207" s="44"/>
      <c r="K207" s="44"/>
      <c r="L207" s="44"/>
      <c r="M207" s="44"/>
      <c r="N207" s="44"/>
      <c r="O207" s="44"/>
      <c r="P207" s="44"/>
      <c r="Q207" s="44"/>
      <c r="R207" s="44"/>
      <c r="S207" s="44"/>
      <c r="T207" s="44"/>
      <c r="U207" s="44"/>
      <c r="V207" s="44"/>
      <c r="W207" s="44"/>
      <c r="X207" s="44"/>
      <c r="Y207" s="44"/>
      <c r="Z207" s="44"/>
      <c r="AA207" s="44"/>
      <c r="AB207" s="44"/>
    </row>
    <row r="208" spans="1:28" x14ac:dyDescent="0.2">
      <c r="A208" s="44"/>
      <c r="B208" s="37"/>
      <c r="C208" s="44"/>
      <c r="D208" s="44"/>
      <c r="E208" s="44"/>
      <c r="F208" s="44"/>
      <c r="G208" s="44"/>
      <c r="H208" s="44"/>
      <c r="I208" s="44"/>
      <c r="J208" s="44"/>
      <c r="K208" s="44"/>
      <c r="L208" s="44"/>
      <c r="M208" s="44"/>
      <c r="N208" s="44"/>
      <c r="O208" s="44"/>
      <c r="P208" s="44"/>
      <c r="Q208" s="44"/>
      <c r="R208" s="44"/>
      <c r="S208" s="44"/>
      <c r="T208" s="44"/>
      <c r="U208" s="44"/>
      <c r="V208" s="44"/>
      <c r="W208" s="44"/>
      <c r="X208" s="44"/>
      <c r="Y208" s="44"/>
      <c r="Z208" s="44"/>
      <c r="AA208" s="44"/>
      <c r="AB208" s="44"/>
    </row>
    <row r="209" spans="1:28" x14ac:dyDescent="0.2">
      <c r="A209" s="44"/>
      <c r="B209" s="37"/>
      <c r="C209" s="44"/>
      <c r="D209" s="44"/>
      <c r="E209" s="44"/>
      <c r="F209" s="44"/>
      <c r="G209" s="44"/>
      <c r="H209" s="44"/>
      <c r="I209" s="44"/>
      <c r="J209" s="44"/>
      <c r="K209" s="44"/>
      <c r="L209" s="44"/>
      <c r="M209" s="44"/>
      <c r="N209" s="44"/>
      <c r="O209" s="44"/>
      <c r="P209" s="44"/>
      <c r="Q209" s="44"/>
      <c r="R209" s="44"/>
      <c r="S209" s="44"/>
      <c r="T209" s="44"/>
      <c r="U209" s="44"/>
      <c r="V209" s="44"/>
      <c r="W209" s="44"/>
      <c r="X209" s="44"/>
      <c r="Y209" s="44"/>
      <c r="Z209" s="44"/>
      <c r="AA209" s="44"/>
      <c r="AB209" s="44"/>
    </row>
    <row r="210" spans="1:28" x14ac:dyDescent="0.2">
      <c r="A210" s="44"/>
      <c r="B210" s="37"/>
      <c r="C210" s="44"/>
      <c r="D210" s="44"/>
      <c r="E210" s="44"/>
      <c r="F210" s="44"/>
      <c r="G210" s="44"/>
      <c r="H210" s="44"/>
      <c r="I210" s="44"/>
      <c r="J210" s="44"/>
      <c r="K210" s="44"/>
      <c r="L210" s="44"/>
      <c r="M210" s="44"/>
      <c r="N210" s="44"/>
      <c r="O210" s="44"/>
      <c r="P210" s="44"/>
      <c r="Q210" s="44"/>
      <c r="R210" s="44"/>
      <c r="S210" s="44"/>
      <c r="T210" s="44"/>
      <c r="U210" s="44"/>
      <c r="V210" s="44"/>
      <c r="W210" s="44"/>
      <c r="X210" s="44"/>
      <c r="Y210" s="44"/>
      <c r="Z210" s="44"/>
      <c r="AA210" s="44"/>
      <c r="AB210" s="44"/>
    </row>
    <row r="211" spans="1:28" x14ac:dyDescent="0.2">
      <c r="A211" s="44"/>
      <c r="B211" s="37"/>
      <c r="C211" s="44"/>
      <c r="D211" s="44"/>
      <c r="E211" s="44"/>
      <c r="F211" s="44"/>
      <c r="G211" s="44"/>
      <c r="H211" s="44"/>
      <c r="I211" s="44"/>
      <c r="J211" s="44"/>
      <c r="K211" s="44"/>
      <c r="L211" s="44"/>
      <c r="M211" s="44"/>
      <c r="N211" s="44"/>
      <c r="O211" s="44"/>
      <c r="P211" s="44"/>
      <c r="Q211" s="44"/>
      <c r="R211" s="44"/>
      <c r="S211" s="44"/>
      <c r="T211" s="44"/>
      <c r="U211" s="44"/>
      <c r="V211" s="44"/>
      <c r="W211" s="44"/>
      <c r="X211" s="44"/>
      <c r="Y211" s="44"/>
      <c r="Z211" s="44"/>
      <c r="AA211" s="44"/>
      <c r="AB211" s="44"/>
    </row>
    <row r="212" spans="1:28" x14ac:dyDescent="0.2">
      <c r="A212" s="44"/>
      <c r="B212" s="37"/>
      <c r="C212" s="44"/>
      <c r="D212" s="44"/>
      <c r="E212" s="44"/>
      <c r="F212" s="44"/>
      <c r="G212" s="44"/>
      <c r="H212" s="44"/>
      <c r="I212" s="44"/>
      <c r="J212" s="44"/>
      <c r="K212" s="44"/>
      <c r="L212" s="44"/>
      <c r="M212" s="44"/>
      <c r="N212" s="44"/>
      <c r="O212" s="44"/>
      <c r="P212" s="44"/>
      <c r="Q212" s="44"/>
      <c r="R212" s="44"/>
      <c r="S212" s="44"/>
      <c r="T212" s="44"/>
      <c r="U212" s="44"/>
      <c r="V212" s="44"/>
      <c r="W212" s="44"/>
      <c r="X212" s="44"/>
      <c r="Y212" s="44"/>
      <c r="Z212" s="44"/>
      <c r="AA212" s="44"/>
      <c r="AB212" s="44"/>
    </row>
    <row r="213" spans="1:28" x14ac:dyDescent="0.2">
      <c r="A213" s="44"/>
      <c r="B213" s="37"/>
      <c r="C213" s="44"/>
      <c r="D213" s="44"/>
      <c r="E213" s="44"/>
      <c r="F213" s="44"/>
      <c r="G213" s="44"/>
      <c r="H213" s="44"/>
      <c r="I213" s="44"/>
      <c r="J213" s="44"/>
      <c r="K213" s="44"/>
      <c r="L213" s="44"/>
      <c r="M213" s="44"/>
      <c r="N213" s="44"/>
      <c r="O213" s="44"/>
      <c r="P213" s="44"/>
      <c r="Q213" s="44"/>
      <c r="R213" s="44"/>
      <c r="S213" s="44"/>
      <c r="T213" s="44"/>
      <c r="U213" s="44"/>
      <c r="V213" s="44"/>
      <c r="W213" s="44"/>
      <c r="X213" s="44"/>
      <c r="Y213" s="44"/>
      <c r="Z213" s="44"/>
      <c r="AA213" s="44"/>
      <c r="AB213" s="44"/>
    </row>
    <row r="214" spans="1:28" x14ac:dyDescent="0.2">
      <c r="A214" s="44"/>
      <c r="B214" s="37"/>
      <c r="C214" s="44"/>
      <c r="D214" s="44"/>
      <c r="E214" s="44"/>
      <c r="F214" s="44"/>
      <c r="G214" s="44"/>
      <c r="H214" s="44"/>
      <c r="I214" s="44"/>
      <c r="J214" s="44"/>
      <c r="K214" s="44"/>
      <c r="L214" s="44"/>
      <c r="M214" s="44"/>
      <c r="N214" s="44"/>
      <c r="O214" s="44"/>
      <c r="P214" s="44"/>
      <c r="Q214" s="44"/>
      <c r="R214" s="44"/>
      <c r="S214" s="44"/>
      <c r="T214" s="44"/>
      <c r="U214" s="44"/>
      <c r="V214" s="44"/>
      <c r="W214" s="44"/>
      <c r="X214" s="44"/>
      <c r="Y214" s="44"/>
      <c r="Z214" s="44"/>
      <c r="AA214" s="44"/>
      <c r="AB214" s="44"/>
    </row>
    <row r="215" spans="1:28" x14ac:dyDescent="0.2">
      <c r="A215" s="44"/>
      <c r="B215" s="37"/>
      <c r="C215" s="44"/>
      <c r="D215" s="44"/>
      <c r="E215" s="44"/>
      <c r="F215" s="44"/>
      <c r="G215" s="44"/>
      <c r="H215" s="44"/>
      <c r="I215" s="44"/>
      <c r="J215" s="44"/>
      <c r="K215" s="44"/>
      <c r="L215" s="44"/>
      <c r="M215" s="44"/>
      <c r="N215" s="44"/>
      <c r="O215" s="44"/>
      <c r="P215" s="44"/>
      <c r="Q215" s="44"/>
      <c r="R215" s="44"/>
      <c r="S215" s="44"/>
      <c r="T215" s="44"/>
      <c r="U215" s="44"/>
      <c r="V215" s="44"/>
      <c r="W215" s="44"/>
      <c r="X215" s="44"/>
      <c r="Y215" s="44"/>
      <c r="Z215" s="44"/>
      <c r="AA215" s="44"/>
      <c r="AB215" s="44"/>
    </row>
    <row r="216" spans="1:28" x14ac:dyDescent="0.2">
      <c r="A216" s="44"/>
      <c r="B216" s="37"/>
      <c r="C216" s="44"/>
      <c r="D216" s="44"/>
      <c r="E216" s="44"/>
      <c r="F216" s="44"/>
      <c r="G216" s="44"/>
      <c r="H216" s="44"/>
      <c r="I216" s="44"/>
      <c r="J216" s="44"/>
      <c r="K216" s="44"/>
      <c r="L216" s="44"/>
      <c r="M216" s="44"/>
      <c r="N216" s="44"/>
      <c r="O216" s="44"/>
      <c r="P216" s="44"/>
      <c r="Q216" s="44"/>
      <c r="R216" s="44"/>
      <c r="S216" s="44"/>
      <c r="T216" s="44"/>
      <c r="U216" s="44"/>
      <c r="V216" s="44"/>
      <c r="W216" s="44"/>
      <c r="X216" s="44"/>
      <c r="Y216" s="44"/>
      <c r="Z216" s="44"/>
      <c r="AA216" s="44"/>
      <c r="AB216" s="44"/>
    </row>
    <row r="217" spans="1:28" x14ac:dyDescent="0.2">
      <c r="A217" s="44"/>
      <c r="B217" s="44"/>
      <c r="C217" s="44"/>
      <c r="D217" s="44"/>
      <c r="E217" s="44"/>
      <c r="F217" s="44"/>
      <c r="G217" s="44"/>
      <c r="H217" s="44"/>
      <c r="I217" s="44"/>
      <c r="J217" s="44"/>
      <c r="K217" s="44"/>
      <c r="L217" s="44"/>
      <c r="M217" s="44"/>
      <c r="N217" s="44"/>
      <c r="O217" s="44"/>
      <c r="P217" s="44"/>
      <c r="Q217" s="44"/>
      <c r="R217" s="44"/>
      <c r="S217" s="44"/>
      <c r="T217" s="44"/>
      <c r="U217" s="44"/>
      <c r="V217" s="44"/>
      <c r="W217" s="44"/>
      <c r="X217" s="44"/>
      <c r="Y217" s="44"/>
      <c r="Z217" s="44"/>
      <c r="AA217" s="44"/>
      <c r="AB217" s="44"/>
    </row>
    <row r="218" spans="1:28" x14ac:dyDescent="0.2">
      <c r="A218" s="44"/>
      <c r="B218" s="44"/>
      <c r="C218" s="44"/>
      <c r="D218" s="44"/>
      <c r="E218" s="44"/>
      <c r="F218" s="44"/>
      <c r="G218" s="44"/>
      <c r="H218" s="44"/>
      <c r="I218" s="44"/>
      <c r="J218" s="44"/>
      <c r="K218" s="44"/>
      <c r="L218" s="44"/>
      <c r="M218" s="44"/>
      <c r="N218" s="44"/>
      <c r="O218" s="44"/>
      <c r="P218" s="44"/>
      <c r="Q218" s="44"/>
      <c r="R218" s="44"/>
      <c r="S218" s="44"/>
      <c r="T218" s="44"/>
      <c r="U218" s="44"/>
      <c r="V218" s="44"/>
      <c r="W218" s="44"/>
      <c r="X218" s="44"/>
      <c r="Y218" s="44"/>
      <c r="Z218" s="44"/>
      <c r="AA218" s="44"/>
      <c r="AB218" s="44"/>
    </row>
    <row r="219" spans="1:28" x14ac:dyDescent="0.2">
      <c r="A219" s="44"/>
      <c r="B219" s="44"/>
      <c r="C219" s="44"/>
      <c r="D219" s="44"/>
      <c r="E219" s="44"/>
      <c r="F219" s="44"/>
      <c r="G219" s="44"/>
      <c r="H219" s="44"/>
      <c r="I219" s="44"/>
      <c r="J219" s="44"/>
      <c r="K219" s="44"/>
      <c r="L219" s="44"/>
      <c r="M219" s="44"/>
      <c r="N219" s="44"/>
      <c r="O219" s="44"/>
      <c r="P219" s="44"/>
      <c r="Q219" s="44"/>
      <c r="R219" s="44"/>
      <c r="S219" s="44"/>
      <c r="T219" s="44"/>
      <c r="U219" s="44"/>
      <c r="V219" s="44"/>
      <c r="W219" s="44"/>
      <c r="X219" s="44"/>
      <c r="Y219" s="44"/>
      <c r="Z219" s="44"/>
      <c r="AA219" s="44"/>
      <c r="AB219" s="44"/>
    </row>
    <row r="220" spans="1:28" x14ac:dyDescent="0.2">
      <c r="A220" s="44"/>
      <c r="B220" s="44"/>
      <c r="C220" s="44"/>
      <c r="D220" s="44"/>
      <c r="E220" s="44"/>
      <c r="F220" s="44"/>
      <c r="G220" s="44"/>
      <c r="H220" s="44"/>
      <c r="I220" s="44"/>
      <c r="J220" s="44"/>
      <c r="K220" s="44"/>
      <c r="L220" s="44"/>
      <c r="M220" s="44"/>
      <c r="N220" s="44"/>
      <c r="O220" s="44"/>
      <c r="P220" s="44"/>
      <c r="Q220" s="44"/>
      <c r="R220" s="44"/>
      <c r="S220" s="44"/>
      <c r="T220" s="44"/>
      <c r="U220" s="44"/>
      <c r="V220" s="44"/>
      <c r="W220" s="44"/>
      <c r="X220" s="44"/>
      <c r="Y220" s="44"/>
      <c r="Z220" s="44"/>
      <c r="AA220" s="44"/>
      <c r="AB220" s="44"/>
    </row>
    <row r="221" spans="1:28" x14ac:dyDescent="0.2">
      <c r="A221" s="44"/>
      <c r="B221" s="44"/>
      <c r="C221" s="44"/>
      <c r="D221" s="44"/>
      <c r="E221" s="44"/>
      <c r="F221" s="44"/>
      <c r="G221" s="44"/>
      <c r="H221" s="44"/>
      <c r="I221" s="44"/>
      <c r="J221" s="44"/>
      <c r="K221" s="44"/>
      <c r="L221" s="44"/>
      <c r="M221" s="44"/>
      <c r="N221" s="44"/>
      <c r="O221" s="44"/>
      <c r="P221" s="44"/>
      <c r="Q221" s="44"/>
      <c r="R221" s="44"/>
      <c r="S221" s="44"/>
      <c r="T221" s="44"/>
      <c r="U221" s="44"/>
      <c r="V221" s="44"/>
      <c r="W221" s="44"/>
      <c r="X221" s="44"/>
      <c r="Y221" s="44"/>
      <c r="Z221" s="44"/>
      <c r="AA221" s="44"/>
      <c r="AB221" s="44"/>
    </row>
    <row r="222" spans="1:28" x14ac:dyDescent="0.2">
      <c r="A222" s="44"/>
      <c r="B222" s="44"/>
      <c r="C222" s="44"/>
      <c r="D222" s="44"/>
      <c r="E222" s="44"/>
      <c r="F222" s="44"/>
      <c r="G222" s="44"/>
      <c r="H222" s="44"/>
      <c r="I222" s="44"/>
      <c r="J222" s="44"/>
      <c r="K222" s="44"/>
      <c r="L222" s="44"/>
      <c r="M222" s="44"/>
      <c r="N222" s="44"/>
      <c r="O222" s="44"/>
      <c r="P222" s="44"/>
      <c r="Q222" s="44"/>
      <c r="R222" s="44"/>
      <c r="S222" s="44"/>
      <c r="T222" s="44"/>
      <c r="U222" s="44"/>
      <c r="V222" s="44"/>
      <c r="W222" s="44"/>
      <c r="X222" s="44"/>
      <c r="Y222" s="44"/>
      <c r="Z222" s="44"/>
      <c r="AA222" s="44"/>
      <c r="AB222" s="44"/>
    </row>
    <row r="223" spans="1:28" x14ac:dyDescent="0.2">
      <c r="A223" s="44"/>
      <c r="B223" s="44"/>
      <c r="C223" s="44"/>
      <c r="D223" s="44"/>
      <c r="E223" s="44"/>
      <c r="F223" s="44"/>
      <c r="G223" s="44"/>
      <c r="H223" s="44"/>
      <c r="I223" s="44"/>
      <c r="J223" s="44"/>
      <c r="K223" s="44"/>
      <c r="L223" s="44"/>
      <c r="M223" s="44"/>
      <c r="N223" s="44"/>
      <c r="O223" s="44"/>
      <c r="P223" s="44"/>
      <c r="Q223" s="44"/>
      <c r="R223" s="44"/>
      <c r="S223" s="44"/>
      <c r="T223" s="44"/>
      <c r="U223" s="44"/>
      <c r="V223" s="44"/>
      <c r="W223" s="44"/>
      <c r="X223" s="44"/>
      <c r="Y223" s="44"/>
      <c r="Z223" s="44"/>
      <c r="AA223" s="44"/>
      <c r="AB223" s="44"/>
    </row>
    <row r="224" spans="1:28" x14ac:dyDescent="0.2">
      <c r="A224" s="44"/>
      <c r="B224" s="44"/>
      <c r="C224" s="44"/>
      <c r="D224" s="44"/>
      <c r="E224" s="44"/>
      <c r="F224" s="44"/>
      <c r="G224" s="44"/>
      <c r="H224" s="44"/>
      <c r="I224" s="44"/>
      <c r="J224" s="44"/>
      <c r="K224" s="44"/>
      <c r="L224" s="44"/>
      <c r="M224" s="44"/>
      <c r="N224" s="44"/>
      <c r="O224" s="44"/>
      <c r="P224" s="44"/>
      <c r="Q224" s="44"/>
      <c r="R224" s="44"/>
      <c r="S224" s="44"/>
      <c r="T224" s="44"/>
      <c r="U224" s="44"/>
      <c r="V224" s="44"/>
      <c r="W224" s="44"/>
      <c r="X224" s="44"/>
      <c r="Y224" s="44"/>
      <c r="Z224" s="44"/>
      <c r="AA224" s="44"/>
      <c r="AB224" s="44"/>
    </row>
    <row r="225" spans="1:28" x14ac:dyDescent="0.2">
      <c r="A225" s="44"/>
      <c r="B225" s="44"/>
      <c r="C225" s="44"/>
      <c r="D225" s="44"/>
      <c r="E225" s="44"/>
      <c r="F225" s="44"/>
      <c r="G225" s="44"/>
      <c r="H225" s="44"/>
      <c r="I225" s="44"/>
      <c r="J225" s="44"/>
      <c r="K225" s="44"/>
      <c r="L225" s="44"/>
      <c r="M225" s="44"/>
      <c r="N225" s="44"/>
      <c r="O225" s="44"/>
      <c r="P225" s="44"/>
      <c r="Q225" s="44"/>
      <c r="R225" s="44"/>
      <c r="S225" s="44"/>
      <c r="T225" s="44"/>
      <c r="U225" s="44"/>
      <c r="V225" s="44"/>
      <c r="W225" s="44"/>
      <c r="X225" s="44"/>
      <c r="Y225" s="44"/>
      <c r="Z225" s="44"/>
      <c r="AA225" s="44"/>
      <c r="AB225" s="44"/>
    </row>
    <row r="226" spans="1:28" x14ac:dyDescent="0.2">
      <c r="A226" s="44"/>
      <c r="B226" s="44"/>
      <c r="C226" s="44"/>
      <c r="D226" s="44"/>
      <c r="E226" s="44"/>
      <c r="F226" s="44"/>
      <c r="G226" s="44"/>
      <c r="H226" s="44"/>
      <c r="I226" s="44"/>
      <c r="J226" s="44"/>
      <c r="K226" s="44"/>
      <c r="L226" s="44"/>
      <c r="M226" s="44"/>
      <c r="N226" s="44"/>
      <c r="O226" s="44"/>
      <c r="P226" s="44"/>
      <c r="Q226" s="44"/>
      <c r="R226" s="44"/>
      <c r="S226" s="44"/>
      <c r="T226" s="44"/>
      <c r="U226" s="44"/>
      <c r="V226" s="44"/>
      <c r="W226" s="44"/>
      <c r="X226" s="44"/>
      <c r="Y226" s="44"/>
      <c r="Z226" s="44"/>
      <c r="AA226" s="44"/>
      <c r="AB226" s="44"/>
    </row>
    <row r="227" spans="1:28" x14ac:dyDescent="0.2">
      <c r="A227" s="44"/>
      <c r="B227" s="44"/>
      <c r="C227" s="44"/>
      <c r="D227" s="44"/>
      <c r="E227" s="44"/>
      <c r="F227" s="44"/>
      <c r="G227" s="44"/>
      <c r="H227" s="44"/>
      <c r="I227" s="44"/>
      <c r="J227" s="44"/>
      <c r="K227" s="44"/>
      <c r="L227" s="44"/>
      <c r="M227" s="44"/>
      <c r="N227" s="44"/>
      <c r="O227" s="44"/>
      <c r="P227" s="44"/>
      <c r="Q227" s="44"/>
      <c r="R227" s="44"/>
      <c r="S227" s="44"/>
      <c r="T227" s="44"/>
      <c r="U227" s="44"/>
      <c r="V227" s="44"/>
      <c r="W227" s="44"/>
      <c r="X227" s="44"/>
      <c r="Y227" s="44"/>
      <c r="Z227" s="44"/>
      <c r="AA227" s="44"/>
      <c r="AB227" s="44"/>
    </row>
    <row r="228" spans="1:28" x14ac:dyDescent="0.2">
      <c r="A228" s="44"/>
      <c r="B228" s="44"/>
      <c r="C228" s="44"/>
      <c r="D228" s="44"/>
      <c r="E228" s="44"/>
      <c r="F228" s="44"/>
      <c r="G228" s="44"/>
      <c r="H228" s="44"/>
      <c r="I228" s="44"/>
      <c r="J228" s="44"/>
      <c r="K228" s="44"/>
      <c r="L228" s="44"/>
      <c r="M228" s="44"/>
      <c r="N228" s="44"/>
      <c r="O228" s="44"/>
      <c r="P228" s="44"/>
      <c r="Q228" s="44"/>
      <c r="R228" s="44"/>
      <c r="S228" s="44"/>
      <c r="T228" s="44"/>
      <c r="U228" s="44"/>
      <c r="V228" s="44"/>
      <c r="W228" s="44"/>
      <c r="X228" s="44"/>
      <c r="Y228" s="44"/>
      <c r="Z228" s="44"/>
      <c r="AA228" s="44"/>
      <c r="AB228" s="44"/>
    </row>
    <row r="229" spans="1:28" x14ac:dyDescent="0.2">
      <c r="A229" s="44"/>
      <c r="B229" s="44"/>
      <c r="C229" s="44"/>
      <c r="D229" s="44"/>
      <c r="E229" s="44"/>
      <c r="F229" s="44"/>
      <c r="G229" s="44"/>
      <c r="H229" s="44"/>
      <c r="I229" s="44"/>
      <c r="J229" s="44"/>
      <c r="K229" s="44"/>
      <c r="L229" s="44"/>
      <c r="M229" s="44"/>
      <c r="N229" s="44"/>
      <c r="O229" s="44"/>
      <c r="P229" s="44"/>
      <c r="Q229" s="44"/>
      <c r="R229" s="44"/>
      <c r="S229" s="44"/>
      <c r="T229" s="44"/>
      <c r="U229" s="44"/>
      <c r="V229" s="44"/>
      <c r="W229" s="44"/>
      <c r="X229" s="44"/>
      <c r="Y229" s="44"/>
      <c r="Z229" s="44"/>
      <c r="AA229" s="44"/>
      <c r="AB229" s="44"/>
    </row>
    <row r="230" spans="1:28" x14ac:dyDescent="0.2">
      <c r="A230" s="44"/>
      <c r="B230" s="44"/>
      <c r="C230" s="44"/>
      <c r="D230" s="44"/>
      <c r="E230" s="44"/>
      <c r="F230" s="44"/>
      <c r="G230" s="44"/>
      <c r="H230" s="44"/>
      <c r="I230" s="44"/>
      <c r="J230" s="44"/>
      <c r="K230" s="44"/>
      <c r="L230" s="44"/>
      <c r="M230" s="44"/>
      <c r="N230" s="44"/>
      <c r="O230" s="44"/>
      <c r="P230" s="44"/>
      <c r="Q230" s="44"/>
      <c r="R230" s="44"/>
      <c r="S230" s="44"/>
      <c r="T230" s="44"/>
      <c r="U230" s="44"/>
      <c r="V230" s="44"/>
      <c r="W230" s="44"/>
      <c r="X230" s="44"/>
      <c r="Y230" s="44"/>
      <c r="Z230" s="44"/>
      <c r="AA230" s="44"/>
      <c r="AB230" s="44"/>
    </row>
    <row r="231" spans="1:28" x14ac:dyDescent="0.2">
      <c r="Q231" s="317">
        <v>1257</v>
      </c>
      <c r="R231" s="317">
        <v>7</v>
      </c>
      <c r="S231" s="317">
        <v>5.5688146380270488E-3</v>
      </c>
      <c r="T231" s="317">
        <v>5.367274957828554E-5</v>
      </c>
    </row>
    <row r="232" spans="1:28" x14ac:dyDescent="0.2">
      <c r="Q232" s="317">
        <v>542</v>
      </c>
      <c r="R232" s="317">
        <v>3</v>
      </c>
      <c r="S232" s="317">
        <v>5.5350553505535052E-3</v>
      </c>
      <c r="T232" s="317">
        <v>2.3002606962122375E-5</v>
      </c>
    </row>
    <row r="233" spans="1:28" x14ac:dyDescent="0.2">
      <c r="Q233" s="317">
        <v>1920</v>
      </c>
      <c r="R233" s="317">
        <v>10</v>
      </c>
      <c r="S233" s="317">
        <v>5.208333333333333E-3</v>
      </c>
      <c r="T233" s="317">
        <v>7.6675356540407909E-5</v>
      </c>
    </row>
    <row r="234" spans="1:28" x14ac:dyDescent="0.2">
      <c r="Q234" s="317">
        <v>194</v>
      </c>
      <c r="R234" s="317">
        <v>1</v>
      </c>
      <c r="S234" s="317">
        <v>5.1546391752577319E-3</v>
      </c>
      <c r="T234" s="317">
        <v>7.6675356540407912E-6</v>
      </c>
    </row>
    <row r="235" spans="1:28" x14ac:dyDescent="0.2">
      <c r="Q235" s="317">
        <v>597</v>
      </c>
      <c r="R235" s="317">
        <v>3</v>
      </c>
      <c r="S235" s="317">
        <v>5.0251256281407036E-3</v>
      </c>
      <c r="T235" s="317">
        <v>2.3002606962122375E-5</v>
      </c>
    </row>
    <row r="236" spans="1:28" x14ac:dyDescent="0.2">
      <c r="Q236" s="317">
        <v>2199</v>
      </c>
      <c r="R236" s="317">
        <v>11</v>
      </c>
      <c r="S236" s="317">
        <v>5.0022737608003635E-3</v>
      </c>
      <c r="T236" s="317">
        <v>8.4342892194448705E-5</v>
      </c>
    </row>
    <row r="237" spans="1:28" x14ac:dyDescent="0.2">
      <c r="Q237" s="317">
        <v>214</v>
      </c>
      <c r="R237" s="317">
        <v>1</v>
      </c>
      <c r="S237" s="317">
        <v>4.6728971962616819E-3</v>
      </c>
      <c r="T237" s="317">
        <v>7.6675356540407912E-6</v>
      </c>
    </row>
    <row r="238" spans="1:28" x14ac:dyDescent="0.2">
      <c r="Q238" s="317">
        <v>880</v>
      </c>
      <c r="R238" s="317">
        <v>4</v>
      </c>
      <c r="S238" s="317">
        <v>4.5454545454545452E-3</v>
      </c>
      <c r="T238" s="317">
        <v>3.0670142616163165E-5</v>
      </c>
    </row>
    <row r="239" spans="1:28" x14ac:dyDescent="0.2">
      <c r="Q239" s="317">
        <v>834</v>
      </c>
      <c r="R239" s="317">
        <v>3</v>
      </c>
      <c r="S239" s="317">
        <v>3.5971223021582736E-3</v>
      </c>
      <c r="T239" s="317">
        <v>2.3002606962122375E-5</v>
      </c>
    </row>
    <row r="240" spans="1:28" x14ac:dyDescent="0.2">
      <c r="Q240" s="317">
        <v>4174</v>
      </c>
      <c r="R240" s="317">
        <v>14</v>
      </c>
      <c r="S240" s="317">
        <v>3.3540967896502154E-3</v>
      </c>
      <c r="T240" s="317">
        <v>1.0734549915657108E-4</v>
      </c>
    </row>
    <row r="241" spans="17:20" x14ac:dyDescent="0.2">
      <c r="Q241" s="317">
        <v>598</v>
      </c>
      <c r="R241" s="317">
        <v>1</v>
      </c>
      <c r="S241" s="317">
        <v>1.6722408026755853E-3</v>
      </c>
      <c r="T241" s="317">
        <v>7.6675356540407912E-6</v>
      </c>
    </row>
    <row r="242" spans="17:20" x14ac:dyDescent="0.2">
      <c r="Q242" s="317">
        <v>2522</v>
      </c>
      <c r="R242" s="317">
        <v>3</v>
      </c>
      <c r="S242" s="317">
        <v>1.1895321173671688E-3</v>
      </c>
      <c r="T242" s="317">
        <v>2.3002606962122375E-5</v>
      </c>
    </row>
    <row r="243" spans="17:20" x14ac:dyDescent="0.2">
      <c r="Q243" s="317">
        <v>675</v>
      </c>
      <c r="R243" s="317">
        <v>0</v>
      </c>
      <c r="S243" s="317">
        <v>0</v>
      </c>
      <c r="T243" s="317">
        <v>0</v>
      </c>
    </row>
    <row r="244" spans="17:20" x14ac:dyDescent="0.2">
      <c r="Q244" s="317">
        <v>58</v>
      </c>
      <c r="R244" s="317">
        <v>0</v>
      </c>
      <c r="S244" s="317">
        <v>0</v>
      </c>
      <c r="T244" s="317">
        <v>0</v>
      </c>
    </row>
    <row r="245" spans="17:20" x14ac:dyDescent="0.2">
      <c r="Q245" s="317">
        <v>3</v>
      </c>
      <c r="R245" s="317">
        <v>0</v>
      </c>
      <c r="S245" s="317">
        <v>0</v>
      </c>
      <c r="T245" s="317">
        <v>0</v>
      </c>
    </row>
    <row r="246" spans="17:20" x14ac:dyDescent="0.2">
      <c r="Q246" s="317">
        <v>8</v>
      </c>
      <c r="R246" s="317">
        <v>0</v>
      </c>
      <c r="S246" s="317">
        <v>0</v>
      </c>
      <c r="T246" s="317">
        <v>0</v>
      </c>
    </row>
    <row r="247" spans="17:20" x14ac:dyDescent="0.2">
      <c r="Q247" s="317">
        <v>151</v>
      </c>
      <c r="R247" s="317">
        <v>0</v>
      </c>
      <c r="S247" s="317">
        <v>0</v>
      </c>
      <c r="T247" s="317">
        <v>0</v>
      </c>
    </row>
    <row r="248" spans="17:20" x14ac:dyDescent="0.2">
      <c r="Q248" s="317">
        <v>96</v>
      </c>
      <c r="R248" s="317">
        <v>0</v>
      </c>
      <c r="S248" s="317">
        <v>0</v>
      </c>
      <c r="T248" s="317">
        <v>0</v>
      </c>
    </row>
    <row r="249" spans="17:20" x14ac:dyDescent="0.2">
      <c r="Q249" s="317">
        <v>57</v>
      </c>
      <c r="R249" s="317">
        <v>0</v>
      </c>
      <c r="S249" s="317">
        <v>0</v>
      </c>
      <c r="T249" s="317">
        <v>0</v>
      </c>
    </row>
    <row r="250" spans="17:20" x14ac:dyDescent="0.2">
      <c r="Q250" s="317">
        <v>85</v>
      </c>
      <c r="R250" s="317">
        <v>0</v>
      </c>
      <c r="S250" s="317">
        <v>0</v>
      </c>
      <c r="T250" s="317">
        <v>0</v>
      </c>
    </row>
    <row r="251" spans="17:20" x14ac:dyDescent="0.2">
      <c r="Q251" s="317">
        <v>14</v>
      </c>
      <c r="R251" s="317">
        <v>0</v>
      </c>
      <c r="S251" s="317">
        <v>0</v>
      </c>
      <c r="T251" s="317">
        <v>0</v>
      </c>
    </row>
    <row r="252" spans="17:20" x14ac:dyDescent="0.2">
      <c r="Q252" s="317">
        <v>206</v>
      </c>
      <c r="R252" s="317">
        <v>0</v>
      </c>
      <c r="S252" s="317">
        <v>0</v>
      </c>
      <c r="T252" s="317">
        <v>0</v>
      </c>
    </row>
    <row r="253" spans="17:20" x14ac:dyDescent="0.2">
      <c r="Q253" s="317">
        <v>37</v>
      </c>
      <c r="R253" s="317">
        <v>0</v>
      </c>
      <c r="S253" s="317">
        <v>0</v>
      </c>
      <c r="T253" s="317">
        <v>0</v>
      </c>
    </row>
    <row r="254" spans="17:20" x14ac:dyDescent="0.2">
      <c r="Q254" s="317">
        <v>13</v>
      </c>
      <c r="R254" s="317">
        <v>0</v>
      </c>
      <c r="S254" s="317">
        <v>0</v>
      </c>
      <c r="T254" s="317">
        <v>0</v>
      </c>
    </row>
    <row r="255" spans="17:20" x14ac:dyDescent="0.2">
      <c r="Q255" s="317">
        <v>103</v>
      </c>
      <c r="R255" s="317">
        <v>0</v>
      </c>
      <c r="S255" s="317">
        <v>0</v>
      </c>
      <c r="T255" s="317">
        <v>0</v>
      </c>
    </row>
    <row r="256" spans="17:20" x14ac:dyDescent="0.2">
      <c r="Q256" s="317">
        <v>8</v>
      </c>
      <c r="R256" s="317">
        <v>0</v>
      </c>
      <c r="S256" s="317">
        <v>0</v>
      </c>
      <c r="T256" s="317">
        <v>0</v>
      </c>
    </row>
    <row r="257" spans="17:20" x14ac:dyDescent="0.2">
      <c r="Q257" s="317">
        <v>347</v>
      </c>
      <c r="R257" s="317">
        <v>0</v>
      </c>
      <c r="S257" s="317">
        <v>0</v>
      </c>
      <c r="T257" s="317">
        <v>0</v>
      </c>
    </row>
    <row r="258" spans="17:20" x14ac:dyDescent="0.2">
      <c r="Q258" s="317">
        <v>476</v>
      </c>
      <c r="R258" s="317">
        <v>0</v>
      </c>
      <c r="S258" s="317">
        <v>0</v>
      </c>
      <c r="T258" s="317">
        <v>0</v>
      </c>
    </row>
    <row r="259" spans="17:20" x14ac:dyDescent="0.2">
      <c r="Q259" s="317">
        <v>50</v>
      </c>
      <c r="R259" s="317">
        <v>0</v>
      </c>
      <c r="S259" s="317">
        <v>0</v>
      </c>
      <c r="T259" s="317">
        <v>0</v>
      </c>
    </row>
    <row r="260" spans="17:20" x14ac:dyDescent="0.2">
      <c r="Q260" s="317">
        <v>302</v>
      </c>
      <c r="R260" s="317">
        <v>0</v>
      </c>
      <c r="S260" s="317">
        <v>0</v>
      </c>
      <c r="T260" s="317">
        <v>0</v>
      </c>
    </row>
    <row r="261" spans="17:20" x14ac:dyDescent="0.2">
      <c r="Q261" s="317">
        <v>41</v>
      </c>
      <c r="R261" s="317">
        <v>0</v>
      </c>
      <c r="S261" s="317">
        <v>0</v>
      </c>
      <c r="T261" s="317">
        <v>0</v>
      </c>
    </row>
  </sheetData>
  <mergeCells count="4">
    <mergeCell ref="H1:I1"/>
    <mergeCell ref="A5:A6"/>
    <mergeCell ref="B5:B6"/>
    <mergeCell ref="C5:C6"/>
  </mergeCells>
  <hyperlinks>
    <hyperlink ref="H1:I1" location="Index!A1" display="Regresar al Índice" xr:uid="{00000000-0004-0000-1700-000000000000}"/>
  </hyperlinks>
  <pageMargins left="0.7" right="0.7" top="0.75" bottom="0.75" header="0.3" footer="0.3"/>
  <pageSetup orientation="portrait" horizontalDpi="4294967295" verticalDpi="4294967295"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13202-61E4-4622-B130-48FE8E98F7B2}">
  <sheetPr codeName="Hoja55"/>
  <dimension ref="A1:I41"/>
  <sheetViews>
    <sheetView zoomScale="96" zoomScaleNormal="96" workbookViewId="0">
      <selection activeCell="A2" sqref="A2"/>
    </sheetView>
  </sheetViews>
  <sheetFormatPr baseColWidth="10" defaultRowHeight="12.75" x14ac:dyDescent="0.2"/>
  <cols>
    <col min="1" max="16384" width="11.42578125" style="344"/>
  </cols>
  <sheetData>
    <row r="1" spans="1:9" ht="15" x14ac:dyDescent="0.25">
      <c r="A1" s="333" t="s">
        <v>1664</v>
      </c>
      <c r="H1" s="233" t="s">
        <v>38</v>
      </c>
      <c r="I1" s="233"/>
    </row>
    <row r="2" spans="1:9" x14ac:dyDescent="0.2">
      <c r="A2" s="344" t="s">
        <v>55</v>
      </c>
    </row>
    <row r="6" spans="1:9" x14ac:dyDescent="0.2">
      <c r="A6" s="344" t="s">
        <v>137</v>
      </c>
      <c r="B6" s="344" t="s">
        <v>590</v>
      </c>
      <c r="C6" s="344" t="s">
        <v>593</v>
      </c>
      <c r="D6" s="344" t="s">
        <v>138</v>
      </c>
    </row>
    <row r="7" spans="1:9" x14ac:dyDescent="0.2">
      <c r="A7" s="344" t="s">
        <v>500</v>
      </c>
      <c r="B7" s="344" t="s">
        <v>33</v>
      </c>
      <c r="C7" s="382">
        <v>-2.4829845121639767E-2</v>
      </c>
      <c r="D7" s="383">
        <f t="shared" ref="D7:D38" si="0">_xlfn.RANK.EQ(C7,$C$7:$C$38,0)</f>
        <v>32</v>
      </c>
    </row>
    <row r="8" spans="1:9" x14ac:dyDescent="0.2">
      <c r="A8" s="344" t="s">
        <v>580</v>
      </c>
      <c r="B8" s="344" t="s">
        <v>7</v>
      </c>
      <c r="C8" s="382">
        <v>-2.0641094302847253E-2</v>
      </c>
      <c r="D8" s="383">
        <f t="shared" si="0"/>
        <v>31</v>
      </c>
    </row>
    <row r="9" spans="1:9" x14ac:dyDescent="0.2">
      <c r="A9" s="344" t="s">
        <v>483</v>
      </c>
      <c r="B9" s="344" t="s">
        <v>13</v>
      </c>
      <c r="C9" s="382">
        <v>-1.2902518366899431E-2</v>
      </c>
      <c r="D9" s="383">
        <f t="shared" si="0"/>
        <v>30</v>
      </c>
    </row>
    <row r="10" spans="1:9" x14ac:dyDescent="0.2">
      <c r="A10" s="344" t="s">
        <v>571</v>
      </c>
      <c r="B10" s="344" t="s">
        <v>16</v>
      </c>
      <c r="C10" s="382">
        <v>-1.2123624782860483E-2</v>
      </c>
      <c r="D10" s="383">
        <f t="shared" si="0"/>
        <v>29</v>
      </c>
    </row>
    <row r="11" spans="1:9" x14ac:dyDescent="0.2">
      <c r="A11" s="344" t="s">
        <v>488</v>
      </c>
      <c r="B11" s="344" t="s">
        <v>21</v>
      </c>
      <c r="C11" s="382">
        <v>-1.1325018315988323E-2</v>
      </c>
      <c r="D11" s="383">
        <f t="shared" si="0"/>
        <v>28</v>
      </c>
    </row>
    <row r="12" spans="1:9" x14ac:dyDescent="0.2">
      <c r="A12" s="344" t="s">
        <v>577</v>
      </c>
      <c r="B12" s="344" t="s">
        <v>15</v>
      </c>
      <c r="C12" s="382">
        <v>-1.1259959723316585E-2</v>
      </c>
      <c r="D12" s="383">
        <f t="shared" si="0"/>
        <v>27</v>
      </c>
    </row>
    <row r="13" spans="1:9" x14ac:dyDescent="0.2">
      <c r="A13" s="344" t="s">
        <v>497</v>
      </c>
      <c r="B13" s="344" t="s">
        <v>30</v>
      </c>
      <c r="C13" s="382">
        <v>-1.0136717541735575E-2</v>
      </c>
      <c r="D13" s="383">
        <f t="shared" si="0"/>
        <v>26</v>
      </c>
    </row>
    <row r="14" spans="1:9" x14ac:dyDescent="0.2">
      <c r="A14" s="344" t="s">
        <v>574</v>
      </c>
      <c r="B14" s="344" t="s">
        <v>11</v>
      </c>
      <c r="C14" s="382">
        <v>-9.8659450159503843E-3</v>
      </c>
      <c r="D14" s="383">
        <f t="shared" si="0"/>
        <v>25</v>
      </c>
    </row>
    <row r="15" spans="1:9" x14ac:dyDescent="0.2">
      <c r="A15" s="344" t="s">
        <v>573</v>
      </c>
      <c r="B15" s="344" t="s">
        <v>12</v>
      </c>
      <c r="C15" s="382">
        <v>-9.6124357053355442E-3</v>
      </c>
      <c r="D15" s="383">
        <f t="shared" si="0"/>
        <v>24</v>
      </c>
    </row>
    <row r="16" spans="1:9" x14ac:dyDescent="0.2">
      <c r="A16" s="344" t="s">
        <v>489</v>
      </c>
      <c r="B16" s="344" t="s">
        <v>22</v>
      </c>
      <c r="C16" s="382">
        <v>-4.3077361244614858E-3</v>
      </c>
      <c r="D16" s="383">
        <f t="shared" si="0"/>
        <v>23</v>
      </c>
    </row>
    <row r="17" spans="1:4" x14ac:dyDescent="0.2">
      <c r="A17" s="344" t="s">
        <v>485</v>
      </c>
      <c r="B17" s="344" t="s">
        <v>18</v>
      </c>
      <c r="C17" s="382">
        <v>-2.5718199353317395E-3</v>
      </c>
      <c r="D17" s="383">
        <f t="shared" si="0"/>
        <v>22</v>
      </c>
    </row>
    <row r="18" spans="1:4" x14ac:dyDescent="0.2">
      <c r="A18" s="344" t="s">
        <v>490</v>
      </c>
      <c r="B18" s="344" t="s">
        <v>23</v>
      </c>
      <c r="C18" s="382">
        <v>7.3100734617261769E-4</v>
      </c>
      <c r="D18" s="383">
        <f t="shared" si="0"/>
        <v>21</v>
      </c>
    </row>
    <row r="19" spans="1:4" x14ac:dyDescent="0.2">
      <c r="A19" s="344" t="s">
        <v>498</v>
      </c>
      <c r="B19" s="344" t="s">
        <v>31</v>
      </c>
      <c r="C19" s="382">
        <v>9.0031466443221415E-4</v>
      </c>
      <c r="D19" s="383">
        <f t="shared" si="0"/>
        <v>20</v>
      </c>
    </row>
    <row r="20" spans="1:4" x14ac:dyDescent="0.2">
      <c r="A20" s="344" t="s">
        <v>570</v>
      </c>
      <c r="B20" s="344" t="s">
        <v>3</v>
      </c>
      <c r="C20" s="382">
        <v>1.2620343994519216E-3</v>
      </c>
      <c r="D20" s="383">
        <f t="shared" si="0"/>
        <v>19</v>
      </c>
    </row>
    <row r="21" spans="1:4" x14ac:dyDescent="0.2">
      <c r="A21" s="344" t="s">
        <v>495</v>
      </c>
      <c r="B21" s="344" t="s">
        <v>28</v>
      </c>
      <c r="C21" s="382">
        <v>1.5625976623539987E-3</v>
      </c>
      <c r="D21" s="383">
        <f t="shared" si="0"/>
        <v>18</v>
      </c>
    </row>
    <row r="22" spans="1:4" x14ac:dyDescent="0.2">
      <c r="A22" s="344" t="s">
        <v>567</v>
      </c>
      <c r="B22" s="344" t="s">
        <v>14</v>
      </c>
      <c r="C22" s="382">
        <v>2.3981904562920325E-3</v>
      </c>
      <c r="D22" s="383">
        <f t="shared" si="0"/>
        <v>17</v>
      </c>
    </row>
    <row r="23" spans="1:4" x14ac:dyDescent="0.2">
      <c r="A23" s="344" t="s">
        <v>576</v>
      </c>
      <c r="B23" s="344" t="s">
        <v>0</v>
      </c>
      <c r="C23" s="382">
        <v>7.253067239573226E-3</v>
      </c>
      <c r="D23" s="383">
        <f t="shared" si="0"/>
        <v>16</v>
      </c>
    </row>
    <row r="24" spans="1:4" x14ac:dyDescent="0.2">
      <c r="A24" s="344" t="s">
        <v>484</v>
      </c>
      <c r="B24" s="344" t="s">
        <v>17</v>
      </c>
      <c r="C24" s="382">
        <v>7.7897835373515563E-3</v>
      </c>
      <c r="D24" s="383">
        <f t="shared" si="0"/>
        <v>15</v>
      </c>
    </row>
    <row r="25" spans="1:4" x14ac:dyDescent="0.2">
      <c r="A25" s="344" t="s">
        <v>568</v>
      </c>
      <c r="B25" s="344" t="s">
        <v>9</v>
      </c>
      <c r="C25" s="382">
        <v>1.2207876514714361E-2</v>
      </c>
      <c r="D25" s="383">
        <f t="shared" si="0"/>
        <v>14</v>
      </c>
    </row>
    <row r="26" spans="1:4" x14ac:dyDescent="0.2">
      <c r="A26" s="344" t="s">
        <v>572</v>
      </c>
      <c r="B26" s="344" t="s">
        <v>5</v>
      </c>
      <c r="C26" s="382">
        <v>1.3416915048979104E-2</v>
      </c>
      <c r="D26" s="383">
        <f t="shared" si="0"/>
        <v>13</v>
      </c>
    </row>
    <row r="27" spans="1:4" x14ac:dyDescent="0.2">
      <c r="A27" s="344" t="s">
        <v>492</v>
      </c>
      <c r="B27" s="344" t="s">
        <v>25</v>
      </c>
      <c r="C27" s="382">
        <v>1.4065859856764571E-2</v>
      </c>
      <c r="D27" s="383">
        <f t="shared" si="0"/>
        <v>12</v>
      </c>
    </row>
    <row r="28" spans="1:4" x14ac:dyDescent="0.2">
      <c r="A28" s="344" t="s">
        <v>569</v>
      </c>
      <c r="B28" s="344" t="s">
        <v>6</v>
      </c>
      <c r="C28" s="382">
        <v>1.4396238512502772E-2</v>
      </c>
      <c r="D28" s="383">
        <f t="shared" si="0"/>
        <v>11</v>
      </c>
    </row>
    <row r="29" spans="1:4" x14ac:dyDescent="0.2">
      <c r="A29" s="344" t="s">
        <v>496</v>
      </c>
      <c r="B29" s="344" t="s">
        <v>29</v>
      </c>
      <c r="C29" s="382">
        <v>1.5989661201631915E-2</v>
      </c>
      <c r="D29" s="383">
        <f t="shared" si="0"/>
        <v>10</v>
      </c>
    </row>
    <row r="30" spans="1:4" x14ac:dyDescent="0.2">
      <c r="A30" s="344" t="s">
        <v>575</v>
      </c>
      <c r="B30" s="344" t="s">
        <v>10</v>
      </c>
      <c r="C30" s="382">
        <v>1.8226401739218336E-2</v>
      </c>
      <c r="D30" s="383">
        <f t="shared" si="0"/>
        <v>9</v>
      </c>
    </row>
    <row r="31" spans="1:4" x14ac:dyDescent="0.2">
      <c r="A31" s="344" t="s">
        <v>494</v>
      </c>
      <c r="B31" s="344" t="s">
        <v>27</v>
      </c>
      <c r="C31" s="382">
        <v>1.9367716875269565E-2</v>
      </c>
      <c r="D31" s="383">
        <f t="shared" si="0"/>
        <v>8</v>
      </c>
    </row>
    <row r="32" spans="1:4" x14ac:dyDescent="0.2">
      <c r="A32" s="344" t="s">
        <v>578</v>
      </c>
      <c r="B32" s="344" t="s">
        <v>8</v>
      </c>
      <c r="C32" s="382">
        <v>2.2077900478978188E-2</v>
      </c>
      <c r="D32" s="383">
        <f t="shared" si="0"/>
        <v>7</v>
      </c>
    </row>
    <row r="33" spans="1:4" x14ac:dyDescent="0.2">
      <c r="A33" s="344" t="s">
        <v>486</v>
      </c>
      <c r="B33" s="344" t="s">
        <v>19</v>
      </c>
      <c r="C33" s="382">
        <v>2.2353464151901939E-2</v>
      </c>
      <c r="D33" s="383">
        <f t="shared" si="0"/>
        <v>6</v>
      </c>
    </row>
    <row r="34" spans="1:4" x14ac:dyDescent="0.2">
      <c r="A34" s="344" t="s">
        <v>499</v>
      </c>
      <c r="B34" s="344" t="s">
        <v>32</v>
      </c>
      <c r="C34" s="382">
        <v>2.3414039844192384E-2</v>
      </c>
      <c r="D34" s="383">
        <f t="shared" si="0"/>
        <v>5</v>
      </c>
    </row>
    <row r="35" spans="1:4" x14ac:dyDescent="0.2">
      <c r="A35" s="344" t="s">
        <v>491</v>
      </c>
      <c r="B35" s="344" t="s">
        <v>24</v>
      </c>
      <c r="C35" s="382">
        <v>2.5685905570384651E-2</v>
      </c>
      <c r="D35" s="383">
        <f t="shared" si="0"/>
        <v>4</v>
      </c>
    </row>
    <row r="36" spans="1:4" x14ac:dyDescent="0.2">
      <c r="A36" s="344" t="s">
        <v>493</v>
      </c>
      <c r="B36" s="344" t="s">
        <v>26</v>
      </c>
      <c r="C36" s="382">
        <v>2.7432366180861846E-2</v>
      </c>
      <c r="D36" s="383">
        <f t="shared" si="0"/>
        <v>3</v>
      </c>
    </row>
    <row r="37" spans="1:4" x14ac:dyDescent="0.2">
      <c r="A37" s="344" t="s">
        <v>487</v>
      </c>
      <c r="B37" s="344" t="s">
        <v>20</v>
      </c>
      <c r="C37" s="382">
        <v>3.140521523178804E-2</v>
      </c>
      <c r="D37" s="383">
        <f t="shared" si="0"/>
        <v>2</v>
      </c>
    </row>
    <row r="38" spans="1:4" x14ac:dyDescent="0.2">
      <c r="A38" s="344" t="s">
        <v>579</v>
      </c>
      <c r="B38" s="344" t="s">
        <v>4</v>
      </c>
      <c r="C38" s="382">
        <v>5.3558369419633808E-2</v>
      </c>
      <c r="D38" s="383">
        <f t="shared" si="0"/>
        <v>1</v>
      </c>
    </row>
    <row r="40" spans="1:4" x14ac:dyDescent="0.2">
      <c r="B40" s="344" t="s">
        <v>1</v>
      </c>
      <c r="C40" s="385">
        <v>1</v>
      </c>
      <c r="D40" s="386">
        <f>[2]Inf.Nac.Obj.Gast!E6</f>
        <v>1.06E-2</v>
      </c>
    </row>
    <row r="41" spans="1:4" x14ac:dyDescent="0.2">
      <c r="C41" s="385">
        <v>0</v>
      </c>
      <c r="D41" s="386">
        <f>D40</f>
        <v>1.06E-2</v>
      </c>
    </row>
  </sheetData>
  <autoFilter ref="A6:D38" xr:uid="{00000000-0009-0000-0000-000005000000}">
    <sortState ref="A7:D38">
      <sortCondition ref="C6:C38"/>
    </sortState>
  </autoFilter>
  <mergeCells count="1">
    <mergeCell ref="H1:I1"/>
  </mergeCells>
  <hyperlinks>
    <hyperlink ref="H1:I1" location="Index!A1" display="Regresar al Índice" xr:uid="{8A5C62CA-1C2C-4309-8BE9-EF9B56401D38}"/>
  </hyperlink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33F52-31A9-4AA2-A8DB-35FC9210A01D}">
  <sheetPr codeName="Hoja56"/>
  <dimension ref="A1:I41"/>
  <sheetViews>
    <sheetView workbookViewId="0">
      <selection activeCell="A2" sqref="A2"/>
    </sheetView>
  </sheetViews>
  <sheetFormatPr baseColWidth="10" defaultRowHeight="12.75" x14ac:dyDescent="0.2"/>
  <cols>
    <col min="1" max="16384" width="11.42578125" style="344"/>
  </cols>
  <sheetData>
    <row r="1" spans="1:9" ht="15" x14ac:dyDescent="0.25">
      <c r="A1" s="333" t="s">
        <v>1665</v>
      </c>
      <c r="H1" s="233" t="s">
        <v>38</v>
      </c>
      <c r="I1" s="233"/>
    </row>
    <row r="2" spans="1:9" x14ac:dyDescent="0.2">
      <c r="A2" s="344" t="s">
        <v>55</v>
      </c>
    </row>
    <row r="6" spans="1:9" x14ac:dyDescent="0.2">
      <c r="A6" s="344" t="s">
        <v>137</v>
      </c>
      <c r="B6" s="344" t="s">
        <v>590</v>
      </c>
      <c r="C6" s="344" t="s">
        <v>594</v>
      </c>
      <c r="D6" s="344" t="s">
        <v>138</v>
      </c>
    </row>
    <row r="7" spans="1:9" x14ac:dyDescent="0.2">
      <c r="A7" s="344" t="s">
        <v>486</v>
      </c>
      <c r="B7" s="344" t="s">
        <v>19</v>
      </c>
      <c r="C7" s="382">
        <v>2.7378086832486385E-2</v>
      </c>
      <c r="D7" s="383">
        <f t="shared" ref="D7:D38" si="0">_xlfn.RANK.EQ(C7,$C$7:$C$38,0)</f>
        <v>32</v>
      </c>
    </row>
    <row r="8" spans="1:9" x14ac:dyDescent="0.2">
      <c r="A8" s="344" t="s">
        <v>483</v>
      </c>
      <c r="B8" s="344" t="s">
        <v>13</v>
      </c>
      <c r="C8" s="382">
        <v>3.1893277548675818E-2</v>
      </c>
      <c r="D8" s="383">
        <f t="shared" si="0"/>
        <v>31</v>
      </c>
    </row>
    <row r="9" spans="1:9" x14ac:dyDescent="0.2">
      <c r="A9" s="344" t="s">
        <v>570</v>
      </c>
      <c r="B9" s="344" t="s">
        <v>3</v>
      </c>
      <c r="C9" s="382">
        <v>3.7721344044225662E-2</v>
      </c>
      <c r="D9" s="383">
        <f t="shared" si="0"/>
        <v>30</v>
      </c>
    </row>
    <row r="10" spans="1:9" x14ac:dyDescent="0.2">
      <c r="A10" s="344" t="s">
        <v>575</v>
      </c>
      <c r="B10" s="344" t="s">
        <v>10</v>
      </c>
      <c r="C10" s="382">
        <v>3.8184412962511793E-2</v>
      </c>
      <c r="D10" s="383">
        <f t="shared" si="0"/>
        <v>29</v>
      </c>
    </row>
    <row r="11" spans="1:9" x14ac:dyDescent="0.2">
      <c r="A11" s="344" t="s">
        <v>568</v>
      </c>
      <c r="B11" s="344" t="s">
        <v>9</v>
      </c>
      <c r="C11" s="382">
        <v>3.9629132563370681E-2</v>
      </c>
      <c r="D11" s="383">
        <f t="shared" si="0"/>
        <v>28</v>
      </c>
    </row>
    <row r="12" spans="1:9" x14ac:dyDescent="0.2">
      <c r="A12" s="344" t="s">
        <v>567</v>
      </c>
      <c r="B12" s="344" t="s">
        <v>14</v>
      </c>
      <c r="C12" s="382">
        <v>4.9027716673999015E-2</v>
      </c>
      <c r="D12" s="383">
        <f t="shared" si="0"/>
        <v>27</v>
      </c>
    </row>
    <row r="13" spans="1:9" x14ac:dyDescent="0.2">
      <c r="A13" s="344" t="s">
        <v>578</v>
      </c>
      <c r="B13" s="344" t="s">
        <v>8</v>
      </c>
      <c r="C13" s="382">
        <v>5.2825856587778164E-2</v>
      </c>
      <c r="D13" s="383">
        <f t="shared" si="0"/>
        <v>26</v>
      </c>
    </row>
    <row r="14" spans="1:9" x14ac:dyDescent="0.2">
      <c r="A14" s="344" t="s">
        <v>494</v>
      </c>
      <c r="B14" s="344" t="s">
        <v>27</v>
      </c>
      <c r="C14" s="382">
        <v>5.2840542578611233E-2</v>
      </c>
      <c r="D14" s="383">
        <f t="shared" si="0"/>
        <v>25</v>
      </c>
    </row>
    <row r="15" spans="1:9" x14ac:dyDescent="0.2">
      <c r="A15" s="344" t="s">
        <v>493</v>
      </c>
      <c r="B15" s="344" t="s">
        <v>26</v>
      </c>
      <c r="C15" s="382">
        <v>5.5943194516546307E-2</v>
      </c>
      <c r="D15" s="383">
        <f t="shared" si="0"/>
        <v>24</v>
      </c>
    </row>
    <row r="16" spans="1:9" x14ac:dyDescent="0.2">
      <c r="A16" s="344" t="s">
        <v>492</v>
      </c>
      <c r="B16" s="344" t="s">
        <v>25</v>
      </c>
      <c r="C16" s="382">
        <v>5.5953482938052135E-2</v>
      </c>
      <c r="D16" s="383">
        <f t="shared" si="0"/>
        <v>23</v>
      </c>
    </row>
    <row r="17" spans="1:4" x14ac:dyDescent="0.2">
      <c r="A17" s="344" t="s">
        <v>576</v>
      </c>
      <c r="B17" s="344" t="s">
        <v>0</v>
      </c>
      <c r="C17" s="382">
        <v>6.1960302093179001E-2</v>
      </c>
      <c r="D17" s="383">
        <f t="shared" si="0"/>
        <v>22</v>
      </c>
    </row>
    <row r="18" spans="1:4" x14ac:dyDescent="0.2">
      <c r="A18" s="344" t="s">
        <v>499</v>
      </c>
      <c r="B18" s="344" t="s">
        <v>32</v>
      </c>
      <c r="C18" s="382">
        <v>6.2753897237778938E-2</v>
      </c>
      <c r="D18" s="383">
        <f t="shared" si="0"/>
        <v>21</v>
      </c>
    </row>
    <row r="19" spans="1:4" x14ac:dyDescent="0.2">
      <c r="A19" s="344" t="s">
        <v>497</v>
      </c>
      <c r="B19" s="344" t="s">
        <v>30</v>
      </c>
      <c r="C19" s="382">
        <v>6.3116687663287513E-2</v>
      </c>
      <c r="D19" s="383">
        <f t="shared" si="0"/>
        <v>20</v>
      </c>
    </row>
    <row r="20" spans="1:4" x14ac:dyDescent="0.2">
      <c r="A20" s="344" t="s">
        <v>571</v>
      </c>
      <c r="B20" s="344" t="s">
        <v>16</v>
      </c>
      <c r="C20" s="382">
        <v>6.4397472676393439E-2</v>
      </c>
      <c r="D20" s="383">
        <f t="shared" si="0"/>
        <v>19</v>
      </c>
    </row>
    <row r="21" spans="1:4" x14ac:dyDescent="0.2">
      <c r="A21" s="344" t="s">
        <v>496</v>
      </c>
      <c r="B21" s="344" t="s">
        <v>29</v>
      </c>
      <c r="C21" s="382">
        <v>6.5507653219860254E-2</v>
      </c>
      <c r="D21" s="383">
        <f t="shared" si="0"/>
        <v>18</v>
      </c>
    </row>
    <row r="22" spans="1:4" x14ac:dyDescent="0.2">
      <c r="A22" s="344" t="s">
        <v>491</v>
      </c>
      <c r="B22" s="384" t="s">
        <v>24</v>
      </c>
      <c r="C22" s="382">
        <v>6.5576398909732186E-2</v>
      </c>
      <c r="D22" s="383">
        <f t="shared" si="0"/>
        <v>17</v>
      </c>
    </row>
    <row r="23" spans="1:4" x14ac:dyDescent="0.2">
      <c r="A23" s="344" t="s">
        <v>572</v>
      </c>
      <c r="B23" s="344" t="s">
        <v>5</v>
      </c>
      <c r="C23" s="382">
        <v>7.1266458692824899E-2</v>
      </c>
      <c r="D23" s="383">
        <f t="shared" si="0"/>
        <v>16</v>
      </c>
    </row>
    <row r="24" spans="1:4" x14ac:dyDescent="0.2">
      <c r="A24" s="344" t="s">
        <v>487</v>
      </c>
      <c r="B24" s="344" t="s">
        <v>20</v>
      </c>
      <c r="C24" s="382">
        <v>7.221010541621227E-2</v>
      </c>
      <c r="D24" s="383">
        <f t="shared" si="0"/>
        <v>15</v>
      </c>
    </row>
    <row r="25" spans="1:4" x14ac:dyDescent="0.2">
      <c r="A25" s="344" t="s">
        <v>574</v>
      </c>
      <c r="B25" s="344" t="s">
        <v>11</v>
      </c>
      <c r="C25" s="382">
        <v>7.3135781603071701E-2</v>
      </c>
      <c r="D25" s="383">
        <f t="shared" si="0"/>
        <v>14</v>
      </c>
    </row>
    <row r="26" spans="1:4" x14ac:dyDescent="0.2">
      <c r="A26" s="344" t="s">
        <v>569</v>
      </c>
      <c r="B26" s="344" t="s">
        <v>6</v>
      </c>
      <c r="C26" s="382">
        <v>7.6075316794574258E-2</v>
      </c>
      <c r="D26" s="383">
        <f t="shared" si="0"/>
        <v>13</v>
      </c>
    </row>
    <row r="27" spans="1:4" x14ac:dyDescent="0.2">
      <c r="A27" s="344" t="s">
        <v>495</v>
      </c>
      <c r="B27" s="344" t="s">
        <v>28</v>
      </c>
      <c r="C27" s="382">
        <v>7.627884201372763E-2</v>
      </c>
      <c r="D27" s="383">
        <f t="shared" si="0"/>
        <v>12</v>
      </c>
    </row>
    <row r="28" spans="1:4" x14ac:dyDescent="0.2">
      <c r="A28" s="344" t="s">
        <v>490</v>
      </c>
      <c r="B28" s="344" t="s">
        <v>23</v>
      </c>
      <c r="C28" s="382">
        <v>7.9082217973231339E-2</v>
      </c>
      <c r="D28" s="383">
        <f t="shared" si="0"/>
        <v>11</v>
      </c>
    </row>
    <row r="29" spans="1:4" x14ac:dyDescent="0.2">
      <c r="A29" s="344" t="s">
        <v>580</v>
      </c>
      <c r="B29" s="344" t="s">
        <v>7</v>
      </c>
      <c r="C29" s="382">
        <v>8.1982414877384724E-2</v>
      </c>
      <c r="D29" s="383">
        <f t="shared" si="0"/>
        <v>10</v>
      </c>
    </row>
    <row r="30" spans="1:4" x14ac:dyDescent="0.2">
      <c r="A30" s="344" t="s">
        <v>498</v>
      </c>
      <c r="B30" s="344" t="s">
        <v>31</v>
      </c>
      <c r="C30" s="382">
        <v>8.2672561688616461E-2</v>
      </c>
      <c r="D30" s="383">
        <f t="shared" si="0"/>
        <v>9</v>
      </c>
    </row>
    <row r="31" spans="1:4" x14ac:dyDescent="0.2">
      <c r="A31" s="344" t="s">
        <v>500</v>
      </c>
      <c r="B31" s="344" t="s">
        <v>33</v>
      </c>
      <c r="C31" s="382">
        <v>8.4357906358207446E-2</v>
      </c>
      <c r="D31" s="383">
        <f t="shared" si="0"/>
        <v>8</v>
      </c>
    </row>
    <row r="32" spans="1:4" x14ac:dyDescent="0.2">
      <c r="A32" s="344" t="s">
        <v>579</v>
      </c>
      <c r="B32" s="344" t="s">
        <v>4</v>
      </c>
      <c r="C32" s="382">
        <v>8.6661952032967407E-2</v>
      </c>
      <c r="D32" s="383">
        <f t="shared" si="0"/>
        <v>7</v>
      </c>
    </row>
    <row r="33" spans="1:4" x14ac:dyDescent="0.2">
      <c r="A33" s="344" t="s">
        <v>484</v>
      </c>
      <c r="B33" s="344" t="s">
        <v>17</v>
      </c>
      <c r="C33" s="382">
        <v>9.0885334534805254E-2</v>
      </c>
      <c r="D33" s="383">
        <f t="shared" si="0"/>
        <v>6</v>
      </c>
    </row>
    <row r="34" spans="1:4" x14ac:dyDescent="0.2">
      <c r="A34" s="344" t="s">
        <v>573</v>
      </c>
      <c r="B34" s="344" t="s">
        <v>12</v>
      </c>
      <c r="C34" s="382">
        <v>9.1337453477652222E-2</v>
      </c>
      <c r="D34" s="383">
        <f t="shared" si="0"/>
        <v>5</v>
      </c>
    </row>
    <row r="35" spans="1:4" x14ac:dyDescent="0.2">
      <c r="A35" s="344" t="s">
        <v>577</v>
      </c>
      <c r="B35" s="344" t="s">
        <v>15</v>
      </c>
      <c r="C35" s="382">
        <v>9.4041564215702839E-2</v>
      </c>
      <c r="D35" s="383">
        <f t="shared" si="0"/>
        <v>4</v>
      </c>
    </row>
    <row r="36" spans="1:4" x14ac:dyDescent="0.2">
      <c r="A36" s="344" t="s">
        <v>489</v>
      </c>
      <c r="B36" s="344" t="s">
        <v>22</v>
      </c>
      <c r="C36" s="382">
        <v>9.7111641120970885E-2</v>
      </c>
      <c r="D36" s="383">
        <f t="shared" si="0"/>
        <v>3</v>
      </c>
    </row>
    <row r="37" spans="1:4" x14ac:dyDescent="0.2">
      <c r="A37" s="344" t="s">
        <v>485</v>
      </c>
      <c r="B37" s="344" t="s">
        <v>18</v>
      </c>
      <c r="C37" s="382">
        <v>9.8610982576286491E-2</v>
      </c>
      <c r="D37" s="383">
        <f t="shared" si="0"/>
        <v>2</v>
      </c>
    </row>
    <row r="38" spans="1:4" x14ac:dyDescent="0.2">
      <c r="A38" s="344" t="s">
        <v>488</v>
      </c>
      <c r="B38" s="344" t="s">
        <v>21</v>
      </c>
      <c r="C38" s="382">
        <v>0.11109956619996365</v>
      </c>
      <c r="D38" s="383">
        <f t="shared" si="0"/>
        <v>1</v>
      </c>
    </row>
    <row r="40" spans="1:4" x14ac:dyDescent="0.2">
      <c r="B40" s="344" t="s">
        <v>1</v>
      </c>
      <c r="C40" s="385">
        <v>1</v>
      </c>
      <c r="D40" s="386">
        <f>[2]Inf.Nac.Obj.Gast!E7</f>
        <v>6.4500000000000002E-2</v>
      </c>
    </row>
    <row r="41" spans="1:4" x14ac:dyDescent="0.2">
      <c r="C41" s="385">
        <v>0</v>
      </c>
      <c r="D41" s="386">
        <f>D40</f>
        <v>6.4500000000000002E-2</v>
      </c>
    </row>
  </sheetData>
  <autoFilter ref="A6:D38" xr:uid="{00000000-0009-0000-0000-000006000000}">
    <sortState ref="A7:D38">
      <sortCondition ref="C6:C38"/>
    </sortState>
  </autoFilter>
  <mergeCells count="1">
    <mergeCell ref="H1:I1"/>
  </mergeCells>
  <hyperlinks>
    <hyperlink ref="H1:I1" location="Index!A1" display="Regresar al Índice" xr:uid="{7A988126-09EF-4A45-B3D2-633FEDA8CF8A}"/>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298E8-8A66-4E3B-B015-02DCEAB8D411}">
  <sheetPr codeName="Hoja57"/>
  <dimension ref="A1:I41"/>
  <sheetViews>
    <sheetView workbookViewId="0">
      <selection activeCell="A2" sqref="A2"/>
    </sheetView>
  </sheetViews>
  <sheetFormatPr baseColWidth="10" defaultRowHeight="12.75" x14ac:dyDescent="0.2"/>
  <cols>
    <col min="1" max="16384" width="11.42578125" style="344"/>
  </cols>
  <sheetData>
    <row r="1" spans="1:9" ht="15" x14ac:dyDescent="0.25">
      <c r="A1" s="333" t="s">
        <v>1666</v>
      </c>
      <c r="H1" s="233" t="s">
        <v>38</v>
      </c>
      <c r="I1" s="233"/>
    </row>
    <row r="2" spans="1:9" x14ac:dyDescent="0.2">
      <c r="A2" s="344" t="s">
        <v>55</v>
      </c>
    </row>
    <row r="6" spans="1:9" x14ac:dyDescent="0.2">
      <c r="A6" s="344" t="s">
        <v>137</v>
      </c>
      <c r="B6" s="344" t="s">
        <v>590</v>
      </c>
      <c r="C6" s="344" t="s">
        <v>595</v>
      </c>
      <c r="D6" s="344" t="s">
        <v>138</v>
      </c>
    </row>
    <row r="7" spans="1:9" x14ac:dyDescent="0.2">
      <c r="A7" s="344" t="s">
        <v>486</v>
      </c>
      <c r="B7" s="344" t="s">
        <v>19</v>
      </c>
      <c r="C7" s="382">
        <v>7.1261755415768124E-2</v>
      </c>
      <c r="D7" s="383">
        <f t="shared" ref="D7:D38" si="0">_xlfn.RANK.EQ(C7,$C$7:$C$38,0)</f>
        <v>32</v>
      </c>
    </row>
    <row r="8" spans="1:9" x14ac:dyDescent="0.2">
      <c r="A8" s="344" t="s">
        <v>568</v>
      </c>
      <c r="B8" s="344" t="s">
        <v>9</v>
      </c>
      <c r="C8" s="382">
        <v>7.3115918854209011E-2</v>
      </c>
      <c r="D8" s="383">
        <f t="shared" si="0"/>
        <v>31</v>
      </c>
    </row>
    <row r="9" spans="1:9" x14ac:dyDescent="0.2">
      <c r="A9" s="344" t="s">
        <v>570</v>
      </c>
      <c r="B9" s="344" t="s">
        <v>3</v>
      </c>
      <c r="C9" s="382">
        <v>7.5061898906873689E-2</v>
      </c>
      <c r="D9" s="383">
        <f t="shared" si="0"/>
        <v>30</v>
      </c>
    </row>
    <row r="10" spans="1:9" x14ac:dyDescent="0.2">
      <c r="A10" s="344" t="s">
        <v>497</v>
      </c>
      <c r="B10" s="344" t="s">
        <v>30</v>
      </c>
      <c r="C10" s="382">
        <v>7.5918620628518174E-2</v>
      </c>
      <c r="D10" s="383">
        <f t="shared" si="0"/>
        <v>29</v>
      </c>
    </row>
    <row r="11" spans="1:9" x14ac:dyDescent="0.2">
      <c r="A11" s="344" t="s">
        <v>490</v>
      </c>
      <c r="B11" s="344" t="s">
        <v>23</v>
      </c>
      <c r="C11" s="382">
        <v>7.6996374061893927E-2</v>
      </c>
      <c r="D11" s="383">
        <f t="shared" si="0"/>
        <v>28</v>
      </c>
    </row>
    <row r="12" spans="1:9" x14ac:dyDescent="0.2">
      <c r="A12" s="344" t="s">
        <v>576</v>
      </c>
      <c r="B12" s="344" t="s">
        <v>0</v>
      </c>
      <c r="C12" s="382">
        <v>8.2007786178178763E-2</v>
      </c>
      <c r="D12" s="383">
        <f t="shared" si="0"/>
        <v>27</v>
      </c>
    </row>
    <row r="13" spans="1:9" x14ac:dyDescent="0.2">
      <c r="A13" s="344" t="s">
        <v>498</v>
      </c>
      <c r="B13" s="344" t="s">
        <v>31</v>
      </c>
      <c r="C13" s="382">
        <v>8.302841705707352E-2</v>
      </c>
      <c r="D13" s="383">
        <f t="shared" si="0"/>
        <v>26</v>
      </c>
    </row>
    <row r="14" spans="1:9" x14ac:dyDescent="0.2">
      <c r="A14" s="344" t="s">
        <v>494</v>
      </c>
      <c r="B14" s="344" t="s">
        <v>27</v>
      </c>
      <c r="C14" s="382">
        <v>8.3705025275052025E-2</v>
      </c>
      <c r="D14" s="383">
        <f t="shared" si="0"/>
        <v>25</v>
      </c>
    </row>
    <row r="15" spans="1:9" x14ac:dyDescent="0.2">
      <c r="A15" s="344" t="s">
        <v>483</v>
      </c>
      <c r="B15" s="344" t="s">
        <v>13</v>
      </c>
      <c r="C15" s="382">
        <v>8.4013162404881075E-2</v>
      </c>
      <c r="D15" s="383">
        <f t="shared" si="0"/>
        <v>24</v>
      </c>
    </row>
    <row r="16" spans="1:9" x14ac:dyDescent="0.2">
      <c r="A16" s="344" t="s">
        <v>489</v>
      </c>
      <c r="B16" s="344" t="s">
        <v>22</v>
      </c>
      <c r="C16" s="382">
        <v>8.4154892907973788E-2</v>
      </c>
      <c r="D16" s="383">
        <f t="shared" si="0"/>
        <v>23</v>
      </c>
    </row>
    <row r="17" spans="1:4" x14ac:dyDescent="0.2">
      <c r="A17" s="344" t="s">
        <v>500</v>
      </c>
      <c r="B17" s="344" t="s">
        <v>33</v>
      </c>
      <c r="C17" s="382">
        <v>8.4517487405487812E-2</v>
      </c>
      <c r="D17" s="383">
        <f t="shared" si="0"/>
        <v>22</v>
      </c>
    </row>
    <row r="18" spans="1:4" x14ac:dyDescent="0.2">
      <c r="A18" s="344" t="s">
        <v>496</v>
      </c>
      <c r="B18" s="344" t="s">
        <v>29</v>
      </c>
      <c r="C18" s="382">
        <v>8.6588944128581827E-2</v>
      </c>
      <c r="D18" s="383">
        <f t="shared" si="0"/>
        <v>21</v>
      </c>
    </row>
    <row r="19" spans="1:4" x14ac:dyDescent="0.2">
      <c r="A19" s="344" t="s">
        <v>575</v>
      </c>
      <c r="B19" s="344" t="s">
        <v>10</v>
      </c>
      <c r="C19" s="382">
        <v>8.9833616413584602E-2</v>
      </c>
      <c r="D19" s="383">
        <f t="shared" si="0"/>
        <v>20</v>
      </c>
    </row>
    <row r="20" spans="1:4" x14ac:dyDescent="0.2">
      <c r="A20" s="344" t="s">
        <v>484</v>
      </c>
      <c r="B20" s="344" t="s">
        <v>17</v>
      </c>
      <c r="C20" s="382">
        <v>9.151842135081191E-2</v>
      </c>
      <c r="D20" s="383">
        <f t="shared" si="0"/>
        <v>19</v>
      </c>
    </row>
    <row r="21" spans="1:4" x14ac:dyDescent="0.2">
      <c r="A21" s="344" t="s">
        <v>567</v>
      </c>
      <c r="B21" s="344" t="s">
        <v>14</v>
      </c>
      <c r="C21" s="382">
        <v>9.1879695348093329E-2</v>
      </c>
      <c r="D21" s="383">
        <f t="shared" si="0"/>
        <v>18</v>
      </c>
    </row>
    <row r="22" spans="1:4" x14ac:dyDescent="0.2">
      <c r="A22" s="344" t="s">
        <v>495</v>
      </c>
      <c r="B22" s="384" t="s">
        <v>28</v>
      </c>
      <c r="C22" s="382">
        <v>9.4958394517865918E-2</v>
      </c>
      <c r="D22" s="383">
        <f t="shared" si="0"/>
        <v>17</v>
      </c>
    </row>
    <row r="23" spans="1:4" x14ac:dyDescent="0.2">
      <c r="A23" s="344" t="s">
        <v>493</v>
      </c>
      <c r="B23" s="344" t="s">
        <v>26</v>
      </c>
      <c r="C23" s="382">
        <v>9.6585206851888303E-2</v>
      </c>
      <c r="D23" s="383">
        <f t="shared" si="0"/>
        <v>16</v>
      </c>
    </row>
    <row r="24" spans="1:4" x14ac:dyDescent="0.2">
      <c r="A24" s="344" t="s">
        <v>491</v>
      </c>
      <c r="B24" s="344" t="s">
        <v>24</v>
      </c>
      <c r="C24" s="382">
        <v>9.8667579523909837E-2</v>
      </c>
      <c r="D24" s="383">
        <f t="shared" si="0"/>
        <v>15</v>
      </c>
    </row>
    <row r="25" spans="1:4" x14ac:dyDescent="0.2">
      <c r="A25" s="344" t="s">
        <v>573</v>
      </c>
      <c r="B25" s="344" t="s">
        <v>12</v>
      </c>
      <c r="C25" s="382">
        <v>0.10086203887900048</v>
      </c>
      <c r="D25" s="383">
        <f t="shared" si="0"/>
        <v>14</v>
      </c>
    </row>
    <row r="26" spans="1:4" x14ac:dyDescent="0.2">
      <c r="A26" s="344" t="s">
        <v>571</v>
      </c>
      <c r="B26" s="344" t="s">
        <v>16</v>
      </c>
      <c r="C26" s="382">
        <v>0.10297577737528989</v>
      </c>
      <c r="D26" s="383">
        <f t="shared" si="0"/>
        <v>13</v>
      </c>
    </row>
    <row r="27" spans="1:4" x14ac:dyDescent="0.2">
      <c r="A27" s="344" t="s">
        <v>574</v>
      </c>
      <c r="B27" s="344" t="s">
        <v>11</v>
      </c>
      <c r="C27" s="382">
        <v>0.10305466098384564</v>
      </c>
      <c r="D27" s="383">
        <f t="shared" si="0"/>
        <v>12</v>
      </c>
    </row>
    <row r="28" spans="1:4" x14ac:dyDescent="0.2">
      <c r="A28" s="344" t="s">
        <v>578</v>
      </c>
      <c r="B28" s="344" t="s">
        <v>8</v>
      </c>
      <c r="C28" s="382">
        <v>0.10406231127215886</v>
      </c>
      <c r="D28" s="383">
        <f t="shared" si="0"/>
        <v>11</v>
      </c>
    </row>
    <row r="29" spans="1:4" x14ac:dyDescent="0.2">
      <c r="A29" s="344" t="s">
        <v>485</v>
      </c>
      <c r="B29" s="344" t="s">
        <v>18</v>
      </c>
      <c r="C29" s="382">
        <v>0.10459771106262236</v>
      </c>
      <c r="D29" s="383">
        <f t="shared" si="0"/>
        <v>10</v>
      </c>
    </row>
    <row r="30" spans="1:4" x14ac:dyDescent="0.2">
      <c r="A30" s="344" t="s">
        <v>577</v>
      </c>
      <c r="B30" s="344" t="s">
        <v>15</v>
      </c>
      <c r="C30" s="382">
        <v>0.10471571320049095</v>
      </c>
      <c r="D30" s="383">
        <f t="shared" si="0"/>
        <v>9</v>
      </c>
    </row>
    <row r="31" spans="1:4" x14ac:dyDescent="0.2">
      <c r="A31" s="344" t="s">
        <v>492</v>
      </c>
      <c r="B31" s="344" t="s">
        <v>25</v>
      </c>
      <c r="C31" s="382">
        <v>0.10661845181287273</v>
      </c>
      <c r="D31" s="383">
        <f t="shared" si="0"/>
        <v>8</v>
      </c>
    </row>
    <row r="32" spans="1:4" x14ac:dyDescent="0.2">
      <c r="A32" s="344" t="s">
        <v>579</v>
      </c>
      <c r="B32" s="344" t="s">
        <v>4</v>
      </c>
      <c r="C32" s="382">
        <v>0.10688205163701815</v>
      </c>
      <c r="D32" s="383">
        <f t="shared" si="0"/>
        <v>7</v>
      </c>
    </row>
    <row r="33" spans="1:4" x14ac:dyDescent="0.2">
      <c r="A33" s="344" t="s">
        <v>580</v>
      </c>
      <c r="B33" s="344" t="s">
        <v>7</v>
      </c>
      <c r="C33" s="382">
        <v>0.10824334562772164</v>
      </c>
      <c r="D33" s="383">
        <f t="shared" si="0"/>
        <v>6</v>
      </c>
    </row>
    <row r="34" spans="1:4" x14ac:dyDescent="0.2">
      <c r="A34" s="344" t="s">
        <v>569</v>
      </c>
      <c r="B34" s="344" t="s">
        <v>6</v>
      </c>
      <c r="C34" s="382">
        <v>0.11243091717157373</v>
      </c>
      <c r="D34" s="383">
        <f t="shared" si="0"/>
        <v>5</v>
      </c>
    </row>
    <row r="35" spans="1:4" x14ac:dyDescent="0.2">
      <c r="A35" s="344" t="s">
        <v>499</v>
      </c>
      <c r="B35" s="344" t="s">
        <v>32</v>
      </c>
      <c r="C35" s="382">
        <v>0.11246411585757742</v>
      </c>
      <c r="D35" s="383">
        <f t="shared" si="0"/>
        <v>4</v>
      </c>
    </row>
    <row r="36" spans="1:4" x14ac:dyDescent="0.2">
      <c r="A36" s="344" t="s">
        <v>572</v>
      </c>
      <c r="B36" s="344" t="s">
        <v>5</v>
      </c>
      <c r="C36" s="382">
        <v>0.11759336599815715</v>
      </c>
      <c r="D36" s="383">
        <f t="shared" si="0"/>
        <v>3</v>
      </c>
    </row>
    <row r="37" spans="1:4" x14ac:dyDescent="0.2">
      <c r="A37" s="344" t="s">
        <v>488</v>
      </c>
      <c r="B37" s="344" t="s">
        <v>21</v>
      </c>
      <c r="C37" s="382">
        <v>0.12352615267413466</v>
      </c>
      <c r="D37" s="383">
        <f t="shared" si="0"/>
        <v>2</v>
      </c>
    </row>
    <row r="38" spans="1:4" x14ac:dyDescent="0.2">
      <c r="A38" s="344" t="s">
        <v>487</v>
      </c>
      <c r="B38" s="344" t="s">
        <v>20</v>
      </c>
      <c r="C38" s="382">
        <v>0.12404251581166545</v>
      </c>
      <c r="D38" s="383">
        <f t="shared" si="0"/>
        <v>1</v>
      </c>
    </row>
    <row r="40" spans="1:4" x14ac:dyDescent="0.2">
      <c r="B40" s="344" t="s">
        <v>1</v>
      </c>
      <c r="C40" s="385">
        <v>1</v>
      </c>
      <c r="D40" s="386">
        <f>[2]Inf.Nac.Obj.Gast!E8</f>
        <v>9.01E-2</v>
      </c>
    </row>
    <row r="41" spans="1:4" x14ac:dyDescent="0.2">
      <c r="C41" s="385">
        <v>0</v>
      </c>
      <c r="D41" s="386">
        <f>D40</f>
        <v>9.01E-2</v>
      </c>
    </row>
  </sheetData>
  <autoFilter ref="A6:D38" xr:uid="{00000000-0009-0000-0000-000007000000}">
    <sortState ref="A7:D38">
      <sortCondition ref="C6:C38"/>
    </sortState>
  </autoFilter>
  <mergeCells count="1">
    <mergeCell ref="H1:I1"/>
  </mergeCells>
  <hyperlinks>
    <hyperlink ref="H1:I1" location="Index!A1" display="Regresar al Índice" xr:uid="{08BF3FF4-EAE0-47C8-A0AB-1E1278505DBA}"/>
  </hyperlink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D8462-0385-4050-8ADB-FC43FFAEAA29}">
  <sheetPr codeName="Hoja58"/>
  <dimension ref="A1:I41"/>
  <sheetViews>
    <sheetView workbookViewId="0">
      <selection activeCell="A2" sqref="A2"/>
    </sheetView>
  </sheetViews>
  <sheetFormatPr baseColWidth="10" defaultRowHeight="12.75" x14ac:dyDescent="0.2"/>
  <cols>
    <col min="1" max="16384" width="11.42578125" style="344"/>
  </cols>
  <sheetData>
    <row r="1" spans="1:9" ht="15" x14ac:dyDescent="0.25">
      <c r="A1" s="333" t="s">
        <v>1667</v>
      </c>
      <c r="H1" s="233" t="s">
        <v>38</v>
      </c>
      <c r="I1" s="233"/>
    </row>
    <row r="2" spans="1:9" x14ac:dyDescent="0.2">
      <c r="A2" s="344" t="s">
        <v>55</v>
      </c>
    </row>
    <row r="6" spans="1:9" x14ac:dyDescent="0.2">
      <c r="A6" s="344" t="s">
        <v>137</v>
      </c>
      <c r="B6" s="344" t="s">
        <v>590</v>
      </c>
      <c r="C6" s="344" t="s">
        <v>596</v>
      </c>
      <c r="D6" s="344" t="s">
        <v>138</v>
      </c>
    </row>
    <row r="7" spans="1:9" x14ac:dyDescent="0.2">
      <c r="A7" s="344" t="s">
        <v>577</v>
      </c>
      <c r="B7" s="344" t="s">
        <v>15</v>
      </c>
      <c r="C7" s="382">
        <v>4.2165992984205598E-2</v>
      </c>
      <c r="D7" s="383">
        <f t="shared" ref="D7:D38" si="0">_xlfn.RANK.EQ(C7,$C$7:$C$38,0)</f>
        <v>32</v>
      </c>
    </row>
    <row r="8" spans="1:9" x14ac:dyDescent="0.2">
      <c r="A8" s="344" t="s">
        <v>580</v>
      </c>
      <c r="B8" s="344" t="s">
        <v>7</v>
      </c>
      <c r="C8" s="382">
        <v>4.5364874377536682E-2</v>
      </c>
      <c r="D8" s="383">
        <f t="shared" si="0"/>
        <v>31</v>
      </c>
    </row>
    <row r="9" spans="1:9" x14ac:dyDescent="0.2">
      <c r="A9" s="344" t="s">
        <v>483</v>
      </c>
      <c r="B9" s="344" t="s">
        <v>13</v>
      </c>
      <c r="C9" s="382">
        <v>5.2856952879117014E-2</v>
      </c>
      <c r="D9" s="383">
        <f t="shared" si="0"/>
        <v>30</v>
      </c>
    </row>
    <row r="10" spans="1:9" x14ac:dyDescent="0.2">
      <c r="A10" s="344" t="s">
        <v>497</v>
      </c>
      <c r="B10" s="344" t="s">
        <v>30</v>
      </c>
      <c r="C10" s="382">
        <v>5.6617251424012548E-2</v>
      </c>
      <c r="D10" s="383">
        <f t="shared" si="0"/>
        <v>29</v>
      </c>
    </row>
    <row r="11" spans="1:9" x14ac:dyDescent="0.2">
      <c r="A11" s="344" t="s">
        <v>498</v>
      </c>
      <c r="B11" s="344" t="s">
        <v>31</v>
      </c>
      <c r="C11" s="382">
        <v>6.2163002442815814E-2</v>
      </c>
      <c r="D11" s="383">
        <f t="shared" si="0"/>
        <v>28</v>
      </c>
    </row>
    <row r="12" spans="1:9" x14ac:dyDescent="0.2">
      <c r="A12" s="344" t="s">
        <v>495</v>
      </c>
      <c r="B12" s="344" t="s">
        <v>28</v>
      </c>
      <c r="C12" s="382">
        <v>6.3497895943238666E-2</v>
      </c>
      <c r="D12" s="383">
        <f t="shared" si="0"/>
        <v>27</v>
      </c>
    </row>
    <row r="13" spans="1:9" x14ac:dyDescent="0.2">
      <c r="A13" s="344" t="s">
        <v>489</v>
      </c>
      <c r="B13" s="344" t="s">
        <v>22</v>
      </c>
      <c r="C13" s="382">
        <v>6.4807493984186976E-2</v>
      </c>
      <c r="D13" s="383">
        <f t="shared" si="0"/>
        <v>26</v>
      </c>
    </row>
    <row r="14" spans="1:9" x14ac:dyDescent="0.2">
      <c r="A14" s="344" t="s">
        <v>492</v>
      </c>
      <c r="B14" s="344" t="s">
        <v>25</v>
      </c>
      <c r="C14" s="382">
        <v>6.8161163283853438E-2</v>
      </c>
      <c r="D14" s="383">
        <f t="shared" si="0"/>
        <v>25</v>
      </c>
    </row>
    <row r="15" spans="1:9" x14ac:dyDescent="0.2">
      <c r="A15" s="344" t="s">
        <v>485</v>
      </c>
      <c r="B15" s="344" t="s">
        <v>18</v>
      </c>
      <c r="C15" s="382">
        <v>6.9705140471427299E-2</v>
      </c>
      <c r="D15" s="383">
        <f t="shared" si="0"/>
        <v>24</v>
      </c>
    </row>
    <row r="16" spans="1:9" x14ac:dyDescent="0.2">
      <c r="A16" s="344" t="s">
        <v>496</v>
      </c>
      <c r="B16" s="344" t="s">
        <v>29</v>
      </c>
      <c r="C16" s="382">
        <v>6.9782998421320186E-2</v>
      </c>
      <c r="D16" s="383">
        <f t="shared" si="0"/>
        <v>23</v>
      </c>
    </row>
    <row r="17" spans="1:4" x14ac:dyDescent="0.2">
      <c r="A17" s="344" t="s">
        <v>499</v>
      </c>
      <c r="B17" s="344" t="s">
        <v>32</v>
      </c>
      <c r="C17" s="382">
        <v>6.9855320935602983E-2</v>
      </c>
      <c r="D17" s="383">
        <f t="shared" si="0"/>
        <v>22</v>
      </c>
    </row>
    <row r="18" spans="1:4" x14ac:dyDescent="0.2">
      <c r="A18" s="344" t="s">
        <v>490</v>
      </c>
      <c r="B18" s="344" t="s">
        <v>23</v>
      </c>
      <c r="C18" s="382">
        <v>7.1396766680367124E-2</v>
      </c>
      <c r="D18" s="383">
        <f t="shared" si="0"/>
        <v>21</v>
      </c>
    </row>
    <row r="19" spans="1:4" x14ac:dyDescent="0.2">
      <c r="A19" s="344" t="s">
        <v>571</v>
      </c>
      <c r="B19" s="344" t="s">
        <v>16</v>
      </c>
      <c r="C19" s="382">
        <v>7.542837943778706E-2</v>
      </c>
      <c r="D19" s="383">
        <f t="shared" si="0"/>
        <v>20</v>
      </c>
    </row>
    <row r="20" spans="1:4" x14ac:dyDescent="0.2">
      <c r="A20" s="344" t="s">
        <v>487</v>
      </c>
      <c r="B20" s="344" t="s">
        <v>20</v>
      </c>
      <c r="C20" s="382">
        <v>7.5998290172051369E-2</v>
      </c>
      <c r="D20" s="383">
        <f t="shared" si="0"/>
        <v>19</v>
      </c>
    </row>
    <row r="21" spans="1:4" x14ac:dyDescent="0.2">
      <c r="A21" s="344" t="s">
        <v>569</v>
      </c>
      <c r="B21" s="344" t="s">
        <v>6</v>
      </c>
      <c r="C21" s="382">
        <v>7.8055038700413748E-2</v>
      </c>
      <c r="D21" s="383">
        <f t="shared" si="0"/>
        <v>18</v>
      </c>
    </row>
    <row r="22" spans="1:4" x14ac:dyDescent="0.2">
      <c r="A22" s="344" t="s">
        <v>576</v>
      </c>
      <c r="B22" s="344" t="s">
        <v>0</v>
      </c>
      <c r="C22" s="382">
        <v>7.8538359788359713E-2</v>
      </c>
      <c r="D22" s="383">
        <f t="shared" si="0"/>
        <v>17</v>
      </c>
    </row>
    <row r="23" spans="1:4" x14ac:dyDescent="0.2">
      <c r="A23" s="344" t="s">
        <v>486</v>
      </c>
      <c r="B23" s="344" t="s">
        <v>19</v>
      </c>
      <c r="C23" s="382">
        <v>7.8547281863864726E-2</v>
      </c>
      <c r="D23" s="383">
        <f t="shared" si="0"/>
        <v>16</v>
      </c>
    </row>
    <row r="24" spans="1:4" x14ac:dyDescent="0.2">
      <c r="A24" s="344" t="s">
        <v>491</v>
      </c>
      <c r="B24" s="344" t="s">
        <v>24</v>
      </c>
      <c r="C24" s="382">
        <v>7.9092878073639933E-2</v>
      </c>
      <c r="D24" s="383">
        <f t="shared" si="0"/>
        <v>15</v>
      </c>
    </row>
    <row r="25" spans="1:4" x14ac:dyDescent="0.2">
      <c r="A25" s="344" t="s">
        <v>574</v>
      </c>
      <c r="B25" s="344" t="s">
        <v>11</v>
      </c>
      <c r="C25" s="382">
        <v>8.322894540965449E-2</v>
      </c>
      <c r="D25" s="383">
        <f t="shared" si="0"/>
        <v>14</v>
      </c>
    </row>
    <row r="26" spans="1:4" x14ac:dyDescent="0.2">
      <c r="A26" s="344" t="s">
        <v>567</v>
      </c>
      <c r="B26" s="344" t="s">
        <v>14</v>
      </c>
      <c r="C26" s="382">
        <v>8.3381828762639137E-2</v>
      </c>
      <c r="D26" s="383">
        <f t="shared" si="0"/>
        <v>13</v>
      </c>
    </row>
    <row r="27" spans="1:4" x14ac:dyDescent="0.2">
      <c r="A27" s="344" t="s">
        <v>573</v>
      </c>
      <c r="B27" s="344" t="s">
        <v>12</v>
      </c>
      <c r="C27" s="382">
        <v>8.436064569753704E-2</v>
      </c>
      <c r="D27" s="383">
        <f t="shared" si="0"/>
        <v>12</v>
      </c>
    </row>
    <row r="28" spans="1:4" x14ac:dyDescent="0.2">
      <c r="A28" s="344" t="s">
        <v>500</v>
      </c>
      <c r="B28" s="344" t="s">
        <v>33</v>
      </c>
      <c r="C28" s="382">
        <v>8.4926250572042158E-2</v>
      </c>
      <c r="D28" s="383">
        <f t="shared" si="0"/>
        <v>11</v>
      </c>
    </row>
    <row r="29" spans="1:4" x14ac:dyDescent="0.2">
      <c r="A29" s="344" t="s">
        <v>568</v>
      </c>
      <c r="B29" s="344" t="s">
        <v>9</v>
      </c>
      <c r="C29" s="382">
        <v>8.5892834598805992E-2</v>
      </c>
      <c r="D29" s="383">
        <f t="shared" si="0"/>
        <v>10</v>
      </c>
    </row>
    <row r="30" spans="1:4" x14ac:dyDescent="0.2">
      <c r="A30" s="344" t="s">
        <v>579</v>
      </c>
      <c r="B30" s="344" t="s">
        <v>4</v>
      </c>
      <c r="C30" s="382">
        <v>8.6083542771183713E-2</v>
      </c>
      <c r="D30" s="383">
        <f t="shared" si="0"/>
        <v>9</v>
      </c>
    </row>
    <row r="31" spans="1:4" x14ac:dyDescent="0.2">
      <c r="A31" s="344" t="s">
        <v>578</v>
      </c>
      <c r="B31" s="344" t="s">
        <v>8</v>
      </c>
      <c r="C31" s="382">
        <v>8.6161218861612154E-2</v>
      </c>
      <c r="D31" s="383">
        <f t="shared" si="0"/>
        <v>8</v>
      </c>
    </row>
    <row r="32" spans="1:4" x14ac:dyDescent="0.2">
      <c r="A32" s="344" t="s">
        <v>494</v>
      </c>
      <c r="B32" s="344" t="s">
        <v>27</v>
      </c>
      <c r="C32" s="382">
        <v>8.6268463630966657E-2</v>
      </c>
      <c r="D32" s="383">
        <f t="shared" si="0"/>
        <v>7</v>
      </c>
    </row>
    <row r="33" spans="1:4" x14ac:dyDescent="0.2">
      <c r="A33" s="344" t="s">
        <v>484</v>
      </c>
      <c r="B33" s="344" t="s">
        <v>17</v>
      </c>
      <c r="C33" s="382">
        <v>8.8111175785797469E-2</v>
      </c>
      <c r="D33" s="383">
        <f t="shared" si="0"/>
        <v>6</v>
      </c>
    </row>
    <row r="34" spans="1:4" x14ac:dyDescent="0.2">
      <c r="A34" s="344" t="s">
        <v>570</v>
      </c>
      <c r="B34" s="344" t="s">
        <v>3</v>
      </c>
      <c r="C34" s="382">
        <v>8.9602157788267106E-2</v>
      </c>
      <c r="D34" s="383">
        <f t="shared" si="0"/>
        <v>5</v>
      </c>
    </row>
    <row r="35" spans="1:4" x14ac:dyDescent="0.2">
      <c r="A35" s="344" t="s">
        <v>575</v>
      </c>
      <c r="B35" s="344" t="s">
        <v>10</v>
      </c>
      <c r="C35" s="382">
        <v>9.2378382710442616E-2</v>
      </c>
      <c r="D35" s="383">
        <f t="shared" si="0"/>
        <v>4</v>
      </c>
    </row>
    <row r="36" spans="1:4" x14ac:dyDescent="0.2">
      <c r="A36" s="344" t="s">
        <v>488</v>
      </c>
      <c r="B36" s="344" t="s">
        <v>21</v>
      </c>
      <c r="C36" s="382">
        <v>9.2559629761480924E-2</v>
      </c>
      <c r="D36" s="383">
        <f t="shared" si="0"/>
        <v>3</v>
      </c>
    </row>
    <row r="37" spans="1:4" x14ac:dyDescent="0.2">
      <c r="A37" s="344" t="s">
        <v>493</v>
      </c>
      <c r="B37" s="384" t="s">
        <v>26</v>
      </c>
      <c r="C37" s="382">
        <v>9.4903013340631934E-2</v>
      </c>
      <c r="D37" s="383">
        <f t="shared" si="0"/>
        <v>2</v>
      </c>
    </row>
    <row r="38" spans="1:4" x14ac:dyDescent="0.2">
      <c r="A38" s="344" t="s">
        <v>572</v>
      </c>
      <c r="B38" s="344" t="s">
        <v>5</v>
      </c>
      <c r="C38" s="382">
        <v>0.10900161653078434</v>
      </c>
      <c r="D38" s="383">
        <f t="shared" si="0"/>
        <v>1</v>
      </c>
    </row>
    <row r="40" spans="1:4" x14ac:dyDescent="0.2">
      <c r="B40" s="344" t="s">
        <v>1</v>
      </c>
      <c r="C40" s="385">
        <v>1</v>
      </c>
      <c r="D40" s="386">
        <f>[2]Inf.Nac.Obj.Gast!E9</f>
        <v>7.8100000000000003E-2</v>
      </c>
    </row>
    <row r="41" spans="1:4" x14ac:dyDescent="0.2">
      <c r="C41" s="385">
        <v>0</v>
      </c>
      <c r="D41" s="386">
        <f>D40</f>
        <v>7.8100000000000003E-2</v>
      </c>
    </row>
  </sheetData>
  <autoFilter ref="A6:D38" xr:uid="{00000000-0009-0000-0000-000008000000}">
    <sortState ref="A7:D38">
      <sortCondition ref="C6:C38"/>
    </sortState>
  </autoFilter>
  <mergeCells count="1">
    <mergeCell ref="H1:I1"/>
  </mergeCells>
  <hyperlinks>
    <hyperlink ref="H1:I1" location="Index!A1" display="Regresar al Índice" xr:uid="{649ED13D-04CE-47D5-BFBA-1E532BC22E0B}"/>
  </hyperlink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229B0-ADB8-4147-8E26-7B43C873DC70}">
  <sheetPr codeName="Hoja59"/>
  <dimension ref="A1:I41"/>
  <sheetViews>
    <sheetView workbookViewId="0">
      <selection activeCell="A2" sqref="A2"/>
    </sheetView>
  </sheetViews>
  <sheetFormatPr baseColWidth="10" defaultRowHeight="12.75" x14ac:dyDescent="0.2"/>
  <cols>
    <col min="1" max="16384" width="11.42578125" style="344"/>
  </cols>
  <sheetData>
    <row r="1" spans="1:9" ht="15" x14ac:dyDescent="0.25">
      <c r="A1" s="333" t="s">
        <v>1668</v>
      </c>
      <c r="H1" s="233" t="s">
        <v>38</v>
      </c>
      <c r="I1" s="233"/>
    </row>
    <row r="2" spans="1:9" x14ac:dyDescent="0.2">
      <c r="A2" s="344" t="s">
        <v>55</v>
      </c>
    </row>
    <row r="6" spans="1:9" x14ac:dyDescent="0.2">
      <c r="A6" s="344" t="s">
        <v>137</v>
      </c>
      <c r="B6" s="344" t="s">
        <v>590</v>
      </c>
      <c r="C6" s="344" t="s">
        <v>597</v>
      </c>
      <c r="D6" s="344" t="s">
        <v>138</v>
      </c>
    </row>
    <row r="7" spans="1:9" x14ac:dyDescent="0.2">
      <c r="A7" s="344" t="s">
        <v>570</v>
      </c>
      <c r="B7" s="384" t="s">
        <v>3</v>
      </c>
      <c r="C7" s="382">
        <v>9.4952388674180155E-3</v>
      </c>
      <c r="D7" s="383">
        <f t="shared" ref="D7:D38" si="0">_xlfn.RANK.EQ(C7,$C$7:$C$38,0)</f>
        <v>32</v>
      </c>
    </row>
    <row r="8" spans="1:9" x14ac:dyDescent="0.2">
      <c r="A8" s="344" t="s">
        <v>572</v>
      </c>
      <c r="B8" s="344" t="s">
        <v>5</v>
      </c>
      <c r="C8" s="382">
        <v>2.6382523955295493E-2</v>
      </c>
      <c r="D8" s="383">
        <f t="shared" si="0"/>
        <v>31</v>
      </c>
    </row>
    <row r="9" spans="1:9" x14ac:dyDescent="0.2">
      <c r="A9" s="344" t="s">
        <v>485</v>
      </c>
      <c r="B9" s="344" t="s">
        <v>18</v>
      </c>
      <c r="C9" s="382">
        <v>3.0059645767882365E-2</v>
      </c>
      <c r="D9" s="383">
        <f t="shared" si="0"/>
        <v>30</v>
      </c>
    </row>
    <row r="10" spans="1:9" x14ac:dyDescent="0.2">
      <c r="A10" s="344" t="s">
        <v>491</v>
      </c>
      <c r="B10" s="344" t="s">
        <v>24</v>
      </c>
      <c r="C10" s="382">
        <v>3.0991136029652581E-2</v>
      </c>
      <c r="D10" s="383">
        <f t="shared" si="0"/>
        <v>29</v>
      </c>
    </row>
    <row r="11" spans="1:9" x14ac:dyDescent="0.2">
      <c r="A11" s="344" t="s">
        <v>488</v>
      </c>
      <c r="B11" s="344" t="s">
        <v>21</v>
      </c>
      <c r="C11" s="382">
        <v>3.1435538111510987E-2</v>
      </c>
      <c r="D11" s="383">
        <f t="shared" si="0"/>
        <v>28</v>
      </c>
    </row>
    <row r="12" spans="1:9" x14ac:dyDescent="0.2">
      <c r="A12" s="344" t="s">
        <v>578</v>
      </c>
      <c r="B12" s="344" t="s">
        <v>8</v>
      </c>
      <c r="C12" s="382">
        <v>3.4551392821923155E-2</v>
      </c>
      <c r="D12" s="383">
        <f t="shared" si="0"/>
        <v>27</v>
      </c>
    </row>
    <row r="13" spans="1:9" x14ac:dyDescent="0.2">
      <c r="A13" s="344" t="s">
        <v>574</v>
      </c>
      <c r="B13" s="344" t="s">
        <v>11</v>
      </c>
      <c r="C13" s="382">
        <v>3.7502468448737024E-2</v>
      </c>
      <c r="D13" s="383">
        <f t="shared" si="0"/>
        <v>26</v>
      </c>
    </row>
    <row r="14" spans="1:9" x14ac:dyDescent="0.2">
      <c r="A14" s="344" t="s">
        <v>498</v>
      </c>
      <c r="B14" s="344" t="s">
        <v>31</v>
      </c>
      <c r="C14" s="382">
        <v>3.9308624376336476E-2</v>
      </c>
      <c r="D14" s="383">
        <f t="shared" si="0"/>
        <v>25</v>
      </c>
    </row>
    <row r="15" spans="1:9" x14ac:dyDescent="0.2">
      <c r="A15" s="344" t="s">
        <v>492</v>
      </c>
      <c r="B15" s="344" t="s">
        <v>25</v>
      </c>
      <c r="C15" s="382">
        <v>4.171782513881505E-2</v>
      </c>
      <c r="D15" s="383">
        <f t="shared" si="0"/>
        <v>24</v>
      </c>
    </row>
    <row r="16" spans="1:9" x14ac:dyDescent="0.2">
      <c r="A16" s="344" t="s">
        <v>568</v>
      </c>
      <c r="B16" s="344" t="s">
        <v>9</v>
      </c>
      <c r="C16" s="382">
        <v>4.2453983286403742E-2</v>
      </c>
      <c r="D16" s="383">
        <f t="shared" si="0"/>
        <v>23</v>
      </c>
    </row>
    <row r="17" spans="1:4" x14ac:dyDescent="0.2">
      <c r="A17" s="344" t="s">
        <v>573</v>
      </c>
      <c r="B17" s="344" t="s">
        <v>12</v>
      </c>
      <c r="C17" s="382">
        <v>4.2652580894374716E-2</v>
      </c>
      <c r="D17" s="383">
        <f t="shared" si="0"/>
        <v>22</v>
      </c>
    </row>
    <row r="18" spans="1:4" x14ac:dyDescent="0.2">
      <c r="A18" s="344" t="s">
        <v>576</v>
      </c>
      <c r="B18" s="344" t="s">
        <v>0</v>
      </c>
      <c r="C18" s="382">
        <v>4.3824701195219209E-2</v>
      </c>
      <c r="D18" s="383">
        <f t="shared" si="0"/>
        <v>21</v>
      </c>
    </row>
    <row r="19" spans="1:4" x14ac:dyDescent="0.2">
      <c r="A19" s="344" t="s">
        <v>496</v>
      </c>
      <c r="B19" s="344" t="s">
        <v>29</v>
      </c>
      <c r="C19" s="382">
        <v>4.466307204102607E-2</v>
      </c>
      <c r="D19" s="383">
        <f t="shared" si="0"/>
        <v>20</v>
      </c>
    </row>
    <row r="20" spans="1:4" x14ac:dyDescent="0.2">
      <c r="A20" s="344" t="s">
        <v>495</v>
      </c>
      <c r="B20" s="344" t="s">
        <v>28</v>
      </c>
      <c r="C20" s="382">
        <v>4.4748143834619364E-2</v>
      </c>
      <c r="D20" s="383">
        <f t="shared" si="0"/>
        <v>19</v>
      </c>
    </row>
    <row r="21" spans="1:4" x14ac:dyDescent="0.2">
      <c r="A21" s="344" t="s">
        <v>486</v>
      </c>
      <c r="B21" s="344" t="s">
        <v>19</v>
      </c>
      <c r="C21" s="382">
        <v>4.5196611616019414E-2</v>
      </c>
      <c r="D21" s="383">
        <f t="shared" si="0"/>
        <v>18</v>
      </c>
    </row>
    <row r="22" spans="1:4" x14ac:dyDescent="0.2">
      <c r="A22" s="344" t="s">
        <v>569</v>
      </c>
      <c r="B22" s="344" t="s">
        <v>6</v>
      </c>
      <c r="C22" s="382">
        <v>4.6039382412172765E-2</v>
      </c>
      <c r="D22" s="383">
        <f t="shared" si="0"/>
        <v>17</v>
      </c>
    </row>
    <row r="23" spans="1:4" x14ac:dyDescent="0.2">
      <c r="A23" s="344" t="s">
        <v>580</v>
      </c>
      <c r="B23" s="344" t="s">
        <v>7</v>
      </c>
      <c r="C23" s="382">
        <v>4.7507993914604071E-2</v>
      </c>
      <c r="D23" s="383">
        <f t="shared" si="0"/>
        <v>16</v>
      </c>
    </row>
    <row r="24" spans="1:4" x14ac:dyDescent="0.2">
      <c r="A24" s="344" t="s">
        <v>567</v>
      </c>
      <c r="B24" s="344" t="s">
        <v>14</v>
      </c>
      <c r="C24" s="382">
        <v>4.7572496208452941E-2</v>
      </c>
      <c r="D24" s="383">
        <f t="shared" si="0"/>
        <v>15</v>
      </c>
    </row>
    <row r="25" spans="1:4" x14ac:dyDescent="0.2">
      <c r="A25" s="344" t="s">
        <v>483</v>
      </c>
      <c r="B25" s="344" t="s">
        <v>13</v>
      </c>
      <c r="C25" s="382">
        <v>4.9376252459785878E-2</v>
      </c>
      <c r="D25" s="383">
        <f t="shared" si="0"/>
        <v>14</v>
      </c>
    </row>
    <row r="26" spans="1:4" x14ac:dyDescent="0.2">
      <c r="A26" s="344" t="s">
        <v>484</v>
      </c>
      <c r="B26" s="344" t="s">
        <v>17</v>
      </c>
      <c r="C26" s="382">
        <v>4.9810701090179342E-2</v>
      </c>
      <c r="D26" s="383">
        <f t="shared" si="0"/>
        <v>13</v>
      </c>
    </row>
    <row r="27" spans="1:4" x14ac:dyDescent="0.2">
      <c r="A27" s="344" t="s">
        <v>571</v>
      </c>
      <c r="B27" s="344" t="s">
        <v>16</v>
      </c>
      <c r="C27" s="382">
        <v>5.2219838852137025E-2</v>
      </c>
      <c r="D27" s="383">
        <f t="shared" si="0"/>
        <v>12</v>
      </c>
    </row>
    <row r="28" spans="1:4" x14ac:dyDescent="0.2">
      <c r="A28" s="344" t="s">
        <v>500</v>
      </c>
      <c r="B28" s="344" t="s">
        <v>33</v>
      </c>
      <c r="C28" s="382">
        <v>5.2413593532401354E-2</v>
      </c>
      <c r="D28" s="383">
        <f t="shared" si="0"/>
        <v>11</v>
      </c>
    </row>
    <row r="29" spans="1:4" x14ac:dyDescent="0.2">
      <c r="A29" s="344" t="s">
        <v>494</v>
      </c>
      <c r="B29" s="344" t="s">
        <v>27</v>
      </c>
      <c r="C29" s="382">
        <v>5.2464357718894079E-2</v>
      </c>
      <c r="D29" s="383">
        <f t="shared" si="0"/>
        <v>10</v>
      </c>
    </row>
    <row r="30" spans="1:4" x14ac:dyDescent="0.2">
      <c r="A30" s="344" t="s">
        <v>489</v>
      </c>
      <c r="B30" s="344" t="s">
        <v>22</v>
      </c>
      <c r="C30" s="382">
        <v>5.2679947022731523E-2</v>
      </c>
      <c r="D30" s="383">
        <f t="shared" si="0"/>
        <v>9</v>
      </c>
    </row>
    <row r="31" spans="1:4" x14ac:dyDescent="0.2">
      <c r="A31" s="344" t="s">
        <v>490</v>
      </c>
      <c r="B31" s="344" t="s">
        <v>23</v>
      </c>
      <c r="C31" s="382">
        <v>5.3146104131871229E-2</v>
      </c>
      <c r="D31" s="383">
        <f t="shared" si="0"/>
        <v>8</v>
      </c>
    </row>
    <row r="32" spans="1:4" x14ac:dyDescent="0.2">
      <c r="A32" s="344" t="s">
        <v>499</v>
      </c>
      <c r="B32" s="344" t="s">
        <v>32</v>
      </c>
      <c r="C32" s="382">
        <v>5.3265576668139643E-2</v>
      </c>
      <c r="D32" s="383">
        <f t="shared" si="0"/>
        <v>7</v>
      </c>
    </row>
    <row r="33" spans="1:4" x14ac:dyDescent="0.2">
      <c r="A33" s="344" t="s">
        <v>579</v>
      </c>
      <c r="B33" s="344" t="s">
        <v>4</v>
      </c>
      <c r="C33" s="382">
        <v>5.4192679092746471E-2</v>
      </c>
      <c r="D33" s="383">
        <f t="shared" si="0"/>
        <v>6</v>
      </c>
    </row>
    <row r="34" spans="1:4" x14ac:dyDescent="0.2">
      <c r="A34" s="344" t="s">
        <v>575</v>
      </c>
      <c r="B34" s="344" t="s">
        <v>10</v>
      </c>
      <c r="C34" s="382">
        <v>5.4344585866433058E-2</v>
      </c>
      <c r="D34" s="383">
        <f t="shared" si="0"/>
        <v>5</v>
      </c>
    </row>
    <row r="35" spans="1:4" x14ac:dyDescent="0.2">
      <c r="A35" s="344" t="s">
        <v>487</v>
      </c>
      <c r="B35" s="344" t="s">
        <v>20</v>
      </c>
      <c r="C35" s="382">
        <v>5.7133982569293369E-2</v>
      </c>
      <c r="D35" s="383">
        <f t="shared" si="0"/>
        <v>4</v>
      </c>
    </row>
    <row r="36" spans="1:4" x14ac:dyDescent="0.2">
      <c r="A36" s="344" t="s">
        <v>493</v>
      </c>
      <c r="B36" s="344" t="s">
        <v>26</v>
      </c>
      <c r="C36" s="382">
        <v>6.0897670002191102E-2</v>
      </c>
      <c r="D36" s="383">
        <f t="shared" si="0"/>
        <v>3</v>
      </c>
    </row>
    <row r="37" spans="1:4" x14ac:dyDescent="0.2">
      <c r="A37" s="344" t="s">
        <v>497</v>
      </c>
      <c r="B37" s="344" t="s">
        <v>30</v>
      </c>
      <c r="C37" s="382">
        <v>6.1720835008956969E-2</v>
      </c>
      <c r="D37" s="383">
        <f t="shared" si="0"/>
        <v>2</v>
      </c>
    </row>
    <row r="38" spans="1:4" x14ac:dyDescent="0.2">
      <c r="A38" s="344" t="s">
        <v>577</v>
      </c>
      <c r="B38" s="344" t="s">
        <v>15</v>
      </c>
      <c r="C38" s="382">
        <v>6.847634937096983E-2</v>
      </c>
      <c r="D38" s="383">
        <f t="shared" si="0"/>
        <v>1</v>
      </c>
    </row>
    <row r="40" spans="1:4" x14ac:dyDescent="0.2">
      <c r="B40" s="344" t="s">
        <v>1</v>
      </c>
      <c r="C40" s="385">
        <v>1</v>
      </c>
      <c r="D40" s="386">
        <f>[2]Inf.Nac.Obj.Gast!E10</f>
        <v>4.58E-2</v>
      </c>
    </row>
    <row r="41" spans="1:4" x14ac:dyDescent="0.2">
      <c r="C41" s="385">
        <v>0</v>
      </c>
      <c r="D41" s="386">
        <f>D40</f>
        <v>4.58E-2</v>
      </c>
    </row>
  </sheetData>
  <autoFilter ref="A6:D38" xr:uid="{00000000-0009-0000-0000-000009000000}">
    <sortState ref="A7:D38">
      <sortCondition ref="C6:C38"/>
    </sortState>
  </autoFilter>
  <mergeCells count="1">
    <mergeCell ref="H1:I1"/>
  </mergeCells>
  <hyperlinks>
    <hyperlink ref="H1:I1" location="Index!A1" display="Regresar al Índice" xr:uid="{8F8DE086-9DF3-472D-9C32-F22EFBA0AE03}"/>
  </hyperlink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89DD3-8FFF-4CBB-B91B-36B78E0A4912}">
  <sheetPr codeName="Hoja60"/>
  <dimension ref="A1:I41"/>
  <sheetViews>
    <sheetView workbookViewId="0">
      <selection activeCell="A2" sqref="A2"/>
    </sheetView>
  </sheetViews>
  <sheetFormatPr baseColWidth="10" defaultRowHeight="12.75" x14ac:dyDescent="0.2"/>
  <cols>
    <col min="1" max="16384" width="11.42578125" style="344"/>
  </cols>
  <sheetData>
    <row r="1" spans="1:9" ht="15" x14ac:dyDescent="0.25">
      <c r="A1" s="333" t="s">
        <v>1669</v>
      </c>
      <c r="H1" s="233" t="s">
        <v>38</v>
      </c>
      <c r="I1" s="233"/>
    </row>
    <row r="2" spans="1:9" x14ac:dyDescent="0.2">
      <c r="A2" s="344" t="s">
        <v>55</v>
      </c>
    </row>
    <row r="6" spans="1:9" x14ac:dyDescent="0.2">
      <c r="A6" s="344" t="s">
        <v>137</v>
      </c>
      <c r="B6" s="344" t="s">
        <v>590</v>
      </c>
      <c r="C6" s="344" t="s">
        <v>598</v>
      </c>
      <c r="D6" s="344" t="s">
        <v>138</v>
      </c>
    </row>
    <row r="7" spans="1:9" x14ac:dyDescent="0.2">
      <c r="A7" s="344" t="s">
        <v>495</v>
      </c>
      <c r="B7" s="344" t="s">
        <v>28</v>
      </c>
      <c r="C7" s="382">
        <v>8.7371452077334349E-2</v>
      </c>
      <c r="D7" s="383">
        <f t="shared" ref="D7:D38" si="0">_xlfn.RANK.EQ(C7,$C$7:$C$38,0)</f>
        <v>32</v>
      </c>
    </row>
    <row r="8" spans="1:9" x14ac:dyDescent="0.2">
      <c r="A8" s="344" t="s">
        <v>497</v>
      </c>
      <c r="B8" s="344" t="s">
        <v>30</v>
      </c>
      <c r="C8" s="382">
        <v>9.2213602594097638E-2</v>
      </c>
      <c r="D8" s="383">
        <f t="shared" si="0"/>
        <v>31</v>
      </c>
    </row>
    <row r="9" spans="1:9" x14ac:dyDescent="0.2">
      <c r="A9" s="344" t="s">
        <v>572</v>
      </c>
      <c r="B9" s="344" t="s">
        <v>5</v>
      </c>
      <c r="C9" s="382">
        <v>9.5496246872393664E-2</v>
      </c>
      <c r="D9" s="383">
        <f t="shared" si="0"/>
        <v>30</v>
      </c>
    </row>
    <row r="10" spans="1:9" x14ac:dyDescent="0.2">
      <c r="A10" s="344" t="s">
        <v>494</v>
      </c>
      <c r="B10" s="344" t="s">
        <v>27</v>
      </c>
      <c r="C10" s="382">
        <v>9.6190314797330562E-2</v>
      </c>
      <c r="D10" s="383">
        <f t="shared" si="0"/>
        <v>29</v>
      </c>
    </row>
    <row r="11" spans="1:9" x14ac:dyDescent="0.2">
      <c r="A11" s="344" t="s">
        <v>568</v>
      </c>
      <c r="B11" s="344" t="s">
        <v>9</v>
      </c>
      <c r="C11" s="382">
        <v>0.10064835613640999</v>
      </c>
      <c r="D11" s="383">
        <f t="shared" si="0"/>
        <v>28</v>
      </c>
    </row>
    <row r="12" spans="1:9" x14ac:dyDescent="0.2">
      <c r="A12" s="344" t="s">
        <v>577</v>
      </c>
      <c r="B12" s="344" t="s">
        <v>15</v>
      </c>
      <c r="C12" s="382">
        <v>0.10132431240885821</v>
      </c>
      <c r="D12" s="383">
        <f t="shared" si="0"/>
        <v>27</v>
      </c>
    </row>
    <row r="13" spans="1:9" x14ac:dyDescent="0.2">
      <c r="A13" s="344" t="s">
        <v>496</v>
      </c>
      <c r="B13" s="344" t="s">
        <v>29</v>
      </c>
      <c r="C13" s="382">
        <v>0.10385629531970995</v>
      </c>
      <c r="D13" s="383">
        <f t="shared" si="0"/>
        <v>26</v>
      </c>
    </row>
    <row r="14" spans="1:9" x14ac:dyDescent="0.2">
      <c r="A14" s="344" t="s">
        <v>500</v>
      </c>
      <c r="B14" s="344" t="s">
        <v>33</v>
      </c>
      <c r="C14" s="382">
        <v>0.10391236559574106</v>
      </c>
      <c r="D14" s="383">
        <f t="shared" si="0"/>
        <v>25</v>
      </c>
    </row>
    <row r="15" spans="1:9" x14ac:dyDescent="0.2">
      <c r="A15" s="344" t="s">
        <v>491</v>
      </c>
      <c r="B15" s="344" t="s">
        <v>24</v>
      </c>
      <c r="C15" s="382">
        <v>0.1053215458970434</v>
      </c>
      <c r="D15" s="383">
        <f t="shared" si="0"/>
        <v>24</v>
      </c>
    </row>
    <row r="16" spans="1:9" x14ac:dyDescent="0.2">
      <c r="A16" s="344" t="s">
        <v>575</v>
      </c>
      <c r="B16" s="344" t="s">
        <v>10</v>
      </c>
      <c r="C16" s="382">
        <v>0.11161806991278732</v>
      </c>
      <c r="D16" s="383">
        <f t="shared" si="0"/>
        <v>23</v>
      </c>
    </row>
    <row r="17" spans="1:4" x14ac:dyDescent="0.2">
      <c r="A17" s="344" t="s">
        <v>569</v>
      </c>
      <c r="B17" s="344" t="s">
        <v>6</v>
      </c>
      <c r="C17" s="382">
        <v>0.11196649781834592</v>
      </c>
      <c r="D17" s="383">
        <f t="shared" si="0"/>
        <v>22</v>
      </c>
    </row>
    <row r="18" spans="1:4" x14ac:dyDescent="0.2">
      <c r="A18" s="344" t="s">
        <v>489</v>
      </c>
      <c r="B18" s="344" t="s">
        <v>22</v>
      </c>
      <c r="C18" s="382">
        <v>0.1125539671073631</v>
      </c>
      <c r="D18" s="383">
        <f t="shared" si="0"/>
        <v>21</v>
      </c>
    </row>
    <row r="19" spans="1:4" x14ac:dyDescent="0.2">
      <c r="A19" s="344" t="s">
        <v>493</v>
      </c>
      <c r="B19" s="344" t="s">
        <v>26</v>
      </c>
      <c r="C19" s="382">
        <v>0.11262279479248105</v>
      </c>
      <c r="D19" s="383">
        <f t="shared" si="0"/>
        <v>20</v>
      </c>
    </row>
    <row r="20" spans="1:4" x14ac:dyDescent="0.2">
      <c r="A20" s="344" t="s">
        <v>490</v>
      </c>
      <c r="B20" s="384" t="s">
        <v>23</v>
      </c>
      <c r="C20" s="382">
        <v>0.11555966853152741</v>
      </c>
      <c r="D20" s="383">
        <f t="shared" si="0"/>
        <v>19</v>
      </c>
    </row>
    <row r="21" spans="1:4" x14ac:dyDescent="0.2">
      <c r="A21" s="344" t="s">
        <v>567</v>
      </c>
      <c r="B21" s="344" t="s">
        <v>14</v>
      </c>
      <c r="C21" s="382">
        <v>0.1171253434791797</v>
      </c>
      <c r="D21" s="383">
        <f t="shared" si="0"/>
        <v>18</v>
      </c>
    </row>
    <row r="22" spans="1:4" x14ac:dyDescent="0.2">
      <c r="A22" s="344" t="s">
        <v>570</v>
      </c>
      <c r="B22" s="344" t="s">
        <v>3</v>
      </c>
      <c r="C22" s="382">
        <v>0.11733635801894386</v>
      </c>
      <c r="D22" s="383">
        <f t="shared" si="0"/>
        <v>17</v>
      </c>
    </row>
    <row r="23" spans="1:4" x14ac:dyDescent="0.2">
      <c r="A23" s="344" t="s">
        <v>492</v>
      </c>
      <c r="B23" s="344" t="s">
        <v>25</v>
      </c>
      <c r="C23" s="382">
        <v>0.11845568879789399</v>
      </c>
      <c r="D23" s="383">
        <f t="shared" si="0"/>
        <v>16</v>
      </c>
    </row>
    <row r="24" spans="1:4" x14ac:dyDescent="0.2">
      <c r="A24" s="344" t="s">
        <v>485</v>
      </c>
      <c r="B24" s="344" t="s">
        <v>18</v>
      </c>
      <c r="C24" s="382">
        <v>0.12057981328046892</v>
      </c>
      <c r="D24" s="383">
        <f t="shared" si="0"/>
        <v>15</v>
      </c>
    </row>
    <row r="25" spans="1:4" x14ac:dyDescent="0.2">
      <c r="A25" s="344" t="s">
        <v>499</v>
      </c>
      <c r="B25" s="344" t="s">
        <v>32</v>
      </c>
      <c r="C25" s="382">
        <v>0.12083418190705061</v>
      </c>
      <c r="D25" s="383">
        <f t="shared" si="0"/>
        <v>14</v>
      </c>
    </row>
    <row r="26" spans="1:4" x14ac:dyDescent="0.2">
      <c r="A26" s="344" t="s">
        <v>488</v>
      </c>
      <c r="B26" s="344" t="s">
        <v>21</v>
      </c>
      <c r="C26" s="382">
        <v>0.12173028930585089</v>
      </c>
      <c r="D26" s="383">
        <f t="shared" si="0"/>
        <v>13</v>
      </c>
    </row>
    <row r="27" spans="1:4" x14ac:dyDescent="0.2">
      <c r="A27" s="344" t="s">
        <v>573</v>
      </c>
      <c r="B27" s="344" t="s">
        <v>12</v>
      </c>
      <c r="C27" s="382">
        <v>0.12282007283933308</v>
      </c>
      <c r="D27" s="383">
        <f t="shared" si="0"/>
        <v>12</v>
      </c>
    </row>
    <row r="28" spans="1:4" x14ac:dyDescent="0.2">
      <c r="A28" s="344" t="s">
        <v>576</v>
      </c>
      <c r="B28" s="344" t="s">
        <v>0</v>
      </c>
      <c r="C28" s="382">
        <v>0.12387249466245187</v>
      </c>
      <c r="D28" s="383">
        <f t="shared" si="0"/>
        <v>11</v>
      </c>
    </row>
    <row r="29" spans="1:4" x14ac:dyDescent="0.2">
      <c r="A29" s="344" t="s">
        <v>571</v>
      </c>
      <c r="B29" s="344" t="s">
        <v>16</v>
      </c>
      <c r="C29" s="382">
        <v>0.13297687142501863</v>
      </c>
      <c r="D29" s="383">
        <f t="shared" si="0"/>
        <v>10</v>
      </c>
    </row>
    <row r="30" spans="1:4" x14ac:dyDescent="0.2">
      <c r="A30" s="344" t="s">
        <v>483</v>
      </c>
      <c r="B30" s="344" t="s">
        <v>13</v>
      </c>
      <c r="C30" s="382">
        <v>0.13323236016086057</v>
      </c>
      <c r="D30" s="383">
        <f t="shared" si="0"/>
        <v>9</v>
      </c>
    </row>
    <row r="31" spans="1:4" x14ac:dyDescent="0.2">
      <c r="A31" s="344" t="s">
        <v>580</v>
      </c>
      <c r="B31" s="344" t="s">
        <v>7</v>
      </c>
      <c r="C31" s="382">
        <v>0.13478007745593523</v>
      </c>
      <c r="D31" s="383">
        <f t="shared" si="0"/>
        <v>8</v>
      </c>
    </row>
    <row r="32" spans="1:4" x14ac:dyDescent="0.2">
      <c r="A32" s="344" t="s">
        <v>578</v>
      </c>
      <c r="B32" s="344" t="s">
        <v>8</v>
      </c>
      <c r="C32" s="382">
        <v>0.13515590867166133</v>
      </c>
      <c r="D32" s="383">
        <f t="shared" si="0"/>
        <v>7</v>
      </c>
    </row>
    <row r="33" spans="1:4" x14ac:dyDescent="0.2">
      <c r="A33" s="344" t="s">
        <v>498</v>
      </c>
      <c r="B33" s="344" t="s">
        <v>31</v>
      </c>
      <c r="C33" s="382">
        <v>0.13545724830838621</v>
      </c>
      <c r="D33" s="383">
        <f t="shared" si="0"/>
        <v>6</v>
      </c>
    </row>
    <row r="34" spans="1:4" x14ac:dyDescent="0.2">
      <c r="A34" s="344" t="s">
        <v>579</v>
      </c>
      <c r="B34" s="344" t="s">
        <v>4</v>
      </c>
      <c r="C34" s="382">
        <v>0.13826040772970549</v>
      </c>
      <c r="D34" s="383">
        <f t="shared" si="0"/>
        <v>5</v>
      </c>
    </row>
    <row r="35" spans="1:4" x14ac:dyDescent="0.2">
      <c r="A35" s="344" t="s">
        <v>574</v>
      </c>
      <c r="B35" s="344" t="s">
        <v>11</v>
      </c>
      <c r="C35" s="382">
        <v>0.13853570208947155</v>
      </c>
      <c r="D35" s="383">
        <f t="shared" si="0"/>
        <v>4</v>
      </c>
    </row>
    <row r="36" spans="1:4" x14ac:dyDescent="0.2">
      <c r="A36" s="344" t="s">
        <v>487</v>
      </c>
      <c r="B36" s="344" t="s">
        <v>20</v>
      </c>
      <c r="C36" s="382">
        <v>0.14095983466314319</v>
      </c>
      <c r="D36" s="383">
        <f t="shared" si="0"/>
        <v>3</v>
      </c>
    </row>
    <row r="37" spans="1:4" x14ac:dyDescent="0.2">
      <c r="A37" s="344" t="s">
        <v>486</v>
      </c>
      <c r="B37" s="344" t="s">
        <v>19</v>
      </c>
      <c r="C37" s="382">
        <v>0.14587941310550945</v>
      </c>
      <c r="D37" s="383">
        <f t="shared" si="0"/>
        <v>2</v>
      </c>
    </row>
    <row r="38" spans="1:4" x14ac:dyDescent="0.2">
      <c r="A38" s="344" t="s">
        <v>484</v>
      </c>
      <c r="B38" s="344" t="s">
        <v>17</v>
      </c>
      <c r="C38" s="382">
        <v>0.17001711951455165</v>
      </c>
      <c r="D38" s="383">
        <f t="shared" si="0"/>
        <v>1</v>
      </c>
    </row>
    <row r="40" spans="1:4" x14ac:dyDescent="0.2">
      <c r="B40" s="344" t="s">
        <v>1</v>
      </c>
      <c r="C40" s="385">
        <v>1</v>
      </c>
      <c r="D40" s="386">
        <f>[2]Inf.Nac.Obj.Gast!E11</f>
        <v>0.1176</v>
      </c>
    </row>
    <row r="41" spans="1:4" x14ac:dyDescent="0.2">
      <c r="C41" s="385">
        <v>0</v>
      </c>
      <c r="D41" s="386">
        <f>D40</f>
        <v>0.1176</v>
      </c>
    </row>
  </sheetData>
  <autoFilter ref="A6:D38" xr:uid="{00000000-0009-0000-0000-00000A000000}">
    <sortState ref="A7:D38">
      <sortCondition ref="C6:C38"/>
    </sortState>
  </autoFilter>
  <mergeCells count="1">
    <mergeCell ref="H1:I1"/>
  </mergeCells>
  <hyperlinks>
    <hyperlink ref="H1:I1" location="Index!A1" display="Regresar al Índice" xr:uid="{A36B1171-53EF-441D-955A-B58D095BEA5A}"/>
  </hyperlink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DEF22-D246-46EE-BFE2-6AF6FBC5E45B}">
  <sheetPr codeName="Hoja62"/>
  <dimension ref="A1:I10"/>
  <sheetViews>
    <sheetView workbookViewId="0">
      <selection activeCell="A2" sqref="A2"/>
    </sheetView>
  </sheetViews>
  <sheetFormatPr baseColWidth="10" defaultRowHeight="12.75" x14ac:dyDescent="0.2"/>
  <cols>
    <col min="1" max="1" width="90.7109375" style="354" customWidth="1"/>
    <col min="2" max="2" width="4.7109375" style="354" customWidth="1"/>
    <col min="3" max="5" width="11.7109375" style="354" customWidth="1"/>
    <col min="6" max="16384" width="11.42578125" style="354"/>
  </cols>
  <sheetData>
    <row r="1" spans="1:9" ht="15" x14ac:dyDescent="0.25">
      <c r="A1" s="333" t="s">
        <v>1670</v>
      </c>
      <c r="H1" s="233" t="s">
        <v>38</v>
      </c>
      <c r="I1" s="233"/>
    </row>
    <row r="2" spans="1:9" x14ac:dyDescent="0.2">
      <c r="A2" s="354" t="s">
        <v>152</v>
      </c>
    </row>
    <row r="6" spans="1:9" x14ac:dyDescent="0.2">
      <c r="A6" s="381" t="s">
        <v>54</v>
      </c>
      <c r="B6" s="381" t="s">
        <v>54</v>
      </c>
      <c r="C6" s="381" t="s">
        <v>599</v>
      </c>
      <c r="D6" s="381" t="s">
        <v>600</v>
      </c>
      <c r="E6" s="381" t="s">
        <v>601</v>
      </c>
    </row>
    <row r="7" spans="1:9" x14ac:dyDescent="0.2">
      <c r="A7" s="381" t="s">
        <v>690</v>
      </c>
      <c r="B7" s="381" t="s">
        <v>843</v>
      </c>
      <c r="C7" s="381">
        <v>22.54</v>
      </c>
      <c r="D7" s="381">
        <v>24.91</v>
      </c>
      <c r="E7" s="381">
        <v>23.99</v>
      </c>
    </row>
    <row r="8" spans="1:9" x14ac:dyDescent="0.2">
      <c r="A8" s="381" t="s">
        <v>691</v>
      </c>
      <c r="B8" s="381" t="s">
        <v>843</v>
      </c>
      <c r="C8" s="381">
        <v>22.37</v>
      </c>
      <c r="D8" s="381">
        <v>24.87</v>
      </c>
      <c r="E8" s="381">
        <v>23.92</v>
      </c>
    </row>
    <row r="9" spans="1:9" x14ac:dyDescent="0.2">
      <c r="A9" s="354" t="s">
        <v>139</v>
      </c>
      <c r="B9" s="354" t="s">
        <v>139</v>
      </c>
      <c r="C9" s="354">
        <v>-7.5421472936999497E-3</v>
      </c>
      <c r="D9" s="354">
        <v>-1.60578081091922E-3</v>
      </c>
      <c r="E9" s="354">
        <v>-2.9178824510210899E-3</v>
      </c>
    </row>
    <row r="10" spans="1:9" x14ac:dyDescent="0.2">
      <c r="A10" s="354" t="s">
        <v>729</v>
      </c>
      <c r="B10" s="354" t="s">
        <v>729</v>
      </c>
      <c r="C10" s="354">
        <v>-0.16999999999999801</v>
      </c>
      <c r="D10" s="354">
        <v>-3.9999999999999099E-2</v>
      </c>
      <c r="E10" s="354">
        <v>-6.9999999999996704E-2</v>
      </c>
    </row>
  </sheetData>
  <mergeCells count="1">
    <mergeCell ref="H1:I1"/>
  </mergeCells>
  <hyperlinks>
    <hyperlink ref="H1:I1" location="Index!A1" display="Regresar al Índice" xr:uid="{ED7EB940-6FC8-4B1E-B813-739B34820A66}"/>
  </hyperlinks>
  <pageMargins left="0.7" right="0.7" top="0.75" bottom="0.75" header="0.3" footer="0.3"/>
  <pageSetup paperSize="9" orientation="portrait" horizontalDpi="300" verticalDpi="30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A7F0C-2F7E-4D17-AC62-05E1A0E67E8E}">
  <sheetPr codeName="Hoja63"/>
  <dimension ref="A1:I77"/>
  <sheetViews>
    <sheetView workbookViewId="0">
      <selection activeCell="A2" sqref="A2"/>
    </sheetView>
  </sheetViews>
  <sheetFormatPr baseColWidth="10" defaultRowHeight="12.75" x14ac:dyDescent="0.2"/>
  <cols>
    <col min="1" max="1" width="90.7109375" style="354" customWidth="1"/>
    <col min="2" max="2" width="3.7109375" style="354" customWidth="1"/>
    <col min="3" max="8" width="11.7109375" style="354" customWidth="1"/>
    <col min="9" max="17" width="9.140625" style="354" customWidth="1"/>
    <col min="18" max="16384" width="11.42578125" style="354"/>
  </cols>
  <sheetData>
    <row r="1" spans="1:9" ht="15" x14ac:dyDescent="0.25">
      <c r="A1" s="333" t="s">
        <v>1804</v>
      </c>
      <c r="B1" s="354" t="s">
        <v>54</v>
      </c>
      <c r="C1" s="354" t="s">
        <v>54</v>
      </c>
      <c r="D1" s="354" t="s">
        <v>54</v>
      </c>
      <c r="E1" s="354" t="s">
        <v>54</v>
      </c>
      <c r="F1" s="354" t="s">
        <v>54</v>
      </c>
      <c r="G1" s="354" t="s">
        <v>54</v>
      </c>
      <c r="H1" s="233" t="s">
        <v>38</v>
      </c>
      <c r="I1" s="233"/>
    </row>
    <row r="2" spans="1:9" x14ac:dyDescent="0.2">
      <c r="A2" s="354" t="s">
        <v>152</v>
      </c>
      <c r="B2" s="354" t="s">
        <v>54</v>
      </c>
      <c r="C2" s="354" t="s">
        <v>54</v>
      </c>
      <c r="D2" s="354" t="s">
        <v>54</v>
      </c>
      <c r="E2" s="354" t="s">
        <v>54</v>
      </c>
      <c r="F2" s="354" t="s">
        <v>54</v>
      </c>
      <c r="G2" s="354" t="s">
        <v>54</v>
      </c>
      <c r="H2" s="354" t="s">
        <v>54</v>
      </c>
    </row>
    <row r="6" spans="1:9" x14ac:dyDescent="0.2">
      <c r="A6" s="354" t="s">
        <v>466</v>
      </c>
      <c r="B6" s="354" t="s">
        <v>602</v>
      </c>
      <c r="C6" s="354" t="s">
        <v>603</v>
      </c>
      <c r="D6" s="354" t="s">
        <v>604</v>
      </c>
      <c r="E6" s="354" t="s">
        <v>0</v>
      </c>
      <c r="F6" s="354" t="s">
        <v>1</v>
      </c>
      <c r="G6" s="354" t="s">
        <v>807</v>
      </c>
      <c r="H6" s="354" t="s">
        <v>808</v>
      </c>
    </row>
    <row r="7" spans="1:9" x14ac:dyDescent="0.2">
      <c r="A7" s="354" t="s">
        <v>77</v>
      </c>
      <c r="B7" s="354" t="s">
        <v>140</v>
      </c>
      <c r="C7" s="354">
        <v>93.603882444858499</v>
      </c>
      <c r="D7" s="354">
        <v>0.74290564414119797</v>
      </c>
      <c r="E7" s="381">
        <v>16.456392632160899</v>
      </c>
      <c r="F7" s="381">
        <v>16.004980490928599</v>
      </c>
      <c r="G7" s="381">
        <v>22.151389967139899</v>
      </c>
      <c r="H7" s="381">
        <v>21.5437594493315</v>
      </c>
    </row>
    <row r="8" spans="1:9" x14ac:dyDescent="0.2">
      <c r="B8" s="354" t="s">
        <v>141</v>
      </c>
      <c r="C8" s="354">
        <v>94.1447803353567</v>
      </c>
      <c r="D8" s="354">
        <v>0.74719858675489703</v>
      </c>
      <c r="E8" s="381">
        <v>16.4444385250086</v>
      </c>
      <c r="F8" s="381">
        <v>15.8508929874362</v>
      </c>
      <c r="G8" s="381">
        <v>22.008123163652101</v>
      </c>
      <c r="H8" s="381">
        <v>21.213762001715001</v>
      </c>
    </row>
    <row r="9" spans="1:9" x14ac:dyDescent="0.2">
      <c r="B9" s="354" t="s">
        <v>142</v>
      </c>
      <c r="C9" s="354">
        <v>94.722489332291602</v>
      </c>
      <c r="D9" s="354">
        <v>0.75178368796313899</v>
      </c>
      <c r="E9" s="381">
        <v>16.3548961058288</v>
      </c>
      <c r="F9" s="381">
        <v>15.7837102260116</v>
      </c>
      <c r="G9" s="381">
        <v>21.754789798832</v>
      </c>
      <c r="H9" s="381">
        <v>20.9950155592967</v>
      </c>
    </row>
    <row r="10" spans="1:9" x14ac:dyDescent="0.2">
      <c r="B10" s="354" t="s">
        <v>143</v>
      </c>
      <c r="C10" s="354">
        <v>94.838932628162794</v>
      </c>
      <c r="D10" s="354">
        <v>0.75270786310914395</v>
      </c>
      <c r="E10" s="381">
        <v>16.356097215837099</v>
      </c>
      <c r="F10" s="381">
        <v>15.777774592384599</v>
      </c>
      <c r="G10" s="381">
        <v>21.729674974134699</v>
      </c>
      <c r="H10" s="381">
        <v>20.961352160202999</v>
      </c>
    </row>
    <row r="11" spans="1:9" x14ac:dyDescent="0.2">
      <c r="B11" s="354" t="s">
        <v>144</v>
      </c>
      <c r="C11" s="354">
        <v>94.725494320572096</v>
      </c>
      <c r="D11" s="354">
        <v>0.75180753764432595</v>
      </c>
      <c r="E11" s="381">
        <v>16.239453203925699</v>
      </c>
      <c r="F11" s="381">
        <v>15.6770200598946</v>
      </c>
      <c r="G11" s="381">
        <v>21.600545872165</v>
      </c>
      <c r="H11" s="381">
        <v>20.852437990999899</v>
      </c>
    </row>
    <row r="12" spans="1:9" x14ac:dyDescent="0.2">
      <c r="B12" s="354" t="s">
        <v>145</v>
      </c>
      <c r="C12" s="354">
        <v>94.963639641805401</v>
      </c>
      <c r="D12" s="354">
        <v>0.75369762487841296</v>
      </c>
      <c r="E12" s="381">
        <v>16.1180677380863</v>
      </c>
      <c r="F12" s="381">
        <v>15.573428010733799</v>
      </c>
      <c r="G12" s="381">
        <v>21.385323777140002</v>
      </c>
      <c r="H12" s="381">
        <v>20.6627001289093</v>
      </c>
    </row>
    <row r="13" spans="1:9" x14ac:dyDescent="0.2">
      <c r="B13" s="354" t="s">
        <v>146</v>
      </c>
      <c r="C13" s="354">
        <v>95.322735741330604</v>
      </c>
      <c r="D13" s="354">
        <v>0.75654766178028499</v>
      </c>
      <c r="E13" s="381">
        <v>16.0274208341791</v>
      </c>
      <c r="F13" s="381">
        <v>15.4830190630821</v>
      </c>
      <c r="G13" s="381">
        <v>21.1849453033321</v>
      </c>
      <c r="H13" s="381">
        <v>20.4653584238803</v>
      </c>
    </row>
    <row r="14" spans="1:9" x14ac:dyDescent="0.2">
      <c r="B14" s="354" t="s">
        <v>147</v>
      </c>
      <c r="C14" s="354">
        <v>95.793767654306095</v>
      </c>
      <c r="D14" s="354">
        <v>0.76028609930638102</v>
      </c>
      <c r="E14" s="381">
        <v>16.091090318572199</v>
      </c>
      <c r="F14" s="381">
        <v>15.559245428145999</v>
      </c>
      <c r="G14" s="381">
        <v>21.164519952755001</v>
      </c>
      <c r="H14" s="381">
        <v>20.464987380856901</v>
      </c>
    </row>
    <row r="15" spans="1:9" x14ac:dyDescent="0.2">
      <c r="B15" s="354" t="s">
        <v>148</v>
      </c>
      <c r="C15" s="354">
        <v>96.093515235290596</v>
      </c>
      <c r="D15" s="354">
        <v>0.762665105004806</v>
      </c>
      <c r="E15" s="381">
        <v>16.314386868657198</v>
      </c>
      <c r="F15" s="381">
        <v>15.7850845379142</v>
      </c>
      <c r="G15" s="381">
        <v>21.3912853251027</v>
      </c>
      <c r="H15" s="381">
        <v>20.697268610204301</v>
      </c>
    </row>
    <row r="16" spans="1:9" x14ac:dyDescent="0.2">
      <c r="B16" s="354" t="s">
        <v>149</v>
      </c>
      <c r="C16" s="354">
        <v>96.698269126750404</v>
      </c>
      <c r="D16" s="354">
        <v>0.76746485334373404</v>
      </c>
      <c r="E16" s="381">
        <v>16.442916139327501</v>
      </c>
      <c r="F16" s="381">
        <v>15.9176840132329</v>
      </c>
      <c r="G16" s="381">
        <v>21.424976098498899</v>
      </c>
      <c r="H16" s="381">
        <v>20.7406032261697</v>
      </c>
    </row>
    <row r="17" spans="1:8" x14ac:dyDescent="0.2">
      <c r="B17" s="354" t="s">
        <v>150</v>
      </c>
      <c r="C17" s="354">
        <v>97.695173988821495</v>
      </c>
      <c r="D17" s="354">
        <v>0.77537698507759301</v>
      </c>
      <c r="E17" s="381">
        <v>16.522304881777099</v>
      </c>
      <c r="F17" s="381">
        <v>16.017897338022902</v>
      </c>
      <c r="G17" s="381">
        <v>21.3087378136761</v>
      </c>
      <c r="H17" s="381">
        <v>20.658205809938899</v>
      </c>
    </row>
    <row r="18" spans="1:8" x14ac:dyDescent="0.2">
      <c r="B18" s="354" t="s">
        <v>151</v>
      </c>
      <c r="C18" s="354">
        <v>98.272882985756297</v>
      </c>
      <c r="D18" s="354">
        <v>0.77996208628583497</v>
      </c>
      <c r="E18" s="381">
        <v>16.6704789181466</v>
      </c>
      <c r="F18" s="381">
        <v>16.1586334483668</v>
      </c>
      <c r="G18" s="381">
        <v>21.373447775559399</v>
      </c>
      <c r="H18" s="381">
        <v>20.7172037365482</v>
      </c>
    </row>
    <row r="19" spans="1:8" x14ac:dyDescent="0.2">
      <c r="A19" s="354" t="s">
        <v>78</v>
      </c>
      <c r="B19" s="354" t="s">
        <v>140</v>
      </c>
      <c r="C19" s="354">
        <v>98.794999699501204</v>
      </c>
      <c r="D19" s="354">
        <v>0.78410596839211399</v>
      </c>
      <c r="E19" s="381">
        <v>17.285123927708</v>
      </c>
      <c r="F19" s="381">
        <v>16.705832683727301</v>
      </c>
      <c r="G19" s="381">
        <v>22.044372348233601</v>
      </c>
      <c r="H19" s="381">
        <v>21.305580313314401</v>
      </c>
    </row>
    <row r="20" spans="1:8" x14ac:dyDescent="0.2">
      <c r="B20" s="354" t="s">
        <v>141</v>
      </c>
      <c r="C20" s="354">
        <v>99.171374481639504</v>
      </c>
      <c r="D20" s="354">
        <v>0.78709314096081295</v>
      </c>
      <c r="E20" s="381">
        <v>18.083951641280098</v>
      </c>
      <c r="F20" s="381">
        <v>17.3510480320334</v>
      </c>
      <c r="G20" s="381">
        <v>22.975618386414698</v>
      </c>
      <c r="H20" s="381">
        <v>22.044466060081302</v>
      </c>
    </row>
    <row r="21" spans="1:8" x14ac:dyDescent="0.2">
      <c r="B21" s="354" t="s">
        <v>142</v>
      </c>
      <c r="C21" s="354">
        <v>99.492156980587794</v>
      </c>
      <c r="D21" s="354">
        <v>0.78963909442754798</v>
      </c>
      <c r="E21" s="381">
        <v>18.328773522058398</v>
      </c>
      <c r="F21" s="381">
        <v>17.579471355799399</v>
      </c>
      <c r="G21" s="381">
        <v>23.2115831794599</v>
      </c>
      <c r="H21" s="381">
        <v>22.262665918971202</v>
      </c>
    </row>
    <row r="22" spans="1:8" x14ac:dyDescent="0.2">
      <c r="B22" s="354" t="s">
        <v>143</v>
      </c>
      <c r="C22" s="354">
        <v>99.154847046096506</v>
      </c>
      <c r="D22" s="354">
        <v>0.78696196771428295</v>
      </c>
      <c r="E22" s="381">
        <v>18.4167612007118</v>
      </c>
      <c r="F22" s="381">
        <v>17.681710016479698</v>
      </c>
      <c r="G22" s="381">
        <v>23.402352281652199</v>
      </c>
      <c r="H22" s="381">
        <v>22.468315804175301</v>
      </c>
    </row>
    <row r="23" spans="1:8" x14ac:dyDescent="0.2">
      <c r="B23" s="354" t="s">
        <v>144</v>
      </c>
      <c r="C23" s="354">
        <v>98.994080173087298</v>
      </c>
      <c r="D23" s="354">
        <v>0.78568600977076697</v>
      </c>
      <c r="E23" s="381">
        <v>18.651850570488801</v>
      </c>
      <c r="F23" s="381">
        <v>17.889366376945802</v>
      </c>
      <c r="G23" s="381">
        <v>23.739573237317401</v>
      </c>
      <c r="H23" s="381">
        <v>22.769103884343298</v>
      </c>
    </row>
    <row r="24" spans="1:8" x14ac:dyDescent="0.2">
      <c r="B24" s="354" t="s">
        <v>145</v>
      </c>
      <c r="C24" s="354">
        <v>99.376464931786799</v>
      </c>
      <c r="D24" s="354">
        <v>0.78872088170184096</v>
      </c>
      <c r="E24" s="381">
        <v>18.941898614520198</v>
      </c>
      <c r="F24" s="381">
        <v>18.095843377263801</v>
      </c>
      <c r="G24" s="381">
        <v>24.015972004759</v>
      </c>
      <c r="H24" s="381">
        <v>22.943279171483301</v>
      </c>
    </row>
    <row r="25" spans="1:8" x14ac:dyDescent="0.2">
      <c r="B25" s="354" t="s">
        <v>146</v>
      </c>
      <c r="C25" s="354">
        <v>99.909099104513501</v>
      </c>
      <c r="D25" s="354">
        <v>0.79294823769227396</v>
      </c>
      <c r="E25" s="381">
        <v>19.2196076400867</v>
      </c>
      <c r="F25" s="381">
        <v>18.451393019182198</v>
      </c>
      <c r="G25" s="381">
        <v>24.2381617443551</v>
      </c>
      <c r="H25" s="381">
        <v>23.269353713278299</v>
      </c>
    </row>
    <row r="26" spans="1:8" x14ac:dyDescent="0.2">
      <c r="B26" s="354" t="s">
        <v>147</v>
      </c>
      <c r="C26" s="354">
        <v>100.492</v>
      </c>
      <c r="D26" s="354">
        <v>0.79757454542568496</v>
      </c>
      <c r="E26" s="381">
        <v>19.634224926422402</v>
      </c>
      <c r="F26" s="381">
        <v>18.971086196797899</v>
      </c>
      <c r="G26" s="381">
        <v>24.6174166904276</v>
      </c>
      <c r="H26" s="381">
        <v>23.785972490725101</v>
      </c>
    </row>
    <row r="27" spans="1:8" x14ac:dyDescent="0.2">
      <c r="B27" s="354" t="s">
        <v>148</v>
      </c>
      <c r="C27" s="354">
        <v>100.917</v>
      </c>
      <c r="D27" s="354">
        <v>0.80094764161051502</v>
      </c>
      <c r="E27" s="381">
        <v>19.894079386652599</v>
      </c>
      <c r="F27" s="381">
        <v>19.228593123981401</v>
      </c>
      <c r="G27" s="381">
        <v>24.838177120604701</v>
      </c>
      <c r="H27" s="381">
        <v>24.007303505279499</v>
      </c>
    </row>
    <row r="28" spans="1:8" x14ac:dyDescent="0.2">
      <c r="B28" s="354" t="s">
        <v>149</v>
      </c>
      <c r="C28" s="354">
        <v>101.44</v>
      </c>
      <c r="D28" s="354">
        <v>0.80509853409208199</v>
      </c>
      <c r="E28" s="381">
        <v>20.141253942115199</v>
      </c>
      <c r="F28" s="381">
        <v>19.430086776846899</v>
      </c>
      <c r="G28" s="381">
        <v>25.017129070827</v>
      </c>
      <c r="H28" s="381">
        <v>24.1337997202521</v>
      </c>
    </row>
    <row r="29" spans="1:8" x14ac:dyDescent="0.2">
      <c r="B29" s="354" t="s">
        <v>150</v>
      </c>
      <c r="C29" s="354">
        <v>102.303</v>
      </c>
      <c r="D29" s="354">
        <v>0.81194790352151203</v>
      </c>
      <c r="E29" s="381">
        <v>20.1839990142598</v>
      </c>
      <c r="F29" s="381">
        <v>19.404950840373999</v>
      </c>
      <c r="G29" s="381">
        <v>24.858736535582398</v>
      </c>
      <c r="H29" s="381">
        <v>23.8992560436605</v>
      </c>
    </row>
    <row r="30" spans="1:8" x14ac:dyDescent="0.2">
      <c r="B30" s="354" t="s">
        <v>151</v>
      </c>
      <c r="C30" s="354">
        <v>103.02</v>
      </c>
      <c r="D30" s="354">
        <v>0.817638515202743</v>
      </c>
      <c r="E30" s="381">
        <v>19.951792481530902</v>
      </c>
      <c r="F30" s="381">
        <v>19.104687517973002</v>
      </c>
      <c r="G30" s="381">
        <v>24.401727793588101</v>
      </c>
      <c r="H30" s="381">
        <v>23.365689314716001</v>
      </c>
    </row>
    <row r="31" spans="1:8" x14ac:dyDescent="0.2">
      <c r="A31" s="354" t="s">
        <v>79</v>
      </c>
      <c r="B31" s="354" t="s">
        <v>140</v>
      </c>
      <c r="C31" s="354">
        <v>103.108</v>
      </c>
      <c r="D31" s="354">
        <v>0.81833694453042505</v>
      </c>
      <c r="E31" s="381">
        <v>19.893147122035298</v>
      </c>
      <c r="F31" s="381">
        <v>18.816270308070301</v>
      </c>
      <c r="G31" s="381">
        <v>24.309237478518501</v>
      </c>
      <c r="H31" s="381">
        <v>22.9933042053568</v>
      </c>
    </row>
    <row r="32" spans="1:8" x14ac:dyDescent="0.2">
      <c r="B32" s="354" t="s">
        <v>141</v>
      </c>
      <c r="C32" s="354">
        <v>103.07899999999999</v>
      </c>
      <c r="D32" s="354">
        <v>0.81810678032016604</v>
      </c>
      <c r="E32" s="381">
        <v>20.301391729917601</v>
      </c>
      <c r="F32" s="381">
        <v>19.238369871747899</v>
      </c>
      <c r="G32" s="381">
        <v>24.8150879790687</v>
      </c>
      <c r="H32" s="381">
        <v>23.515719872434001</v>
      </c>
    </row>
    <row r="33" spans="1:8" x14ac:dyDescent="0.2">
      <c r="B33" s="354" t="s">
        <v>142</v>
      </c>
      <c r="C33" s="354">
        <v>103.476</v>
      </c>
      <c r="D33" s="354">
        <v>0.821257648991643</v>
      </c>
      <c r="E33" s="381">
        <v>20.774428473064201</v>
      </c>
      <c r="F33" s="381">
        <v>19.740755868351499</v>
      </c>
      <c r="G33" s="381">
        <v>25.295872128036201</v>
      </c>
      <c r="H33" s="381">
        <v>24.037226189113301</v>
      </c>
    </row>
    <row r="34" spans="1:8" x14ac:dyDescent="0.2">
      <c r="B34" s="354" t="s">
        <v>143</v>
      </c>
      <c r="C34" s="354">
        <v>103.53100000000001</v>
      </c>
      <c r="D34" s="354">
        <v>0.82169416732144396</v>
      </c>
      <c r="E34" s="381">
        <v>20.658890675713199</v>
      </c>
      <c r="F34" s="381">
        <v>19.521537383341101</v>
      </c>
      <c r="G34" s="381">
        <v>25.141824656072501</v>
      </c>
      <c r="H34" s="381">
        <v>23.757668192993702</v>
      </c>
    </row>
    <row r="35" spans="1:8" x14ac:dyDescent="0.2">
      <c r="B35" s="354" t="s">
        <v>144</v>
      </c>
      <c r="C35" s="354">
        <v>103.233</v>
      </c>
      <c r="D35" s="354">
        <v>0.81932903164361104</v>
      </c>
      <c r="E35" s="381">
        <v>20.6614093159045</v>
      </c>
      <c r="F35" s="381">
        <v>19.4420275152358</v>
      </c>
      <c r="G35" s="381">
        <v>25.217474931233401</v>
      </c>
      <c r="H35" s="381">
        <v>23.729206172804901</v>
      </c>
    </row>
    <row r="36" spans="1:8" x14ac:dyDescent="0.2">
      <c r="B36" s="354" t="s">
        <v>145</v>
      </c>
      <c r="C36" s="354">
        <v>103.29900000000001</v>
      </c>
      <c r="D36" s="354">
        <v>0.81985285363937199</v>
      </c>
      <c r="E36" s="381">
        <v>20.5192302672233</v>
      </c>
      <c r="F36" s="381">
        <v>19.3298048986649</v>
      </c>
      <c r="G36" s="381">
        <v>25.027942729158401</v>
      </c>
      <c r="H36" s="381">
        <v>23.577163649377901</v>
      </c>
    </row>
    <row r="37" spans="1:8" x14ac:dyDescent="0.2">
      <c r="B37" s="354" t="s">
        <v>146</v>
      </c>
      <c r="C37" s="354">
        <v>103.687</v>
      </c>
      <c r="D37" s="354">
        <v>0.822932292038699</v>
      </c>
      <c r="E37" s="381">
        <v>20.529053710272301</v>
      </c>
      <c r="F37" s="381">
        <v>19.3989640169521</v>
      </c>
      <c r="G37" s="381">
        <v>24.9462245058028</v>
      </c>
      <c r="H37" s="381">
        <v>23.572977029366399</v>
      </c>
    </row>
    <row r="38" spans="1:8" x14ac:dyDescent="0.2">
      <c r="B38" s="354" t="s">
        <v>147</v>
      </c>
      <c r="C38" s="354">
        <v>103.67</v>
      </c>
      <c r="D38" s="354">
        <v>0.822797368191306</v>
      </c>
      <c r="E38" s="381">
        <v>20.3882030396639</v>
      </c>
      <c r="F38" s="381">
        <v>19.284820126811301</v>
      </c>
      <c r="G38" s="381">
        <v>24.779130108889099</v>
      </c>
      <c r="H38" s="381">
        <v>23.438115959466</v>
      </c>
    </row>
    <row r="39" spans="1:8" x14ac:dyDescent="0.2">
      <c r="B39" s="354" t="s">
        <v>148</v>
      </c>
      <c r="C39" s="354">
        <v>103.94199999999999</v>
      </c>
      <c r="D39" s="354">
        <v>0.82495614974959697</v>
      </c>
      <c r="E39" s="381">
        <v>20.369187842913199</v>
      </c>
      <c r="F39" s="381">
        <v>19.3686493233951</v>
      </c>
      <c r="G39" s="381">
        <v>24.6912370422307</v>
      </c>
      <c r="H39" s="381">
        <v>23.4783986146102</v>
      </c>
    </row>
    <row r="40" spans="1:8" x14ac:dyDescent="0.2">
      <c r="B40" s="354" t="s">
        <v>149</v>
      </c>
      <c r="C40" s="354">
        <v>104.503</v>
      </c>
      <c r="D40" s="354">
        <v>0.82940863671357301</v>
      </c>
      <c r="E40" s="381">
        <v>20.348828349988999</v>
      </c>
      <c r="F40" s="381">
        <v>19.327784184716901</v>
      </c>
      <c r="G40" s="381">
        <v>24.5341408917789</v>
      </c>
      <c r="H40" s="381">
        <v>23.303090092358801</v>
      </c>
    </row>
    <row r="41" spans="1:8" x14ac:dyDescent="0.2">
      <c r="B41" s="354" t="s">
        <v>150</v>
      </c>
      <c r="C41" s="354">
        <v>105.346</v>
      </c>
      <c r="D41" s="354">
        <v>0.836099272204894</v>
      </c>
      <c r="E41" s="381">
        <v>20.338896361588901</v>
      </c>
      <c r="F41" s="381">
        <v>19.319981613210199</v>
      </c>
      <c r="G41" s="381">
        <v>24.325934775607202</v>
      </c>
      <c r="H41" s="381">
        <v>23.107281940649301</v>
      </c>
    </row>
    <row r="42" spans="1:8" x14ac:dyDescent="0.2">
      <c r="B42" s="354" t="s">
        <v>151</v>
      </c>
      <c r="C42" s="354">
        <v>105.934</v>
      </c>
      <c r="D42" s="354">
        <v>0.84076604998531701</v>
      </c>
      <c r="E42" s="381">
        <v>20.4740419699867</v>
      </c>
      <c r="F42" s="381">
        <v>19.4418210937631</v>
      </c>
      <c r="G42" s="381">
        <v>24.351651651900401</v>
      </c>
      <c r="H42" s="381">
        <v>23.123936907422198</v>
      </c>
    </row>
    <row r="43" spans="1:8" x14ac:dyDescent="0.2">
      <c r="A43" s="354" t="s">
        <v>80</v>
      </c>
      <c r="B43" s="354" t="s">
        <v>140</v>
      </c>
      <c r="C43" s="354">
        <v>106.447</v>
      </c>
      <c r="D43" s="354">
        <v>0.84483757549782901</v>
      </c>
      <c r="E43" s="381">
        <v>20.578899950059501</v>
      </c>
      <c r="F43" s="381">
        <v>19.5185418298373</v>
      </c>
      <c r="G43" s="381">
        <v>24.358409884803201</v>
      </c>
      <c r="H43" s="381">
        <v>23.1033069502571</v>
      </c>
    </row>
    <row r="44" spans="1:8" x14ac:dyDescent="0.2">
      <c r="B44" s="354" t="s">
        <v>141</v>
      </c>
      <c r="C44" s="354">
        <v>106.889</v>
      </c>
      <c r="D44" s="354">
        <v>0.84834559553005195</v>
      </c>
      <c r="E44" s="381">
        <v>20.427785187324002</v>
      </c>
      <c r="F44" s="381">
        <v>19.404890954363701</v>
      </c>
      <c r="G44" s="381">
        <v>24.079555896745799</v>
      </c>
      <c r="H44" s="381">
        <v>22.8738040918801</v>
      </c>
    </row>
    <row r="45" spans="1:8" x14ac:dyDescent="0.2">
      <c r="B45" s="354" t="s">
        <v>142</v>
      </c>
      <c r="C45" s="354">
        <v>106.83799999999999</v>
      </c>
      <c r="D45" s="354">
        <v>0.84794082398787296</v>
      </c>
      <c r="E45" s="381">
        <v>19.011364567898699</v>
      </c>
      <c r="F45" s="381">
        <v>17.885451920244002</v>
      </c>
      <c r="G45" s="381">
        <v>22.4206265697741</v>
      </c>
      <c r="H45" s="381">
        <v>21.092806731640302</v>
      </c>
    </row>
    <row r="46" spans="1:8" x14ac:dyDescent="0.2">
      <c r="B46" s="354" t="s">
        <v>143</v>
      </c>
      <c r="C46" s="354">
        <v>105.755</v>
      </c>
      <c r="D46" s="354">
        <v>0.83934538123923597</v>
      </c>
      <c r="E46" s="381">
        <v>16.015786981416198</v>
      </c>
      <c r="F46" s="381">
        <v>15.1018600996677</v>
      </c>
      <c r="G46" s="381">
        <v>19.0812832707437</v>
      </c>
      <c r="H46" s="381">
        <v>17.992426523359001</v>
      </c>
    </row>
    <row r="47" spans="1:8" x14ac:dyDescent="0.2">
      <c r="B47" s="354" t="s">
        <v>144</v>
      </c>
      <c r="C47" s="354">
        <v>106.16200000000001</v>
      </c>
      <c r="D47" s="354">
        <v>0.84257561687976701</v>
      </c>
      <c r="E47" s="381">
        <v>17.033472637366302</v>
      </c>
      <c r="F47" s="381">
        <v>16.2544161259429</v>
      </c>
      <c r="G47" s="381">
        <v>20.215957234135001</v>
      </c>
      <c r="H47" s="381">
        <v>19.291344064923599</v>
      </c>
    </row>
    <row r="48" spans="1:8" x14ac:dyDescent="0.2">
      <c r="B48" s="354" t="s">
        <v>145</v>
      </c>
      <c r="C48" s="354">
        <v>106.74299999999999</v>
      </c>
      <c r="D48" s="354">
        <v>0.847186837781852</v>
      </c>
      <c r="E48" s="381">
        <v>18.372366603082298</v>
      </c>
      <c r="F48" s="381">
        <v>17.653376602343201</v>
      </c>
      <c r="G48" s="381">
        <v>21.6863220528612</v>
      </c>
      <c r="H48" s="381">
        <v>20.837642672263598</v>
      </c>
    </row>
    <row r="49" spans="1:8" x14ac:dyDescent="0.2">
      <c r="B49" s="354" t="s">
        <v>146</v>
      </c>
      <c r="C49" s="354">
        <v>107.444</v>
      </c>
      <c r="D49" s="354">
        <v>0.85275046231259499</v>
      </c>
      <c r="E49" s="381">
        <v>19.387937529456401</v>
      </c>
      <c r="F49" s="381">
        <v>18.600588267834599</v>
      </c>
      <c r="G49" s="381">
        <v>22.735769004308501</v>
      </c>
      <c r="H49" s="381">
        <v>21.8124634226421</v>
      </c>
    </row>
    <row r="50" spans="1:8" x14ac:dyDescent="0.2">
      <c r="B50" s="354" t="s">
        <v>147</v>
      </c>
      <c r="C50" s="354">
        <v>107.867</v>
      </c>
      <c r="D50" s="354">
        <v>0.85610768510361401</v>
      </c>
      <c r="E50" s="381">
        <v>19.352307462252199</v>
      </c>
      <c r="F50" s="381">
        <v>18.600627457198101</v>
      </c>
      <c r="G50" s="381">
        <v>22.6049921043636</v>
      </c>
      <c r="H50" s="381">
        <v>21.7269717126145</v>
      </c>
    </row>
    <row r="51" spans="1:8" x14ac:dyDescent="0.2">
      <c r="B51" s="354" t="s">
        <v>148</v>
      </c>
      <c r="C51" s="354">
        <v>108.114</v>
      </c>
      <c r="D51" s="354">
        <v>0.85806804923926805</v>
      </c>
      <c r="E51" s="381">
        <v>19.215378131058799</v>
      </c>
      <c r="F51" s="381">
        <v>18.535020116818199</v>
      </c>
      <c r="G51" s="381">
        <v>22.3937695245668</v>
      </c>
      <c r="H51" s="381">
        <v>21.6008743516912</v>
      </c>
    </row>
    <row r="52" spans="1:8" x14ac:dyDescent="0.2">
      <c r="B52" s="354" t="s">
        <v>149</v>
      </c>
      <c r="C52" s="354">
        <v>108.774</v>
      </c>
      <c r="D52" s="354">
        <v>0.86330626919688602</v>
      </c>
      <c r="E52" s="381">
        <v>19.0440042103472</v>
      </c>
      <c r="F52" s="381">
        <v>18.392541717000199</v>
      </c>
      <c r="G52" s="381">
        <v>22.059383662374401</v>
      </c>
      <c r="H52" s="381">
        <v>21.304770245802001</v>
      </c>
    </row>
    <row r="53" spans="1:8" x14ac:dyDescent="0.2">
      <c r="B53" s="354" t="s">
        <v>150</v>
      </c>
      <c r="C53" s="354">
        <v>108.85599999999999</v>
      </c>
      <c r="D53" s="354">
        <v>0.86395707834313495</v>
      </c>
      <c r="E53" s="381">
        <v>18.298773726712302</v>
      </c>
      <c r="F53" s="381">
        <v>17.721554810542202</v>
      </c>
      <c r="G53" s="381">
        <v>21.180188443857599</v>
      </c>
      <c r="H53" s="381">
        <v>20.5120778042909</v>
      </c>
    </row>
    <row r="54" spans="1:8" x14ac:dyDescent="0.2">
      <c r="B54" s="354" t="s">
        <v>151</v>
      </c>
      <c r="C54" s="354">
        <v>109.271</v>
      </c>
      <c r="D54" s="354">
        <v>0.86725080755891004</v>
      </c>
      <c r="E54" s="381">
        <v>18.441531287921698</v>
      </c>
      <c r="F54" s="381">
        <v>17.913536170770701</v>
      </c>
      <c r="G54" s="381">
        <v>21.264357585125701</v>
      </c>
      <c r="H54" s="381">
        <v>20.655542796429099</v>
      </c>
    </row>
    <row r="55" spans="1:8" x14ac:dyDescent="0.2">
      <c r="A55" s="354" t="s">
        <v>480</v>
      </c>
      <c r="B55" s="354" t="s">
        <v>140</v>
      </c>
      <c r="C55" s="354">
        <v>110.21</v>
      </c>
      <c r="D55" s="354">
        <v>0.87470336595315801</v>
      </c>
      <c r="E55" s="381">
        <v>19.407933711383599</v>
      </c>
      <c r="F55" s="381">
        <v>18.924396070714401</v>
      </c>
      <c r="G55" s="381">
        <v>22.1880176375392</v>
      </c>
      <c r="H55" s="381">
        <v>21.635215785516699</v>
      </c>
    </row>
    <row r="56" spans="1:8" x14ac:dyDescent="0.2">
      <c r="B56" s="354" t="s">
        <v>141</v>
      </c>
      <c r="C56" s="354">
        <v>110.907</v>
      </c>
      <c r="D56" s="354">
        <v>0.88023524369627804</v>
      </c>
      <c r="E56" s="381">
        <v>20.2074004150879</v>
      </c>
      <c r="F56" s="381">
        <v>19.7505008653741</v>
      </c>
      <c r="G56" s="381">
        <v>22.956818145832301</v>
      </c>
      <c r="H56" s="381">
        <v>22.437752869832799</v>
      </c>
    </row>
    <row r="57" spans="1:8" x14ac:dyDescent="0.2">
      <c r="B57" s="354" t="s">
        <v>142</v>
      </c>
      <c r="C57" s="354">
        <v>111.824</v>
      </c>
      <c r="D57" s="354">
        <v>0.88751319475860502</v>
      </c>
      <c r="E57" s="381">
        <v>20.696419481761101</v>
      </c>
      <c r="F57" s="381">
        <v>20.1058595572337</v>
      </c>
      <c r="G57" s="381">
        <v>23.319562575506598</v>
      </c>
      <c r="H57" s="381">
        <v>22.654152835104998</v>
      </c>
    </row>
    <row r="58" spans="1:8" x14ac:dyDescent="0.2">
      <c r="B58" s="354" t="s">
        <v>143</v>
      </c>
      <c r="C58" s="354">
        <v>112.19</v>
      </c>
      <c r="D58" s="354">
        <v>0.89041802582601204</v>
      </c>
      <c r="E58" s="381">
        <v>20.730829735878501</v>
      </c>
      <c r="F58" s="381">
        <v>20.187252266965601</v>
      </c>
      <c r="G58" s="381">
        <v>23.282131689379501</v>
      </c>
      <c r="H58" s="381">
        <v>22.6716572232896</v>
      </c>
    </row>
    <row r="59" spans="1:8" x14ac:dyDescent="0.2">
      <c r="B59" s="354" t="s">
        <v>144</v>
      </c>
      <c r="C59" s="354">
        <v>112.419</v>
      </c>
      <c r="D59" s="354">
        <v>0.89223552941736695</v>
      </c>
      <c r="E59" s="381">
        <v>20.784416803161701</v>
      </c>
      <c r="F59" s="381">
        <v>20.223854833905801</v>
      </c>
      <c r="G59" s="381">
        <v>23.294764799081701</v>
      </c>
      <c r="H59" s="381">
        <v>22.6664979897315</v>
      </c>
    </row>
    <row r="60" spans="1:8" x14ac:dyDescent="0.2">
      <c r="B60" s="354" t="s">
        <v>145</v>
      </c>
      <c r="C60" s="354">
        <v>113.018</v>
      </c>
      <c r="D60" s="354">
        <v>0.89698961086375095</v>
      </c>
      <c r="E60" s="381">
        <v>20.786572084234201</v>
      </c>
      <c r="F60" s="381">
        <v>20.269044206434099</v>
      </c>
      <c r="G60" s="381">
        <v>23.173704391311698</v>
      </c>
      <c r="H60" s="381">
        <v>22.5967435530454</v>
      </c>
    </row>
    <row r="61" spans="1:8" x14ac:dyDescent="0.2">
      <c r="B61" s="354" t="s">
        <v>146</v>
      </c>
      <c r="C61" s="354">
        <v>113.682</v>
      </c>
      <c r="D61" s="354">
        <v>0.902259577608991</v>
      </c>
      <c r="E61" s="381">
        <v>20.703444618766301</v>
      </c>
      <c r="F61" s="381">
        <v>20.283476997007099</v>
      </c>
      <c r="G61" s="381">
        <v>22.946217621353401</v>
      </c>
      <c r="H61" s="381">
        <v>22.480755539064202</v>
      </c>
    </row>
    <row r="62" spans="1:8" x14ac:dyDescent="0.2">
      <c r="B62" s="354" t="s">
        <v>147</v>
      </c>
      <c r="C62" s="354">
        <v>113.899</v>
      </c>
      <c r="D62" s="354">
        <v>0.90398184083748001</v>
      </c>
      <c r="E62" s="381">
        <v>20.6232831107389</v>
      </c>
      <c r="F62" s="381">
        <v>20.302700509696901</v>
      </c>
      <c r="G62" s="381">
        <v>22.813824547219699</v>
      </c>
      <c r="H62" s="381">
        <v>22.459190652422599</v>
      </c>
    </row>
    <row r="63" spans="1:8" x14ac:dyDescent="0.2">
      <c r="B63" s="354" t="s">
        <v>148</v>
      </c>
      <c r="C63" s="354">
        <v>114.601</v>
      </c>
      <c r="D63" s="354">
        <v>0.90955340206512902</v>
      </c>
      <c r="E63" s="381">
        <v>20.546471879437199</v>
      </c>
      <c r="F63" s="381">
        <v>20.189056552793598</v>
      </c>
      <c r="G63" s="381">
        <v>22.5896267693428</v>
      </c>
      <c r="H63" s="381">
        <v>22.196669823843902</v>
      </c>
    </row>
    <row r="64" spans="1:8" x14ac:dyDescent="0.2">
      <c r="B64" s="354" t="s">
        <v>149</v>
      </c>
      <c r="C64" s="354">
        <v>115.56100000000001</v>
      </c>
      <c r="D64" s="354">
        <v>0.91717263109439096</v>
      </c>
      <c r="E64" s="381">
        <v>20.459216329717201</v>
      </c>
      <c r="F64" s="381">
        <v>20.127537314709301</v>
      </c>
      <c r="G64" s="381">
        <v>22.306832581021101</v>
      </c>
      <c r="H64" s="381">
        <v>21.945200535140899</v>
      </c>
    </row>
    <row r="65" spans="1:8" x14ac:dyDescent="0.2">
      <c r="B65" s="354" t="s">
        <v>150</v>
      </c>
      <c r="C65" s="354">
        <v>116.884</v>
      </c>
      <c r="D65" s="354">
        <v>0.92767288110034396</v>
      </c>
      <c r="E65" s="381">
        <v>20.4366281700018</v>
      </c>
      <c r="F65" s="381">
        <v>20.0649044777706</v>
      </c>
      <c r="G65" s="381">
        <v>22.029994178294</v>
      </c>
      <c r="H65" s="381">
        <v>21.6292886065301</v>
      </c>
    </row>
    <row r="66" spans="1:8" x14ac:dyDescent="0.2">
      <c r="B66" s="354" t="s">
        <v>151</v>
      </c>
      <c r="C66" s="354">
        <v>117.30800000000001</v>
      </c>
      <c r="D66" s="354">
        <v>0.931038040588268</v>
      </c>
      <c r="E66" s="381">
        <v>20.777291779911401</v>
      </c>
      <c r="F66" s="381">
        <v>20.276357755143799</v>
      </c>
      <c r="G66" s="381">
        <v>22.316265151511299</v>
      </c>
      <c r="H66" s="381">
        <v>21.778226958731299</v>
      </c>
    </row>
    <row r="67" spans="1:8" x14ac:dyDescent="0.2">
      <c r="A67" s="354" t="s">
        <v>843</v>
      </c>
      <c r="B67" s="354" t="s">
        <v>140</v>
      </c>
      <c r="C67" s="354">
        <v>118.002</v>
      </c>
      <c r="D67" s="354">
        <v>0.93654610824067197</v>
      </c>
      <c r="E67" s="381">
        <v>21.171153207334399</v>
      </c>
      <c r="F67" s="381">
        <v>20.6509258006312</v>
      </c>
      <c r="G67" s="381">
        <v>22.6055642333564</v>
      </c>
      <c r="H67" s="381">
        <v>22.050089812902598</v>
      </c>
    </row>
    <row r="68" spans="1:8" x14ac:dyDescent="0.2">
      <c r="B68" s="354" t="s">
        <v>141</v>
      </c>
      <c r="C68" s="354">
        <v>118.98099999999999</v>
      </c>
      <c r="D68" s="354">
        <v>0.94431613451113905</v>
      </c>
      <c r="E68" s="381">
        <v>21.348090005392599</v>
      </c>
      <c r="F68" s="381">
        <v>20.852547586578002</v>
      </c>
      <c r="G68" s="381">
        <v>22.606931328610901</v>
      </c>
      <c r="H68" s="381">
        <v>22.0821680626829</v>
      </c>
    </row>
    <row r="69" spans="1:8" x14ac:dyDescent="0.2">
      <c r="B69" s="354" t="s">
        <v>142</v>
      </c>
      <c r="C69" s="354">
        <v>120.15900000000001</v>
      </c>
      <c r="D69" s="354">
        <v>0.95366556346579701</v>
      </c>
      <c r="E69" s="381">
        <v>21.9101389749714</v>
      </c>
      <c r="F69" s="381">
        <v>21.276107201715298</v>
      </c>
      <c r="G69" s="381">
        <v>22.9746567500518</v>
      </c>
      <c r="H69" s="381">
        <v>22.3098201474257</v>
      </c>
    </row>
    <row r="70" spans="1:8" x14ac:dyDescent="0.2">
      <c r="B70" s="354" t="s">
        <v>143</v>
      </c>
      <c r="C70" s="354">
        <v>120.809</v>
      </c>
      <c r="D70" s="354">
        <v>0.95882441645436001</v>
      </c>
      <c r="E70" s="381">
        <v>22.1314881199953</v>
      </c>
      <c r="F70" s="381">
        <v>21.474077446438098</v>
      </c>
      <c r="G70" s="381">
        <v>23.081898771242599</v>
      </c>
      <c r="H70" s="381">
        <v>22.396256371783998</v>
      </c>
    </row>
    <row r="71" spans="1:8" x14ac:dyDescent="0.2">
      <c r="B71" s="354" t="s">
        <v>144</v>
      </c>
      <c r="C71" s="354">
        <v>121.02200000000001</v>
      </c>
      <c r="D71" s="354">
        <v>0.96051493289522805</v>
      </c>
      <c r="E71" s="381">
        <v>22.338542680459302</v>
      </c>
      <c r="F71" s="381">
        <v>21.660877728166799</v>
      </c>
      <c r="G71" s="381">
        <v>23.2568405918745</v>
      </c>
      <c r="H71" s="381">
        <v>22.551318034042001</v>
      </c>
    </row>
    <row r="72" spans="1:8" x14ac:dyDescent="0.2">
      <c r="B72" s="354" t="s">
        <v>145</v>
      </c>
      <c r="C72" s="354">
        <v>122.044</v>
      </c>
      <c r="D72" s="354">
        <v>0.96862623713262996</v>
      </c>
      <c r="E72" s="381">
        <v>22.5843976774147</v>
      </c>
      <c r="F72" s="381">
        <v>21.855251581766399</v>
      </c>
      <c r="G72" s="381">
        <v>23.315905363321601</v>
      </c>
      <c r="H72" s="381">
        <v>22.5631422564635</v>
      </c>
    </row>
    <row r="73" spans="1:8" x14ac:dyDescent="0.2">
      <c r="B73" s="354" t="s">
        <v>146</v>
      </c>
      <c r="C73" s="354">
        <v>122.94799999999999</v>
      </c>
      <c r="D73" s="354">
        <v>0.97580101113518602</v>
      </c>
      <c r="E73" s="381">
        <v>22.540508142899</v>
      </c>
      <c r="F73" s="381">
        <v>21.832787439704699</v>
      </c>
      <c r="G73" s="381">
        <v>23.0994925048056</v>
      </c>
      <c r="H73" s="381">
        <v>22.374220963663301</v>
      </c>
    </row>
    <row r="74" spans="1:8" x14ac:dyDescent="0.2">
      <c r="B74" s="354" t="s">
        <v>147</v>
      </c>
      <c r="C74" s="354">
        <v>123.803</v>
      </c>
      <c r="D74" s="354">
        <v>0.98258688698937302</v>
      </c>
      <c r="E74" s="381">
        <v>22.514728752485599</v>
      </c>
      <c r="F74" s="381">
        <v>21.931379001352902</v>
      </c>
      <c r="G74" s="381">
        <v>22.913728089197601</v>
      </c>
      <c r="H74" s="381">
        <v>22.320040387013702</v>
      </c>
    </row>
    <row r="75" spans="1:8" x14ac:dyDescent="0.2">
      <c r="B75" s="354" t="s">
        <v>148</v>
      </c>
      <c r="C75" s="354">
        <v>124.571</v>
      </c>
      <c r="D75" s="354">
        <v>0.98868227021278299</v>
      </c>
      <c r="E75" s="381">
        <v>22.177115486464199</v>
      </c>
      <c r="F75" s="381">
        <v>21.6942532303975</v>
      </c>
      <c r="G75" s="381">
        <v>22.430983294250101</v>
      </c>
      <c r="H75" s="381">
        <v>21.942593575313602</v>
      </c>
    </row>
    <row r="76" spans="1:8" x14ac:dyDescent="0.2">
      <c r="B76" s="354" t="s">
        <v>149</v>
      </c>
      <c r="C76" s="354">
        <v>125.276</v>
      </c>
      <c r="D76" s="354">
        <v>0.99427764153114795</v>
      </c>
      <c r="E76" s="381">
        <v>22.4121530526896</v>
      </c>
      <c r="F76" s="381">
        <v>21.893132641486801</v>
      </c>
      <c r="G76" s="381">
        <v>22.541141544906701</v>
      </c>
      <c r="H76" s="381">
        <v>22.019134019520202</v>
      </c>
    </row>
    <row r="77" spans="1:8" x14ac:dyDescent="0.2">
      <c r="B77" s="354" t="s">
        <v>150</v>
      </c>
      <c r="C77" s="354">
        <v>125.997</v>
      </c>
      <c r="D77" s="354">
        <v>1</v>
      </c>
      <c r="E77" s="381">
        <v>22.369370548367701</v>
      </c>
      <c r="F77" s="381">
        <v>21.789423268410001</v>
      </c>
      <c r="G77" s="381">
        <v>22.369370548367701</v>
      </c>
      <c r="H77" s="381">
        <v>21.789423268410001</v>
      </c>
    </row>
  </sheetData>
  <mergeCells count="1">
    <mergeCell ref="H1:I1"/>
  </mergeCells>
  <hyperlinks>
    <hyperlink ref="H1:I1" location="Index!A1" display="Regresar al Índice" xr:uid="{D4B660D2-F655-4C22-9311-ACBFEB881C84}"/>
  </hyperlinks>
  <pageMargins left="0.7" right="0.7" top="0.75" bottom="0.75" header="0.3" footer="0.3"/>
  <pageSetup paperSize="9" orientation="portrait" horizontalDpi="300" verticalDpi="300"/>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5A139-EA1D-4781-B782-E164011B3968}">
  <sheetPr codeName="Hoja65"/>
  <dimension ref="A1:I77"/>
  <sheetViews>
    <sheetView workbookViewId="0">
      <selection activeCell="A2" sqref="A2"/>
    </sheetView>
  </sheetViews>
  <sheetFormatPr baseColWidth="10" defaultRowHeight="12.75" x14ac:dyDescent="0.2"/>
  <cols>
    <col min="1" max="1" width="90.7109375" style="354" customWidth="1"/>
    <col min="2" max="2" width="3.7109375" style="354" customWidth="1"/>
    <col min="3" max="8" width="11.7109375" style="354" customWidth="1"/>
    <col min="9" max="17" width="9.140625" style="354" customWidth="1"/>
    <col min="18" max="16384" width="11.42578125" style="354"/>
  </cols>
  <sheetData>
    <row r="1" spans="1:9" ht="15" x14ac:dyDescent="0.25">
      <c r="A1" s="333" t="s">
        <v>1805</v>
      </c>
      <c r="B1" s="354" t="s">
        <v>54</v>
      </c>
      <c r="C1" s="354" t="s">
        <v>54</v>
      </c>
      <c r="D1" s="354" t="s">
        <v>54</v>
      </c>
      <c r="E1" s="354" t="s">
        <v>54</v>
      </c>
      <c r="F1" s="354" t="s">
        <v>54</v>
      </c>
      <c r="G1" s="354" t="s">
        <v>54</v>
      </c>
      <c r="H1" s="233" t="s">
        <v>38</v>
      </c>
      <c r="I1" s="233"/>
    </row>
    <row r="2" spans="1:9" x14ac:dyDescent="0.2">
      <c r="A2" s="354" t="s">
        <v>152</v>
      </c>
      <c r="B2" s="354" t="s">
        <v>54</v>
      </c>
      <c r="C2" s="354" t="s">
        <v>54</v>
      </c>
      <c r="D2" s="354" t="s">
        <v>54</v>
      </c>
      <c r="E2" s="354" t="s">
        <v>54</v>
      </c>
      <c r="F2" s="354" t="s">
        <v>54</v>
      </c>
      <c r="G2" s="354" t="s">
        <v>54</v>
      </c>
      <c r="H2" s="354" t="s">
        <v>54</v>
      </c>
    </row>
    <row r="6" spans="1:9" x14ac:dyDescent="0.2">
      <c r="A6" s="354" t="s">
        <v>466</v>
      </c>
      <c r="B6" s="354" t="s">
        <v>602</v>
      </c>
      <c r="C6" s="354" t="s">
        <v>603</v>
      </c>
      <c r="D6" s="354" t="s">
        <v>604</v>
      </c>
      <c r="E6" s="354" t="s">
        <v>0</v>
      </c>
      <c r="F6" s="354" t="s">
        <v>1</v>
      </c>
      <c r="G6" s="354" t="s">
        <v>807</v>
      </c>
      <c r="H6" s="354" t="s">
        <v>808</v>
      </c>
    </row>
    <row r="7" spans="1:9" x14ac:dyDescent="0.2">
      <c r="A7" s="354" t="s">
        <v>77</v>
      </c>
      <c r="B7" s="354" t="s">
        <v>140</v>
      </c>
      <c r="C7" s="354">
        <v>93.603882444858499</v>
      </c>
      <c r="D7" s="354">
        <v>0.74290564414119797</v>
      </c>
      <c r="E7" s="381">
        <v>18.304750999844799</v>
      </c>
      <c r="F7" s="381">
        <v>17.8167725639798</v>
      </c>
      <c r="G7" s="381">
        <v>24.639402250073299</v>
      </c>
      <c r="H7" s="381">
        <v>23.982551087730801</v>
      </c>
    </row>
    <row r="8" spans="1:9" x14ac:dyDescent="0.2">
      <c r="B8" s="354" t="s">
        <v>141</v>
      </c>
      <c r="C8" s="354">
        <v>94.1447803353567</v>
      </c>
      <c r="D8" s="354">
        <v>0.74719858675489703</v>
      </c>
      <c r="E8" s="381">
        <v>18.292751290365601</v>
      </c>
      <c r="F8" s="381">
        <v>17.7165134606824</v>
      </c>
      <c r="G8" s="381">
        <v>24.4817798301941</v>
      </c>
      <c r="H8" s="381">
        <v>23.7105821326907</v>
      </c>
    </row>
    <row r="9" spans="1:9" x14ac:dyDescent="0.2">
      <c r="B9" s="354" t="s">
        <v>142</v>
      </c>
      <c r="C9" s="354">
        <v>94.722489332291602</v>
      </c>
      <c r="D9" s="354">
        <v>0.75178368796313899</v>
      </c>
      <c r="E9" s="381">
        <v>18.2049051372082</v>
      </c>
      <c r="F9" s="381">
        <v>17.6380595611068</v>
      </c>
      <c r="G9" s="381">
        <v>24.215616045796398</v>
      </c>
      <c r="H9" s="381">
        <v>23.461615147429999</v>
      </c>
    </row>
    <row r="10" spans="1:9" x14ac:dyDescent="0.2">
      <c r="B10" s="354" t="s">
        <v>143</v>
      </c>
      <c r="C10" s="354">
        <v>94.838932628162794</v>
      </c>
      <c r="D10" s="354">
        <v>0.75270786310914395</v>
      </c>
      <c r="E10" s="381">
        <v>18.1811923048406</v>
      </c>
      <c r="F10" s="381">
        <v>17.601157731083401</v>
      </c>
      <c r="G10" s="381">
        <v>24.154380731112798</v>
      </c>
      <c r="H10" s="381">
        <v>23.3837835284194</v>
      </c>
    </row>
    <row r="11" spans="1:9" x14ac:dyDescent="0.2">
      <c r="B11" s="354" t="s">
        <v>144</v>
      </c>
      <c r="C11" s="354">
        <v>94.725494320572096</v>
      </c>
      <c r="D11" s="354">
        <v>0.75180753764432595</v>
      </c>
      <c r="E11" s="381">
        <v>18.108295383600399</v>
      </c>
      <c r="F11" s="381">
        <v>17.531369362613201</v>
      </c>
      <c r="G11" s="381">
        <v>24.086344545493599</v>
      </c>
      <c r="H11" s="381">
        <v>23.318959287832001</v>
      </c>
    </row>
    <row r="12" spans="1:9" x14ac:dyDescent="0.2">
      <c r="B12" s="354" t="s">
        <v>145</v>
      </c>
      <c r="C12" s="354">
        <v>94.963639641805401</v>
      </c>
      <c r="D12" s="354">
        <v>0.75369762487841296</v>
      </c>
      <c r="E12" s="381">
        <v>17.9783785441807</v>
      </c>
      <c r="F12" s="381">
        <v>17.403503717607499</v>
      </c>
      <c r="G12" s="381">
        <v>23.853569323746999</v>
      </c>
      <c r="H12" s="381">
        <v>23.090829986913</v>
      </c>
    </row>
    <row r="13" spans="1:9" x14ac:dyDescent="0.2">
      <c r="B13" s="354" t="s">
        <v>146</v>
      </c>
      <c r="C13" s="354">
        <v>95.322735741330604</v>
      </c>
      <c r="D13" s="354">
        <v>0.75654766178028499</v>
      </c>
      <c r="E13" s="381">
        <v>17.8771113713502</v>
      </c>
      <c r="F13" s="381">
        <v>17.3030561538725</v>
      </c>
      <c r="G13" s="381">
        <v>23.6298547659012</v>
      </c>
      <c r="H13" s="381">
        <v>22.8710721452175</v>
      </c>
    </row>
    <row r="14" spans="1:9" x14ac:dyDescent="0.2">
      <c r="B14" s="354" t="s">
        <v>147</v>
      </c>
      <c r="C14" s="354">
        <v>95.793767654306095</v>
      </c>
      <c r="D14" s="354">
        <v>0.76028609930638102</v>
      </c>
      <c r="E14" s="381">
        <v>17.9545830945797</v>
      </c>
      <c r="F14" s="381">
        <v>17.3895679098543</v>
      </c>
      <c r="G14" s="381">
        <v>23.6155614458293</v>
      </c>
      <c r="H14" s="381">
        <v>22.872400173722699</v>
      </c>
    </row>
    <row r="15" spans="1:9" x14ac:dyDescent="0.2">
      <c r="B15" s="354" t="s">
        <v>148</v>
      </c>
      <c r="C15" s="354">
        <v>96.093515235290596</v>
      </c>
      <c r="D15" s="354">
        <v>0.762665105004806</v>
      </c>
      <c r="E15" s="381">
        <v>18.2042669066836</v>
      </c>
      <c r="F15" s="381">
        <v>17.6390110492795</v>
      </c>
      <c r="G15" s="381">
        <v>23.869279959476899</v>
      </c>
      <c r="H15" s="381">
        <v>23.128121286168401</v>
      </c>
    </row>
    <row r="16" spans="1:9" x14ac:dyDescent="0.2">
      <c r="B16" s="354" t="s">
        <v>149</v>
      </c>
      <c r="C16" s="354">
        <v>96.698269126750404</v>
      </c>
      <c r="D16" s="354">
        <v>0.76746485334373404</v>
      </c>
      <c r="E16" s="381">
        <v>18.295529773988399</v>
      </c>
      <c r="F16" s="381">
        <v>17.7402570952788</v>
      </c>
      <c r="G16" s="381">
        <v>23.838915481637201</v>
      </c>
      <c r="H16" s="381">
        <v>23.115400031658901</v>
      </c>
    </row>
    <row r="17" spans="1:8" x14ac:dyDescent="0.2">
      <c r="B17" s="354" t="s">
        <v>150</v>
      </c>
      <c r="C17" s="354">
        <v>97.695173988821495</v>
      </c>
      <c r="D17" s="354">
        <v>0.77537698507759301</v>
      </c>
      <c r="E17" s="381">
        <v>18.396479799622</v>
      </c>
      <c r="F17" s="381">
        <v>17.8530751466045</v>
      </c>
      <c r="G17" s="381">
        <v>23.7258522675663</v>
      </c>
      <c r="H17" s="381">
        <v>23.025025877983602</v>
      </c>
    </row>
    <row r="18" spans="1:8" x14ac:dyDescent="0.2">
      <c r="B18" s="354" t="s">
        <v>151</v>
      </c>
      <c r="C18" s="354">
        <v>98.272882985756297</v>
      </c>
      <c r="D18" s="354">
        <v>0.77996208628583497</v>
      </c>
      <c r="E18" s="381">
        <v>18.523943589996499</v>
      </c>
      <c r="F18" s="381">
        <v>17.975312596087701</v>
      </c>
      <c r="G18" s="381">
        <v>23.749800042470302</v>
      </c>
      <c r="H18" s="381">
        <v>23.0463927826105</v>
      </c>
    </row>
    <row r="19" spans="1:8" x14ac:dyDescent="0.2">
      <c r="A19" s="354" t="s">
        <v>78</v>
      </c>
      <c r="B19" s="354" t="s">
        <v>140</v>
      </c>
      <c r="C19" s="354">
        <v>98.794999699501204</v>
      </c>
      <c r="D19" s="354">
        <v>0.78410596839211399</v>
      </c>
      <c r="E19" s="381">
        <v>19.024288658666499</v>
      </c>
      <c r="F19" s="381">
        <v>18.457378818045701</v>
      </c>
      <c r="G19" s="381">
        <v>24.262394912868299</v>
      </c>
      <c r="H19" s="381">
        <v>23.539393349975899</v>
      </c>
    </row>
    <row r="20" spans="1:8" x14ac:dyDescent="0.2">
      <c r="B20" s="354" t="s">
        <v>141</v>
      </c>
      <c r="C20" s="354">
        <v>99.171374481639504</v>
      </c>
      <c r="D20" s="354">
        <v>0.78709314096081295</v>
      </c>
      <c r="E20" s="381">
        <v>19.672678653362599</v>
      </c>
      <c r="F20" s="381">
        <v>19.000681143001199</v>
      </c>
      <c r="G20" s="381">
        <v>24.9940923501734</v>
      </c>
      <c r="H20" s="381">
        <v>24.1403210804338</v>
      </c>
    </row>
    <row r="21" spans="1:8" x14ac:dyDescent="0.2">
      <c r="B21" s="354" t="s">
        <v>142</v>
      </c>
      <c r="C21" s="354">
        <v>99.492156980587794</v>
      </c>
      <c r="D21" s="354">
        <v>0.78963909442754798</v>
      </c>
      <c r="E21" s="381">
        <v>19.833617385576499</v>
      </c>
      <c r="F21" s="381">
        <v>19.156907630994901</v>
      </c>
      <c r="G21" s="381">
        <v>25.117319450799201</v>
      </c>
      <c r="H21" s="381">
        <v>24.260333317061502</v>
      </c>
    </row>
    <row r="22" spans="1:8" x14ac:dyDescent="0.2">
      <c r="B22" s="354" t="s">
        <v>143</v>
      </c>
      <c r="C22" s="354">
        <v>99.154847046096506</v>
      </c>
      <c r="D22" s="354">
        <v>0.78696196771428295</v>
      </c>
      <c r="E22" s="381">
        <v>19.888948705648801</v>
      </c>
      <c r="F22" s="381">
        <v>19.232866862971601</v>
      </c>
      <c r="G22" s="381">
        <v>25.273074839202099</v>
      </c>
      <c r="H22" s="381">
        <v>24.439385449379699</v>
      </c>
    </row>
    <row r="23" spans="1:8" x14ac:dyDescent="0.2">
      <c r="B23" s="354" t="s">
        <v>144</v>
      </c>
      <c r="C23" s="354">
        <v>98.994080173087298</v>
      </c>
      <c r="D23" s="354">
        <v>0.78568600977076697</v>
      </c>
      <c r="E23" s="381">
        <v>20.096047236078999</v>
      </c>
      <c r="F23" s="381">
        <v>19.3941031740233</v>
      </c>
      <c r="G23" s="381">
        <v>25.577707870784401</v>
      </c>
      <c r="H23" s="381">
        <v>24.684292367229201</v>
      </c>
    </row>
    <row r="24" spans="1:8" x14ac:dyDescent="0.2">
      <c r="B24" s="354" t="s">
        <v>145</v>
      </c>
      <c r="C24" s="354">
        <v>99.376464931786799</v>
      </c>
      <c r="D24" s="354">
        <v>0.78872088170184096</v>
      </c>
      <c r="E24" s="381">
        <v>20.387638871360501</v>
      </c>
      <c r="F24" s="381">
        <v>19.613708460782501</v>
      </c>
      <c r="G24" s="381">
        <v>25.8489908716119</v>
      </c>
      <c r="H24" s="381">
        <v>24.867743349791301</v>
      </c>
    </row>
    <row r="25" spans="1:8" x14ac:dyDescent="0.2">
      <c r="B25" s="354" t="s">
        <v>146</v>
      </c>
      <c r="C25" s="354">
        <v>99.909099104513501</v>
      </c>
      <c r="D25" s="354">
        <v>0.79294823769227396</v>
      </c>
      <c r="E25" s="381">
        <v>20.651965053037301</v>
      </c>
      <c r="F25" s="381">
        <v>19.966742706737101</v>
      </c>
      <c r="G25" s="381">
        <v>26.0445311198886</v>
      </c>
      <c r="H25" s="381">
        <v>25.1803860045727</v>
      </c>
    </row>
    <row r="26" spans="1:8" x14ac:dyDescent="0.2">
      <c r="B26" s="354" t="s">
        <v>147</v>
      </c>
      <c r="C26" s="354">
        <v>100.492</v>
      </c>
      <c r="D26" s="354">
        <v>0.79757454542568496</v>
      </c>
      <c r="E26" s="381">
        <v>21.002538750951</v>
      </c>
      <c r="F26" s="381">
        <v>20.469377318415699</v>
      </c>
      <c r="G26" s="381">
        <v>26.333010339167</v>
      </c>
      <c r="H26" s="381">
        <v>25.664531843215599</v>
      </c>
    </row>
    <row r="27" spans="1:8" x14ac:dyDescent="0.2">
      <c r="B27" s="354" t="s">
        <v>148</v>
      </c>
      <c r="C27" s="354">
        <v>100.917</v>
      </c>
      <c r="D27" s="354">
        <v>0.80094764161051502</v>
      </c>
      <c r="E27" s="381">
        <v>21.2367617556413</v>
      </c>
      <c r="F27" s="381">
        <v>20.700351267900899</v>
      </c>
      <c r="G27" s="381">
        <v>26.514544337678799</v>
      </c>
      <c r="H27" s="381">
        <v>25.844824545930901</v>
      </c>
    </row>
    <row r="28" spans="1:8" x14ac:dyDescent="0.2">
      <c r="B28" s="354" t="s">
        <v>149</v>
      </c>
      <c r="C28" s="354">
        <v>101.44</v>
      </c>
      <c r="D28" s="354">
        <v>0.80509853409208199</v>
      </c>
      <c r="E28" s="381">
        <v>21.483532211701601</v>
      </c>
      <c r="F28" s="381">
        <v>20.940549107522699</v>
      </c>
      <c r="G28" s="381">
        <v>26.684351420325001</v>
      </c>
      <c r="H28" s="381">
        <v>26.009920799492701</v>
      </c>
    </row>
    <row r="29" spans="1:8" x14ac:dyDescent="0.2">
      <c r="B29" s="354" t="s">
        <v>150</v>
      </c>
      <c r="C29" s="354">
        <v>102.303</v>
      </c>
      <c r="D29" s="354">
        <v>0.81194790352151203</v>
      </c>
      <c r="E29" s="381">
        <v>21.518779872235601</v>
      </c>
      <c r="F29" s="381">
        <v>20.9440410360925</v>
      </c>
      <c r="G29" s="381">
        <v>26.502660797455299</v>
      </c>
      <c r="H29" s="381">
        <v>25.794808934484301</v>
      </c>
    </row>
    <row r="30" spans="1:8" x14ac:dyDescent="0.2">
      <c r="B30" s="354" t="s">
        <v>151</v>
      </c>
      <c r="C30" s="354">
        <v>103.02</v>
      </c>
      <c r="D30" s="354">
        <v>0.817638515202743</v>
      </c>
      <c r="E30" s="381">
        <v>21.284876922345301</v>
      </c>
      <c r="F30" s="381">
        <v>20.651064462578798</v>
      </c>
      <c r="G30" s="381">
        <v>26.032135872497999</v>
      </c>
      <c r="H30" s="381">
        <v>25.256961454975201</v>
      </c>
    </row>
    <row r="31" spans="1:8" x14ac:dyDescent="0.2">
      <c r="A31" s="354" t="s">
        <v>79</v>
      </c>
      <c r="B31" s="354" t="s">
        <v>140</v>
      </c>
      <c r="C31" s="354">
        <v>103.108</v>
      </c>
      <c r="D31" s="354">
        <v>0.81833694453042505</v>
      </c>
      <c r="E31" s="381">
        <v>21.106521638174598</v>
      </c>
      <c r="F31" s="381">
        <v>20.199890236574301</v>
      </c>
      <c r="G31" s="381">
        <v>25.791969651676698</v>
      </c>
      <c r="H31" s="381">
        <v>24.6840746609153</v>
      </c>
    </row>
    <row r="32" spans="1:8" x14ac:dyDescent="0.2">
      <c r="B32" s="354" t="s">
        <v>141</v>
      </c>
      <c r="C32" s="354">
        <v>103.07899999999999</v>
      </c>
      <c r="D32" s="354">
        <v>0.81810678032016604</v>
      </c>
      <c r="E32" s="381">
        <v>21.224040062011198</v>
      </c>
      <c r="F32" s="381">
        <v>20.185578709819598</v>
      </c>
      <c r="G32" s="381">
        <v>25.942872706305099</v>
      </c>
      <c r="H32" s="381">
        <v>24.673525749193701</v>
      </c>
    </row>
    <row r="33" spans="1:8" x14ac:dyDescent="0.2">
      <c r="B33" s="354" t="s">
        <v>142</v>
      </c>
      <c r="C33" s="354">
        <v>103.476</v>
      </c>
      <c r="D33" s="354">
        <v>0.821257648991643</v>
      </c>
      <c r="E33" s="381">
        <v>21.643084682984501</v>
      </c>
      <c r="F33" s="381">
        <v>20.838610197293299</v>
      </c>
      <c r="G33" s="381">
        <v>26.353586733174801</v>
      </c>
      <c r="H33" s="381">
        <v>25.374022662533999</v>
      </c>
    </row>
    <row r="34" spans="1:8" x14ac:dyDescent="0.2">
      <c r="B34" s="354" t="s">
        <v>143</v>
      </c>
      <c r="C34" s="354">
        <v>103.53100000000001</v>
      </c>
      <c r="D34" s="354">
        <v>0.82169416732144396</v>
      </c>
      <c r="E34" s="381">
        <v>21.744275061458499</v>
      </c>
      <c r="F34" s="381">
        <v>20.941999805617201</v>
      </c>
      <c r="G34" s="381">
        <v>26.4627350737324</v>
      </c>
      <c r="H34" s="381">
        <v>25.486367846426099</v>
      </c>
    </row>
    <row r="35" spans="1:8" x14ac:dyDescent="0.2">
      <c r="B35" s="354" t="s">
        <v>144</v>
      </c>
      <c r="C35" s="354">
        <v>103.233</v>
      </c>
      <c r="D35" s="354">
        <v>0.81932903164361104</v>
      </c>
      <c r="E35" s="381">
        <v>21.766378688694498</v>
      </c>
      <c r="F35" s="381">
        <v>20.946684539063199</v>
      </c>
      <c r="G35" s="381">
        <v>26.566102076268699</v>
      </c>
      <c r="H35" s="381">
        <v>25.565656445790999</v>
      </c>
    </row>
    <row r="36" spans="1:8" x14ac:dyDescent="0.2">
      <c r="B36" s="354" t="s">
        <v>145</v>
      </c>
      <c r="C36" s="354">
        <v>103.29900000000001</v>
      </c>
      <c r="D36" s="354">
        <v>0.81985285363937199</v>
      </c>
      <c r="E36" s="381">
        <v>21.750355039393</v>
      </c>
      <c r="F36" s="381">
        <v>20.9520787833364</v>
      </c>
      <c r="G36" s="381">
        <v>26.529583867204899</v>
      </c>
      <c r="H36" s="381">
        <v>25.555901513703201</v>
      </c>
    </row>
    <row r="37" spans="1:8" x14ac:dyDescent="0.2">
      <c r="B37" s="354" t="s">
        <v>146</v>
      </c>
      <c r="C37" s="354">
        <v>103.687</v>
      </c>
      <c r="D37" s="354">
        <v>0.822932292038699</v>
      </c>
      <c r="E37" s="381">
        <v>21.764494735663401</v>
      </c>
      <c r="F37" s="381">
        <v>20.966359350314502</v>
      </c>
      <c r="G37" s="381">
        <v>26.447491423316102</v>
      </c>
      <c r="H37" s="381">
        <v>25.477623801070301</v>
      </c>
    </row>
    <row r="38" spans="1:8" x14ac:dyDescent="0.2">
      <c r="B38" s="354" t="s">
        <v>147</v>
      </c>
      <c r="C38" s="354">
        <v>103.67</v>
      </c>
      <c r="D38" s="354">
        <v>0.822797368191306</v>
      </c>
      <c r="E38" s="381">
        <v>21.747309264843199</v>
      </c>
      <c r="F38" s="381">
        <v>20.944220147738399</v>
      </c>
      <c r="G38" s="381">
        <v>26.4309416942457</v>
      </c>
      <c r="H38" s="381">
        <v>25.454894433824599</v>
      </c>
    </row>
    <row r="39" spans="1:8" x14ac:dyDescent="0.2">
      <c r="B39" s="354" t="s">
        <v>148</v>
      </c>
      <c r="C39" s="354">
        <v>103.94199999999999</v>
      </c>
      <c r="D39" s="354">
        <v>0.82495614974959697</v>
      </c>
      <c r="E39" s="381">
        <v>21.753996962319899</v>
      </c>
      <c r="F39" s="381">
        <v>20.9440418045859</v>
      </c>
      <c r="G39" s="381">
        <v>26.369882773675901</v>
      </c>
      <c r="H39" s="381">
        <v>25.388066760812801</v>
      </c>
    </row>
    <row r="40" spans="1:8" x14ac:dyDescent="0.2">
      <c r="B40" s="354" t="s">
        <v>149</v>
      </c>
      <c r="C40" s="354">
        <v>104.503</v>
      </c>
      <c r="D40" s="354">
        <v>0.82940863671357301</v>
      </c>
      <c r="E40" s="381">
        <v>21.745397300140802</v>
      </c>
      <c r="F40" s="381">
        <v>20.892977023114302</v>
      </c>
      <c r="G40" s="381">
        <v>26.217953777650798</v>
      </c>
      <c r="H40" s="381">
        <v>25.190209142142699</v>
      </c>
    </row>
    <row r="41" spans="1:8" x14ac:dyDescent="0.2">
      <c r="B41" s="354" t="s">
        <v>150</v>
      </c>
      <c r="C41" s="354">
        <v>105.346</v>
      </c>
      <c r="D41" s="354">
        <v>0.836099272204894</v>
      </c>
      <c r="E41" s="381">
        <v>21.709391924084802</v>
      </c>
      <c r="F41" s="381">
        <v>20.730972049745599</v>
      </c>
      <c r="G41" s="381">
        <v>25.965088890502901</v>
      </c>
      <c r="H41" s="381">
        <v>24.794869148821899</v>
      </c>
    </row>
    <row r="42" spans="1:8" x14ac:dyDescent="0.2">
      <c r="B42" s="354" t="s">
        <v>151</v>
      </c>
      <c r="C42" s="354">
        <v>105.934</v>
      </c>
      <c r="D42" s="354">
        <v>0.84076604998531701</v>
      </c>
      <c r="E42" s="381">
        <v>21.760670042574901</v>
      </c>
      <c r="F42" s="381">
        <v>20.776717092973499</v>
      </c>
      <c r="G42" s="381">
        <v>25.8819561552883</v>
      </c>
      <c r="H42" s="381">
        <v>24.711650872839598</v>
      </c>
    </row>
    <row r="43" spans="1:8" x14ac:dyDescent="0.2">
      <c r="A43" s="354" t="s">
        <v>80</v>
      </c>
      <c r="B43" s="354" t="s">
        <v>140</v>
      </c>
      <c r="C43" s="354">
        <v>106.447</v>
      </c>
      <c r="D43" s="354">
        <v>0.84483757549782901</v>
      </c>
      <c r="E43" s="381">
        <v>21.810516789534901</v>
      </c>
      <c r="F43" s="381">
        <v>20.827147521872998</v>
      </c>
      <c r="G43" s="381">
        <v>25.816224824852</v>
      </c>
      <c r="H43" s="381">
        <v>24.652250475010401</v>
      </c>
    </row>
    <row r="44" spans="1:8" x14ac:dyDescent="0.2">
      <c r="B44" s="354" t="s">
        <v>141</v>
      </c>
      <c r="C44" s="354">
        <v>106.889</v>
      </c>
      <c r="D44" s="354">
        <v>0.84834559553005195</v>
      </c>
      <c r="E44" s="381">
        <v>21.5328682302756</v>
      </c>
      <c r="F44" s="381">
        <v>20.506375511637302</v>
      </c>
      <c r="G44" s="381">
        <v>25.3821889849286</v>
      </c>
      <c r="H44" s="381">
        <v>24.172195411499501</v>
      </c>
    </row>
    <row r="45" spans="1:8" x14ac:dyDescent="0.2">
      <c r="B45" s="354" t="s">
        <v>142</v>
      </c>
      <c r="C45" s="354">
        <v>106.83799999999999</v>
      </c>
      <c r="D45" s="354">
        <v>0.84794082398787296</v>
      </c>
      <c r="E45" s="381">
        <v>20.1297724134579</v>
      </c>
      <c r="F45" s="381">
        <v>19.108611289763399</v>
      </c>
      <c r="G45" s="381">
        <v>23.739595787813801</v>
      </c>
      <c r="H45" s="381">
        <v>22.535312310940999</v>
      </c>
    </row>
    <row r="46" spans="1:8" x14ac:dyDescent="0.2">
      <c r="B46" s="354" t="s">
        <v>143</v>
      </c>
      <c r="C46" s="354">
        <v>105.755</v>
      </c>
      <c r="D46" s="354">
        <v>0.83934538123923597</v>
      </c>
      <c r="E46" s="381">
        <v>17.277065919848901</v>
      </c>
      <c r="F46" s="381">
        <v>16.444850437266801</v>
      </c>
      <c r="G46" s="381">
        <v>20.583976877719198</v>
      </c>
      <c r="H46" s="381">
        <v>19.592471472216999</v>
      </c>
    </row>
    <row r="47" spans="1:8" x14ac:dyDescent="0.2">
      <c r="B47" s="354" t="s">
        <v>144</v>
      </c>
      <c r="C47" s="354">
        <v>106.16200000000001</v>
      </c>
      <c r="D47" s="354">
        <v>0.84257561687976701</v>
      </c>
      <c r="E47" s="381">
        <v>17.7779940960842</v>
      </c>
      <c r="F47" s="381">
        <v>17.061953767463599</v>
      </c>
      <c r="G47" s="381">
        <v>21.099582921613401</v>
      </c>
      <c r="H47" s="381">
        <v>20.249759695927999</v>
      </c>
    </row>
    <row r="48" spans="1:8" x14ac:dyDescent="0.2">
      <c r="B48" s="354" t="s">
        <v>145</v>
      </c>
      <c r="C48" s="354">
        <v>106.74299999999999</v>
      </c>
      <c r="D48" s="354">
        <v>0.847186837781852</v>
      </c>
      <c r="E48" s="381">
        <v>18.849194387029701</v>
      </c>
      <c r="F48" s="381">
        <v>18.161831372714001</v>
      </c>
      <c r="G48" s="381">
        <v>22.249158681905001</v>
      </c>
      <c r="H48" s="381">
        <v>21.437811073961299</v>
      </c>
    </row>
    <row r="49" spans="1:8" x14ac:dyDescent="0.2">
      <c r="B49" s="354" t="s">
        <v>146</v>
      </c>
      <c r="C49" s="354">
        <v>107.444</v>
      </c>
      <c r="D49" s="354">
        <v>0.85275046231259499</v>
      </c>
      <c r="E49" s="381">
        <v>19.738074946522701</v>
      </c>
      <c r="F49" s="381">
        <v>19.076752334181599</v>
      </c>
      <c r="G49" s="381">
        <v>23.146366749534799</v>
      </c>
      <c r="H49" s="381">
        <v>22.370849594671501</v>
      </c>
    </row>
    <row r="50" spans="1:8" x14ac:dyDescent="0.2">
      <c r="B50" s="354" t="s">
        <v>147</v>
      </c>
      <c r="C50" s="354">
        <v>107.867</v>
      </c>
      <c r="D50" s="354">
        <v>0.85610768510361401</v>
      </c>
      <c r="E50" s="381">
        <v>19.716997644168</v>
      </c>
      <c r="F50" s="381">
        <v>19.0867437962678</v>
      </c>
      <c r="G50" s="381">
        <v>23.030978447275199</v>
      </c>
      <c r="H50" s="381">
        <v>22.2947931999439</v>
      </c>
    </row>
    <row r="51" spans="1:8" x14ac:dyDescent="0.2">
      <c r="B51" s="354" t="s">
        <v>148</v>
      </c>
      <c r="C51" s="354">
        <v>108.114</v>
      </c>
      <c r="D51" s="354">
        <v>0.85806804923926805</v>
      </c>
      <c r="E51" s="381">
        <v>19.605653190373101</v>
      </c>
      <c r="F51" s="381">
        <v>19.045064756374501</v>
      </c>
      <c r="G51" s="381">
        <v>22.848599487831699</v>
      </c>
      <c r="H51" s="381">
        <v>22.1952848299842</v>
      </c>
    </row>
    <row r="52" spans="1:8" x14ac:dyDescent="0.2">
      <c r="B52" s="354" t="s">
        <v>149</v>
      </c>
      <c r="C52" s="354">
        <v>108.774</v>
      </c>
      <c r="D52" s="354">
        <v>0.86330626919688602</v>
      </c>
      <c r="E52" s="381">
        <v>19.4893057076745</v>
      </c>
      <c r="F52" s="381">
        <v>18.928910366778599</v>
      </c>
      <c r="G52" s="381">
        <v>22.575193072332301</v>
      </c>
      <c r="H52" s="381">
        <v>21.9260661507622</v>
      </c>
    </row>
    <row r="53" spans="1:8" x14ac:dyDescent="0.2">
      <c r="B53" s="354" t="s">
        <v>150</v>
      </c>
      <c r="C53" s="354">
        <v>108.85599999999999</v>
      </c>
      <c r="D53" s="354">
        <v>0.86395707834313495</v>
      </c>
      <c r="E53" s="381">
        <v>18.873631726388201</v>
      </c>
      <c r="F53" s="381">
        <v>18.350083498004501</v>
      </c>
      <c r="G53" s="381">
        <v>21.845566405432201</v>
      </c>
      <c r="H53" s="381">
        <v>21.239577703553898</v>
      </c>
    </row>
    <row r="54" spans="1:8" x14ac:dyDescent="0.2">
      <c r="B54" s="354" t="s">
        <v>151</v>
      </c>
      <c r="C54" s="354">
        <v>109.271</v>
      </c>
      <c r="D54" s="354">
        <v>0.86725080755891004</v>
      </c>
      <c r="E54" s="381">
        <v>18.971048182646999</v>
      </c>
      <c r="F54" s="381">
        <v>18.480435067491499</v>
      </c>
      <c r="G54" s="381">
        <v>21.874927088330601</v>
      </c>
      <c r="H54" s="381">
        <v>21.309216326369601</v>
      </c>
    </row>
    <row r="55" spans="1:8" x14ac:dyDescent="0.2">
      <c r="A55" s="354" t="s">
        <v>480</v>
      </c>
      <c r="B55" s="354" t="s">
        <v>140</v>
      </c>
      <c r="C55" s="354">
        <v>110.21</v>
      </c>
      <c r="D55" s="354">
        <v>0.87470336595315801</v>
      </c>
      <c r="E55" s="381">
        <v>19.868269186177798</v>
      </c>
      <c r="F55" s="381">
        <v>19.437621982825799</v>
      </c>
      <c r="G55" s="381">
        <v>22.714293736057002</v>
      </c>
      <c r="H55" s="381">
        <v>22.221958596952199</v>
      </c>
    </row>
    <row r="56" spans="1:8" x14ac:dyDescent="0.2">
      <c r="B56" s="354" t="s">
        <v>141</v>
      </c>
      <c r="C56" s="354">
        <v>110.907</v>
      </c>
      <c r="D56" s="354">
        <v>0.88023524369627804</v>
      </c>
      <c r="E56" s="381">
        <v>20.835731190400399</v>
      </c>
      <c r="F56" s="381">
        <v>20.419306871495301</v>
      </c>
      <c r="G56" s="381">
        <v>23.6706395700621</v>
      </c>
      <c r="H56" s="381">
        <v>23.197556582432</v>
      </c>
    </row>
    <row r="57" spans="1:8" x14ac:dyDescent="0.2">
      <c r="B57" s="354" t="s">
        <v>142</v>
      </c>
      <c r="C57" s="354">
        <v>111.824</v>
      </c>
      <c r="D57" s="354">
        <v>0.88751319475860502</v>
      </c>
      <c r="E57" s="381">
        <v>22.180721321458801</v>
      </c>
      <c r="F57" s="381">
        <v>21.5910042147887</v>
      </c>
      <c r="G57" s="381">
        <v>24.991990488087001</v>
      </c>
      <c r="H57" s="381">
        <v>24.327530387490398</v>
      </c>
    </row>
    <row r="58" spans="1:8" x14ac:dyDescent="0.2">
      <c r="B58" s="354" t="s">
        <v>143</v>
      </c>
      <c r="C58" s="354">
        <v>112.19</v>
      </c>
      <c r="D58" s="354">
        <v>0.89041802582601204</v>
      </c>
      <c r="E58" s="381">
        <v>22.389114890420402</v>
      </c>
      <c r="F58" s="381">
        <v>21.883869239609702</v>
      </c>
      <c r="G58" s="381">
        <v>25.144498697284</v>
      </c>
      <c r="H58" s="381">
        <v>24.577073469855598</v>
      </c>
    </row>
    <row r="59" spans="1:8" x14ac:dyDescent="0.2">
      <c r="B59" s="354" t="s">
        <v>144</v>
      </c>
      <c r="C59" s="354">
        <v>112.419</v>
      </c>
      <c r="D59" s="354">
        <v>0.89223552941736695</v>
      </c>
      <c r="E59" s="381">
        <v>22.517753399569699</v>
      </c>
      <c r="F59" s="381">
        <v>22.0150561115614</v>
      </c>
      <c r="G59" s="381">
        <v>25.237454301190901</v>
      </c>
      <c r="H59" s="381">
        <v>24.674041086368</v>
      </c>
    </row>
    <row r="60" spans="1:8" x14ac:dyDescent="0.2">
      <c r="B60" s="354" t="s">
        <v>145</v>
      </c>
      <c r="C60" s="354">
        <v>113.018</v>
      </c>
      <c r="D60" s="354">
        <v>0.89698961086375095</v>
      </c>
      <c r="E60" s="381">
        <v>22.581968000779</v>
      </c>
      <c r="F60" s="381">
        <v>22.130901638514601</v>
      </c>
      <c r="G60" s="381">
        <v>25.175283779523198</v>
      </c>
      <c r="H60" s="381">
        <v>24.672416904810898</v>
      </c>
    </row>
    <row r="61" spans="1:8" x14ac:dyDescent="0.2">
      <c r="B61" s="354" t="s">
        <v>146</v>
      </c>
      <c r="C61" s="354">
        <v>113.682</v>
      </c>
      <c r="D61" s="354">
        <v>0.902259577608991</v>
      </c>
      <c r="E61" s="381">
        <v>22.627222408865599</v>
      </c>
      <c r="F61" s="381">
        <v>22.208263083998801</v>
      </c>
      <c r="G61" s="381">
        <v>25.0783953647001</v>
      </c>
      <c r="H61" s="381">
        <v>24.614050806588502</v>
      </c>
    </row>
    <row r="62" spans="1:8" x14ac:dyDescent="0.2">
      <c r="B62" s="354" t="s">
        <v>147</v>
      </c>
      <c r="C62" s="354">
        <v>113.899</v>
      </c>
      <c r="D62" s="354">
        <v>0.90398184083748001</v>
      </c>
      <c r="E62" s="381">
        <v>22.668046314627201</v>
      </c>
      <c r="F62" s="381">
        <v>22.291945764375999</v>
      </c>
      <c r="G62" s="381">
        <v>25.075776183321</v>
      </c>
      <c r="H62" s="381">
        <v>24.6597273942184</v>
      </c>
    </row>
    <row r="63" spans="1:8" x14ac:dyDescent="0.2">
      <c r="B63" s="354" t="s">
        <v>148</v>
      </c>
      <c r="C63" s="354">
        <v>114.601</v>
      </c>
      <c r="D63" s="354">
        <v>0.90955340206512902</v>
      </c>
      <c r="E63" s="381">
        <v>22.675699580471299</v>
      </c>
      <c r="F63" s="381">
        <v>22.303797954163802</v>
      </c>
      <c r="G63" s="381">
        <v>24.9305862954132</v>
      </c>
      <c r="H63" s="381">
        <v>24.521702522934099</v>
      </c>
    </row>
    <row r="64" spans="1:8" x14ac:dyDescent="0.2">
      <c r="B64" s="354" t="s">
        <v>149</v>
      </c>
      <c r="C64" s="354">
        <v>115.56100000000001</v>
      </c>
      <c r="D64" s="354">
        <v>0.91717263109439096</v>
      </c>
      <c r="E64" s="381">
        <v>22.677796853980698</v>
      </c>
      <c r="F64" s="381">
        <v>22.3590220572557</v>
      </c>
      <c r="G64" s="381">
        <v>24.725767085876701</v>
      </c>
      <c r="H64" s="381">
        <v>24.378204603179601</v>
      </c>
    </row>
    <row r="65" spans="1:8" x14ac:dyDescent="0.2">
      <c r="B65" s="354" t="s">
        <v>150</v>
      </c>
      <c r="C65" s="354">
        <v>116.884</v>
      </c>
      <c r="D65" s="354">
        <v>0.92767288110034396</v>
      </c>
      <c r="E65" s="381">
        <v>22.702372154442902</v>
      </c>
      <c r="F65" s="381">
        <v>22.282630557907499</v>
      </c>
      <c r="G65" s="381">
        <v>24.472389585771701</v>
      </c>
      <c r="H65" s="381">
        <v>24.019922336715599</v>
      </c>
    </row>
    <row r="66" spans="1:8" x14ac:dyDescent="0.2">
      <c r="B66" s="354" t="s">
        <v>151</v>
      </c>
      <c r="C66" s="354">
        <v>117.30800000000001</v>
      </c>
      <c r="D66" s="354">
        <v>0.931038040588268</v>
      </c>
      <c r="E66" s="381">
        <v>22.9300141945325</v>
      </c>
      <c r="F66" s="381">
        <v>22.449079045557198</v>
      </c>
      <c r="G66" s="381">
        <v>24.628439650053799</v>
      </c>
      <c r="H66" s="381">
        <v>24.111881649189002</v>
      </c>
    </row>
    <row r="67" spans="1:8" x14ac:dyDescent="0.2">
      <c r="A67" s="354" t="s">
        <v>843</v>
      </c>
      <c r="B67" s="354" t="s">
        <v>140</v>
      </c>
      <c r="C67" s="354">
        <v>118.002</v>
      </c>
      <c r="D67" s="354">
        <v>0.93654610824067197</v>
      </c>
      <c r="E67" s="381">
        <v>23.296161951496501</v>
      </c>
      <c r="F67" s="381">
        <v>22.740415324896698</v>
      </c>
      <c r="G67" s="381">
        <v>24.874548883940101</v>
      </c>
      <c r="H67" s="381">
        <v>24.2811487067253</v>
      </c>
    </row>
    <row r="68" spans="1:8" x14ac:dyDescent="0.2">
      <c r="B68" s="354" t="s">
        <v>141</v>
      </c>
      <c r="C68" s="354">
        <v>118.98099999999999</v>
      </c>
      <c r="D68" s="354">
        <v>0.94431613451113905</v>
      </c>
      <c r="E68" s="381">
        <v>23.4826262150575</v>
      </c>
      <c r="F68" s="381">
        <v>22.9529956080865</v>
      </c>
      <c r="G68" s="381">
        <v>24.867335584829501</v>
      </c>
      <c r="H68" s="381">
        <v>24.306474038981701</v>
      </c>
    </row>
    <row r="69" spans="1:8" x14ac:dyDescent="0.2">
      <c r="B69" s="354" t="s">
        <v>142</v>
      </c>
      <c r="C69" s="354">
        <v>120.15900000000001</v>
      </c>
      <c r="D69" s="354">
        <v>0.95366556346579701</v>
      </c>
      <c r="E69" s="381">
        <v>23.876881610192001</v>
      </c>
      <c r="F69" s="381">
        <v>23.2468859664551</v>
      </c>
      <c r="G69" s="381">
        <v>25.036954803546699</v>
      </c>
      <c r="H69" s="381">
        <v>24.376350428311198</v>
      </c>
    </row>
    <row r="70" spans="1:8" x14ac:dyDescent="0.2">
      <c r="B70" s="354" t="s">
        <v>143</v>
      </c>
      <c r="C70" s="354">
        <v>120.809</v>
      </c>
      <c r="D70" s="354">
        <v>0.95882441645436001</v>
      </c>
      <c r="E70" s="381">
        <v>24.141919061300499</v>
      </c>
      <c r="F70" s="381">
        <v>23.424182765872899</v>
      </c>
      <c r="G70" s="381">
        <v>25.178665297839402</v>
      </c>
      <c r="H70" s="381">
        <v>24.4301066638387</v>
      </c>
    </row>
    <row r="71" spans="1:8" x14ac:dyDescent="0.2">
      <c r="B71" s="354" t="s">
        <v>144</v>
      </c>
      <c r="C71" s="354">
        <v>121.02200000000001</v>
      </c>
      <c r="D71" s="354">
        <v>0.96051493289522805</v>
      </c>
      <c r="E71" s="381">
        <v>24.4385241312958</v>
      </c>
      <c r="F71" s="381">
        <v>23.692137257473199</v>
      </c>
      <c r="G71" s="381">
        <v>25.443148559525302</v>
      </c>
      <c r="H71" s="381">
        <v>24.666079043726299</v>
      </c>
    </row>
    <row r="72" spans="1:8" x14ac:dyDescent="0.2">
      <c r="B72" s="354" t="s">
        <v>145</v>
      </c>
      <c r="C72" s="354">
        <v>122.044</v>
      </c>
      <c r="D72" s="354">
        <v>0.96862623713262996</v>
      </c>
      <c r="E72" s="381">
        <v>24.673575539488901</v>
      </c>
      <c r="F72" s="381">
        <v>23.850340727118098</v>
      </c>
      <c r="G72" s="381">
        <v>25.472751608018299</v>
      </c>
      <c r="H72" s="381">
        <v>24.622852254881</v>
      </c>
    </row>
    <row r="73" spans="1:8" x14ac:dyDescent="0.2">
      <c r="B73" s="354" t="s">
        <v>146</v>
      </c>
      <c r="C73" s="354">
        <v>122.94799999999999</v>
      </c>
      <c r="D73" s="354">
        <v>0.97580101113518602</v>
      </c>
      <c r="E73" s="381">
        <v>24.653310314900502</v>
      </c>
      <c r="F73" s="381">
        <v>23.883516893704801</v>
      </c>
      <c r="G73" s="381">
        <v>25.264690273502001</v>
      </c>
      <c r="H73" s="381">
        <v>24.475806666689401</v>
      </c>
    </row>
    <row r="74" spans="1:8" x14ac:dyDescent="0.2">
      <c r="B74" s="354" t="s">
        <v>147</v>
      </c>
      <c r="C74" s="354">
        <v>123.803</v>
      </c>
      <c r="D74" s="354">
        <v>0.98258688698937302</v>
      </c>
      <c r="E74" s="381">
        <v>24.694919253942999</v>
      </c>
      <c r="F74" s="381">
        <v>23.993209929694899</v>
      </c>
      <c r="G74" s="381">
        <v>25.1325552792667</v>
      </c>
      <c r="H74" s="381">
        <v>24.418410470762101</v>
      </c>
    </row>
    <row r="75" spans="1:8" x14ac:dyDescent="0.2">
      <c r="B75" s="354" t="s">
        <v>148</v>
      </c>
      <c r="C75" s="354">
        <v>124.571</v>
      </c>
      <c r="D75" s="354">
        <v>0.98868227021278299</v>
      </c>
      <c r="E75" s="381">
        <v>24.6451019147556</v>
      </c>
      <c r="F75" s="381">
        <v>23.9748274810343</v>
      </c>
      <c r="G75" s="381">
        <v>24.9272214717186</v>
      </c>
      <c r="H75" s="381">
        <v>24.249274214125901</v>
      </c>
    </row>
    <row r="76" spans="1:8" x14ac:dyDescent="0.2">
      <c r="B76" s="354" t="s">
        <v>149</v>
      </c>
      <c r="C76" s="354">
        <v>125.276</v>
      </c>
      <c r="D76" s="354">
        <v>0.99427764153114795</v>
      </c>
      <c r="E76" s="381">
        <v>24.772159744600099</v>
      </c>
      <c r="F76" s="381">
        <v>24.1367276902721</v>
      </c>
      <c r="G76" s="381">
        <v>24.9147307651935</v>
      </c>
      <c r="H76" s="381">
        <v>24.275641613646801</v>
      </c>
    </row>
    <row r="77" spans="1:8" x14ac:dyDescent="0.2">
      <c r="B77" s="354" t="s">
        <v>150</v>
      </c>
      <c r="C77" s="354">
        <v>125.997</v>
      </c>
      <c r="D77" s="354">
        <v>1</v>
      </c>
      <c r="E77" s="381">
        <v>24.871984842716099</v>
      </c>
      <c r="F77" s="381">
        <v>24.1276350351351</v>
      </c>
      <c r="G77" s="381">
        <v>24.871984842716099</v>
      </c>
      <c r="H77" s="381">
        <v>24.1276350351351</v>
      </c>
    </row>
  </sheetData>
  <mergeCells count="1">
    <mergeCell ref="H1:I1"/>
  </mergeCells>
  <hyperlinks>
    <hyperlink ref="H1:I1" location="Index!A1" display="Regresar al Índice" xr:uid="{CC7B62CF-F43D-47C5-931B-7E67A260AA36}"/>
  </hyperlinks>
  <pageMargins left="0.7" right="0.7" top="0.75" bottom="0.75" header="0.3" footer="0.3"/>
  <pageSetup paperSize="9" orientation="portrait" horizontalDpi="300" verticalDpi="300"/>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6C9BC-3693-4825-97B4-F9BAE63F1462}">
  <sheetPr codeName="Hoja67"/>
  <dimension ref="A1:I77"/>
  <sheetViews>
    <sheetView workbookViewId="0">
      <selection activeCell="A2" sqref="A2"/>
    </sheetView>
  </sheetViews>
  <sheetFormatPr baseColWidth="10" defaultRowHeight="12.75" x14ac:dyDescent="0.2"/>
  <cols>
    <col min="1" max="1" width="90.7109375" style="354" customWidth="1"/>
    <col min="2" max="2" width="3.7109375" style="354" customWidth="1"/>
    <col min="3" max="8" width="11.7109375" style="354" customWidth="1"/>
    <col min="9" max="17" width="9.140625" style="354" customWidth="1"/>
    <col min="18" max="16384" width="11.42578125" style="354"/>
  </cols>
  <sheetData>
    <row r="1" spans="1:9" ht="15" x14ac:dyDescent="0.25">
      <c r="A1" s="333" t="s">
        <v>1806</v>
      </c>
      <c r="B1" s="354" t="s">
        <v>54</v>
      </c>
      <c r="C1" s="354" t="s">
        <v>54</v>
      </c>
      <c r="D1" s="354" t="s">
        <v>54</v>
      </c>
      <c r="E1" s="354" t="s">
        <v>54</v>
      </c>
      <c r="F1" s="354" t="s">
        <v>54</v>
      </c>
      <c r="G1" s="354" t="s">
        <v>54</v>
      </c>
      <c r="H1" s="233" t="s">
        <v>38</v>
      </c>
      <c r="I1" s="233"/>
    </row>
    <row r="2" spans="1:9" x14ac:dyDescent="0.2">
      <c r="A2" s="354" t="s">
        <v>152</v>
      </c>
      <c r="B2" s="354" t="s">
        <v>54</v>
      </c>
      <c r="C2" s="354" t="s">
        <v>54</v>
      </c>
      <c r="D2" s="354" t="s">
        <v>54</v>
      </c>
      <c r="E2" s="354" t="s">
        <v>54</v>
      </c>
      <c r="F2" s="354" t="s">
        <v>54</v>
      </c>
      <c r="G2" s="354" t="s">
        <v>54</v>
      </c>
      <c r="H2" s="354" t="s">
        <v>54</v>
      </c>
    </row>
    <row r="6" spans="1:9" x14ac:dyDescent="0.2">
      <c r="A6" s="354" t="s">
        <v>466</v>
      </c>
      <c r="B6" s="354" t="s">
        <v>602</v>
      </c>
      <c r="C6" s="354" t="s">
        <v>603</v>
      </c>
      <c r="D6" s="354" t="s">
        <v>604</v>
      </c>
      <c r="E6" s="354" t="s">
        <v>0</v>
      </c>
      <c r="F6" s="354" t="s">
        <v>1</v>
      </c>
      <c r="G6" s="354" t="s">
        <v>807</v>
      </c>
      <c r="H6" s="354" t="s">
        <v>808</v>
      </c>
    </row>
    <row r="7" spans="1:9" x14ac:dyDescent="0.2">
      <c r="A7" s="354" t="s">
        <v>77</v>
      </c>
      <c r="B7" s="354" t="s">
        <v>140</v>
      </c>
      <c r="C7" s="354">
        <v>93.603882444858499</v>
      </c>
      <c r="D7" s="354">
        <v>0.74290564414119797</v>
      </c>
      <c r="E7" s="381">
        <v>17.294502752644501</v>
      </c>
      <c r="F7" s="381">
        <v>17.074313615121401</v>
      </c>
      <c r="G7" s="381">
        <v>23.279541472103201</v>
      </c>
      <c r="H7" s="381">
        <v>22.983152369046</v>
      </c>
    </row>
    <row r="8" spans="1:9" x14ac:dyDescent="0.2">
      <c r="B8" s="354" t="s">
        <v>141</v>
      </c>
      <c r="C8" s="354">
        <v>94.1447803353567</v>
      </c>
      <c r="D8" s="354">
        <v>0.74719858675489703</v>
      </c>
      <c r="E8" s="381">
        <v>17.288462738507501</v>
      </c>
      <c r="F8" s="381">
        <v>17.065597703047501</v>
      </c>
      <c r="G8" s="381">
        <v>23.1377080269808</v>
      </c>
      <c r="H8" s="381">
        <v>22.8394405524291</v>
      </c>
    </row>
    <row r="9" spans="1:9" x14ac:dyDescent="0.2">
      <c r="B9" s="354" t="s">
        <v>142</v>
      </c>
      <c r="C9" s="354">
        <v>94.722489332291602</v>
      </c>
      <c r="D9" s="354">
        <v>0.75178368796313899</v>
      </c>
      <c r="E9" s="381">
        <v>17.164721707315</v>
      </c>
      <c r="F9" s="381">
        <v>16.9498532895533</v>
      </c>
      <c r="G9" s="381">
        <v>22.831995402587999</v>
      </c>
      <c r="H9" s="381">
        <v>22.5461839102638</v>
      </c>
    </row>
    <row r="10" spans="1:9" x14ac:dyDescent="0.2">
      <c r="B10" s="354" t="s">
        <v>143</v>
      </c>
      <c r="C10" s="354">
        <v>94.838932628162794</v>
      </c>
      <c r="D10" s="354">
        <v>0.75270786310914395</v>
      </c>
      <c r="E10" s="381">
        <v>17.095617316134099</v>
      </c>
      <c r="F10" s="381">
        <v>16.883721073636501</v>
      </c>
      <c r="G10" s="381">
        <v>22.712154547607302</v>
      </c>
      <c r="H10" s="381">
        <v>22.430642618633499</v>
      </c>
    </row>
    <row r="11" spans="1:9" x14ac:dyDescent="0.2">
      <c r="B11" s="354" t="s">
        <v>144</v>
      </c>
      <c r="C11" s="354">
        <v>94.725494320572096</v>
      </c>
      <c r="D11" s="354">
        <v>0.75180753764432595</v>
      </c>
      <c r="E11" s="381">
        <v>16.9757140270933</v>
      </c>
      <c r="F11" s="381">
        <v>16.7661412693482</v>
      </c>
      <c r="G11" s="381">
        <v>22.579866757234299</v>
      </c>
      <c r="H11" s="381">
        <v>22.3011082356029</v>
      </c>
    </row>
    <row r="12" spans="1:9" x14ac:dyDescent="0.2">
      <c r="B12" s="354" t="s">
        <v>145</v>
      </c>
      <c r="C12" s="354">
        <v>94.963639641805401</v>
      </c>
      <c r="D12" s="354">
        <v>0.75369762487841296</v>
      </c>
      <c r="E12" s="381">
        <v>16.796238753919098</v>
      </c>
      <c r="F12" s="381">
        <v>16.590894011054701</v>
      </c>
      <c r="G12" s="381">
        <v>22.2851156743776</v>
      </c>
      <c r="H12" s="381">
        <v>22.012665906611002</v>
      </c>
    </row>
    <row r="13" spans="1:9" x14ac:dyDescent="0.2">
      <c r="B13" s="354" t="s">
        <v>146</v>
      </c>
      <c r="C13" s="354">
        <v>95.322735741330604</v>
      </c>
      <c r="D13" s="354">
        <v>0.75654766178028499</v>
      </c>
      <c r="E13" s="381">
        <v>16.670035932285199</v>
      </c>
      <c r="F13" s="381">
        <v>16.4629208193249</v>
      </c>
      <c r="G13" s="381">
        <v>22.034349948366401</v>
      </c>
      <c r="H13" s="381">
        <v>21.7605864785635</v>
      </c>
    </row>
    <row r="14" spans="1:9" x14ac:dyDescent="0.2">
      <c r="B14" s="354" t="s">
        <v>147</v>
      </c>
      <c r="C14" s="354">
        <v>95.793767654306095</v>
      </c>
      <c r="D14" s="354">
        <v>0.76028609930638102</v>
      </c>
      <c r="E14" s="381">
        <v>16.723212340993602</v>
      </c>
      <c r="F14" s="381">
        <v>16.5154317053887</v>
      </c>
      <c r="G14" s="381">
        <v>21.995946468376001</v>
      </c>
      <c r="H14" s="381">
        <v>21.722653775277401</v>
      </c>
    </row>
    <row r="15" spans="1:9" x14ac:dyDescent="0.2">
      <c r="B15" s="354" t="s">
        <v>148</v>
      </c>
      <c r="C15" s="354">
        <v>96.093515235290596</v>
      </c>
      <c r="D15" s="354">
        <v>0.762665105004806</v>
      </c>
      <c r="E15" s="381">
        <v>16.974701176247599</v>
      </c>
      <c r="F15" s="381">
        <v>16.768190704804798</v>
      </c>
      <c r="G15" s="381">
        <v>22.2570838299212</v>
      </c>
      <c r="H15" s="381">
        <v>21.986309055924501</v>
      </c>
    </row>
    <row r="16" spans="1:9" x14ac:dyDescent="0.2">
      <c r="B16" s="354" t="s">
        <v>149</v>
      </c>
      <c r="C16" s="354">
        <v>96.698269126750404</v>
      </c>
      <c r="D16" s="354">
        <v>0.76746485334373404</v>
      </c>
      <c r="E16" s="381">
        <v>17.166011289959801</v>
      </c>
      <c r="F16" s="381">
        <v>16.9593770088327</v>
      </c>
      <c r="G16" s="381">
        <v>22.367162763441101</v>
      </c>
      <c r="H16" s="381">
        <v>22.097920100110301</v>
      </c>
    </row>
    <row r="17" spans="1:8" x14ac:dyDescent="0.2">
      <c r="B17" s="354" t="s">
        <v>150</v>
      </c>
      <c r="C17" s="354">
        <v>97.695173988821495</v>
      </c>
      <c r="D17" s="354">
        <v>0.77537698507759301</v>
      </c>
      <c r="E17" s="381">
        <v>17.286427085808</v>
      </c>
      <c r="F17" s="381">
        <v>17.083504831977798</v>
      </c>
      <c r="G17" s="381">
        <v>22.294222576232499</v>
      </c>
      <c r="H17" s="381">
        <v>22.032514713173001</v>
      </c>
    </row>
    <row r="18" spans="1:8" x14ac:dyDescent="0.2">
      <c r="B18" s="354" t="s">
        <v>151</v>
      </c>
      <c r="C18" s="354">
        <v>98.272882985756297</v>
      </c>
      <c r="D18" s="354">
        <v>0.77996208628583497</v>
      </c>
      <c r="E18" s="381">
        <v>17.4418023401089</v>
      </c>
      <c r="F18" s="381">
        <v>17.241641537202</v>
      </c>
      <c r="G18" s="381">
        <v>22.362372026525499</v>
      </c>
      <c r="H18" s="381">
        <v>22.1057431384985</v>
      </c>
    </row>
    <row r="19" spans="1:8" x14ac:dyDescent="0.2">
      <c r="A19" s="354" t="s">
        <v>78</v>
      </c>
      <c r="B19" s="354" t="s">
        <v>140</v>
      </c>
      <c r="C19" s="354">
        <v>98.794999699501204</v>
      </c>
      <c r="D19" s="354">
        <v>0.78410596839211399</v>
      </c>
      <c r="E19" s="381">
        <v>18.026870105317599</v>
      </c>
      <c r="F19" s="381">
        <v>17.783892527658899</v>
      </c>
      <c r="G19" s="381">
        <v>22.990349304805601</v>
      </c>
      <c r="H19" s="381">
        <v>22.6804708094832</v>
      </c>
    </row>
    <row r="20" spans="1:8" x14ac:dyDescent="0.2">
      <c r="B20" s="354" t="s">
        <v>141</v>
      </c>
      <c r="C20" s="354">
        <v>99.171374481639504</v>
      </c>
      <c r="D20" s="354">
        <v>0.78709314096081295</v>
      </c>
      <c r="E20" s="381">
        <v>18.783817413091501</v>
      </c>
      <c r="F20" s="381">
        <v>18.447064021845001</v>
      </c>
      <c r="G20" s="381">
        <v>23.864796217334401</v>
      </c>
      <c r="H20" s="381">
        <v>23.436951819102902</v>
      </c>
    </row>
    <row r="21" spans="1:8" x14ac:dyDescent="0.2">
      <c r="B21" s="354" t="s">
        <v>142</v>
      </c>
      <c r="C21" s="354">
        <v>99.492156980587794</v>
      </c>
      <c r="D21" s="354">
        <v>0.78963909442754798</v>
      </c>
      <c r="E21" s="381">
        <v>19.043688534307101</v>
      </c>
      <c r="F21" s="381">
        <v>18.689965982853</v>
      </c>
      <c r="G21" s="381">
        <v>24.1169525023491</v>
      </c>
      <c r="H21" s="381">
        <v>23.668997792469199</v>
      </c>
    </row>
    <row r="22" spans="1:8" x14ac:dyDescent="0.2">
      <c r="B22" s="354" t="s">
        <v>143</v>
      </c>
      <c r="C22" s="354">
        <v>99.154847046096506</v>
      </c>
      <c r="D22" s="354">
        <v>0.78696196771428295</v>
      </c>
      <c r="E22" s="381">
        <v>19.121714415335099</v>
      </c>
      <c r="F22" s="381">
        <v>18.780545247240202</v>
      </c>
      <c r="G22" s="381">
        <v>24.298142985071799</v>
      </c>
      <c r="H22" s="381">
        <v>23.8646161030983</v>
      </c>
    </row>
    <row r="23" spans="1:8" x14ac:dyDescent="0.2">
      <c r="B23" s="354" t="s">
        <v>144</v>
      </c>
      <c r="C23" s="354">
        <v>98.994080173087298</v>
      </c>
      <c r="D23" s="354">
        <v>0.78568600977076697</v>
      </c>
      <c r="E23" s="381">
        <v>19.3331360333347</v>
      </c>
      <c r="F23" s="381">
        <v>18.938496349444002</v>
      </c>
      <c r="G23" s="381">
        <v>24.606695031995599</v>
      </c>
      <c r="H23" s="381">
        <v>24.104408267330001</v>
      </c>
    </row>
    <row r="24" spans="1:8" x14ac:dyDescent="0.2">
      <c r="B24" s="354" t="s">
        <v>145</v>
      </c>
      <c r="C24" s="354">
        <v>99.376464931786799</v>
      </c>
      <c r="D24" s="354">
        <v>0.78872088170184096</v>
      </c>
      <c r="E24" s="381">
        <v>19.6214311331807</v>
      </c>
      <c r="F24" s="381">
        <v>19.174175412531898</v>
      </c>
      <c r="G24" s="381">
        <v>24.877534738072502</v>
      </c>
      <c r="H24" s="381">
        <v>24.310470100854101</v>
      </c>
    </row>
    <row r="25" spans="1:8" x14ac:dyDescent="0.2">
      <c r="B25" s="354" t="s">
        <v>146</v>
      </c>
      <c r="C25" s="354">
        <v>99.909099104513501</v>
      </c>
      <c r="D25" s="354">
        <v>0.79294823769227396</v>
      </c>
      <c r="E25" s="381">
        <v>19.913286092365801</v>
      </c>
      <c r="F25" s="381">
        <v>19.532149325649101</v>
      </c>
      <c r="G25" s="381">
        <v>25.112970993314399</v>
      </c>
      <c r="H25" s="381">
        <v>24.632313179097</v>
      </c>
    </row>
    <row r="26" spans="1:8" x14ac:dyDescent="0.2">
      <c r="B26" s="354" t="s">
        <v>147</v>
      </c>
      <c r="C26" s="354">
        <v>100.492</v>
      </c>
      <c r="D26" s="354">
        <v>0.79757454542568496</v>
      </c>
      <c r="E26" s="381">
        <v>20.344545886245399</v>
      </c>
      <c r="F26" s="381">
        <v>20.045081185363902</v>
      </c>
      <c r="G26" s="381">
        <v>25.508018031577201</v>
      </c>
      <c r="H26" s="381">
        <v>25.132548801022001</v>
      </c>
    </row>
    <row r="27" spans="1:8" x14ac:dyDescent="0.2">
      <c r="B27" s="354" t="s">
        <v>148</v>
      </c>
      <c r="C27" s="354">
        <v>100.917</v>
      </c>
      <c r="D27" s="354">
        <v>0.80094764161051502</v>
      </c>
      <c r="E27" s="381">
        <v>20.591370578587899</v>
      </c>
      <c r="F27" s="381">
        <v>20.3218888119059</v>
      </c>
      <c r="G27" s="381">
        <v>25.7087598599873</v>
      </c>
      <c r="H27" s="381">
        <v>25.372306198496901</v>
      </c>
    </row>
    <row r="28" spans="1:8" x14ac:dyDescent="0.2">
      <c r="B28" s="354" t="s">
        <v>149</v>
      </c>
      <c r="C28" s="354">
        <v>101.44</v>
      </c>
      <c r="D28" s="354">
        <v>0.80509853409208199</v>
      </c>
      <c r="E28" s="381">
        <v>20.875385654755299</v>
      </c>
      <c r="F28" s="381">
        <v>20.6111327612014</v>
      </c>
      <c r="G28" s="381">
        <v>25.928982318042301</v>
      </c>
      <c r="H28" s="381">
        <v>25.6007580295061</v>
      </c>
    </row>
    <row r="29" spans="1:8" x14ac:dyDescent="0.2">
      <c r="B29" s="354" t="s">
        <v>150</v>
      </c>
      <c r="C29" s="354">
        <v>102.303</v>
      </c>
      <c r="D29" s="354">
        <v>0.81194790352151203</v>
      </c>
      <c r="E29" s="381">
        <v>21.044528167723399</v>
      </c>
      <c r="F29" s="381">
        <v>20.782250757103199</v>
      </c>
      <c r="G29" s="381">
        <v>25.9185694999037</v>
      </c>
      <c r="H29" s="381">
        <v>25.595547038138999</v>
      </c>
    </row>
    <row r="30" spans="1:8" x14ac:dyDescent="0.2">
      <c r="B30" s="354" t="s">
        <v>151</v>
      </c>
      <c r="C30" s="354">
        <v>103.02</v>
      </c>
      <c r="D30" s="354">
        <v>0.817638515202743</v>
      </c>
      <c r="E30" s="381">
        <v>20.9323412669665</v>
      </c>
      <c r="F30" s="381">
        <v>20.661376207358298</v>
      </c>
      <c r="G30" s="381">
        <v>25.600972652048</v>
      </c>
      <c r="H30" s="381">
        <v>25.269573073175302</v>
      </c>
    </row>
    <row r="31" spans="1:8" x14ac:dyDescent="0.2">
      <c r="A31" s="354" t="s">
        <v>79</v>
      </c>
      <c r="B31" s="354" t="s">
        <v>140</v>
      </c>
      <c r="C31" s="354">
        <v>103.108</v>
      </c>
      <c r="D31" s="354">
        <v>0.81833694453042505</v>
      </c>
      <c r="E31" s="381">
        <v>20.943174345428801</v>
      </c>
      <c r="F31" s="381">
        <v>20.5835196329617</v>
      </c>
      <c r="G31" s="381">
        <v>25.592360806154701</v>
      </c>
      <c r="H31" s="381">
        <v>25.152866151940501</v>
      </c>
    </row>
    <row r="32" spans="1:8" x14ac:dyDescent="0.2">
      <c r="B32" s="354" t="s">
        <v>141</v>
      </c>
      <c r="C32" s="354">
        <v>103.07899999999999</v>
      </c>
      <c r="D32" s="354">
        <v>0.81810678032016604</v>
      </c>
      <c r="E32" s="381">
        <v>21.801021079720801</v>
      </c>
      <c r="F32" s="381">
        <v>21.417091525834099</v>
      </c>
      <c r="G32" s="381">
        <v>26.648136409759299</v>
      </c>
      <c r="H32" s="381">
        <v>26.178846137239599</v>
      </c>
    </row>
    <row r="33" spans="1:8" x14ac:dyDescent="0.2">
      <c r="B33" s="354" t="s">
        <v>142</v>
      </c>
      <c r="C33" s="354">
        <v>103.476</v>
      </c>
      <c r="D33" s="354">
        <v>0.821257648991643</v>
      </c>
      <c r="E33" s="381">
        <v>21.927467088610001</v>
      </c>
      <c r="F33" s="381">
        <v>21.529641308428399</v>
      </c>
      <c r="G33" s="381">
        <v>26.699863453975802</v>
      </c>
      <c r="H33" s="381">
        <v>26.215453012660401</v>
      </c>
    </row>
    <row r="34" spans="1:8" x14ac:dyDescent="0.2">
      <c r="B34" s="354" t="s">
        <v>143</v>
      </c>
      <c r="C34" s="354">
        <v>103.53100000000001</v>
      </c>
      <c r="D34" s="354">
        <v>0.82169416732144396</v>
      </c>
      <c r="E34" s="381">
        <v>21.7386803341271</v>
      </c>
      <c r="F34" s="381">
        <v>21.3335600073774</v>
      </c>
      <c r="G34" s="381">
        <v>26.4559263028369</v>
      </c>
      <c r="H34" s="381">
        <v>25.962895753441298</v>
      </c>
    </row>
    <row r="35" spans="1:8" x14ac:dyDescent="0.2">
      <c r="B35" s="354" t="s">
        <v>144</v>
      </c>
      <c r="C35" s="354">
        <v>103.233</v>
      </c>
      <c r="D35" s="354">
        <v>0.81932903164361104</v>
      </c>
      <c r="E35" s="381">
        <v>21.6602215772959</v>
      </c>
      <c r="F35" s="381">
        <v>21.246148929556298</v>
      </c>
      <c r="G35" s="381">
        <v>26.436536166483101</v>
      </c>
      <c r="H35" s="381">
        <v>25.931155993503101</v>
      </c>
    </row>
    <row r="36" spans="1:8" x14ac:dyDescent="0.2">
      <c r="B36" s="354" t="s">
        <v>145</v>
      </c>
      <c r="C36" s="354">
        <v>103.29900000000001</v>
      </c>
      <c r="D36" s="354">
        <v>0.81985285363937199</v>
      </c>
      <c r="E36" s="381">
        <v>21.456055401163201</v>
      </c>
      <c r="F36" s="381">
        <v>21.041225877984001</v>
      </c>
      <c r="G36" s="381">
        <v>26.170617453996201</v>
      </c>
      <c r="H36" s="381">
        <v>25.664636995017801</v>
      </c>
    </row>
    <row r="37" spans="1:8" x14ac:dyDescent="0.2">
      <c r="B37" s="354" t="s">
        <v>146</v>
      </c>
      <c r="C37" s="354">
        <v>103.687</v>
      </c>
      <c r="D37" s="354">
        <v>0.822932292038699</v>
      </c>
      <c r="E37" s="381">
        <v>21.497953235815</v>
      </c>
      <c r="F37" s="381">
        <v>21.126071217349299</v>
      </c>
      <c r="G37" s="381">
        <v>26.123599041856501</v>
      </c>
      <c r="H37" s="381">
        <v>25.671700359470002</v>
      </c>
    </row>
    <row r="38" spans="1:8" x14ac:dyDescent="0.2">
      <c r="B38" s="354" t="s">
        <v>147</v>
      </c>
      <c r="C38" s="354">
        <v>103.67</v>
      </c>
      <c r="D38" s="354">
        <v>0.822797368191306</v>
      </c>
      <c r="E38" s="381">
        <v>21.424309671244501</v>
      </c>
      <c r="F38" s="381">
        <v>21.0993802885604</v>
      </c>
      <c r="G38" s="381">
        <v>26.0383789490478</v>
      </c>
      <c r="H38" s="381">
        <v>25.643470803682298</v>
      </c>
    </row>
    <row r="39" spans="1:8" x14ac:dyDescent="0.2">
      <c r="B39" s="354" t="s">
        <v>148</v>
      </c>
      <c r="C39" s="354">
        <v>103.94199999999999</v>
      </c>
      <c r="D39" s="354">
        <v>0.82495614974959697</v>
      </c>
      <c r="E39" s="381">
        <v>21.414000606360901</v>
      </c>
      <c r="F39" s="381">
        <v>21.1508491680876</v>
      </c>
      <c r="G39" s="381">
        <v>25.957744072652599</v>
      </c>
      <c r="H39" s="381">
        <v>25.638755677508001</v>
      </c>
    </row>
    <row r="40" spans="1:8" x14ac:dyDescent="0.2">
      <c r="B40" s="354" t="s">
        <v>149</v>
      </c>
      <c r="C40" s="354">
        <v>104.503</v>
      </c>
      <c r="D40" s="354">
        <v>0.82940863671357301</v>
      </c>
      <c r="E40" s="381">
        <v>21.359036249125101</v>
      </c>
      <c r="F40" s="381">
        <v>21.0837162974059</v>
      </c>
      <c r="G40" s="381">
        <v>25.752126640201801</v>
      </c>
      <c r="H40" s="381">
        <v>25.420179347236498</v>
      </c>
    </row>
    <row r="41" spans="1:8" x14ac:dyDescent="0.2">
      <c r="B41" s="354" t="s">
        <v>150</v>
      </c>
      <c r="C41" s="354">
        <v>105.346</v>
      </c>
      <c r="D41" s="354">
        <v>0.836099272204894</v>
      </c>
      <c r="E41" s="381">
        <v>21.320472978319302</v>
      </c>
      <c r="F41" s="381">
        <v>21.069014924409899</v>
      </c>
      <c r="G41" s="381">
        <v>25.499930076598101</v>
      </c>
      <c r="H41" s="381">
        <v>25.199178644000501</v>
      </c>
    </row>
    <row r="42" spans="1:8" x14ac:dyDescent="0.2">
      <c r="B42" s="354" t="s">
        <v>151</v>
      </c>
      <c r="C42" s="354">
        <v>105.934</v>
      </c>
      <c r="D42" s="354">
        <v>0.84076604998531701</v>
      </c>
      <c r="E42" s="381">
        <v>21.440107489046699</v>
      </c>
      <c r="F42" s="381">
        <v>21.2124560152897</v>
      </c>
      <c r="G42" s="381">
        <v>25.500681776364701</v>
      </c>
      <c r="H42" s="381">
        <v>25.229915046712598</v>
      </c>
    </row>
    <row r="43" spans="1:8" x14ac:dyDescent="0.2">
      <c r="A43" s="354" t="s">
        <v>80</v>
      </c>
      <c r="B43" s="354" t="s">
        <v>140</v>
      </c>
      <c r="C43" s="354">
        <v>106.447</v>
      </c>
      <c r="D43" s="354">
        <v>0.84483757549782901</v>
      </c>
      <c r="E43" s="381">
        <v>21.5055793335004</v>
      </c>
      <c r="F43" s="381">
        <v>21.279110135076699</v>
      </c>
      <c r="G43" s="381">
        <v>25.455282716122099</v>
      </c>
      <c r="H43" s="381">
        <v>25.187220303900101</v>
      </c>
    </row>
    <row r="44" spans="1:8" x14ac:dyDescent="0.2">
      <c r="B44" s="354" t="s">
        <v>141</v>
      </c>
      <c r="C44" s="354">
        <v>106.889</v>
      </c>
      <c r="D44" s="354">
        <v>0.84834559553005195</v>
      </c>
      <c r="E44" s="381">
        <v>21.310375608076701</v>
      </c>
      <c r="F44" s="381">
        <v>21.020797909078901</v>
      </c>
      <c r="G44" s="381">
        <v>25.119922494277599</v>
      </c>
      <c r="H44" s="381">
        <v>24.778578470658498</v>
      </c>
    </row>
    <row r="45" spans="1:8" x14ac:dyDescent="0.2">
      <c r="B45" s="354" t="s">
        <v>142</v>
      </c>
      <c r="C45" s="354">
        <v>106.83799999999999</v>
      </c>
      <c r="D45" s="354">
        <v>0.84794082398787296</v>
      </c>
      <c r="E45" s="381">
        <v>20.450780596460799</v>
      </c>
      <c r="F45" s="381">
        <v>20.177345112897999</v>
      </c>
      <c r="G45" s="381">
        <v>24.118169591458699</v>
      </c>
      <c r="H45" s="381">
        <v>23.795699584322101</v>
      </c>
    </row>
    <row r="46" spans="1:8" x14ac:dyDescent="0.2">
      <c r="B46" s="354" t="s">
        <v>143</v>
      </c>
      <c r="C46" s="354">
        <v>105.755</v>
      </c>
      <c r="D46" s="354">
        <v>0.83934538123923597</v>
      </c>
      <c r="E46" s="381">
        <v>19.202514951924702</v>
      </c>
      <c r="F46" s="381">
        <v>19.025367992045599</v>
      </c>
      <c r="G46" s="381">
        <v>22.877965830434999</v>
      </c>
      <c r="H46" s="381">
        <v>22.666912116625902</v>
      </c>
    </row>
    <row r="47" spans="1:8" x14ac:dyDescent="0.2">
      <c r="B47" s="354" t="s">
        <v>144</v>
      </c>
      <c r="C47" s="354">
        <v>106.16200000000001</v>
      </c>
      <c r="D47" s="354">
        <v>0.84257561687976701</v>
      </c>
      <c r="E47" s="381">
        <v>18.702259494549899</v>
      </c>
      <c r="F47" s="381">
        <v>18.5671217783141</v>
      </c>
      <c r="G47" s="381">
        <v>22.196535384928801</v>
      </c>
      <c r="H47" s="381">
        <v>22.036148929958401</v>
      </c>
    </row>
    <row r="48" spans="1:8" x14ac:dyDescent="0.2">
      <c r="B48" s="354" t="s">
        <v>145</v>
      </c>
      <c r="C48" s="354">
        <v>106.74299999999999</v>
      </c>
      <c r="D48" s="354">
        <v>0.847186837781852</v>
      </c>
      <c r="E48" s="381">
        <v>19.226384754789098</v>
      </c>
      <c r="F48" s="381">
        <v>19.125712297907299</v>
      </c>
      <c r="G48" s="381">
        <v>22.694385579842798</v>
      </c>
      <c r="H48" s="381">
        <v>22.575554110334501</v>
      </c>
    </row>
    <row r="49" spans="1:8" x14ac:dyDescent="0.2">
      <c r="B49" s="354" t="s">
        <v>146</v>
      </c>
      <c r="C49" s="354">
        <v>107.444</v>
      </c>
      <c r="D49" s="354">
        <v>0.85275046231259499</v>
      </c>
      <c r="E49" s="381">
        <v>19.867464365827502</v>
      </c>
      <c r="F49" s="381">
        <v>19.695218368898601</v>
      </c>
      <c r="G49" s="381">
        <v>23.298098616034</v>
      </c>
      <c r="H49" s="381">
        <v>23.096109869570402</v>
      </c>
    </row>
    <row r="50" spans="1:8" x14ac:dyDescent="0.2">
      <c r="B50" s="354" t="s">
        <v>147</v>
      </c>
      <c r="C50" s="354">
        <v>107.867</v>
      </c>
      <c r="D50" s="354">
        <v>0.85610768510361401</v>
      </c>
      <c r="E50" s="381">
        <v>19.915712668195301</v>
      </c>
      <c r="F50" s="381">
        <v>19.7027314217781</v>
      </c>
      <c r="G50" s="381">
        <v>23.263092966844301</v>
      </c>
      <c r="H50" s="381">
        <v>23.014314395966998</v>
      </c>
    </row>
    <row r="51" spans="1:8" x14ac:dyDescent="0.2">
      <c r="B51" s="354" t="s">
        <v>148</v>
      </c>
      <c r="C51" s="354">
        <v>108.114</v>
      </c>
      <c r="D51" s="354">
        <v>0.85806804923926805</v>
      </c>
      <c r="E51" s="381">
        <v>19.653683905842001</v>
      </c>
      <c r="F51" s="381">
        <v>19.400065610753298</v>
      </c>
      <c r="G51" s="381">
        <v>22.904574903198299</v>
      </c>
      <c r="H51" s="381">
        <v>22.609005926689299</v>
      </c>
    </row>
    <row r="52" spans="1:8" x14ac:dyDescent="0.2">
      <c r="B52" s="354" t="s">
        <v>149</v>
      </c>
      <c r="C52" s="354">
        <v>108.774</v>
      </c>
      <c r="D52" s="354">
        <v>0.86330626919688602</v>
      </c>
      <c r="E52" s="381">
        <v>19.278611743625198</v>
      </c>
      <c r="F52" s="381">
        <v>19.060155858244901</v>
      </c>
      <c r="G52" s="381">
        <v>22.331138358996999</v>
      </c>
      <c r="H52" s="381">
        <v>22.078092721342301</v>
      </c>
    </row>
    <row r="53" spans="1:8" x14ac:dyDescent="0.2">
      <c r="B53" s="354" t="s">
        <v>150</v>
      </c>
      <c r="C53" s="354">
        <v>108.85599999999999</v>
      </c>
      <c r="D53" s="354">
        <v>0.86395707834313495</v>
      </c>
      <c r="E53" s="381">
        <v>18.938829060048199</v>
      </c>
      <c r="F53" s="381">
        <v>18.8019315650339</v>
      </c>
      <c r="G53" s="381">
        <v>21.9210300312238</v>
      </c>
      <c r="H53" s="381">
        <v>21.7625759847834</v>
      </c>
    </row>
    <row r="54" spans="1:8" x14ac:dyDescent="0.2">
      <c r="B54" s="354" t="s">
        <v>151</v>
      </c>
      <c r="C54" s="354">
        <v>109.271</v>
      </c>
      <c r="D54" s="354">
        <v>0.86725080755891004</v>
      </c>
      <c r="E54" s="381">
        <v>19.242656463608899</v>
      </c>
      <c r="F54" s="381">
        <v>19.152073843451699</v>
      </c>
      <c r="G54" s="381">
        <v>22.188110170542402</v>
      </c>
      <c r="H54" s="381">
        <v>22.083662161537699</v>
      </c>
    </row>
    <row r="55" spans="1:8" x14ac:dyDescent="0.2">
      <c r="A55" s="354" t="s">
        <v>480</v>
      </c>
      <c r="B55" s="354" t="s">
        <v>140</v>
      </c>
      <c r="C55" s="354">
        <v>110.21</v>
      </c>
      <c r="D55" s="354">
        <v>0.87470336595315801</v>
      </c>
      <c r="E55" s="381">
        <v>19.9139582142334</v>
      </c>
      <c r="F55" s="381">
        <v>19.870742849603701</v>
      </c>
      <c r="G55" s="381">
        <v>22.7665274758984</v>
      </c>
      <c r="H55" s="381">
        <v>22.717121738694399</v>
      </c>
    </row>
    <row r="56" spans="1:8" x14ac:dyDescent="0.2">
      <c r="B56" s="354" t="s">
        <v>141</v>
      </c>
      <c r="C56" s="354">
        <v>110.907</v>
      </c>
      <c r="D56" s="354">
        <v>0.88023524369627804</v>
      </c>
      <c r="E56" s="381">
        <v>20.715949328495199</v>
      </c>
      <c r="F56" s="381">
        <v>20.745151394540901</v>
      </c>
      <c r="G56" s="381">
        <v>23.534560194959901</v>
      </c>
      <c r="H56" s="381">
        <v>23.567735492421299</v>
      </c>
    </row>
    <row r="57" spans="1:8" x14ac:dyDescent="0.2">
      <c r="B57" s="354" t="s">
        <v>142</v>
      </c>
      <c r="C57" s="354">
        <v>111.824</v>
      </c>
      <c r="D57" s="354">
        <v>0.88751319475860502</v>
      </c>
      <c r="E57" s="381">
        <v>21.483003992284601</v>
      </c>
      <c r="F57" s="381">
        <v>21.427620911797899</v>
      </c>
      <c r="G57" s="381">
        <v>24.205841805121199</v>
      </c>
      <c r="H57" s="381">
        <v>24.143439261909801</v>
      </c>
    </row>
    <row r="58" spans="1:8" x14ac:dyDescent="0.2">
      <c r="B58" s="354" t="s">
        <v>143</v>
      </c>
      <c r="C58" s="354">
        <v>112.19</v>
      </c>
      <c r="D58" s="354">
        <v>0.89041802582601204</v>
      </c>
      <c r="E58" s="381">
        <v>21.6496451613442</v>
      </c>
      <c r="F58" s="381">
        <v>21.549174451317501</v>
      </c>
      <c r="G58" s="381">
        <v>24.314023900471401</v>
      </c>
      <c r="H58" s="381">
        <v>24.201188460135899</v>
      </c>
    </row>
    <row r="59" spans="1:8" x14ac:dyDescent="0.2">
      <c r="B59" s="354" t="s">
        <v>144</v>
      </c>
      <c r="C59" s="354">
        <v>112.419</v>
      </c>
      <c r="D59" s="354">
        <v>0.89223552941736695</v>
      </c>
      <c r="E59" s="381">
        <v>21.817251381957099</v>
      </c>
      <c r="F59" s="381">
        <v>21.685154052528201</v>
      </c>
      <c r="G59" s="381">
        <v>24.4523454431408</v>
      </c>
      <c r="H59" s="381">
        <v>24.304293359275501</v>
      </c>
    </row>
    <row r="60" spans="1:8" x14ac:dyDescent="0.2">
      <c r="B60" s="354" t="s">
        <v>145</v>
      </c>
      <c r="C60" s="354">
        <v>113.018</v>
      </c>
      <c r="D60" s="354">
        <v>0.89698961086375095</v>
      </c>
      <c r="E60" s="381">
        <v>21.805548520361501</v>
      </c>
      <c r="F60" s="381">
        <v>21.732751381016001</v>
      </c>
      <c r="G60" s="381">
        <v>24.309700197490599</v>
      </c>
      <c r="H60" s="381">
        <v>24.2285430263663</v>
      </c>
    </row>
    <row r="61" spans="1:8" x14ac:dyDescent="0.2">
      <c r="B61" s="354" t="s">
        <v>146</v>
      </c>
      <c r="C61" s="354">
        <v>113.682</v>
      </c>
      <c r="D61" s="354">
        <v>0.902259577608991</v>
      </c>
      <c r="E61" s="381">
        <v>21.801951594903802</v>
      </c>
      <c r="F61" s="381">
        <v>21.735496353358901</v>
      </c>
      <c r="G61" s="381">
        <v>24.163724205266401</v>
      </c>
      <c r="H61" s="381">
        <v>24.090069967401799</v>
      </c>
    </row>
    <row r="62" spans="1:8" x14ac:dyDescent="0.2">
      <c r="B62" s="354" t="s">
        <v>147</v>
      </c>
      <c r="C62" s="354">
        <v>113.899</v>
      </c>
      <c r="D62" s="354">
        <v>0.90398184083748001</v>
      </c>
      <c r="E62" s="381">
        <v>21.796883780698401</v>
      </c>
      <c r="F62" s="381">
        <v>21.7870390921737</v>
      </c>
      <c r="G62" s="381">
        <v>24.112081455646202</v>
      </c>
      <c r="H62" s="381">
        <v>24.1011910947121</v>
      </c>
    </row>
    <row r="63" spans="1:8" x14ac:dyDescent="0.2">
      <c r="B63" s="354" t="s">
        <v>148</v>
      </c>
      <c r="C63" s="354">
        <v>114.601</v>
      </c>
      <c r="D63" s="354">
        <v>0.90955340206512902</v>
      </c>
      <c r="E63" s="381">
        <v>21.753087666921701</v>
      </c>
      <c r="F63" s="381">
        <v>21.725235413032099</v>
      </c>
      <c r="G63" s="381">
        <v>23.916229236822801</v>
      </c>
      <c r="H63" s="381">
        <v>23.885607336199602</v>
      </c>
    </row>
    <row r="64" spans="1:8" x14ac:dyDescent="0.2">
      <c r="B64" s="354" t="s">
        <v>149</v>
      </c>
      <c r="C64" s="354">
        <v>115.56100000000001</v>
      </c>
      <c r="D64" s="354">
        <v>0.91717263109439096</v>
      </c>
      <c r="E64" s="381">
        <v>21.6736414388951</v>
      </c>
      <c r="F64" s="381">
        <v>21.708185384478099</v>
      </c>
      <c r="G64" s="381">
        <v>23.6309291229434</v>
      </c>
      <c r="H64" s="381">
        <v>23.668592638416801</v>
      </c>
    </row>
    <row r="65" spans="1:8" x14ac:dyDescent="0.2">
      <c r="B65" s="354" t="s">
        <v>150</v>
      </c>
      <c r="C65" s="354">
        <v>116.884</v>
      </c>
      <c r="D65" s="354">
        <v>0.92767288110034396</v>
      </c>
      <c r="E65" s="381">
        <v>21.6298265670886</v>
      </c>
      <c r="F65" s="381">
        <v>21.642098937403901</v>
      </c>
      <c r="G65" s="381">
        <v>23.316221706764502</v>
      </c>
      <c r="H65" s="381">
        <v>23.329450907019599</v>
      </c>
    </row>
    <row r="66" spans="1:8" x14ac:dyDescent="0.2">
      <c r="B66" s="354" t="s">
        <v>151</v>
      </c>
      <c r="C66" s="354">
        <v>117.30800000000001</v>
      </c>
      <c r="D66" s="354">
        <v>0.931038040588268</v>
      </c>
      <c r="E66" s="381">
        <v>21.899960807089599</v>
      </c>
      <c r="F66" s="381">
        <v>21.819912303908101</v>
      </c>
      <c r="G66" s="381">
        <v>23.5220902394625</v>
      </c>
      <c r="H66" s="381">
        <v>23.436112546079599</v>
      </c>
    </row>
    <row r="67" spans="1:8" x14ac:dyDescent="0.2">
      <c r="A67" s="354" t="s">
        <v>843</v>
      </c>
      <c r="B67" s="354" t="s">
        <v>140</v>
      </c>
      <c r="C67" s="354">
        <v>118.002</v>
      </c>
      <c r="D67" s="354">
        <v>0.93654610824067197</v>
      </c>
      <c r="E67" s="381">
        <v>22.308198951586299</v>
      </c>
      <c r="F67" s="381">
        <v>22.1629026447476</v>
      </c>
      <c r="G67" s="381">
        <v>23.819648339036799</v>
      </c>
      <c r="H67" s="381">
        <v>23.664507758599601</v>
      </c>
    </row>
    <row r="68" spans="1:8" x14ac:dyDescent="0.2">
      <c r="B68" s="354" t="s">
        <v>141</v>
      </c>
      <c r="C68" s="354">
        <v>118.98099999999999</v>
      </c>
      <c r="D68" s="354">
        <v>0.94431613451113905</v>
      </c>
      <c r="E68" s="381">
        <v>22.473735671219501</v>
      </c>
      <c r="F68" s="381">
        <v>22.328281175691199</v>
      </c>
      <c r="G68" s="381">
        <v>23.798953390597202</v>
      </c>
      <c r="H68" s="381">
        <v>23.644921821917499</v>
      </c>
    </row>
    <row r="69" spans="1:8" x14ac:dyDescent="0.2">
      <c r="B69" s="354" t="s">
        <v>142</v>
      </c>
      <c r="C69" s="354">
        <v>120.15900000000001</v>
      </c>
      <c r="D69" s="354">
        <v>0.95366556346579701</v>
      </c>
      <c r="E69" s="381">
        <v>22.964378965453601</v>
      </c>
      <c r="F69" s="381">
        <v>22.726783175680001</v>
      </c>
      <c r="G69" s="381">
        <v>24.080117648368098</v>
      </c>
      <c r="H69" s="381">
        <v>23.830978118877098</v>
      </c>
    </row>
    <row r="70" spans="1:8" x14ac:dyDescent="0.2">
      <c r="B70" s="354" t="s">
        <v>143</v>
      </c>
      <c r="C70" s="354">
        <v>120.809</v>
      </c>
      <c r="D70" s="354">
        <v>0.95882441645436001</v>
      </c>
      <c r="E70" s="381">
        <v>23.378970699477701</v>
      </c>
      <c r="F70" s="381">
        <v>23.135019494209601</v>
      </c>
      <c r="G70" s="381">
        <v>24.382953018583802</v>
      </c>
      <c r="H70" s="381">
        <v>24.1285256165677</v>
      </c>
    </row>
    <row r="71" spans="1:8" x14ac:dyDescent="0.2">
      <c r="B71" s="354" t="s">
        <v>144</v>
      </c>
      <c r="C71" s="354">
        <v>121.02200000000001</v>
      </c>
      <c r="D71" s="354">
        <v>0.96051493289522805</v>
      </c>
      <c r="E71" s="381">
        <v>23.4994266820039</v>
      </c>
      <c r="F71" s="381">
        <v>23.292570064022701</v>
      </c>
      <c r="G71" s="381">
        <v>24.465446477933298</v>
      </c>
      <c r="H71" s="381">
        <v>24.250086350883901</v>
      </c>
    </row>
    <row r="72" spans="1:8" x14ac:dyDescent="0.2">
      <c r="B72" s="354" t="s">
        <v>145</v>
      </c>
      <c r="C72" s="354">
        <v>122.044</v>
      </c>
      <c r="D72" s="354">
        <v>0.96862623713262996</v>
      </c>
      <c r="E72" s="381">
        <v>23.5705058066474</v>
      </c>
      <c r="F72" s="381">
        <v>23.383301165543401</v>
      </c>
      <c r="G72" s="381">
        <v>24.333953493167702</v>
      </c>
      <c r="H72" s="381">
        <v>24.140685301653299</v>
      </c>
    </row>
    <row r="73" spans="1:8" x14ac:dyDescent="0.2">
      <c r="B73" s="354" t="s">
        <v>146</v>
      </c>
      <c r="C73" s="354">
        <v>122.94799999999999</v>
      </c>
      <c r="D73" s="354">
        <v>0.97580101113518602</v>
      </c>
      <c r="E73" s="381">
        <v>23.6649591174615</v>
      </c>
      <c r="F73" s="381">
        <v>23.455411415909701</v>
      </c>
      <c r="G73" s="381">
        <v>24.251828853847101</v>
      </c>
      <c r="H73" s="381">
        <v>24.0370845574583</v>
      </c>
    </row>
    <row r="74" spans="1:8" x14ac:dyDescent="0.2">
      <c r="B74" s="354" t="s">
        <v>147</v>
      </c>
      <c r="C74" s="354">
        <v>123.803</v>
      </c>
      <c r="D74" s="354">
        <v>0.98258688698937302</v>
      </c>
      <c r="E74" s="381">
        <v>23.738189488513999</v>
      </c>
      <c r="F74" s="381">
        <v>23.529055755759298</v>
      </c>
      <c r="G74" s="381">
        <v>24.158870633056601</v>
      </c>
      <c r="H74" s="381">
        <v>23.9460306943968</v>
      </c>
    </row>
    <row r="75" spans="1:8" x14ac:dyDescent="0.2">
      <c r="B75" s="354" t="s">
        <v>148</v>
      </c>
      <c r="C75" s="354">
        <v>124.571</v>
      </c>
      <c r="D75" s="354">
        <v>0.98868227021278299</v>
      </c>
      <c r="E75" s="381">
        <v>23.778538268713401</v>
      </c>
      <c r="F75" s="381">
        <v>23.569318492322399</v>
      </c>
      <c r="G75" s="381">
        <v>24.050738022839099</v>
      </c>
      <c r="H75" s="381">
        <v>23.839123247602998</v>
      </c>
    </row>
    <row r="76" spans="1:8" x14ac:dyDescent="0.2">
      <c r="B76" s="354" t="s">
        <v>149</v>
      </c>
      <c r="C76" s="354">
        <v>125.276</v>
      </c>
      <c r="D76" s="354">
        <v>0.99427764153114795</v>
      </c>
      <c r="E76" s="381">
        <v>23.847880182090702</v>
      </c>
      <c r="F76" s="381">
        <v>23.647235709832099</v>
      </c>
      <c r="G76" s="381">
        <v>23.985131703621501</v>
      </c>
      <c r="H76" s="381">
        <v>23.7833324637737</v>
      </c>
    </row>
    <row r="77" spans="1:8" x14ac:dyDescent="0.2">
      <c r="B77" s="354" t="s">
        <v>150</v>
      </c>
      <c r="C77" s="354">
        <v>125.997</v>
      </c>
      <c r="D77" s="354">
        <v>1</v>
      </c>
      <c r="E77" s="381">
        <v>23.915267238280599</v>
      </c>
      <c r="F77" s="381">
        <v>23.7345106519887</v>
      </c>
      <c r="G77" s="381">
        <v>23.915267238280599</v>
      </c>
      <c r="H77" s="381">
        <v>23.7345106519887</v>
      </c>
    </row>
  </sheetData>
  <mergeCells count="1">
    <mergeCell ref="H1:I1"/>
  </mergeCells>
  <hyperlinks>
    <hyperlink ref="H1:I1" location="Index!A1" display="Regresar al Índice" xr:uid="{90924E27-9534-4B98-A67E-29653C86DABB}"/>
  </hyperlinks>
  <pageMargins left="0.7" right="0.7" top="0.75" bottom="0.75" header="0.3" footer="0.3"/>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32"/>
  <dimension ref="A1:I216"/>
  <sheetViews>
    <sheetView workbookViewId="0">
      <selection activeCell="A2" sqref="A2"/>
    </sheetView>
  </sheetViews>
  <sheetFormatPr baseColWidth="10" defaultColWidth="11.42578125" defaultRowHeight="12.75" x14ac:dyDescent="0.2"/>
  <cols>
    <col min="1" max="1" width="21.7109375" style="44" customWidth="1"/>
    <col min="2" max="2" width="12.28515625" style="44" bestFit="1" customWidth="1"/>
    <col min="3" max="3" width="15.5703125" style="44" bestFit="1" customWidth="1"/>
    <col min="4" max="4" width="20.140625" style="44" bestFit="1" customWidth="1"/>
    <col min="5" max="5" width="17.140625" style="44" bestFit="1" customWidth="1"/>
    <col min="6" max="16384" width="11.42578125" style="44"/>
  </cols>
  <sheetData>
    <row r="1" spans="1:9" ht="15" x14ac:dyDescent="0.25">
      <c r="A1" s="333" t="s">
        <v>1618</v>
      </c>
      <c r="H1" s="233" t="s">
        <v>38</v>
      </c>
      <c r="I1" s="233"/>
    </row>
    <row r="5" spans="1:9" x14ac:dyDescent="0.2">
      <c r="B5" s="37"/>
    </row>
    <row r="6" spans="1:9" x14ac:dyDescent="0.2">
      <c r="A6" s="211" t="s">
        <v>2</v>
      </c>
      <c r="B6" s="211" t="s">
        <v>1188</v>
      </c>
      <c r="C6" s="211" t="s">
        <v>1167</v>
      </c>
      <c r="D6" s="206" t="s">
        <v>1167</v>
      </c>
      <c r="E6" s="206" t="s">
        <v>1167</v>
      </c>
    </row>
    <row r="7" spans="1:9" x14ac:dyDescent="0.2">
      <c r="A7" s="211"/>
      <c r="B7" s="211"/>
      <c r="C7" s="211"/>
      <c r="D7" s="206" t="s">
        <v>1189</v>
      </c>
      <c r="E7" s="206" t="s">
        <v>1190</v>
      </c>
    </row>
    <row r="8" spans="1:9" x14ac:dyDescent="0.2">
      <c r="A8" s="193" t="s">
        <v>184</v>
      </c>
      <c r="B8" s="196">
        <v>297</v>
      </c>
      <c r="C8" s="196">
        <v>153</v>
      </c>
      <c r="D8" s="188">
        <v>0.51500000000000001</v>
      </c>
      <c r="E8" s="188">
        <v>1E-3</v>
      </c>
    </row>
    <row r="9" spans="1:9" x14ac:dyDescent="0.2">
      <c r="A9" s="193" t="s">
        <v>155</v>
      </c>
      <c r="B9" s="195">
        <v>78139</v>
      </c>
      <c r="C9" s="195">
        <v>26323</v>
      </c>
      <c r="D9" s="190">
        <v>0.33700000000000002</v>
      </c>
      <c r="E9" s="190">
        <v>0.189</v>
      </c>
    </row>
    <row r="10" spans="1:9" x14ac:dyDescent="0.2">
      <c r="A10" s="193" t="s">
        <v>170</v>
      </c>
      <c r="B10" s="194">
        <v>2340</v>
      </c>
      <c r="C10" s="196">
        <v>734</v>
      </c>
      <c r="D10" s="188">
        <v>0.314</v>
      </c>
      <c r="E10" s="188">
        <v>5.0000000000000001E-3</v>
      </c>
    </row>
    <row r="11" spans="1:9" x14ac:dyDescent="0.2">
      <c r="A11" s="193" t="s">
        <v>216</v>
      </c>
      <c r="B11" s="197">
        <v>183</v>
      </c>
      <c r="C11" s="197">
        <v>50</v>
      </c>
      <c r="D11" s="190">
        <v>0.27300000000000002</v>
      </c>
      <c r="E11" s="190">
        <v>0</v>
      </c>
    </row>
    <row r="12" spans="1:9" x14ac:dyDescent="0.2">
      <c r="A12" s="193" t="s">
        <v>251</v>
      </c>
      <c r="B12" s="196">
        <v>991</v>
      </c>
      <c r="C12" s="196">
        <v>255</v>
      </c>
      <c r="D12" s="188">
        <v>0.25700000000000001</v>
      </c>
      <c r="E12" s="188">
        <v>2E-3</v>
      </c>
    </row>
    <row r="13" spans="1:9" x14ac:dyDescent="0.2">
      <c r="A13" s="193" t="s">
        <v>177</v>
      </c>
      <c r="B13" s="195">
        <v>1554</v>
      </c>
      <c r="C13" s="197">
        <v>314</v>
      </c>
      <c r="D13" s="190">
        <v>0.20200000000000001</v>
      </c>
      <c r="E13" s="190">
        <v>2E-3</v>
      </c>
    </row>
    <row r="14" spans="1:9" x14ac:dyDescent="0.2">
      <c r="A14" s="193" t="s">
        <v>250</v>
      </c>
      <c r="B14" s="196">
        <v>413</v>
      </c>
      <c r="C14" s="196">
        <v>81</v>
      </c>
      <c r="D14" s="188">
        <v>0.19600000000000001</v>
      </c>
      <c r="E14" s="188">
        <v>1E-3</v>
      </c>
    </row>
    <row r="15" spans="1:9" ht="25.5" x14ac:dyDescent="0.2">
      <c r="A15" s="193" t="s">
        <v>194</v>
      </c>
      <c r="B15" s="197">
        <v>306</v>
      </c>
      <c r="C15" s="197">
        <v>50</v>
      </c>
      <c r="D15" s="190">
        <v>0.16300000000000001</v>
      </c>
      <c r="E15" s="190">
        <v>0</v>
      </c>
    </row>
    <row r="16" spans="1:9" x14ac:dyDescent="0.2">
      <c r="A16" s="193" t="s">
        <v>243</v>
      </c>
      <c r="B16" s="196">
        <v>467</v>
      </c>
      <c r="C16" s="196">
        <v>64</v>
      </c>
      <c r="D16" s="188">
        <v>0.13700000000000001</v>
      </c>
      <c r="E16" s="188">
        <v>0</v>
      </c>
    </row>
    <row r="17" spans="1:5" x14ac:dyDescent="0.2">
      <c r="A17" s="193" t="s">
        <v>223</v>
      </c>
      <c r="B17" s="197">
        <v>263</v>
      </c>
      <c r="C17" s="197">
        <v>36</v>
      </c>
      <c r="D17" s="190">
        <v>0.13700000000000001</v>
      </c>
      <c r="E17" s="190">
        <v>0</v>
      </c>
    </row>
    <row r="18" spans="1:5" x14ac:dyDescent="0.2">
      <c r="B18" s="37"/>
    </row>
    <row r="19" spans="1:5" x14ac:dyDescent="0.2">
      <c r="C19" s="37"/>
    </row>
    <row r="32" spans="1:5" x14ac:dyDescent="0.2">
      <c r="B32" s="37"/>
    </row>
    <row r="33" spans="2:2" x14ac:dyDescent="0.2">
      <c r="B33" s="37"/>
    </row>
    <row r="34" spans="2:2" x14ac:dyDescent="0.2">
      <c r="B34" s="37"/>
    </row>
    <row r="35" spans="2:2" x14ac:dyDescent="0.2">
      <c r="B35" s="37"/>
    </row>
    <row r="36" spans="2:2" x14ac:dyDescent="0.2">
      <c r="B36" s="37"/>
    </row>
    <row r="37" spans="2:2" x14ac:dyDescent="0.2">
      <c r="B37" s="37"/>
    </row>
    <row r="38" spans="2:2" x14ac:dyDescent="0.2">
      <c r="B38" s="37"/>
    </row>
    <row r="39" spans="2:2" x14ac:dyDescent="0.2">
      <c r="B39" s="37"/>
    </row>
    <row r="40" spans="2:2" x14ac:dyDescent="0.2">
      <c r="B40" s="37"/>
    </row>
    <row r="41" spans="2:2" x14ac:dyDescent="0.2">
      <c r="B41" s="37"/>
    </row>
    <row r="42" spans="2:2" x14ac:dyDescent="0.2">
      <c r="B42" s="37"/>
    </row>
    <row r="43" spans="2:2" x14ac:dyDescent="0.2">
      <c r="B43" s="37"/>
    </row>
    <row r="44" spans="2:2" x14ac:dyDescent="0.2">
      <c r="B44" s="37"/>
    </row>
    <row r="45" spans="2:2" x14ac:dyDescent="0.2">
      <c r="B45" s="37"/>
    </row>
    <row r="46" spans="2:2" x14ac:dyDescent="0.2">
      <c r="B46" s="37"/>
    </row>
    <row r="47" spans="2:2" x14ac:dyDescent="0.2">
      <c r="B47" s="37"/>
    </row>
    <row r="48" spans="2:2" x14ac:dyDescent="0.2">
      <c r="B48" s="37"/>
    </row>
    <row r="49" spans="2:2" x14ac:dyDescent="0.2">
      <c r="B49" s="37"/>
    </row>
    <row r="50" spans="2:2" x14ac:dyDescent="0.2">
      <c r="B50" s="37"/>
    </row>
    <row r="51" spans="2:2" x14ac:dyDescent="0.2">
      <c r="B51" s="37"/>
    </row>
    <row r="52" spans="2:2" x14ac:dyDescent="0.2">
      <c r="B52" s="37"/>
    </row>
    <row r="53" spans="2:2" x14ac:dyDescent="0.2">
      <c r="B53" s="37"/>
    </row>
    <row r="54" spans="2:2" x14ac:dyDescent="0.2">
      <c r="B54" s="37"/>
    </row>
    <row r="55" spans="2:2" x14ac:dyDescent="0.2">
      <c r="B55" s="37"/>
    </row>
    <row r="56" spans="2:2" x14ac:dyDescent="0.2">
      <c r="B56" s="37"/>
    </row>
    <row r="57" spans="2:2" x14ac:dyDescent="0.2">
      <c r="B57" s="37"/>
    </row>
    <row r="58" spans="2:2" x14ac:dyDescent="0.2">
      <c r="B58" s="37"/>
    </row>
    <row r="59" spans="2:2" x14ac:dyDescent="0.2">
      <c r="B59" s="37"/>
    </row>
    <row r="60" spans="2:2" x14ac:dyDescent="0.2">
      <c r="B60" s="37"/>
    </row>
    <row r="61" spans="2:2" x14ac:dyDescent="0.2">
      <c r="B61" s="37"/>
    </row>
    <row r="62" spans="2:2" x14ac:dyDescent="0.2">
      <c r="B62" s="37"/>
    </row>
    <row r="63" spans="2:2" x14ac:dyDescent="0.2">
      <c r="B63" s="37"/>
    </row>
    <row r="64" spans="2:2" x14ac:dyDescent="0.2">
      <c r="B64" s="37"/>
    </row>
    <row r="65" spans="2:2" x14ac:dyDescent="0.2">
      <c r="B65" s="37"/>
    </row>
    <row r="66" spans="2:2" x14ac:dyDescent="0.2">
      <c r="B66" s="37"/>
    </row>
    <row r="67" spans="2:2" x14ac:dyDescent="0.2">
      <c r="B67" s="37"/>
    </row>
    <row r="68" spans="2:2" x14ac:dyDescent="0.2">
      <c r="B68" s="37"/>
    </row>
    <row r="69" spans="2:2" x14ac:dyDescent="0.2">
      <c r="B69" s="37"/>
    </row>
    <row r="70" spans="2:2" x14ac:dyDescent="0.2">
      <c r="B70" s="37"/>
    </row>
    <row r="71" spans="2:2" x14ac:dyDescent="0.2">
      <c r="B71" s="37"/>
    </row>
    <row r="72" spans="2:2" x14ac:dyDescent="0.2">
      <c r="B72" s="37"/>
    </row>
    <row r="73" spans="2:2" x14ac:dyDescent="0.2">
      <c r="B73" s="37"/>
    </row>
    <row r="74" spans="2:2" x14ac:dyDescent="0.2">
      <c r="B74" s="37"/>
    </row>
    <row r="75" spans="2:2" x14ac:dyDescent="0.2">
      <c r="B75" s="37"/>
    </row>
    <row r="76" spans="2:2" x14ac:dyDescent="0.2">
      <c r="B76" s="37"/>
    </row>
    <row r="77" spans="2:2" x14ac:dyDescent="0.2">
      <c r="B77" s="37"/>
    </row>
    <row r="78" spans="2:2" x14ac:dyDescent="0.2">
      <c r="B78" s="37"/>
    </row>
    <row r="79" spans="2:2" x14ac:dyDescent="0.2">
      <c r="B79" s="37"/>
    </row>
    <row r="80" spans="2:2" x14ac:dyDescent="0.2">
      <c r="B80" s="37"/>
    </row>
    <row r="81" spans="2:2" x14ac:dyDescent="0.2">
      <c r="B81" s="37"/>
    </row>
    <row r="82" spans="2:2" x14ac:dyDescent="0.2">
      <c r="B82" s="37"/>
    </row>
    <row r="83" spans="2:2" x14ac:dyDescent="0.2">
      <c r="B83" s="37"/>
    </row>
    <row r="84" spans="2:2" x14ac:dyDescent="0.2">
      <c r="B84" s="37"/>
    </row>
    <row r="85" spans="2:2" x14ac:dyDescent="0.2">
      <c r="B85" s="37"/>
    </row>
    <row r="86" spans="2:2" x14ac:dyDescent="0.2">
      <c r="B86" s="37"/>
    </row>
    <row r="87" spans="2:2" x14ac:dyDescent="0.2">
      <c r="B87" s="37"/>
    </row>
    <row r="88" spans="2:2" x14ac:dyDescent="0.2">
      <c r="B88" s="37"/>
    </row>
    <row r="89" spans="2:2" x14ac:dyDescent="0.2">
      <c r="B89" s="37"/>
    </row>
    <row r="90" spans="2:2" x14ac:dyDescent="0.2">
      <c r="B90" s="37"/>
    </row>
    <row r="91" spans="2:2" x14ac:dyDescent="0.2">
      <c r="B91" s="37"/>
    </row>
    <row r="92" spans="2:2" x14ac:dyDescent="0.2">
      <c r="B92" s="37"/>
    </row>
    <row r="93" spans="2:2" x14ac:dyDescent="0.2">
      <c r="B93" s="37"/>
    </row>
    <row r="94" spans="2:2" x14ac:dyDescent="0.2">
      <c r="B94" s="37"/>
    </row>
    <row r="95" spans="2:2" x14ac:dyDescent="0.2">
      <c r="B95" s="37"/>
    </row>
    <row r="96" spans="2:2" x14ac:dyDescent="0.2">
      <c r="B96" s="37"/>
    </row>
    <row r="97" spans="2:2" x14ac:dyDescent="0.2">
      <c r="B97" s="37"/>
    </row>
    <row r="98" spans="2:2" x14ac:dyDescent="0.2">
      <c r="B98" s="37"/>
    </row>
    <row r="99" spans="2:2" x14ac:dyDescent="0.2">
      <c r="B99" s="37"/>
    </row>
    <row r="100" spans="2:2" x14ac:dyDescent="0.2">
      <c r="B100" s="37"/>
    </row>
    <row r="101" spans="2:2" x14ac:dyDescent="0.2">
      <c r="B101" s="37"/>
    </row>
    <row r="102" spans="2:2" x14ac:dyDescent="0.2">
      <c r="B102" s="37"/>
    </row>
    <row r="103" spans="2:2" x14ac:dyDescent="0.2">
      <c r="B103" s="37"/>
    </row>
    <row r="104" spans="2:2" x14ac:dyDescent="0.2">
      <c r="B104" s="37"/>
    </row>
    <row r="105" spans="2:2" x14ac:dyDescent="0.2">
      <c r="B105" s="37"/>
    </row>
    <row r="106" spans="2:2" x14ac:dyDescent="0.2">
      <c r="B106" s="37"/>
    </row>
    <row r="107" spans="2:2" x14ac:dyDescent="0.2">
      <c r="B107" s="37"/>
    </row>
    <row r="108" spans="2:2" x14ac:dyDescent="0.2">
      <c r="B108" s="37"/>
    </row>
    <row r="109" spans="2:2" x14ac:dyDescent="0.2">
      <c r="B109" s="37"/>
    </row>
    <row r="110" spans="2:2" x14ac:dyDescent="0.2">
      <c r="B110" s="37"/>
    </row>
    <row r="111" spans="2:2" x14ac:dyDescent="0.2">
      <c r="B111" s="37"/>
    </row>
    <row r="112" spans="2:2" x14ac:dyDescent="0.2">
      <c r="B112" s="37"/>
    </row>
    <row r="113" spans="2:2" x14ac:dyDescent="0.2">
      <c r="B113" s="37"/>
    </row>
    <row r="114" spans="2:2" x14ac:dyDescent="0.2">
      <c r="B114" s="37"/>
    </row>
    <row r="115" spans="2:2" x14ac:dyDescent="0.2">
      <c r="B115" s="37"/>
    </row>
    <row r="116" spans="2:2" x14ac:dyDescent="0.2">
      <c r="B116" s="37"/>
    </row>
    <row r="117" spans="2:2" x14ac:dyDescent="0.2">
      <c r="B117" s="37"/>
    </row>
    <row r="118" spans="2:2" x14ac:dyDescent="0.2">
      <c r="B118" s="37"/>
    </row>
    <row r="119" spans="2:2" x14ac:dyDescent="0.2">
      <c r="B119" s="37"/>
    </row>
    <row r="120" spans="2:2" x14ac:dyDescent="0.2">
      <c r="B120" s="37"/>
    </row>
    <row r="121" spans="2:2" x14ac:dyDescent="0.2">
      <c r="B121" s="37"/>
    </row>
    <row r="122" spans="2:2" x14ac:dyDescent="0.2">
      <c r="B122" s="37"/>
    </row>
    <row r="123" spans="2:2" x14ac:dyDescent="0.2">
      <c r="B123" s="37"/>
    </row>
    <row r="124" spans="2:2" x14ac:dyDescent="0.2">
      <c r="B124" s="37"/>
    </row>
    <row r="125" spans="2:2" x14ac:dyDescent="0.2">
      <c r="B125" s="37"/>
    </row>
    <row r="126" spans="2:2" x14ac:dyDescent="0.2">
      <c r="B126" s="37"/>
    </row>
    <row r="127" spans="2:2" x14ac:dyDescent="0.2">
      <c r="B127" s="37"/>
    </row>
    <row r="128" spans="2:2" x14ac:dyDescent="0.2">
      <c r="B128" s="37"/>
    </row>
    <row r="129" spans="2:2" x14ac:dyDescent="0.2">
      <c r="B129" s="37"/>
    </row>
    <row r="130" spans="2:2" x14ac:dyDescent="0.2">
      <c r="B130" s="37"/>
    </row>
    <row r="131" spans="2:2" x14ac:dyDescent="0.2">
      <c r="B131" s="37"/>
    </row>
    <row r="132" spans="2:2" x14ac:dyDescent="0.2">
      <c r="B132" s="37"/>
    </row>
    <row r="133" spans="2:2" x14ac:dyDescent="0.2">
      <c r="B133" s="37"/>
    </row>
    <row r="134" spans="2:2" x14ac:dyDescent="0.2">
      <c r="B134" s="37"/>
    </row>
    <row r="135" spans="2:2" x14ac:dyDescent="0.2">
      <c r="B135" s="37"/>
    </row>
    <row r="136" spans="2:2" x14ac:dyDescent="0.2">
      <c r="B136" s="37"/>
    </row>
    <row r="137" spans="2:2" x14ac:dyDescent="0.2">
      <c r="B137" s="37"/>
    </row>
    <row r="138" spans="2:2" x14ac:dyDescent="0.2">
      <c r="B138" s="37"/>
    </row>
    <row r="139" spans="2:2" x14ac:dyDescent="0.2">
      <c r="B139" s="37"/>
    </row>
    <row r="140" spans="2:2" x14ac:dyDescent="0.2">
      <c r="B140" s="37"/>
    </row>
    <row r="141" spans="2:2" x14ac:dyDescent="0.2">
      <c r="B141" s="37"/>
    </row>
    <row r="142" spans="2:2" x14ac:dyDescent="0.2">
      <c r="B142" s="37"/>
    </row>
    <row r="143" spans="2:2" x14ac:dyDescent="0.2">
      <c r="B143" s="37"/>
    </row>
    <row r="144" spans="2:2" x14ac:dyDescent="0.2">
      <c r="B144" s="37"/>
    </row>
    <row r="145" spans="2:2" x14ac:dyDescent="0.2">
      <c r="B145" s="37"/>
    </row>
    <row r="146" spans="2:2" x14ac:dyDescent="0.2">
      <c r="B146" s="37"/>
    </row>
    <row r="147" spans="2:2" x14ac:dyDescent="0.2">
      <c r="B147" s="37"/>
    </row>
    <row r="148" spans="2:2" x14ac:dyDescent="0.2">
      <c r="B148" s="37"/>
    </row>
    <row r="149" spans="2:2" x14ac:dyDescent="0.2">
      <c r="B149" s="37"/>
    </row>
    <row r="150" spans="2:2" x14ac:dyDescent="0.2">
      <c r="B150" s="37"/>
    </row>
    <row r="151" spans="2:2" x14ac:dyDescent="0.2">
      <c r="B151" s="37"/>
    </row>
    <row r="152" spans="2:2" x14ac:dyDescent="0.2">
      <c r="B152" s="37"/>
    </row>
    <row r="153" spans="2:2" x14ac:dyDescent="0.2">
      <c r="B153" s="37"/>
    </row>
    <row r="154" spans="2:2" x14ac:dyDescent="0.2">
      <c r="B154" s="37"/>
    </row>
    <row r="155" spans="2:2" x14ac:dyDescent="0.2">
      <c r="B155" s="37"/>
    </row>
    <row r="156" spans="2:2" x14ac:dyDescent="0.2">
      <c r="B156" s="37"/>
    </row>
    <row r="157" spans="2:2" x14ac:dyDescent="0.2">
      <c r="B157" s="37"/>
    </row>
    <row r="158" spans="2:2" x14ac:dyDescent="0.2">
      <c r="B158" s="37"/>
    </row>
    <row r="159" spans="2:2" x14ac:dyDescent="0.2">
      <c r="B159" s="37"/>
    </row>
    <row r="160" spans="2:2" x14ac:dyDescent="0.2">
      <c r="B160" s="37"/>
    </row>
    <row r="161" spans="2:2" x14ac:dyDescent="0.2">
      <c r="B161" s="37"/>
    </row>
    <row r="162" spans="2:2" x14ac:dyDescent="0.2">
      <c r="B162" s="37"/>
    </row>
    <row r="163" spans="2:2" x14ac:dyDescent="0.2">
      <c r="B163" s="37"/>
    </row>
    <row r="164" spans="2:2" x14ac:dyDescent="0.2">
      <c r="B164" s="37"/>
    </row>
    <row r="165" spans="2:2" x14ac:dyDescent="0.2">
      <c r="B165" s="37"/>
    </row>
    <row r="166" spans="2:2" x14ac:dyDescent="0.2">
      <c r="B166" s="37"/>
    </row>
    <row r="167" spans="2:2" x14ac:dyDescent="0.2">
      <c r="B167" s="37"/>
    </row>
    <row r="168" spans="2:2" x14ac:dyDescent="0.2">
      <c r="B168" s="37"/>
    </row>
    <row r="169" spans="2:2" x14ac:dyDescent="0.2">
      <c r="B169" s="37"/>
    </row>
    <row r="170" spans="2:2" x14ac:dyDescent="0.2">
      <c r="B170" s="37"/>
    </row>
    <row r="171" spans="2:2" x14ac:dyDescent="0.2">
      <c r="B171" s="37"/>
    </row>
    <row r="172" spans="2:2" x14ac:dyDescent="0.2">
      <c r="B172" s="37"/>
    </row>
    <row r="173" spans="2:2" x14ac:dyDescent="0.2">
      <c r="B173" s="37"/>
    </row>
    <row r="174" spans="2:2" x14ac:dyDescent="0.2">
      <c r="B174" s="37"/>
    </row>
    <row r="175" spans="2:2" x14ac:dyDescent="0.2">
      <c r="B175" s="37"/>
    </row>
    <row r="176" spans="2:2" x14ac:dyDescent="0.2">
      <c r="B176" s="37"/>
    </row>
    <row r="177" spans="2:2" x14ac:dyDescent="0.2">
      <c r="B177" s="37"/>
    </row>
    <row r="178" spans="2:2" x14ac:dyDescent="0.2">
      <c r="B178" s="37"/>
    </row>
    <row r="179" spans="2:2" x14ac:dyDescent="0.2">
      <c r="B179" s="37"/>
    </row>
    <row r="180" spans="2:2" x14ac:dyDescent="0.2">
      <c r="B180" s="37"/>
    </row>
    <row r="181" spans="2:2" x14ac:dyDescent="0.2">
      <c r="B181" s="37"/>
    </row>
    <row r="182" spans="2:2" x14ac:dyDescent="0.2">
      <c r="B182" s="37"/>
    </row>
    <row r="183" spans="2:2" x14ac:dyDescent="0.2">
      <c r="B183" s="37"/>
    </row>
    <row r="184" spans="2:2" x14ac:dyDescent="0.2">
      <c r="B184" s="37"/>
    </row>
    <row r="185" spans="2:2" x14ac:dyDescent="0.2">
      <c r="B185" s="37"/>
    </row>
    <row r="186" spans="2:2" x14ac:dyDescent="0.2">
      <c r="B186" s="37"/>
    </row>
    <row r="187" spans="2:2" x14ac:dyDescent="0.2">
      <c r="B187" s="37"/>
    </row>
    <row r="188" spans="2:2" x14ac:dyDescent="0.2">
      <c r="B188" s="37"/>
    </row>
    <row r="189" spans="2:2" x14ac:dyDescent="0.2">
      <c r="B189" s="37"/>
    </row>
    <row r="190" spans="2:2" x14ac:dyDescent="0.2">
      <c r="B190" s="37"/>
    </row>
    <row r="191" spans="2:2" x14ac:dyDescent="0.2">
      <c r="B191" s="37"/>
    </row>
    <row r="192" spans="2:2" x14ac:dyDescent="0.2">
      <c r="B192" s="37"/>
    </row>
    <row r="193" spans="2:2" x14ac:dyDescent="0.2">
      <c r="B193" s="37"/>
    </row>
    <row r="194" spans="2:2" x14ac:dyDescent="0.2">
      <c r="B194" s="37"/>
    </row>
    <row r="195" spans="2:2" x14ac:dyDescent="0.2">
      <c r="B195" s="37"/>
    </row>
    <row r="196" spans="2:2" x14ac:dyDescent="0.2">
      <c r="B196" s="37"/>
    </row>
    <row r="197" spans="2:2" x14ac:dyDescent="0.2">
      <c r="B197" s="37"/>
    </row>
    <row r="198" spans="2:2" x14ac:dyDescent="0.2">
      <c r="B198" s="37"/>
    </row>
    <row r="199" spans="2:2" x14ac:dyDescent="0.2">
      <c r="B199" s="37"/>
    </row>
    <row r="200" spans="2:2" x14ac:dyDescent="0.2">
      <c r="B200" s="37"/>
    </row>
    <row r="201" spans="2:2" x14ac:dyDescent="0.2">
      <c r="B201" s="37"/>
    </row>
    <row r="202" spans="2:2" x14ac:dyDescent="0.2">
      <c r="B202" s="37"/>
    </row>
    <row r="203" spans="2:2" x14ac:dyDescent="0.2">
      <c r="B203" s="37"/>
    </row>
    <row r="204" spans="2:2" x14ac:dyDescent="0.2">
      <c r="B204" s="37"/>
    </row>
    <row r="205" spans="2:2" x14ac:dyDescent="0.2">
      <c r="B205" s="37"/>
    </row>
    <row r="206" spans="2:2" x14ac:dyDescent="0.2">
      <c r="B206" s="37"/>
    </row>
    <row r="207" spans="2:2" x14ac:dyDescent="0.2">
      <c r="B207" s="37"/>
    </row>
    <row r="208" spans="2:2" x14ac:dyDescent="0.2">
      <c r="B208" s="37"/>
    </row>
    <row r="209" spans="2:2" x14ac:dyDescent="0.2">
      <c r="B209" s="37"/>
    </row>
    <row r="210" spans="2:2" x14ac:dyDescent="0.2">
      <c r="B210" s="37"/>
    </row>
    <row r="211" spans="2:2" x14ac:dyDescent="0.2">
      <c r="B211" s="37"/>
    </row>
    <row r="212" spans="2:2" x14ac:dyDescent="0.2">
      <c r="B212" s="37"/>
    </row>
    <row r="213" spans="2:2" x14ac:dyDescent="0.2">
      <c r="B213" s="37"/>
    </row>
    <row r="214" spans="2:2" x14ac:dyDescent="0.2">
      <c r="B214" s="37"/>
    </row>
    <row r="215" spans="2:2" x14ac:dyDescent="0.2">
      <c r="B215" s="37"/>
    </row>
    <row r="216" spans="2:2" x14ac:dyDescent="0.2">
      <c r="B216" s="37"/>
    </row>
  </sheetData>
  <mergeCells count="4">
    <mergeCell ref="H1:I1"/>
    <mergeCell ref="A6:A7"/>
    <mergeCell ref="B6:B7"/>
    <mergeCell ref="C6:C7"/>
  </mergeCells>
  <hyperlinks>
    <hyperlink ref="H1:I1" location="Index!A1" display="Regresar al Índice" xr:uid="{00000000-0004-0000-1800-000000000000}"/>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91FA2-F88E-48C5-B90C-E9786A7BD404}">
  <sheetPr codeName="Hoja72"/>
  <dimension ref="A1:I39"/>
  <sheetViews>
    <sheetView workbookViewId="0">
      <selection activeCell="A2" sqref="A2"/>
    </sheetView>
  </sheetViews>
  <sheetFormatPr baseColWidth="10" defaultRowHeight="12.75" x14ac:dyDescent="0.2"/>
  <cols>
    <col min="1" max="1" width="90.7109375" style="354" customWidth="1"/>
    <col min="2" max="4" width="11.7109375" style="354" customWidth="1"/>
    <col min="5" max="16384" width="11.42578125" style="354"/>
  </cols>
  <sheetData>
    <row r="1" spans="1:9" ht="15" x14ac:dyDescent="0.25">
      <c r="A1" s="333" t="s">
        <v>1671</v>
      </c>
      <c r="B1" s="354" t="s">
        <v>54</v>
      </c>
      <c r="C1" s="354" t="s">
        <v>54</v>
      </c>
      <c r="D1" s="354" t="s">
        <v>54</v>
      </c>
      <c r="E1" s="354" t="s">
        <v>54</v>
      </c>
      <c r="F1" s="354" t="s">
        <v>54</v>
      </c>
      <c r="G1" s="354" t="s">
        <v>54</v>
      </c>
      <c r="H1" s="233" t="s">
        <v>38</v>
      </c>
      <c r="I1" s="233"/>
    </row>
    <row r="2" spans="1:9" x14ac:dyDescent="0.2">
      <c r="A2" s="354" t="s">
        <v>152</v>
      </c>
      <c r="B2" s="354" t="s">
        <v>54</v>
      </c>
      <c r="C2" s="354" t="s">
        <v>54</v>
      </c>
      <c r="D2" s="354" t="s">
        <v>54</v>
      </c>
      <c r="E2" s="354" t="s">
        <v>54</v>
      </c>
      <c r="F2" s="354" t="s">
        <v>54</v>
      </c>
      <c r="G2" s="354" t="s">
        <v>54</v>
      </c>
      <c r="H2" s="354" t="s">
        <v>54</v>
      </c>
    </row>
    <row r="6" spans="1:9" x14ac:dyDescent="0.2">
      <c r="A6" s="354" t="s">
        <v>2</v>
      </c>
      <c r="B6" s="354" t="s">
        <v>599</v>
      </c>
      <c r="C6" s="354" t="s">
        <v>600</v>
      </c>
      <c r="D6" s="354" t="s">
        <v>601</v>
      </c>
    </row>
    <row r="7" spans="1:9" x14ac:dyDescent="0.2">
      <c r="A7" s="354" t="s">
        <v>29</v>
      </c>
      <c r="B7" s="381">
        <v>19.461453023435599</v>
      </c>
      <c r="C7" s="381">
        <v>22.200918549066699</v>
      </c>
      <c r="D7" s="381">
        <v>23.046788556557999</v>
      </c>
    </row>
    <row r="8" spans="1:9" x14ac:dyDescent="0.2">
      <c r="A8" s="354" t="s">
        <v>8</v>
      </c>
      <c r="B8" s="381">
        <v>19.707251217702002</v>
      </c>
      <c r="C8" s="381">
        <v>22.252477563246899</v>
      </c>
      <c r="D8" s="381">
        <v>23.423583428713101</v>
      </c>
    </row>
    <row r="9" spans="1:9" x14ac:dyDescent="0.2">
      <c r="A9" s="354" t="s">
        <v>4</v>
      </c>
      <c r="B9" s="381">
        <v>21.091115586624301</v>
      </c>
      <c r="C9" s="381">
        <v>23.775822703719101</v>
      </c>
      <c r="D9" s="381">
        <v>22.712339921056699</v>
      </c>
    </row>
    <row r="10" spans="1:9" x14ac:dyDescent="0.2">
      <c r="A10" s="354" t="s">
        <v>23</v>
      </c>
      <c r="B10" s="381">
        <v>21.168443263253799</v>
      </c>
      <c r="C10" s="381">
        <v>23.6079856386405</v>
      </c>
      <c r="D10" s="381">
        <v>23.313150680157399</v>
      </c>
    </row>
    <row r="11" spans="1:9" x14ac:dyDescent="0.2">
      <c r="A11" s="354" t="s">
        <v>16</v>
      </c>
      <c r="B11" s="381">
        <v>21.222894088582699</v>
      </c>
      <c r="C11" s="381">
        <v>23.475834536253402</v>
      </c>
      <c r="D11" s="381">
        <v>23.302333772062301</v>
      </c>
    </row>
    <row r="12" spans="1:9" x14ac:dyDescent="0.2">
      <c r="A12" s="354" t="s">
        <v>30</v>
      </c>
      <c r="B12" s="381">
        <v>21.2687670046035</v>
      </c>
      <c r="C12" s="381">
        <v>23.396492425576099</v>
      </c>
      <c r="D12" s="381">
        <v>23.170148114661199</v>
      </c>
    </row>
    <row r="13" spans="1:9" x14ac:dyDescent="0.2">
      <c r="A13" s="354" t="s">
        <v>22</v>
      </c>
      <c r="B13" s="381">
        <v>21.359118603176899</v>
      </c>
      <c r="C13" s="381">
        <v>23.521838509347202</v>
      </c>
      <c r="D13" s="381">
        <v>23.292559053031301</v>
      </c>
    </row>
    <row r="14" spans="1:9" x14ac:dyDescent="0.2">
      <c r="A14" s="354" t="s">
        <v>18</v>
      </c>
      <c r="B14" s="381">
        <v>21.400709152232899</v>
      </c>
      <c r="C14" s="381">
        <v>23.445341699432699</v>
      </c>
      <c r="D14" s="381">
        <v>23.313478547846401</v>
      </c>
    </row>
    <row r="15" spans="1:9" x14ac:dyDescent="0.2">
      <c r="A15" s="354" t="s">
        <v>3</v>
      </c>
      <c r="B15" s="381">
        <v>21.506729871270299</v>
      </c>
      <c r="C15" s="381">
        <v>24.194309907497999</v>
      </c>
      <c r="D15" s="381">
        <v>23.504030362094401</v>
      </c>
    </row>
    <row r="16" spans="1:9" x14ac:dyDescent="0.2">
      <c r="A16" s="354" t="s">
        <v>31</v>
      </c>
      <c r="B16" s="381">
        <v>21.6275670764362</v>
      </c>
      <c r="C16" s="381">
        <v>23.432811799389</v>
      </c>
      <c r="D16" s="381">
        <v>23.573406347253599</v>
      </c>
    </row>
    <row r="17" spans="1:4" x14ac:dyDescent="0.2">
      <c r="A17" s="354" t="s">
        <v>28</v>
      </c>
      <c r="B17" s="381">
        <v>21.6424230800271</v>
      </c>
      <c r="C17" s="381">
        <v>23.438418421359099</v>
      </c>
      <c r="D17" s="381">
        <v>23.4181308947811</v>
      </c>
    </row>
    <row r="18" spans="1:4" x14ac:dyDescent="0.2">
      <c r="A18" s="354" t="s">
        <v>10</v>
      </c>
      <c r="B18" s="381">
        <v>21.663083225488599</v>
      </c>
      <c r="C18" s="381">
        <v>24.431533721424</v>
      </c>
      <c r="D18" s="381">
        <v>24.3953340090194</v>
      </c>
    </row>
    <row r="19" spans="1:4" x14ac:dyDescent="0.2">
      <c r="A19" s="354" t="s">
        <v>27</v>
      </c>
      <c r="B19" s="381">
        <v>21.725309283296301</v>
      </c>
      <c r="C19" s="381">
        <v>24.6710233587898</v>
      </c>
      <c r="D19" s="381">
        <v>23.9437284054831</v>
      </c>
    </row>
    <row r="20" spans="1:4" x14ac:dyDescent="0.2">
      <c r="A20" s="354" t="s">
        <v>51</v>
      </c>
      <c r="B20" s="381">
        <v>21.753251509733499</v>
      </c>
      <c r="C20" s="381">
        <v>24.1775888483511</v>
      </c>
      <c r="D20" s="381">
        <v>23.373925250578999</v>
      </c>
    </row>
    <row r="21" spans="1:4" x14ac:dyDescent="0.2">
      <c r="A21" s="354" t="s">
        <v>1</v>
      </c>
      <c r="B21" s="381">
        <v>21.789423268410001</v>
      </c>
      <c r="C21" s="381">
        <v>24.1276350351351</v>
      </c>
      <c r="D21" s="381">
        <v>23.7345106519887</v>
      </c>
    </row>
    <row r="22" spans="1:4" x14ac:dyDescent="0.2">
      <c r="A22" s="354" t="s">
        <v>7</v>
      </c>
      <c r="B22" s="381">
        <v>21.903735677842999</v>
      </c>
      <c r="C22" s="381">
        <v>23.701725799157799</v>
      </c>
      <c r="D22" s="381">
        <v>23.755884526347899</v>
      </c>
    </row>
    <row r="23" spans="1:4" x14ac:dyDescent="0.2">
      <c r="A23" s="354" t="s">
        <v>11</v>
      </c>
      <c r="B23" s="381">
        <v>21.988892805682301</v>
      </c>
      <c r="C23" s="381">
        <v>24.1027837784555</v>
      </c>
      <c r="D23" s="381">
        <v>23.755751611131899</v>
      </c>
    </row>
    <row r="24" spans="1:4" x14ac:dyDescent="0.2">
      <c r="A24" s="354" t="s">
        <v>14</v>
      </c>
      <c r="B24" s="381">
        <v>22.0078939446657</v>
      </c>
      <c r="C24" s="381">
        <v>24.669424099913599</v>
      </c>
      <c r="D24" s="381">
        <v>23.930988208792201</v>
      </c>
    </row>
    <row r="25" spans="1:4" x14ac:dyDescent="0.2">
      <c r="A25" s="354" t="s">
        <v>25</v>
      </c>
      <c r="B25" s="381">
        <v>22.0210367189956</v>
      </c>
      <c r="C25" s="381">
        <v>24.102112828235501</v>
      </c>
      <c r="D25" s="381">
        <v>23.930145086423401</v>
      </c>
    </row>
    <row r="26" spans="1:4" x14ac:dyDescent="0.2">
      <c r="A26" s="354" t="s">
        <v>33</v>
      </c>
      <c r="B26" s="381">
        <v>22.0254559279125</v>
      </c>
      <c r="C26" s="381">
        <v>24.113578103376501</v>
      </c>
      <c r="D26" s="381">
        <v>23.830291700992699</v>
      </c>
    </row>
    <row r="27" spans="1:4" x14ac:dyDescent="0.2">
      <c r="A27" s="354" t="s">
        <v>12</v>
      </c>
      <c r="B27" s="381">
        <v>22.106794430404101</v>
      </c>
      <c r="C27" s="381">
        <v>24.8723839322472</v>
      </c>
      <c r="D27" s="381">
        <v>24.519713917921901</v>
      </c>
    </row>
    <row r="28" spans="1:4" x14ac:dyDescent="0.2">
      <c r="A28" s="354" t="s">
        <v>17</v>
      </c>
      <c r="B28" s="381">
        <v>22.138423645397001</v>
      </c>
      <c r="C28" s="381">
        <v>24.3290498663733</v>
      </c>
      <c r="D28" s="381">
        <v>24.1016029816304</v>
      </c>
    </row>
    <row r="29" spans="1:4" x14ac:dyDescent="0.2">
      <c r="A29" s="354" t="s">
        <v>19</v>
      </c>
      <c r="B29" s="381">
        <v>22.254234476193499</v>
      </c>
      <c r="C29" s="381">
        <v>24.596645793478299</v>
      </c>
      <c r="D29" s="381">
        <v>24.158274387673298</v>
      </c>
    </row>
    <row r="30" spans="1:4" x14ac:dyDescent="0.2">
      <c r="A30" s="354" t="s">
        <v>32</v>
      </c>
      <c r="B30" s="381">
        <v>22.291451518760699</v>
      </c>
      <c r="C30" s="381">
        <v>23.942130228145601</v>
      </c>
      <c r="D30" s="381">
        <v>23.996137796372601</v>
      </c>
    </row>
    <row r="31" spans="1:4" x14ac:dyDescent="0.2">
      <c r="A31" s="354" t="s">
        <v>26</v>
      </c>
      <c r="B31" s="381">
        <v>22.345684949537599</v>
      </c>
      <c r="C31" s="381">
        <v>24.391485130604099</v>
      </c>
      <c r="D31" s="381">
        <v>24.079215238955999</v>
      </c>
    </row>
    <row r="32" spans="1:4" x14ac:dyDescent="0.2">
      <c r="A32" s="354" t="s">
        <v>9</v>
      </c>
      <c r="B32" s="381">
        <v>22.355843898633601</v>
      </c>
      <c r="C32" s="381">
        <v>24.877860558704899</v>
      </c>
      <c r="D32" s="381">
        <v>23.724579619985999</v>
      </c>
    </row>
    <row r="33" spans="1:4" x14ac:dyDescent="0.2">
      <c r="A33" s="354" t="s">
        <v>0</v>
      </c>
      <c r="B33" s="381">
        <v>22.369370548367701</v>
      </c>
      <c r="C33" s="381">
        <v>24.871984842716099</v>
      </c>
      <c r="D33" s="381">
        <v>23.915267238280599</v>
      </c>
    </row>
    <row r="34" spans="1:4" x14ac:dyDescent="0.2">
      <c r="A34" s="354" t="s">
        <v>21</v>
      </c>
      <c r="B34" s="381">
        <v>22.606509830574399</v>
      </c>
      <c r="C34" s="381">
        <v>24.415343284610699</v>
      </c>
      <c r="D34" s="381">
        <v>24.354812781962401</v>
      </c>
    </row>
    <row r="35" spans="1:4" x14ac:dyDescent="0.2">
      <c r="A35" s="354" t="s">
        <v>5</v>
      </c>
      <c r="B35" s="381">
        <v>22.651979971858299</v>
      </c>
      <c r="C35" s="381">
        <v>24.757528695278801</v>
      </c>
      <c r="D35" s="381">
        <v>24.216061126531802</v>
      </c>
    </row>
    <row r="36" spans="1:4" x14ac:dyDescent="0.2">
      <c r="A36" s="354" t="s">
        <v>15</v>
      </c>
      <c r="B36" s="381">
        <v>23.013617629111401</v>
      </c>
      <c r="C36" s="381">
        <v>24.514668765412001</v>
      </c>
      <c r="D36" s="381">
        <v>24.707686659121102</v>
      </c>
    </row>
    <row r="37" spans="1:4" x14ac:dyDescent="0.2">
      <c r="A37" s="354" t="s">
        <v>20</v>
      </c>
      <c r="B37" s="381">
        <v>23.114955687217101</v>
      </c>
      <c r="C37" s="381">
        <v>25.411379452112602</v>
      </c>
      <c r="D37" s="381">
        <v>24.157626759261301</v>
      </c>
    </row>
    <row r="38" spans="1:4" x14ac:dyDescent="0.2">
      <c r="A38" s="354" t="s">
        <v>24</v>
      </c>
      <c r="B38" s="381">
        <v>23.147388858403598</v>
      </c>
      <c r="C38" s="381">
        <v>24.428794612048002</v>
      </c>
      <c r="D38" s="381">
        <v>24.507281151634199</v>
      </c>
    </row>
    <row r="39" spans="1:4" x14ac:dyDescent="0.2">
      <c r="A39" s="354" t="s">
        <v>6</v>
      </c>
      <c r="B39" s="381">
        <v>23.3242420556284</v>
      </c>
      <c r="C39" s="381">
        <v>24.529024255484</v>
      </c>
      <c r="D39" s="381">
        <v>24.500435255029601</v>
      </c>
    </row>
  </sheetData>
  <autoFilter ref="A6:D39" xr:uid="{6CE49155-B991-4CAA-822F-1D1B3D23A8E7}"/>
  <mergeCells count="1">
    <mergeCell ref="H1:I1"/>
  </mergeCells>
  <hyperlinks>
    <hyperlink ref="H1:I1" location="Index!A1" display="Regresar al Índice" xr:uid="{CFEBB893-3668-48A9-A772-41F91036FD70}"/>
  </hyperlinks>
  <pageMargins left="0.7" right="0.7" top="0.75" bottom="0.75" header="0.3" footer="0.3"/>
  <pageSetup paperSize="9" orientation="portrait" horizontalDpi="300" verticalDpi="300"/>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Hoja68"/>
  <dimension ref="A1:I216"/>
  <sheetViews>
    <sheetView workbookViewId="0">
      <selection activeCell="A2" sqref="A2"/>
    </sheetView>
  </sheetViews>
  <sheetFormatPr baseColWidth="10" defaultColWidth="11.42578125" defaultRowHeight="12.75" x14ac:dyDescent="0.2"/>
  <cols>
    <col min="1" max="1" width="11.42578125" style="305"/>
    <col min="2" max="2" width="11.42578125" style="123"/>
    <col min="3" max="16384" width="11.42578125" style="305"/>
  </cols>
  <sheetData>
    <row r="1" spans="1:9" ht="15" x14ac:dyDescent="0.25">
      <c r="A1" s="333" t="s">
        <v>1672</v>
      </c>
      <c r="H1" s="233" t="s">
        <v>38</v>
      </c>
      <c r="I1" s="233"/>
    </row>
    <row r="5" spans="1:9" x14ac:dyDescent="0.2">
      <c r="B5" s="15"/>
    </row>
    <row r="6" spans="1:9" ht="26.45" customHeight="1" x14ac:dyDescent="0.2">
      <c r="A6" s="12" t="s">
        <v>482</v>
      </c>
      <c r="B6" s="32" t="s">
        <v>1151</v>
      </c>
      <c r="C6" s="305" t="s">
        <v>138</v>
      </c>
    </row>
    <row r="7" spans="1:9" x14ac:dyDescent="0.2">
      <c r="A7" s="79" t="s">
        <v>1527</v>
      </c>
      <c r="B7" s="22">
        <v>3.646087590414</v>
      </c>
      <c r="C7" s="79">
        <v>8</v>
      </c>
    </row>
    <row r="8" spans="1:9" x14ac:dyDescent="0.2">
      <c r="A8" s="79" t="s">
        <v>1528</v>
      </c>
      <c r="B8" s="22">
        <v>3.3421962976559998</v>
      </c>
      <c r="C8" s="79">
        <v>6</v>
      </c>
    </row>
    <row r="9" spans="1:9" x14ac:dyDescent="0.2">
      <c r="A9" s="79" t="s">
        <v>1529</v>
      </c>
      <c r="B9" s="22">
        <v>3.8738714585570002</v>
      </c>
      <c r="C9" s="79">
        <v>9</v>
      </c>
    </row>
    <row r="10" spans="1:9" x14ac:dyDescent="0.2">
      <c r="A10" s="79" t="s">
        <v>1530</v>
      </c>
      <c r="B10" s="22">
        <v>5.2642391215600002</v>
      </c>
      <c r="C10" s="79">
        <v>14</v>
      </c>
    </row>
    <row r="11" spans="1:9" x14ac:dyDescent="0.2">
      <c r="A11" s="79" t="s">
        <v>1531</v>
      </c>
      <c r="B11" s="22">
        <v>5.5891426913949998</v>
      </c>
      <c r="C11" s="79">
        <v>17</v>
      </c>
    </row>
    <row r="12" spans="1:9" x14ac:dyDescent="0.2">
      <c r="A12" s="79" t="s">
        <v>1532</v>
      </c>
      <c r="B12" s="22">
        <v>5.4008694824879999</v>
      </c>
      <c r="C12" s="79">
        <v>16</v>
      </c>
    </row>
    <row r="13" spans="1:9" x14ac:dyDescent="0.2">
      <c r="A13" s="79" t="s">
        <v>1533</v>
      </c>
      <c r="B13" s="22">
        <v>5.3160083548710002</v>
      </c>
      <c r="C13" s="79">
        <v>15</v>
      </c>
    </row>
    <row r="14" spans="1:9" x14ac:dyDescent="0.2">
      <c r="A14" s="79" t="s">
        <v>1534</v>
      </c>
      <c r="B14" s="22">
        <v>4.9512289143289996</v>
      </c>
      <c r="C14" s="79">
        <v>12</v>
      </c>
    </row>
    <row r="15" spans="1:9" x14ac:dyDescent="0.2">
      <c r="A15" s="79" t="s">
        <v>1535</v>
      </c>
      <c r="B15" s="22">
        <v>5.1943997545030003</v>
      </c>
      <c r="C15" s="79">
        <v>13</v>
      </c>
    </row>
    <row r="16" spans="1:9" x14ac:dyDescent="0.2">
      <c r="A16" s="79" t="s">
        <v>1536</v>
      </c>
      <c r="B16" s="22">
        <v>4.4487562177060003</v>
      </c>
      <c r="C16" s="79">
        <v>10</v>
      </c>
    </row>
    <row r="17" spans="1:3" x14ac:dyDescent="0.2">
      <c r="A17" s="79" t="s">
        <v>1537</v>
      </c>
      <c r="B17" s="22">
        <v>3.229107288872</v>
      </c>
      <c r="C17" s="79">
        <v>5</v>
      </c>
    </row>
    <row r="18" spans="1:3" x14ac:dyDescent="0.2">
      <c r="A18" s="79" t="s">
        <v>755</v>
      </c>
      <c r="B18" s="22">
        <v>2.9365409033329999</v>
      </c>
      <c r="C18" s="79">
        <v>3</v>
      </c>
    </row>
    <row r="19" spans="1:3" x14ac:dyDescent="0.2">
      <c r="A19" s="79" t="s">
        <v>766</v>
      </c>
      <c r="B19" s="22">
        <v>2.7960271300000001</v>
      </c>
      <c r="C19" s="79">
        <v>2</v>
      </c>
    </row>
    <row r="20" spans="1:3" x14ac:dyDescent="0.2">
      <c r="A20" s="79" t="s">
        <v>775</v>
      </c>
      <c r="B20" s="22">
        <v>3.4447320166669999</v>
      </c>
      <c r="C20" s="79">
        <v>7</v>
      </c>
    </row>
    <row r="21" spans="1:3" x14ac:dyDescent="0.2">
      <c r="A21" s="79" t="s">
        <v>784</v>
      </c>
      <c r="B21" s="22">
        <v>4.74</v>
      </c>
      <c r="C21" s="79">
        <v>11</v>
      </c>
    </row>
    <row r="22" spans="1:3" x14ac:dyDescent="0.2">
      <c r="A22" s="79" t="s">
        <v>820</v>
      </c>
      <c r="B22" s="22">
        <v>2.98</v>
      </c>
      <c r="C22" s="79">
        <v>4</v>
      </c>
    </row>
    <row r="23" spans="1:3" x14ac:dyDescent="0.2">
      <c r="A23" s="79" t="s">
        <v>1538</v>
      </c>
      <c r="B23" s="22">
        <v>2.0182999999999964</v>
      </c>
      <c r="C23" s="79">
        <v>1</v>
      </c>
    </row>
    <row r="24" spans="1:3" x14ac:dyDescent="0.2">
      <c r="B24" s="15"/>
    </row>
    <row r="25" spans="1:3" x14ac:dyDescent="0.2">
      <c r="B25" s="15"/>
    </row>
    <row r="26" spans="1:3" x14ac:dyDescent="0.2">
      <c r="B26" s="15"/>
    </row>
    <row r="27" spans="1:3" x14ac:dyDescent="0.2">
      <c r="B27" s="15"/>
    </row>
    <row r="28" spans="1:3" x14ac:dyDescent="0.2">
      <c r="B28" s="15"/>
    </row>
    <row r="29" spans="1:3" x14ac:dyDescent="0.2">
      <c r="B29" s="15"/>
    </row>
    <row r="30" spans="1:3" x14ac:dyDescent="0.2">
      <c r="B30" s="15"/>
    </row>
    <row r="31" spans="1:3" x14ac:dyDescent="0.2">
      <c r="B31" s="15"/>
    </row>
    <row r="32" spans="1:3" x14ac:dyDescent="0.2">
      <c r="B32" s="15"/>
    </row>
    <row r="33" spans="2:2" x14ac:dyDescent="0.2">
      <c r="B33" s="15"/>
    </row>
    <row r="34" spans="2:2" x14ac:dyDescent="0.2">
      <c r="B34" s="15"/>
    </row>
    <row r="35" spans="2:2" x14ac:dyDescent="0.2">
      <c r="B35" s="15"/>
    </row>
    <row r="36" spans="2:2" x14ac:dyDescent="0.2">
      <c r="B36" s="15"/>
    </row>
    <row r="37" spans="2:2" x14ac:dyDescent="0.2">
      <c r="B37" s="15"/>
    </row>
    <row r="38" spans="2:2" x14ac:dyDescent="0.2">
      <c r="B38" s="15"/>
    </row>
    <row r="39" spans="2:2" x14ac:dyDescent="0.2">
      <c r="B39" s="15"/>
    </row>
    <row r="40" spans="2:2" x14ac:dyDescent="0.2">
      <c r="B40" s="15"/>
    </row>
    <row r="41" spans="2:2" x14ac:dyDescent="0.2">
      <c r="B41" s="15"/>
    </row>
    <row r="42" spans="2:2" x14ac:dyDescent="0.2">
      <c r="B42" s="15"/>
    </row>
    <row r="43" spans="2:2" x14ac:dyDescent="0.2">
      <c r="B43" s="15"/>
    </row>
    <row r="44" spans="2:2" x14ac:dyDescent="0.2">
      <c r="B44" s="15"/>
    </row>
    <row r="45" spans="2:2" x14ac:dyDescent="0.2">
      <c r="B45" s="15"/>
    </row>
    <row r="46" spans="2:2" x14ac:dyDescent="0.2">
      <c r="B46" s="15"/>
    </row>
    <row r="47" spans="2:2" x14ac:dyDescent="0.2">
      <c r="B47" s="15"/>
    </row>
    <row r="48" spans="2:2" x14ac:dyDescent="0.2">
      <c r="B48" s="15"/>
    </row>
    <row r="49" spans="2:2" x14ac:dyDescent="0.2">
      <c r="B49" s="15"/>
    </row>
    <row r="50" spans="2:2" x14ac:dyDescent="0.2">
      <c r="B50" s="15"/>
    </row>
    <row r="51" spans="2:2" x14ac:dyDescent="0.2">
      <c r="B51" s="15"/>
    </row>
    <row r="52" spans="2:2" x14ac:dyDescent="0.2">
      <c r="B52" s="15"/>
    </row>
    <row r="53" spans="2:2" x14ac:dyDescent="0.2">
      <c r="B53" s="15"/>
    </row>
    <row r="54" spans="2:2" x14ac:dyDescent="0.2">
      <c r="B54" s="15"/>
    </row>
    <row r="55" spans="2:2" x14ac:dyDescent="0.2">
      <c r="B55" s="15"/>
    </row>
    <row r="56" spans="2:2" x14ac:dyDescent="0.2">
      <c r="B56" s="15"/>
    </row>
    <row r="57" spans="2:2" x14ac:dyDescent="0.2">
      <c r="B57" s="15"/>
    </row>
    <row r="58" spans="2:2" x14ac:dyDescent="0.2">
      <c r="B58" s="15"/>
    </row>
    <row r="59" spans="2:2" x14ac:dyDescent="0.2">
      <c r="B59" s="15"/>
    </row>
    <row r="60" spans="2:2" x14ac:dyDescent="0.2">
      <c r="B60" s="15"/>
    </row>
    <row r="61" spans="2:2" x14ac:dyDescent="0.2">
      <c r="B61" s="15"/>
    </row>
    <row r="62" spans="2:2" x14ac:dyDescent="0.2">
      <c r="B62" s="15"/>
    </row>
    <row r="63" spans="2:2" x14ac:dyDescent="0.2">
      <c r="B63" s="15"/>
    </row>
    <row r="64" spans="2:2" x14ac:dyDescent="0.2">
      <c r="B64" s="15"/>
    </row>
    <row r="65" spans="2:2" x14ac:dyDescent="0.2">
      <c r="B65" s="15"/>
    </row>
    <row r="66" spans="2:2" x14ac:dyDescent="0.2">
      <c r="B66" s="15"/>
    </row>
    <row r="67" spans="2:2" x14ac:dyDescent="0.2">
      <c r="B67" s="15"/>
    </row>
    <row r="68" spans="2:2" x14ac:dyDescent="0.2">
      <c r="B68" s="15"/>
    </row>
    <row r="69" spans="2:2" x14ac:dyDescent="0.2">
      <c r="B69" s="15"/>
    </row>
    <row r="70" spans="2:2" x14ac:dyDescent="0.2">
      <c r="B70" s="15"/>
    </row>
    <row r="71" spans="2:2" x14ac:dyDescent="0.2">
      <c r="B71" s="15"/>
    </row>
    <row r="72" spans="2:2" x14ac:dyDescent="0.2">
      <c r="B72" s="15"/>
    </row>
    <row r="73" spans="2:2" x14ac:dyDescent="0.2">
      <c r="B73" s="15"/>
    </row>
    <row r="74" spans="2:2" x14ac:dyDescent="0.2">
      <c r="B74" s="15"/>
    </row>
    <row r="75" spans="2:2" x14ac:dyDescent="0.2">
      <c r="B75" s="15"/>
    </row>
    <row r="76" spans="2:2" x14ac:dyDescent="0.2">
      <c r="B76" s="15"/>
    </row>
    <row r="77" spans="2:2" x14ac:dyDescent="0.2">
      <c r="B77" s="15"/>
    </row>
    <row r="78" spans="2:2" x14ac:dyDescent="0.2">
      <c r="B78" s="15"/>
    </row>
    <row r="79" spans="2:2" x14ac:dyDescent="0.2">
      <c r="B79" s="15"/>
    </row>
    <row r="80" spans="2:2" x14ac:dyDescent="0.2">
      <c r="B80" s="15"/>
    </row>
    <row r="81" spans="2:2" x14ac:dyDescent="0.2">
      <c r="B81" s="15"/>
    </row>
    <row r="82" spans="2:2" x14ac:dyDescent="0.2">
      <c r="B82" s="15"/>
    </row>
    <row r="83" spans="2:2" x14ac:dyDescent="0.2">
      <c r="B83" s="15"/>
    </row>
    <row r="84" spans="2:2" x14ac:dyDescent="0.2">
      <c r="B84" s="15"/>
    </row>
    <row r="85" spans="2:2" x14ac:dyDescent="0.2">
      <c r="B85" s="15"/>
    </row>
    <row r="86" spans="2:2" x14ac:dyDescent="0.2">
      <c r="B86" s="15"/>
    </row>
    <row r="87" spans="2:2" x14ac:dyDescent="0.2">
      <c r="B87" s="15"/>
    </row>
    <row r="88" spans="2:2" x14ac:dyDescent="0.2">
      <c r="B88" s="15"/>
    </row>
    <row r="89" spans="2:2" x14ac:dyDescent="0.2">
      <c r="B89" s="15"/>
    </row>
    <row r="90" spans="2:2" x14ac:dyDescent="0.2">
      <c r="B90" s="15"/>
    </row>
    <row r="91" spans="2:2" x14ac:dyDescent="0.2">
      <c r="B91" s="15"/>
    </row>
    <row r="92" spans="2:2" x14ac:dyDescent="0.2">
      <c r="B92" s="15"/>
    </row>
    <row r="93" spans="2:2" x14ac:dyDescent="0.2">
      <c r="B93" s="15"/>
    </row>
    <row r="94" spans="2:2" x14ac:dyDescent="0.2">
      <c r="B94" s="15"/>
    </row>
    <row r="95" spans="2:2" x14ac:dyDescent="0.2">
      <c r="B95" s="15"/>
    </row>
    <row r="96" spans="2:2" x14ac:dyDescent="0.2">
      <c r="B96" s="15"/>
    </row>
    <row r="97" spans="2:2" x14ac:dyDescent="0.2">
      <c r="B97" s="15"/>
    </row>
    <row r="98" spans="2:2" x14ac:dyDescent="0.2">
      <c r="B98" s="15"/>
    </row>
    <row r="99" spans="2:2" x14ac:dyDescent="0.2">
      <c r="B99" s="15"/>
    </row>
    <row r="100" spans="2:2" x14ac:dyDescent="0.2">
      <c r="B100" s="15"/>
    </row>
    <row r="101" spans="2:2" x14ac:dyDescent="0.2">
      <c r="B101" s="15"/>
    </row>
    <row r="102" spans="2:2" x14ac:dyDescent="0.2">
      <c r="B102" s="15"/>
    </row>
    <row r="103" spans="2:2" x14ac:dyDescent="0.2">
      <c r="B103" s="15"/>
    </row>
    <row r="104" spans="2:2" x14ac:dyDescent="0.2">
      <c r="B104" s="15"/>
    </row>
    <row r="105" spans="2:2" x14ac:dyDescent="0.2">
      <c r="B105" s="15"/>
    </row>
    <row r="106" spans="2:2" x14ac:dyDescent="0.2">
      <c r="B106" s="15"/>
    </row>
    <row r="107" spans="2:2" x14ac:dyDescent="0.2">
      <c r="B107" s="15"/>
    </row>
    <row r="108" spans="2:2" x14ac:dyDescent="0.2">
      <c r="B108" s="15"/>
    </row>
    <row r="109" spans="2:2" x14ac:dyDescent="0.2">
      <c r="B109" s="15"/>
    </row>
    <row r="110" spans="2:2" x14ac:dyDescent="0.2">
      <c r="B110" s="15"/>
    </row>
    <row r="111" spans="2:2" x14ac:dyDescent="0.2">
      <c r="B111" s="15"/>
    </row>
    <row r="112" spans="2:2" x14ac:dyDescent="0.2">
      <c r="B112" s="15"/>
    </row>
    <row r="113" spans="2:2" x14ac:dyDescent="0.2">
      <c r="B113" s="15"/>
    </row>
    <row r="114" spans="2:2" x14ac:dyDescent="0.2">
      <c r="B114" s="15"/>
    </row>
    <row r="115" spans="2:2" x14ac:dyDescent="0.2">
      <c r="B115" s="15"/>
    </row>
    <row r="116" spans="2:2" x14ac:dyDescent="0.2">
      <c r="B116" s="15"/>
    </row>
    <row r="117" spans="2:2" x14ac:dyDescent="0.2">
      <c r="B117" s="15"/>
    </row>
    <row r="118" spans="2:2" x14ac:dyDescent="0.2">
      <c r="B118" s="15"/>
    </row>
    <row r="119" spans="2:2" x14ac:dyDescent="0.2">
      <c r="B119" s="15"/>
    </row>
    <row r="120" spans="2:2" x14ac:dyDescent="0.2">
      <c r="B120" s="15"/>
    </row>
    <row r="121" spans="2:2" x14ac:dyDescent="0.2">
      <c r="B121" s="15"/>
    </row>
    <row r="122" spans="2:2" x14ac:dyDescent="0.2">
      <c r="B122" s="15"/>
    </row>
    <row r="123" spans="2:2" x14ac:dyDescent="0.2">
      <c r="B123" s="15"/>
    </row>
    <row r="124" spans="2:2" x14ac:dyDescent="0.2">
      <c r="B124" s="15"/>
    </row>
    <row r="125" spans="2:2" x14ac:dyDescent="0.2">
      <c r="B125" s="15"/>
    </row>
    <row r="126" spans="2:2" x14ac:dyDescent="0.2">
      <c r="B126" s="15"/>
    </row>
    <row r="127" spans="2:2" x14ac:dyDescent="0.2">
      <c r="B127" s="15"/>
    </row>
    <row r="128" spans="2:2" x14ac:dyDescent="0.2">
      <c r="B128" s="15"/>
    </row>
    <row r="129" spans="2:2" x14ac:dyDescent="0.2">
      <c r="B129" s="15"/>
    </row>
    <row r="130" spans="2:2" x14ac:dyDescent="0.2">
      <c r="B130" s="15"/>
    </row>
    <row r="131" spans="2:2" x14ac:dyDescent="0.2">
      <c r="B131" s="15"/>
    </row>
    <row r="132" spans="2:2" x14ac:dyDescent="0.2">
      <c r="B132" s="15"/>
    </row>
    <row r="133" spans="2:2" x14ac:dyDescent="0.2">
      <c r="B133" s="15"/>
    </row>
    <row r="134" spans="2:2" x14ac:dyDescent="0.2">
      <c r="B134" s="15"/>
    </row>
    <row r="135" spans="2:2" x14ac:dyDescent="0.2">
      <c r="B135" s="15"/>
    </row>
    <row r="136" spans="2:2" x14ac:dyDescent="0.2">
      <c r="B136" s="15"/>
    </row>
    <row r="137" spans="2:2" x14ac:dyDescent="0.2">
      <c r="B137" s="15"/>
    </row>
    <row r="138" spans="2:2" x14ac:dyDescent="0.2">
      <c r="B138" s="15"/>
    </row>
    <row r="139" spans="2:2" x14ac:dyDescent="0.2">
      <c r="B139" s="15"/>
    </row>
    <row r="140" spans="2:2" x14ac:dyDescent="0.2">
      <c r="B140" s="15"/>
    </row>
    <row r="141" spans="2:2" x14ac:dyDescent="0.2">
      <c r="B141" s="15"/>
    </row>
    <row r="142" spans="2:2" x14ac:dyDescent="0.2">
      <c r="B142" s="15"/>
    </row>
    <row r="143" spans="2:2" x14ac:dyDescent="0.2">
      <c r="B143" s="15"/>
    </row>
    <row r="144" spans="2:2" x14ac:dyDescent="0.2">
      <c r="B144" s="15"/>
    </row>
    <row r="145" spans="2:2" x14ac:dyDescent="0.2">
      <c r="B145" s="15"/>
    </row>
    <row r="146" spans="2:2" x14ac:dyDescent="0.2">
      <c r="B146" s="15"/>
    </row>
    <row r="147" spans="2:2" x14ac:dyDescent="0.2">
      <c r="B147" s="15"/>
    </row>
    <row r="148" spans="2:2" x14ac:dyDescent="0.2">
      <c r="B148" s="15"/>
    </row>
    <row r="149" spans="2:2" x14ac:dyDescent="0.2">
      <c r="B149" s="15"/>
    </row>
    <row r="150" spans="2:2" x14ac:dyDescent="0.2">
      <c r="B150" s="15"/>
    </row>
    <row r="151" spans="2:2" x14ac:dyDescent="0.2">
      <c r="B151" s="15"/>
    </row>
    <row r="152" spans="2:2" x14ac:dyDescent="0.2">
      <c r="B152" s="15"/>
    </row>
    <row r="153" spans="2:2" x14ac:dyDescent="0.2">
      <c r="B153" s="15"/>
    </row>
    <row r="154" spans="2:2" x14ac:dyDescent="0.2">
      <c r="B154" s="15"/>
    </row>
    <row r="155" spans="2:2" x14ac:dyDescent="0.2">
      <c r="B155" s="15"/>
    </row>
    <row r="156" spans="2:2" x14ac:dyDescent="0.2">
      <c r="B156" s="15"/>
    </row>
    <row r="157" spans="2:2" x14ac:dyDescent="0.2">
      <c r="B157" s="15"/>
    </row>
    <row r="158" spans="2:2" x14ac:dyDescent="0.2">
      <c r="B158" s="15"/>
    </row>
    <row r="159" spans="2:2" x14ac:dyDescent="0.2">
      <c r="B159" s="15"/>
    </row>
    <row r="160" spans="2:2" x14ac:dyDescent="0.2">
      <c r="B160" s="15"/>
    </row>
    <row r="161" spans="2:2" x14ac:dyDescent="0.2">
      <c r="B161" s="15"/>
    </row>
    <row r="162" spans="2:2" x14ac:dyDescent="0.2">
      <c r="B162" s="15"/>
    </row>
    <row r="163" spans="2:2" x14ac:dyDescent="0.2">
      <c r="B163" s="15"/>
    </row>
    <row r="164" spans="2:2" x14ac:dyDescent="0.2">
      <c r="B164" s="15"/>
    </row>
    <row r="165" spans="2:2" x14ac:dyDescent="0.2">
      <c r="B165" s="15"/>
    </row>
    <row r="166" spans="2:2" x14ac:dyDescent="0.2">
      <c r="B166" s="15"/>
    </row>
    <row r="167" spans="2:2" x14ac:dyDescent="0.2">
      <c r="B167" s="15"/>
    </row>
    <row r="168" spans="2:2" x14ac:dyDescent="0.2">
      <c r="B168" s="15"/>
    </row>
    <row r="169" spans="2:2" x14ac:dyDescent="0.2">
      <c r="B169" s="15"/>
    </row>
    <row r="170" spans="2:2" x14ac:dyDescent="0.2">
      <c r="B170" s="15"/>
    </row>
    <row r="171" spans="2:2" x14ac:dyDescent="0.2">
      <c r="B171" s="15"/>
    </row>
    <row r="172" spans="2:2" x14ac:dyDescent="0.2">
      <c r="B172" s="15"/>
    </row>
    <row r="173" spans="2:2" x14ac:dyDescent="0.2">
      <c r="B173" s="15"/>
    </row>
    <row r="174" spans="2:2" x14ac:dyDescent="0.2">
      <c r="B174" s="15"/>
    </row>
    <row r="175" spans="2:2" x14ac:dyDescent="0.2">
      <c r="B175" s="15"/>
    </row>
    <row r="176" spans="2:2" x14ac:dyDescent="0.2">
      <c r="B176" s="15"/>
    </row>
    <row r="177" spans="2:2" x14ac:dyDescent="0.2">
      <c r="B177" s="15"/>
    </row>
    <row r="178" spans="2:2" x14ac:dyDescent="0.2">
      <c r="B178" s="15"/>
    </row>
    <row r="179" spans="2:2" x14ac:dyDescent="0.2">
      <c r="B179" s="15"/>
    </row>
    <row r="180" spans="2:2" x14ac:dyDescent="0.2">
      <c r="B180" s="15"/>
    </row>
    <row r="181" spans="2:2" x14ac:dyDescent="0.2">
      <c r="B181" s="15"/>
    </row>
    <row r="182" spans="2:2" x14ac:dyDescent="0.2">
      <c r="B182" s="15"/>
    </row>
    <row r="183" spans="2:2" x14ac:dyDescent="0.2">
      <c r="B183" s="15"/>
    </row>
    <row r="184" spans="2:2" x14ac:dyDescent="0.2">
      <c r="B184" s="15"/>
    </row>
    <row r="185" spans="2:2" x14ac:dyDescent="0.2">
      <c r="B185" s="15"/>
    </row>
    <row r="186" spans="2:2" x14ac:dyDescent="0.2">
      <c r="B186" s="15"/>
    </row>
    <row r="187" spans="2:2" x14ac:dyDescent="0.2">
      <c r="B187" s="15"/>
    </row>
    <row r="188" spans="2:2" x14ac:dyDescent="0.2">
      <c r="B188" s="15"/>
    </row>
    <row r="189" spans="2:2" x14ac:dyDescent="0.2">
      <c r="B189" s="15"/>
    </row>
    <row r="190" spans="2:2" x14ac:dyDescent="0.2">
      <c r="B190" s="15"/>
    </row>
    <row r="191" spans="2:2" x14ac:dyDescent="0.2">
      <c r="B191" s="15"/>
    </row>
    <row r="192" spans="2:2" x14ac:dyDescent="0.2">
      <c r="B192" s="15"/>
    </row>
    <row r="193" spans="2:2" x14ac:dyDescent="0.2">
      <c r="B193" s="15"/>
    </row>
    <row r="194" spans="2:2" x14ac:dyDescent="0.2">
      <c r="B194" s="15"/>
    </row>
    <row r="195" spans="2:2" x14ac:dyDescent="0.2">
      <c r="B195" s="15"/>
    </row>
    <row r="196" spans="2:2" x14ac:dyDescent="0.2">
      <c r="B196" s="15"/>
    </row>
    <row r="197" spans="2:2" x14ac:dyDescent="0.2">
      <c r="B197" s="15"/>
    </row>
    <row r="198" spans="2:2" x14ac:dyDescent="0.2">
      <c r="B198" s="15"/>
    </row>
    <row r="199" spans="2:2" x14ac:dyDescent="0.2">
      <c r="B199" s="15"/>
    </row>
    <row r="200" spans="2:2" x14ac:dyDescent="0.2">
      <c r="B200" s="15"/>
    </row>
    <row r="201" spans="2:2" x14ac:dyDescent="0.2">
      <c r="B201" s="15"/>
    </row>
    <row r="202" spans="2:2" x14ac:dyDescent="0.2">
      <c r="B202" s="15"/>
    </row>
    <row r="203" spans="2:2" x14ac:dyDescent="0.2">
      <c r="B203" s="15"/>
    </row>
    <row r="204" spans="2:2" x14ac:dyDescent="0.2">
      <c r="B204" s="15"/>
    </row>
    <row r="205" spans="2:2" x14ac:dyDescent="0.2">
      <c r="B205" s="15"/>
    </row>
    <row r="206" spans="2:2" x14ac:dyDescent="0.2">
      <c r="B206" s="15"/>
    </row>
    <row r="207" spans="2:2" x14ac:dyDescent="0.2">
      <c r="B207" s="15"/>
    </row>
    <row r="208" spans="2:2" x14ac:dyDescent="0.2">
      <c r="B208" s="15"/>
    </row>
    <row r="209" spans="2:2" x14ac:dyDescent="0.2">
      <c r="B209" s="15"/>
    </row>
    <row r="210" spans="2:2" x14ac:dyDescent="0.2">
      <c r="B210" s="15"/>
    </row>
    <row r="211" spans="2:2" x14ac:dyDescent="0.2">
      <c r="B211" s="15"/>
    </row>
    <row r="212" spans="2:2" x14ac:dyDescent="0.2">
      <c r="B212" s="15"/>
    </row>
    <row r="213" spans="2:2" x14ac:dyDescent="0.2">
      <c r="B213" s="15"/>
    </row>
    <row r="214" spans="2:2" x14ac:dyDescent="0.2">
      <c r="B214" s="15"/>
    </row>
    <row r="215" spans="2:2" x14ac:dyDescent="0.2">
      <c r="B215" s="15"/>
    </row>
    <row r="216" spans="2:2" x14ac:dyDescent="0.2">
      <c r="B216" s="15"/>
    </row>
  </sheetData>
  <mergeCells count="1">
    <mergeCell ref="H1:I1"/>
  </mergeCells>
  <hyperlinks>
    <hyperlink ref="H1:I1" location="Index!A1" display="Regresar al Índice" xr:uid="{00000000-0004-0000-6D00-000000000000}"/>
  </hyperlink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Hoja69"/>
  <dimension ref="A1:I216"/>
  <sheetViews>
    <sheetView workbookViewId="0">
      <selection activeCell="A2" sqref="A2"/>
    </sheetView>
  </sheetViews>
  <sheetFormatPr baseColWidth="10" defaultColWidth="11.42578125" defaultRowHeight="12.75" x14ac:dyDescent="0.2"/>
  <cols>
    <col min="1" max="1" width="25" style="305" customWidth="1"/>
    <col min="2" max="2" width="11.42578125" style="123"/>
    <col min="3" max="16384" width="11.42578125" style="305"/>
  </cols>
  <sheetData>
    <row r="1" spans="1:9" ht="15" x14ac:dyDescent="0.25">
      <c r="A1" s="333" t="s">
        <v>1673</v>
      </c>
      <c r="H1" s="233" t="s">
        <v>38</v>
      </c>
      <c r="I1" s="233"/>
    </row>
    <row r="5" spans="1:9" x14ac:dyDescent="0.2">
      <c r="B5" s="15"/>
    </row>
    <row r="6" spans="1:9" ht="26.45" customHeight="1" x14ac:dyDescent="0.2">
      <c r="A6" s="305" t="s">
        <v>735</v>
      </c>
      <c r="B6" s="15" t="s">
        <v>736</v>
      </c>
    </row>
    <row r="7" spans="1:9" x14ac:dyDescent="0.2">
      <c r="A7" s="305" t="s">
        <v>15</v>
      </c>
      <c r="B7" s="31">
        <v>1.149799999999999</v>
      </c>
      <c r="C7" s="305">
        <v>1</v>
      </c>
    </row>
    <row r="8" spans="1:9" x14ac:dyDescent="0.2">
      <c r="A8" s="305" t="s">
        <v>17</v>
      </c>
      <c r="B8" s="31">
        <v>1.1972999999999985</v>
      </c>
      <c r="C8" s="305">
        <v>2</v>
      </c>
    </row>
    <row r="9" spans="1:9" x14ac:dyDescent="0.2">
      <c r="A9" s="305" t="s">
        <v>21</v>
      </c>
      <c r="B9" s="31">
        <v>1.3230999999999966</v>
      </c>
      <c r="C9" s="305">
        <v>3</v>
      </c>
    </row>
    <row r="10" spans="1:9" x14ac:dyDescent="0.2">
      <c r="A10" s="305" t="s">
        <v>27</v>
      </c>
      <c r="B10" s="31">
        <v>1.5584999999999951</v>
      </c>
      <c r="C10" s="305">
        <v>4</v>
      </c>
    </row>
    <row r="11" spans="1:9" x14ac:dyDescent="0.2">
      <c r="A11" s="305" t="s">
        <v>24</v>
      </c>
      <c r="B11" s="31">
        <v>1.7021000000000015</v>
      </c>
      <c r="C11" s="305">
        <v>5</v>
      </c>
    </row>
    <row r="12" spans="1:9" x14ac:dyDescent="0.2">
      <c r="A12" s="305" t="s">
        <v>32</v>
      </c>
      <c r="B12" s="31">
        <v>1.7143999999999977</v>
      </c>
      <c r="C12" s="305">
        <v>6</v>
      </c>
    </row>
    <row r="13" spans="1:9" x14ac:dyDescent="0.2">
      <c r="A13" s="305" t="s">
        <v>16</v>
      </c>
      <c r="B13" s="31">
        <v>1.8936999999999955</v>
      </c>
      <c r="C13" s="305">
        <v>7</v>
      </c>
    </row>
    <row r="14" spans="1:9" x14ac:dyDescent="0.2">
      <c r="A14" s="305" t="s">
        <v>0</v>
      </c>
      <c r="B14" s="31">
        <v>2.0182999999999964</v>
      </c>
      <c r="C14" s="305">
        <v>8</v>
      </c>
    </row>
    <row r="15" spans="1:9" x14ac:dyDescent="0.2">
      <c r="A15" s="305" t="s">
        <v>7</v>
      </c>
      <c r="B15" s="31">
        <v>2.1080000000000041</v>
      </c>
      <c r="C15" s="305">
        <v>9</v>
      </c>
    </row>
    <row r="16" spans="1:9" x14ac:dyDescent="0.2">
      <c r="A16" s="305" t="s">
        <v>11</v>
      </c>
      <c r="B16" s="31">
        <v>2.190100000000001</v>
      </c>
      <c r="C16" s="305">
        <v>10</v>
      </c>
    </row>
    <row r="17" spans="1:3" x14ac:dyDescent="0.2">
      <c r="A17" s="305" t="s">
        <v>26</v>
      </c>
      <c r="B17" s="31">
        <v>2.2710000000000008</v>
      </c>
      <c r="C17" s="305">
        <v>11</v>
      </c>
    </row>
    <row r="18" spans="1:3" x14ac:dyDescent="0.2">
      <c r="A18" s="305" t="s">
        <v>6</v>
      </c>
      <c r="B18" s="31">
        <v>2.2807999999999993</v>
      </c>
      <c r="C18" s="305">
        <v>12</v>
      </c>
    </row>
    <row r="19" spans="1:3" x14ac:dyDescent="0.2">
      <c r="A19" s="305" t="s">
        <v>8</v>
      </c>
      <c r="B19" s="31">
        <v>2.3376999999999981</v>
      </c>
      <c r="C19" s="305">
        <v>13</v>
      </c>
    </row>
    <row r="20" spans="1:3" x14ac:dyDescent="0.2">
      <c r="A20" s="305" t="s">
        <v>33</v>
      </c>
      <c r="B20" s="31">
        <v>2.5665000000000049</v>
      </c>
      <c r="C20" s="305">
        <v>14</v>
      </c>
    </row>
    <row r="21" spans="1:3" x14ac:dyDescent="0.2">
      <c r="A21" s="305" t="s">
        <v>5</v>
      </c>
      <c r="B21" s="31">
        <v>2.5728000000000009</v>
      </c>
      <c r="C21" s="305">
        <v>15</v>
      </c>
    </row>
    <row r="22" spans="1:3" x14ac:dyDescent="0.2">
      <c r="A22" s="305" t="s">
        <v>19</v>
      </c>
      <c r="B22" s="31">
        <v>2.638300000000001</v>
      </c>
      <c r="C22" s="305">
        <v>18</v>
      </c>
    </row>
    <row r="23" spans="1:3" x14ac:dyDescent="0.2">
      <c r="A23" s="305" t="s">
        <v>30</v>
      </c>
      <c r="B23" s="31">
        <v>2.6576000000000022</v>
      </c>
      <c r="C23" s="305">
        <v>17</v>
      </c>
    </row>
    <row r="24" spans="1:3" x14ac:dyDescent="0.2">
      <c r="A24" s="305" t="s">
        <v>31</v>
      </c>
      <c r="B24" s="31">
        <v>2.7095999999999947</v>
      </c>
      <c r="C24" s="305">
        <v>16</v>
      </c>
    </row>
    <row r="25" spans="1:3" x14ac:dyDescent="0.2">
      <c r="A25" s="305" t="s">
        <v>1</v>
      </c>
      <c r="B25" s="31">
        <v>2.8468000000000018</v>
      </c>
      <c r="C25" s="305">
        <v>15</v>
      </c>
    </row>
    <row r="26" spans="1:3" x14ac:dyDescent="0.2">
      <c r="A26" s="305" t="s">
        <v>25</v>
      </c>
      <c r="B26" s="31">
        <v>2.852800000000002</v>
      </c>
      <c r="C26" s="305">
        <v>14</v>
      </c>
    </row>
    <row r="27" spans="1:3" x14ac:dyDescent="0.2">
      <c r="A27" s="305" t="s">
        <v>4</v>
      </c>
      <c r="B27" s="31">
        <v>2.884200000000007</v>
      </c>
      <c r="C27" s="305">
        <v>13</v>
      </c>
    </row>
    <row r="28" spans="1:3" x14ac:dyDescent="0.2">
      <c r="A28" s="305" t="s">
        <v>10</v>
      </c>
      <c r="B28" s="31">
        <v>2.8858000000000033</v>
      </c>
      <c r="C28" s="305">
        <v>12</v>
      </c>
    </row>
    <row r="29" spans="1:3" x14ac:dyDescent="0.2">
      <c r="A29" s="305" t="s">
        <v>14</v>
      </c>
      <c r="B29" s="31">
        <v>2.9029000000000025</v>
      </c>
      <c r="C29" s="305">
        <v>11</v>
      </c>
    </row>
    <row r="30" spans="1:3" x14ac:dyDescent="0.2">
      <c r="A30" s="305" t="s">
        <v>18</v>
      </c>
      <c r="B30" s="31">
        <v>3.0032999999999959</v>
      </c>
      <c r="C30" s="305">
        <v>10</v>
      </c>
    </row>
    <row r="31" spans="1:3" x14ac:dyDescent="0.2">
      <c r="A31" s="305" t="s">
        <v>29</v>
      </c>
      <c r="B31" s="31">
        <v>3.0388999999999982</v>
      </c>
      <c r="C31" s="305">
        <v>9</v>
      </c>
    </row>
    <row r="32" spans="1:3" x14ac:dyDescent="0.2">
      <c r="A32" s="305" t="s">
        <v>12</v>
      </c>
      <c r="B32" s="31">
        <v>3.2990999999999957</v>
      </c>
      <c r="C32" s="305">
        <v>8</v>
      </c>
    </row>
    <row r="33" spans="1:3" x14ac:dyDescent="0.2">
      <c r="A33" s="305" t="s">
        <v>3</v>
      </c>
      <c r="B33" s="31">
        <v>3.5200999999999993</v>
      </c>
      <c r="C33" s="305">
        <v>7</v>
      </c>
    </row>
    <row r="34" spans="1:3" x14ac:dyDescent="0.2">
      <c r="A34" s="305" t="s">
        <v>22</v>
      </c>
      <c r="B34" s="31">
        <v>3.5401999999999987</v>
      </c>
      <c r="C34" s="305">
        <v>6</v>
      </c>
    </row>
    <row r="35" spans="1:3" x14ac:dyDescent="0.2">
      <c r="A35" s="305" t="s">
        <v>23</v>
      </c>
      <c r="B35" s="31">
        <v>3.5454000000000008</v>
      </c>
      <c r="C35" s="305">
        <v>5</v>
      </c>
    </row>
    <row r="36" spans="1:3" x14ac:dyDescent="0.2">
      <c r="A36" s="305" t="s">
        <v>13</v>
      </c>
      <c r="B36" s="31">
        <v>3.8556999999999988</v>
      </c>
      <c r="C36" s="305">
        <v>4</v>
      </c>
    </row>
    <row r="37" spans="1:3" x14ac:dyDescent="0.2">
      <c r="A37" s="305" t="s">
        <v>20</v>
      </c>
      <c r="B37" s="31">
        <v>4.0370000000000061</v>
      </c>
      <c r="C37" s="305">
        <v>3</v>
      </c>
    </row>
    <row r="38" spans="1:3" x14ac:dyDescent="0.2">
      <c r="A38" s="305" t="s">
        <v>9</v>
      </c>
      <c r="B38" s="31">
        <v>4.0845000000000056</v>
      </c>
      <c r="C38" s="305">
        <v>2</v>
      </c>
    </row>
    <row r="39" spans="1:3" x14ac:dyDescent="0.2">
      <c r="A39" s="305" t="s">
        <v>28</v>
      </c>
      <c r="B39" s="31">
        <v>4.1561999999999983</v>
      </c>
      <c r="C39" s="305">
        <v>1</v>
      </c>
    </row>
    <row r="40" spans="1:3" x14ac:dyDescent="0.2">
      <c r="B40" s="15"/>
    </row>
    <row r="41" spans="1:3" x14ac:dyDescent="0.2">
      <c r="B41" s="15"/>
    </row>
    <row r="42" spans="1:3" x14ac:dyDescent="0.2">
      <c r="B42" s="15"/>
    </row>
    <row r="43" spans="1:3" x14ac:dyDescent="0.2">
      <c r="B43" s="15"/>
    </row>
    <row r="44" spans="1:3" x14ac:dyDescent="0.2">
      <c r="B44" s="15"/>
    </row>
    <row r="45" spans="1:3" x14ac:dyDescent="0.2">
      <c r="B45" s="15"/>
    </row>
    <row r="46" spans="1:3" x14ac:dyDescent="0.2">
      <c r="B46" s="15"/>
    </row>
    <row r="47" spans="1:3" x14ac:dyDescent="0.2">
      <c r="B47" s="15"/>
    </row>
    <row r="48" spans="1:3" x14ac:dyDescent="0.2">
      <c r="B48" s="15"/>
    </row>
    <row r="49" spans="2:2" x14ac:dyDescent="0.2">
      <c r="B49" s="15"/>
    </row>
    <row r="50" spans="2:2" x14ac:dyDescent="0.2">
      <c r="B50" s="15"/>
    </row>
    <row r="51" spans="2:2" x14ac:dyDescent="0.2">
      <c r="B51" s="15"/>
    </row>
    <row r="52" spans="2:2" x14ac:dyDescent="0.2">
      <c r="B52" s="15"/>
    </row>
    <row r="53" spans="2:2" x14ac:dyDescent="0.2">
      <c r="B53" s="15"/>
    </row>
    <row r="54" spans="2:2" x14ac:dyDescent="0.2">
      <c r="B54" s="15"/>
    </row>
    <row r="55" spans="2:2" x14ac:dyDescent="0.2">
      <c r="B55" s="15"/>
    </row>
    <row r="56" spans="2:2" x14ac:dyDescent="0.2">
      <c r="B56" s="15"/>
    </row>
    <row r="57" spans="2:2" x14ac:dyDescent="0.2">
      <c r="B57" s="15"/>
    </row>
    <row r="58" spans="2:2" x14ac:dyDescent="0.2">
      <c r="B58" s="15"/>
    </row>
    <row r="59" spans="2:2" x14ac:dyDescent="0.2">
      <c r="B59" s="15"/>
    </row>
    <row r="60" spans="2:2" x14ac:dyDescent="0.2">
      <c r="B60" s="15"/>
    </row>
    <row r="61" spans="2:2" x14ac:dyDescent="0.2">
      <c r="B61" s="15"/>
    </row>
    <row r="62" spans="2:2" x14ac:dyDescent="0.2">
      <c r="B62" s="15"/>
    </row>
    <row r="63" spans="2:2" x14ac:dyDescent="0.2">
      <c r="B63" s="15"/>
    </row>
    <row r="64" spans="2:2" x14ac:dyDescent="0.2">
      <c r="B64" s="15"/>
    </row>
    <row r="65" spans="2:2" x14ac:dyDescent="0.2">
      <c r="B65" s="15"/>
    </row>
    <row r="66" spans="2:2" x14ac:dyDescent="0.2">
      <c r="B66" s="15"/>
    </row>
    <row r="67" spans="2:2" x14ac:dyDescent="0.2">
      <c r="B67" s="15"/>
    </row>
    <row r="68" spans="2:2" x14ac:dyDescent="0.2">
      <c r="B68" s="15"/>
    </row>
    <row r="69" spans="2:2" x14ac:dyDescent="0.2">
      <c r="B69" s="15"/>
    </row>
    <row r="70" spans="2:2" x14ac:dyDescent="0.2">
      <c r="B70" s="15"/>
    </row>
    <row r="71" spans="2:2" x14ac:dyDescent="0.2">
      <c r="B71" s="15"/>
    </row>
    <row r="72" spans="2:2" x14ac:dyDescent="0.2">
      <c r="B72" s="15"/>
    </row>
    <row r="73" spans="2:2" x14ac:dyDescent="0.2">
      <c r="B73" s="15"/>
    </row>
    <row r="74" spans="2:2" x14ac:dyDescent="0.2">
      <c r="B74" s="15"/>
    </row>
    <row r="75" spans="2:2" x14ac:dyDescent="0.2">
      <c r="B75" s="15"/>
    </row>
    <row r="76" spans="2:2" x14ac:dyDescent="0.2">
      <c r="B76" s="15"/>
    </row>
    <row r="77" spans="2:2" x14ac:dyDescent="0.2">
      <c r="B77" s="15"/>
    </row>
    <row r="78" spans="2:2" x14ac:dyDescent="0.2">
      <c r="B78" s="15"/>
    </row>
    <row r="79" spans="2:2" x14ac:dyDescent="0.2">
      <c r="B79" s="15"/>
    </row>
    <row r="80" spans="2:2" x14ac:dyDescent="0.2">
      <c r="B80" s="15"/>
    </row>
    <row r="81" spans="2:2" x14ac:dyDescent="0.2">
      <c r="B81" s="15"/>
    </row>
    <row r="82" spans="2:2" x14ac:dyDescent="0.2">
      <c r="B82" s="15"/>
    </row>
    <row r="83" spans="2:2" x14ac:dyDescent="0.2">
      <c r="B83" s="15"/>
    </row>
    <row r="84" spans="2:2" x14ac:dyDescent="0.2">
      <c r="B84" s="15"/>
    </row>
    <row r="85" spans="2:2" x14ac:dyDescent="0.2">
      <c r="B85" s="15"/>
    </row>
    <row r="86" spans="2:2" x14ac:dyDescent="0.2">
      <c r="B86" s="15"/>
    </row>
    <row r="87" spans="2:2" x14ac:dyDescent="0.2">
      <c r="B87" s="15"/>
    </row>
    <row r="88" spans="2:2" x14ac:dyDescent="0.2">
      <c r="B88" s="15"/>
    </row>
    <row r="89" spans="2:2" x14ac:dyDescent="0.2">
      <c r="B89" s="15"/>
    </row>
    <row r="90" spans="2:2" x14ac:dyDescent="0.2">
      <c r="B90" s="15"/>
    </row>
    <row r="91" spans="2:2" x14ac:dyDescent="0.2">
      <c r="B91" s="15"/>
    </row>
    <row r="92" spans="2:2" x14ac:dyDescent="0.2">
      <c r="B92" s="15"/>
    </row>
    <row r="93" spans="2:2" x14ac:dyDescent="0.2">
      <c r="B93" s="15"/>
    </row>
    <row r="94" spans="2:2" x14ac:dyDescent="0.2">
      <c r="B94" s="15"/>
    </row>
    <row r="95" spans="2:2" x14ac:dyDescent="0.2">
      <c r="B95" s="15"/>
    </row>
    <row r="96" spans="2:2" x14ac:dyDescent="0.2">
      <c r="B96" s="15"/>
    </row>
    <row r="97" spans="2:2" x14ac:dyDescent="0.2">
      <c r="B97" s="15"/>
    </row>
    <row r="98" spans="2:2" x14ac:dyDescent="0.2">
      <c r="B98" s="15"/>
    </row>
    <row r="99" spans="2:2" x14ac:dyDescent="0.2">
      <c r="B99" s="15"/>
    </row>
    <row r="100" spans="2:2" x14ac:dyDescent="0.2">
      <c r="B100" s="15"/>
    </row>
    <row r="101" spans="2:2" x14ac:dyDescent="0.2">
      <c r="B101" s="15"/>
    </row>
    <row r="102" spans="2:2" x14ac:dyDescent="0.2">
      <c r="B102" s="15"/>
    </row>
    <row r="103" spans="2:2" x14ac:dyDescent="0.2">
      <c r="B103" s="15"/>
    </row>
    <row r="104" spans="2:2" x14ac:dyDescent="0.2">
      <c r="B104" s="15"/>
    </row>
    <row r="105" spans="2:2" x14ac:dyDescent="0.2">
      <c r="B105" s="15"/>
    </row>
    <row r="106" spans="2:2" x14ac:dyDescent="0.2">
      <c r="B106" s="15"/>
    </row>
    <row r="107" spans="2:2" x14ac:dyDescent="0.2">
      <c r="B107" s="15"/>
    </row>
    <row r="108" spans="2:2" x14ac:dyDescent="0.2">
      <c r="B108" s="15"/>
    </row>
    <row r="109" spans="2:2" x14ac:dyDescent="0.2">
      <c r="B109" s="15"/>
    </row>
    <row r="110" spans="2:2" x14ac:dyDescent="0.2">
      <c r="B110" s="15"/>
    </row>
    <row r="111" spans="2:2" x14ac:dyDescent="0.2">
      <c r="B111" s="15"/>
    </row>
    <row r="112" spans="2:2" x14ac:dyDescent="0.2">
      <c r="B112" s="15"/>
    </row>
    <row r="113" spans="2:2" x14ac:dyDescent="0.2">
      <c r="B113" s="15"/>
    </row>
    <row r="114" spans="2:2" x14ac:dyDescent="0.2">
      <c r="B114" s="15"/>
    </row>
    <row r="115" spans="2:2" x14ac:dyDescent="0.2">
      <c r="B115" s="15"/>
    </row>
    <row r="116" spans="2:2" x14ac:dyDescent="0.2">
      <c r="B116" s="15"/>
    </row>
    <row r="117" spans="2:2" x14ac:dyDescent="0.2">
      <c r="B117" s="15"/>
    </row>
    <row r="118" spans="2:2" x14ac:dyDescent="0.2">
      <c r="B118" s="15"/>
    </row>
    <row r="119" spans="2:2" x14ac:dyDescent="0.2">
      <c r="B119" s="15"/>
    </row>
    <row r="120" spans="2:2" x14ac:dyDescent="0.2">
      <c r="B120" s="15"/>
    </row>
    <row r="121" spans="2:2" x14ac:dyDescent="0.2">
      <c r="B121" s="15"/>
    </row>
    <row r="122" spans="2:2" x14ac:dyDescent="0.2">
      <c r="B122" s="15"/>
    </row>
    <row r="123" spans="2:2" x14ac:dyDescent="0.2">
      <c r="B123" s="15"/>
    </row>
    <row r="124" spans="2:2" x14ac:dyDescent="0.2">
      <c r="B124" s="15"/>
    </row>
    <row r="125" spans="2:2" x14ac:dyDescent="0.2">
      <c r="B125" s="15"/>
    </row>
    <row r="126" spans="2:2" x14ac:dyDescent="0.2">
      <c r="B126" s="15"/>
    </row>
    <row r="127" spans="2:2" x14ac:dyDescent="0.2">
      <c r="B127" s="15"/>
    </row>
    <row r="128" spans="2:2" x14ac:dyDescent="0.2">
      <c r="B128" s="15"/>
    </row>
    <row r="129" spans="2:2" x14ac:dyDescent="0.2">
      <c r="B129" s="15"/>
    </row>
    <row r="130" spans="2:2" x14ac:dyDescent="0.2">
      <c r="B130" s="15"/>
    </row>
    <row r="131" spans="2:2" x14ac:dyDescent="0.2">
      <c r="B131" s="15"/>
    </row>
    <row r="132" spans="2:2" x14ac:dyDescent="0.2">
      <c r="B132" s="15"/>
    </row>
    <row r="133" spans="2:2" x14ac:dyDescent="0.2">
      <c r="B133" s="15"/>
    </row>
    <row r="134" spans="2:2" x14ac:dyDescent="0.2">
      <c r="B134" s="15"/>
    </row>
    <row r="135" spans="2:2" x14ac:dyDescent="0.2">
      <c r="B135" s="15"/>
    </row>
    <row r="136" spans="2:2" x14ac:dyDescent="0.2">
      <c r="B136" s="15"/>
    </row>
    <row r="137" spans="2:2" x14ac:dyDescent="0.2">
      <c r="B137" s="15"/>
    </row>
    <row r="138" spans="2:2" x14ac:dyDescent="0.2">
      <c r="B138" s="15"/>
    </row>
    <row r="139" spans="2:2" x14ac:dyDescent="0.2">
      <c r="B139" s="15"/>
    </row>
    <row r="140" spans="2:2" x14ac:dyDescent="0.2">
      <c r="B140" s="15"/>
    </row>
    <row r="141" spans="2:2" x14ac:dyDescent="0.2">
      <c r="B141" s="15"/>
    </row>
    <row r="142" spans="2:2" x14ac:dyDescent="0.2">
      <c r="B142" s="15"/>
    </row>
    <row r="143" spans="2:2" x14ac:dyDescent="0.2">
      <c r="B143" s="15"/>
    </row>
    <row r="144" spans="2:2" x14ac:dyDescent="0.2">
      <c r="B144" s="15"/>
    </row>
    <row r="145" spans="2:2" x14ac:dyDescent="0.2">
      <c r="B145" s="15"/>
    </row>
    <row r="146" spans="2:2" x14ac:dyDescent="0.2">
      <c r="B146" s="15"/>
    </row>
    <row r="147" spans="2:2" x14ac:dyDescent="0.2">
      <c r="B147" s="15"/>
    </row>
    <row r="148" spans="2:2" x14ac:dyDescent="0.2">
      <c r="B148" s="15"/>
    </row>
    <row r="149" spans="2:2" x14ac:dyDescent="0.2">
      <c r="B149" s="15"/>
    </row>
    <row r="150" spans="2:2" x14ac:dyDescent="0.2">
      <c r="B150" s="15"/>
    </row>
    <row r="151" spans="2:2" x14ac:dyDescent="0.2">
      <c r="B151" s="15"/>
    </row>
    <row r="152" spans="2:2" x14ac:dyDescent="0.2">
      <c r="B152" s="15"/>
    </row>
    <row r="153" spans="2:2" x14ac:dyDescent="0.2">
      <c r="B153" s="15"/>
    </row>
    <row r="154" spans="2:2" x14ac:dyDescent="0.2">
      <c r="B154" s="15"/>
    </row>
    <row r="155" spans="2:2" x14ac:dyDescent="0.2">
      <c r="B155" s="15"/>
    </row>
    <row r="156" spans="2:2" x14ac:dyDescent="0.2">
      <c r="B156" s="15"/>
    </row>
    <row r="157" spans="2:2" x14ac:dyDescent="0.2">
      <c r="B157" s="15"/>
    </row>
    <row r="158" spans="2:2" x14ac:dyDescent="0.2">
      <c r="B158" s="15"/>
    </row>
    <row r="159" spans="2:2" x14ac:dyDescent="0.2">
      <c r="B159" s="15"/>
    </row>
    <row r="160" spans="2:2" x14ac:dyDescent="0.2">
      <c r="B160" s="15"/>
    </row>
    <row r="161" spans="2:2" x14ac:dyDescent="0.2">
      <c r="B161" s="15"/>
    </row>
    <row r="162" spans="2:2" x14ac:dyDescent="0.2">
      <c r="B162" s="15"/>
    </row>
    <row r="163" spans="2:2" x14ac:dyDescent="0.2">
      <c r="B163" s="15"/>
    </row>
    <row r="164" spans="2:2" x14ac:dyDescent="0.2">
      <c r="B164" s="15"/>
    </row>
    <row r="165" spans="2:2" x14ac:dyDescent="0.2">
      <c r="B165" s="15"/>
    </row>
    <row r="166" spans="2:2" x14ac:dyDescent="0.2">
      <c r="B166" s="15"/>
    </row>
    <row r="167" spans="2:2" x14ac:dyDescent="0.2">
      <c r="B167" s="15"/>
    </row>
    <row r="168" spans="2:2" x14ac:dyDescent="0.2">
      <c r="B168" s="15"/>
    </row>
    <row r="169" spans="2:2" x14ac:dyDescent="0.2">
      <c r="B169" s="15"/>
    </row>
    <row r="170" spans="2:2" x14ac:dyDescent="0.2">
      <c r="B170" s="15"/>
    </row>
    <row r="171" spans="2:2" x14ac:dyDescent="0.2">
      <c r="B171" s="15"/>
    </row>
    <row r="172" spans="2:2" x14ac:dyDescent="0.2">
      <c r="B172" s="15"/>
    </row>
    <row r="173" spans="2:2" x14ac:dyDescent="0.2">
      <c r="B173" s="15"/>
    </row>
    <row r="174" spans="2:2" x14ac:dyDescent="0.2">
      <c r="B174" s="15"/>
    </row>
    <row r="175" spans="2:2" x14ac:dyDescent="0.2">
      <c r="B175" s="15"/>
    </row>
    <row r="176" spans="2:2" x14ac:dyDescent="0.2">
      <c r="B176" s="15"/>
    </row>
    <row r="177" spans="2:2" x14ac:dyDescent="0.2">
      <c r="B177" s="15"/>
    </row>
    <row r="178" spans="2:2" x14ac:dyDescent="0.2">
      <c r="B178" s="15"/>
    </row>
    <row r="179" spans="2:2" x14ac:dyDescent="0.2">
      <c r="B179" s="15"/>
    </row>
    <row r="180" spans="2:2" x14ac:dyDescent="0.2">
      <c r="B180" s="15"/>
    </row>
    <row r="181" spans="2:2" x14ac:dyDescent="0.2">
      <c r="B181" s="15"/>
    </row>
    <row r="182" spans="2:2" x14ac:dyDescent="0.2">
      <c r="B182" s="15"/>
    </row>
    <row r="183" spans="2:2" x14ac:dyDescent="0.2">
      <c r="B183" s="15"/>
    </row>
    <row r="184" spans="2:2" x14ac:dyDescent="0.2">
      <c r="B184" s="15"/>
    </row>
    <row r="185" spans="2:2" x14ac:dyDescent="0.2">
      <c r="B185" s="15"/>
    </row>
    <row r="186" spans="2:2" x14ac:dyDescent="0.2">
      <c r="B186" s="15"/>
    </row>
    <row r="187" spans="2:2" x14ac:dyDescent="0.2">
      <c r="B187" s="15"/>
    </row>
    <row r="188" spans="2:2" x14ac:dyDescent="0.2">
      <c r="B188" s="15"/>
    </row>
    <row r="189" spans="2:2" x14ac:dyDescent="0.2">
      <c r="B189" s="15"/>
    </row>
    <row r="190" spans="2:2" x14ac:dyDescent="0.2">
      <c r="B190" s="15"/>
    </row>
    <row r="191" spans="2:2" x14ac:dyDescent="0.2">
      <c r="B191" s="15"/>
    </row>
    <row r="192" spans="2:2" x14ac:dyDescent="0.2">
      <c r="B192" s="15"/>
    </row>
    <row r="193" spans="2:2" x14ac:dyDescent="0.2">
      <c r="B193" s="15"/>
    </row>
    <row r="194" spans="2:2" x14ac:dyDescent="0.2">
      <c r="B194" s="15"/>
    </row>
    <row r="195" spans="2:2" x14ac:dyDescent="0.2">
      <c r="B195" s="15"/>
    </row>
    <row r="196" spans="2:2" x14ac:dyDescent="0.2">
      <c r="B196" s="15"/>
    </row>
    <row r="197" spans="2:2" x14ac:dyDescent="0.2">
      <c r="B197" s="15"/>
    </row>
    <row r="198" spans="2:2" x14ac:dyDescent="0.2">
      <c r="B198" s="15"/>
    </row>
    <row r="199" spans="2:2" x14ac:dyDescent="0.2">
      <c r="B199" s="15"/>
    </row>
    <row r="200" spans="2:2" x14ac:dyDescent="0.2">
      <c r="B200" s="15"/>
    </row>
    <row r="201" spans="2:2" x14ac:dyDescent="0.2">
      <c r="B201" s="15"/>
    </row>
    <row r="202" spans="2:2" x14ac:dyDescent="0.2">
      <c r="B202" s="15"/>
    </row>
    <row r="203" spans="2:2" x14ac:dyDescent="0.2">
      <c r="B203" s="15"/>
    </row>
    <row r="204" spans="2:2" x14ac:dyDescent="0.2">
      <c r="B204" s="15"/>
    </row>
    <row r="205" spans="2:2" x14ac:dyDescent="0.2">
      <c r="B205" s="15"/>
    </row>
    <row r="206" spans="2:2" x14ac:dyDescent="0.2">
      <c r="B206" s="15"/>
    </row>
    <row r="207" spans="2:2" x14ac:dyDescent="0.2">
      <c r="B207" s="15"/>
    </row>
    <row r="208" spans="2:2" x14ac:dyDescent="0.2">
      <c r="B208" s="15"/>
    </row>
    <row r="209" spans="2:2" x14ac:dyDescent="0.2">
      <c r="B209" s="15"/>
    </row>
    <row r="210" spans="2:2" x14ac:dyDescent="0.2">
      <c r="B210" s="15"/>
    </row>
    <row r="211" spans="2:2" x14ac:dyDescent="0.2">
      <c r="B211" s="15"/>
    </row>
    <row r="212" spans="2:2" x14ac:dyDescent="0.2">
      <c r="B212" s="15"/>
    </row>
    <row r="213" spans="2:2" x14ac:dyDescent="0.2">
      <c r="B213" s="15"/>
    </row>
    <row r="214" spans="2:2" x14ac:dyDescent="0.2">
      <c r="B214" s="15"/>
    </row>
    <row r="215" spans="2:2" x14ac:dyDescent="0.2">
      <c r="B215" s="15"/>
    </row>
    <row r="216" spans="2:2" x14ac:dyDescent="0.2">
      <c r="B216" s="15"/>
    </row>
  </sheetData>
  <autoFilter ref="A6:B6" xr:uid="{00000000-0009-0000-0000-00006E000000}">
    <sortState ref="A7:B39">
      <sortCondition ref="B6"/>
    </sortState>
  </autoFilter>
  <mergeCells count="1">
    <mergeCell ref="H1:I1"/>
  </mergeCells>
  <hyperlinks>
    <hyperlink ref="H1:I1" location="Index!A1" display="Regresar al Índice" xr:uid="{00000000-0004-0000-6E00-000000000000}"/>
  </hyperlink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Hoja70"/>
  <dimension ref="A1:I216"/>
  <sheetViews>
    <sheetView workbookViewId="0">
      <selection activeCell="A2" sqref="A2"/>
    </sheetView>
  </sheetViews>
  <sheetFormatPr baseColWidth="10" defaultColWidth="11.42578125" defaultRowHeight="12.75" x14ac:dyDescent="0.2"/>
  <cols>
    <col min="1" max="1" width="20" style="305" customWidth="1"/>
    <col min="2" max="2" width="11.42578125" style="123"/>
    <col min="3" max="16384" width="11.42578125" style="305"/>
  </cols>
  <sheetData>
    <row r="1" spans="1:9" ht="15" x14ac:dyDescent="0.25">
      <c r="A1" s="333" t="s">
        <v>1674</v>
      </c>
      <c r="H1" s="233" t="s">
        <v>38</v>
      </c>
      <c r="I1" s="233"/>
    </row>
    <row r="5" spans="1:9" x14ac:dyDescent="0.2">
      <c r="B5" s="15"/>
    </row>
    <row r="6" spans="1:9" ht="26.45" customHeight="1" x14ac:dyDescent="0.2">
      <c r="A6" s="305" t="s">
        <v>735</v>
      </c>
      <c r="B6" s="15" t="s">
        <v>794</v>
      </c>
    </row>
    <row r="7" spans="1:9" x14ac:dyDescent="0.2">
      <c r="A7" s="305" t="s">
        <v>30</v>
      </c>
      <c r="B7" s="31">
        <v>-1.5600000000000023</v>
      </c>
    </row>
    <row r="8" spans="1:9" x14ac:dyDescent="0.2">
      <c r="A8" s="305" t="s">
        <v>27</v>
      </c>
      <c r="B8" s="31">
        <v>-1.4410000000000025</v>
      </c>
    </row>
    <row r="9" spans="1:9" x14ac:dyDescent="0.2">
      <c r="A9" s="305" t="s">
        <v>14</v>
      </c>
      <c r="B9" s="31">
        <v>-1.320999999999998</v>
      </c>
    </row>
    <row r="10" spans="1:9" x14ac:dyDescent="0.2">
      <c r="A10" s="305" t="s">
        <v>17</v>
      </c>
      <c r="B10" s="31">
        <v>-1.2239000000000004</v>
      </c>
    </row>
    <row r="11" spans="1:9" x14ac:dyDescent="0.2">
      <c r="A11" s="305" t="s">
        <v>26</v>
      </c>
      <c r="B11" s="31">
        <v>-1.214500000000001</v>
      </c>
    </row>
    <row r="12" spans="1:9" x14ac:dyDescent="0.2">
      <c r="A12" s="305" t="s">
        <v>9</v>
      </c>
      <c r="B12" s="31">
        <v>-1.1195999999999913</v>
      </c>
    </row>
    <row r="13" spans="1:9" x14ac:dyDescent="0.2">
      <c r="A13" s="305" t="s">
        <v>13</v>
      </c>
      <c r="B13" s="31">
        <v>-0.92680000000000007</v>
      </c>
    </row>
    <row r="14" spans="1:9" x14ac:dyDescent="0.2">
      <c r="A14" s="305" t="s">
        <v>29</v>
      </c>
      <c r="B14" s="31">
        <v>-0.76860000000000639</v>
      </c>
    </row>
    <row r="15" spans="1:9" x14ac:dyDescent="0.2">
      <c r="A15" s="305" t="s">
        <v>24</v>
      </c>
      <c r="B15" s="31">
        <v>-0.75270000000000437</v>
      </c>
    </row>
    <row r="16" spans="1:9" x14ac:dyDescent="0.2">
      <c r="A16" s="305" t="s">
        <v>7</v>
      </c>
      <c r="B16" s="31">
        <v>-0.73619999999999663</v>
      </c>
    </row>
    <row r="17" spans="1:2" x14ac:dyDescent="0.2">
      <c r="A17" s="305" t="s">
        <v>28</v>
      </c>
      <c r="B17" s="31">
        <v>-0.72610000000000241</v>
      </c>
    </row>
    <row r="18" spans="1:2" x14ac:dyDescent="0.2">
      <c r="A18" s="305" t="s">
        <v>10</v>
      </c>
      <c r="B18" s="31">
        <v>-0.57280000000000086</v>
      </c>
    </row>
    <row r="19" spans="1:2" x14ac:dyDescent="0.2">
      <c r="A19" s="305" t="s">
        <v>0</v>
      </c>
      <c r="B19" s="31">
        <v>-0.56660000000000821</v>
      </c>
    </row>
    <row r="20" spans="1:2" x14ac:dyDescent="0.2">
      <c r="A20" s="305" t="s">
        <v>32</v>
      </c>
      <c r="B20" s="31">
        <v>-0.54760000000000275</v>
      </c>
    </row>
    <row r="21" spans="1:2" x14ac:dyDescent="0.2">
      <c r="A21" s="305" t="s">
        <v>5</v>
      </c>
      <c r="B21" s="31">
        <v>-0.48099999999999454</v>
      </c>
    </row>
    <row r="22" spans="1:2" x14ac:dyDescent="0.2">
      <c r="A22" s="305" t="s">
        <v>1</v>
      </c>
      <c r="B22" s="31">
        <v>-0.45319999999999538</v>
      </c>
    </row>
    <row r="23" spans="1:2" x14ac:dyDescent="0.2">
      <c r="A23" s="305" t="s">
        <v>31</v>
      </c>
      <c r="B23" s="31">
        <v>-0.40020000000001232</v>
      </c>
    </row>
    <row r="24" spans="1:2" x14ac:dyDescent="0.2">
      <c r="A24" s="305" t="s">
        <v>16</v>
      </c>
      <c r="B24" s="31">
        <v>-0.35290000000000532</v>
      </c>
    </row>
    <row r="25" spans="1:2" x14ac:dyDescent="0.2">
      <c r="A25" s="305" t="s">
        <v>12</v>
      </c>
      <c r="B25" s="31">
        <v>-0.19010000000000105</v>
      </c>
    </row>
    <row r="26" spans="1:2" x14ac:dyDescent="0.2">
      <c r="A26" s="305" t="s">
        <v>21</v>
      </c>
      <c r="B26" s="31">
        <v>-0.13810000000000855</v>
      </c>
    </row>
    <row r="27" spans="1:2" x14ac:dyDescent="0.2">
      <c r="A27" s="305" t="s">
        <v>3</v>
      </c>
      <c r="B27" s="31">
        <v>0.1214999999999975</v>
      </c>
    </row>
    <row r="28" spans="1:2" x14ac:dyDescent="0.2">
      <c r="A28" s="305" t="s">
        <v>4</v>
      </c>
      <c r="B28" s="31">
        <v>0.12720000000000198</v>
      </c>
    </row>
    <row r="29" spans="1:2" x14ac:dyDescent="0.2">
      <c r="A29" s="305" t="s">
        <v>11</v>
      </c>
      <c r="B29" s="31">
        <v>0.18529999999999802</v>
      </c>
    </row>
    <row r="30" spans="1:2" x14ac:dyDescent="0.2">
      <c r="A30" s="305" t="s">
        <v>23</v>
      </c>
      <c r="B30" s="31">
        <v>0.19490000000000407</v>
      </c>
    </row>
    <row r="31" spans="1:2" x14ac:dyDescent="0.2">
      <c r="A31" s="305" t="s">
        <v>6</v>
      </c>
      <c r="B31" s="31">
        <v>0.216700000000003</v>
      </c>
    </row>
    <row r="32" spans="1:2" x14ac:dyDescent="0.2">
      <c r="A32" s="305" t="s">
        <v>19</v>
      </c>
      <c r="B32" s="31">
        <v>0.24160000000000537</v>
      </c>
    </row>
    <row r="33" spans="1:2" x14ac:dyDescent="0.2">
      <c r="A33" s="305" t="s">
        <v>15</v>
      </c>
      <c r="B33" s="31">
        <v>0.33629999999999427</v>
      </c>
    </row>
    <row r="34" spans="1:2" x14ac:dyDescent="0.2">
      <c r="A34" s="305" t="s">
        <v>8</v>
      </c>
      <c r="B34" s="31">
        <v>0.34829999999999472</v>
      </c>
    </row>
    <row r="35" spans="1:2" x14ac:dyDescent="0.2">
      <c r="A35" s="305" t="s">
        <v>33</v>
      </c>
      <c r="B35" s="31">
        <v>0.45600000000000307</v>
      </c>
    </row>
    <row r="36" spans="1:2" x14ac:dyDescent="0.2">
      <c r="A36" s="305" t="s">
        <v>25</v>
      </c>
      <c r="B36" s="31">
        <v>0.49460000000000548</v>
      </c>
    </row>
    <row r="37" spans="1:2" x14ac:dyDescent="0.2">
      <c r="A37" s="305" t="s">
        <v>18</v>
      </c>
      <c r="B37" s="31">
        <v>0.5811999999999955</v>
      </c>
    </row>
    <row r="38" spans="1:2" x14ac:dyDescent="0.2">
      <c r="A38" s="305" t="s">
        <v>20</v>
      </c>
      <c r="B38" s="31">
        <v>0.68900000000000716</v>
      </c>
    </row>
    <row r="39" spans="1:2" x14ac:dyDescent="0.2">
      <c r="A39" s="305" t="s">
        <v>22</v>
      </c>
      <c r="B39" s="31">
        <v>1.0746000000000038</v>
      </c>
    </row>
    <row r="40" spans="1:2" x14ac:dyDescent="0.2">
      <c r="B40" s="15"/>
    </row>
    <row r="41" spans="1:2" x14ac:dyDescent="0.2">
      <c r="B41" s="15"/>
    </row>
    <row r="42" spans="1:2" x14ac:dyDescent="0.2">
      <c r="B42" s="15"/>
    </row>
    <row r="43" spans="1:2" x14ac:dyDescent="0.2">
      <c r="B43" s="15"/>
    </row>
    <row r="44" spans="1:2" x14ac:dyDescent="0.2">
      <c r="B44" s="15"/>
    </row>
    <row r="45" spans="1:2" x14ac:dyDescent="0.2">
      <c r="B45" s="15"/>
    </row>
    <row r="46" spans="1:2" x14ac:dyDescent="0.2">
      <c r="B46" s="15"/>
    </row>
    <row r="47" spans="1:2" x14ac:dyDescent="0.2">
      <c r="B47" s="15"/>
    </row>
    <row r="48" spans="1:2" x14ac:dyDescent="0.2">
      <c r="B48" s="15"/>
    </row>
    <row r="49" spans="2:2" x14ac:dyDescent="0.2">
      <c r="B49" s="15"/>
    </row>
    <row r="50" spans="2:2" x14ac:dyDescent="0.2">
      <c r="B50" s="15"/>
    </row>
    <row r="51" spans="2:2" x14ac:dyDescent="0.2">
      <c r="B51" s="15"/>
    </row>
    <row r="52" spans="2:2" x14ac:dyDescent="0.2">
      <c r="B52" s="15"/>
    </row>
    <row r="53" spans="2:2" x14ac:dyDescent="0.2">
      <c r="B53" s="15"/>
    </row>
    <row r="54" spans="2:2" x14ac:dyDescent="0.2">
      <c r="B54" s="15"/>
    </row>
    <row r="55" spans="2:2" x14ac:dyDescent="0.2">
      <c r="B55" s="15"/>
    </row>
    <row r="56" spans="2:2" x14ac:dyDescent="0.2">
      <c r="B56" s="15"/>
    </row>
    <row r="57" spans="2:2" x14ac:dyDescent="0.2">
      <c r="B57" s="15"/>
    </row>
    <row r="58" spans="2:2" x14ac:dyDescent="0.2">
      <c r="B58" s="15"/>
    </row>
    <row r="59" spans="2:2" x14ac:dyDescent="0.2">
      <c r="B59" s="15"/>
    </row>
    <row r="60" spans="2:2" x14ac:dyDescent="0.2">
      <c r="B60" s="15"/>
    </row>
    <row r="61" spans="2:2" x14ac:dyDescent="0.2">
      <c r="B61" s="15"/>
    </row>
    <row r="62" spans="2:2" x14ac:dyDescent="0.2">
      <c r="B62" s="15"/>
    </row>
    <row r="63" spans="2:2" x14ac:dyDescent="0.2">
      <c r="B63" s="15"/>
    </row>
    <row r="64" spans="2:2" x14ac:dyDescent="0.2">
      <c r="B64" s="15"/>
    </row>
    <row r="65" spans="2:2" x14ac:dyDescent="0.2">
      <c r="B65" s="15"/>
    </row>
    <row r="66" spans="2:2" x14ac:dyDescent="0.2">
      <c r="B66" s="15"/>
    </row>
    <row r="67" spans="2:2" x14ac:dyDescent="0.2">
      <c r="B67" s="15"/>
    </row>
    <row r="68" spans="2:2" x14ac:dyDescent="0.2">
      <c r="B68" s="15"/>
    </row>
    <row r="69" spans="2:2" x14ac:dyDescent="0.2">
      <c r="B69" s="15"/>
    </row>
    <row r="70" spans="2:2" x14ac:dyDescent="0.2">
      <c r="B70" s="15"/>
    </row>
    <row r="71" spans="2:2" x14ac:dyDescent="0.2">
      <c r="B71" s="15"/>
    </row>
    <row r="72" spans="2:2" x14ac:dyDescent="0.2">
      <c r="B72" s="15"/>
    </row>
    <row r="73" spans="2:2" x14ac:dyDescent="0.2">
      <c r="B73" s="15"/>
    </row>
    <row r="74" spans="2:2" x14ac:dyDescent="0.2">
      <c r="B74" s="15"/>
    </row>
    <row r="75" spans="2:2" x14ac:dyDescent="0.2">
      <c r="B75" s="15"/>
    </row>
    <row r="76" spans="2:2" x14ac:dyDescent="0.2">
      <c r="B76" s="15"/>
    </row>
    <row r="77" spans="2:2" x14ac:dyDescent="0.2">
      <c r="B77" s="15"/>
    </row>
    <row r="78" spans="2:2" x14ac:dyDescent="0.2">
      <c r="B78" s="15"/>
    </row>
    <row r="79" spans="2:2" x14ac:dyDescent="0.2">
      <c r="B79" s="15"/>
    </row>
    <row r="80" spans="2:2" x14ac:dyDescent="0.2">
      <c r="B80" s="15"/>
    </row>
    <row r="81" spans="2:2" x14ac:dyDescent="0.2">
      <c r="B81" s="15"/>
    </row>
    <row r="82" spans="2:2" x14ac:dyDescent="0.2">
      <c r="B82" s="15"/>
    </row>
    <row r="83" spans="2:2" x14ac:dyDescent="0.2">
      <c r="B83" s="15"/>
    </row>
    <row r="84" spans="2:2" x14ac:dyDescent="0.2">
      <c r="B84" s="15"/>
    </row>
    <row r="85" spans="2:2" x14ac:dyDescent="0.2">
      <c r="B85" s="15"/>
    </row>
    <row r="86" spans="2:2" x14ac:dyDescent="0.2">
      <c r="B86" s="15"/>
    </row>
    <row r="87" spans="2:2" x14ac:dyDescent="0.2">
      <c r="B87" s="15"/>
    </row>
    <row r="88" spans="2:2" x14ac:dyDescent="0.2">
      <c r="B88" s="15"/>
    </row>
    <row r="89" spans="2:2" x14ac:dyDescent="0.2">
      <c r="B89" s="15"/>
    </row>
    <row r="90" spans="2:2" x14ac:dyDescent="0.2">
      <c r="B90" s="15"/>
    </row>
    <row r="91" spans="2:2" x14ac:dyDescent="0.2">
      <c r="B91" s="15"/>
    </row>
    <row r="92" spans="2:2" x14ac:dyDescent="0.2">
      <c r="B92" s="15"/>
    </row>
    <row r="93" spans="2:2" x14ac:dyDescent="0.2">
      <c r="B93" s="15"/>
    </row>
    <row r="94" spans="2:2" x14ac:dyDescent="0.2">
      <c r="B94" s="15"/>
    </row>
    <row r="95" spans="2:2" x14ac:dyDescent="0.2">
      <c r="B95" s="15"/>
    </row>
    <row r="96" spans="2:2" x14ac:dyDescent="0.2">
      <c r="B96" s="15"/>
    </row>
    <row r="97" spans="2:2" x14ac:dyDescent="0.2">
      <c r="B97" s="15"/>
    </row>
    <row r="98" spans="2:2" x14ac:dyDescent="0.2">
      <c r="B98" s="15"/>
    </row>
    <row r="99" spans="2:2" x14ac:dyDescent="0.2">
      <c r="B99" s="15"/>
    </row>
    <row r="100" spans="2:2" x14ac:dyDescent="0.2">
      <c r="B100" s="15"/>
    </row>
    <row r="101" spans="2:2" x14ac:dyDescent="0.2">
      <c r="B101" s="15"/>
    </row>
    <row r="102" spans="2:2" x14ac:dyDescent="0.2">
      <c r="B102" s="15"/>
    </row>
    <row r="103" spans="2:2" x14ac:dyDescent="0.2">
      <c r="B103" s="15"/>
    </row>
    <row r="104" spans="2:2" x14ac:dyDescent="0.2">
      <c r="B104" s="15"/>
    </row>
    <row r="105" spans="2:2" x14ac:dyDescent="0.2">
      <c r="B105" s="15"/>
    </row>
    <row r="106" spans="2:2" x14ac:dyDescent="0.2">
      <c r="B106" s="15"/>
    </row>
    <row r="107" spans="2:2" x14ac:dyDescent="0.2">
      <c r="B107" s="15"/>
    </row>
    <row r="108" spans="2:2" x14ac:dyDescent="0.2">
      <c r="B108" s="15"/>
    </row>
    <row r="109" spans="2:2" x14ac:dyDescent="0.2">
      <c r="B109" s="15"/>
    </row>
    <row r="110" spans="2:2" x14ac:dyDescent="0.2">
      <c r="B110" s="15"/>
    </row>
    <row r="111" spans="2:2" x14ac:dyDescent="0.2">
      <c r="B111" s="15"/>
    </row>
    <row r="112" spans="2:2" x14ac:dyDescent="0.2">
      <c r="B112" s="15"/>
    </row>
    <row r="113" spans="2:2" x14ac:dyDescent="0.2">
      <c r="B113" s="15"/>
    </row>
    <row r="114" spans="2:2" x14ac:dyDescent="0.2">
      <c r="B114" s="15"/>
    </row>
    <row r="115" spans="2:2" x14ac:dyDescent="0.2">
      <c r="B115" s="15"/>
    </row>
    <row r="116" spans="2:2" x14ac:dyDescent="0.2">
      <c r="B116" s="15"/>
    </row>
    <row r="117" spans="2:2" x14ac:dyDescent="0.2">
      <c r="B117" s="15"/>
    </row>
    <row r="118" spans="2:2" x14ac:dyDescent="0.2">
      <c r="B118" s="15"/>
    </row>
    <row r="119" spans="2:2" x14ac:dyDescent="0.2">
      <c r="B119" s="15"/>
    </row>
    <row r="120" spans="2:2" x14ac:dyDescent="0.2">
      <c r="B120" s="15"/>
    </row>
    <row r="121" spans="2:2" x14ac:dyDescent="0.2">
      <c r="B121" s="15"/>
    </row>
    <row r="122" spans="2:2" x14ac:dyDescent="0.2">
      <c r="B122" s="15"/>
    </row>
    <row r="123" spans="2:2" x14ac:dyDescent="0.2">
      <c r="B123" s="15"/>
    </row>
    <row r="124" spans="2:2" x14ac:dyDescent="0.2">
      <c r="B124" s="15"/>
    </row>
    <row r="125" spans="2:2" x14ac:dyDescent="0.2">
      <c r="B125" s="15"/>
    </row>
    <row r="126" spans="2:2" x14ac:dyDescent="0.2">
      <c r="B126" s="15"/>
    </row>
    <row r="127" spans="2:2" x14ac:dyDescent="0.2">
      <c r="B127" s="15"/>
    </row>
    <row r="128" spans="2:2" x14ac:dyDescent="0.2">
      <c r="B128" s="15"/>
    </row>
    <row r="129" spans="2:2" x14ac:dyDescent="0.2">
      <c r="B129" s="15"/>
    </row>
    <row r="130" spans="2:2" x14ac:dyDescent="0.2">
      <c r="B130" s="15"/>
    </row>
    <row r="131" spans="2:2" x14ac:dyDescent="0.2">
      <c r="B131" s="15"/>
    </row>
    <row r="132" spans="2:2" x14ac:dyDescent="0.2">
      <c r="B132" s="15"/>
    </row>
    <row r="133" spans="2:2" x14ac:dyDescent="0.2">
      <c r="B133" s="15"/>
    </row>
    <row r="134" spans="2:2" x14ac:dyDescent="0.2">
      <c r="B134" s="15"/>
    </row>
    <row r="135" spans="2:2" x14ac:dyDescent="0.2">
      <c r="B135" s="15"/>
    </row>
    <row r="136" spans="2:2" x14ac:dyDescent="0.2">
      <c r="B136" s="15"/>
    </row>
    <row r="137" spans="2:2" x14ac:dyDescent="0.2">
      <c r="B137" s="15"/>
    </row>
    <row r="138" spans="2:2" x14ac:dyDescent="0.2">
      <c r="B138" s="15"/>
    </row>
    <row r="139" spans="2:2" x14ac:dyDescent="0.2">
      <c r="B139" s="15"/>
    </row>
    <row r="140" spans="2:2" x14ac:dyDescent="0.2">
      <c r="B140" s="15"/>
    </row>
    <row r="141" spans="2:2" x14ac:dyDescent="0.2">
      <c r="B141" s="15"/>
    </row>
    <row r="142" spans="2:2" x14ac:dyDescent="0.2">
      <c r="B142" s="15"/>
    </row>
    <row r="143" spans="2:2" x14ac:dyDescent="0.2">
      <c r="B143" s="15"/>
    </row>
    <row r="144" spans="2:2" x14ac:dyDescent="0.2">
      <c r="B144" s="15"/>
    </row>
    <row r="145" spans="2:2" x14ac:dyDescent="0.2">
      <c r="B145" s="15"/>
    </row>
    <row r="146" spans="2:2" x14ac:dyDescent="0.2">
      <c r="B146" s="15"/>
    </row>
    <row r="147" spans="2:2" x14ac:dyDescent="0.2">
      <c r="B147" s="15"/>
    </row>
    <row r="148" spans="2:2" x14ac:dyDescent="0.2">
      <c r="B148" s="15"/>
    </row>
    <row r="149" spans="2:2" x14ac:dyDescent="0.2">
      <c r="B149" s="15"/>
    </row>
    <row r="150" spans="2:2" x14ac:dyDescent="0.2">
      <c r="B150" s="15"/>
    </row>
    <row r="151" spans="2:2" x14ac:dyDescent="0.2">
      <c r="B151" s="15"/>
    </row>
    <row r="152" spans="2:2" x14ac:dyDescent="0.2">
      <c r="B152" s="15"/>
    </row>
    <row r="153" spans="2:2" x14ac:dyDescent="0.2">
      <c r="B153" s="15"/>
    </row>
    <row r="154" spans="2:2" x14ac:dyDescent="0.2">
      <c r="B154" s="15"/>
    </row>
    <row r="155" spans="2:2" x14ac:dyDescent="0.2">
      <c r="B155" s="15"/>
    </row>
    <row r="156" spans="2:2" x14ac:dyDescent="0.2">
      <c r="B156" s="15"/>
    </row>
    <row r="157" spans="2:2" x14ac:dyDescent="0.2">
      <c r="B157" s="15"/>
    </row>
    <row r="158" spans="2:2" x14ac:dyDescent="0.2">
      <c r="B158" s="15"/>
    </row>
    <row r="159" spans="2:2" x14ac:dyDescent="0.2">
      <c r="B159" s="15"/>
    </row>
    <row r="160" spans="2:2" x14ac:dyDescent="0.2">
      <c r="B160" s="15"/>
    </row>
    <row r="161" spans="2:2" x14ac:dyDescent="0.2">
      <c r="B161" s="15"/>
    </row>
    <row r="162" spans="2:2" x14ac:dyDescent="0.2">
      <c r="B162" s="15"/>
    </row>
    <row r="163" spans="2:2" x14ac:dyDescent="0.2">
      <c r="B163" s="15"/>
    </row>
    <row r="164" spans="2:2" x14ac:dyDescent="0.2">
      <c r="B164" s="15"/>
    </row>
    <row r="165" spans="2:2" x14ac:dyDescent="0.2">
      <c r="B165" s="15"/>
    </row>
    <row r="166" spans="2:2" x14ac:dyDescent="0.2">
      <c r="B166" s="15"/>
    </row>
    <row r="167" spans="2:2" x14ac:dyDescent="0.2">
      <c r="B167" s="15"/>
    </row>
    <row r="168" spans="2:2" x14ac:dyDescent="0.2">
      <c r="B168" s="15"/>
    </row>
    <row r="169" spans="2:2" x14ac:dyDescent="0.2">
      <c r="B169" s="15"/>
    </row>
    <row r="170" spans="2:2" x14ac:dyDescent="0.2">
      <c r="B170" s="15"/>
    </row>
    <row r="171" spans="2:2" x14ac:dyDescent="0.2">
      <c r="B171" s="15"/>
    </row>
    <row r="172" spans="2:2" x14ac:dyDescent="0.2">
      <c r="B172" s="15"/>
    </row>
    <row r="173" spans="2:2" x14ac:dyDescent="0.2">
      <c r="B173" s="15"/>
    </row>
    <row r="174" spans="2:2" x14ac:dyDescent="0.2">
      <c r="B174" s="15"/>
    </row>
    <row r="175" spans="2:2" x14ac:dyDescent="0.2">
      <c r="B175" s="15"/>
    </row>
    <row r="176" spans="2:2" x14ac:dyDescent="0.2">
      <c r="B176" s="15"/>
    </row>
    <row r="177" spans="2:2" x14ac:dyDescent="0.2">
      <c r="B177" s="15"/>
    </row>
    <row r="178" spans="2:2" x14ac:dyDescent="0.2">
      <c r="B178" s="15"/>
    </row>
    <row r="179" spans="2:2" x14ac:dyDescent="0.2">
      <c r="B179" s="15"/>
    </row>
    <row r="180" spans="2:2" x14ac:dyDescent="0.2">
      <c r="B180" s="15"/>
    </row>
    <row r="181" spans="2:2" x14ac:dyDescent="0.2">
      <c r="B181" s="15"/>
    </row>
    <row r="182" spans="2:2" x14ac:dyDescent="0.2">
      <c r="B182" s="15"/>
    </row>
    <row r="183" spans="2:2" x14ac:dyDescent="0.2">
      <c r="B183" s="15"/>
    </row>
    <row r="184" spans="2:2" x14ac:dyDescent="0.2">
      <c r="B184" s="15"/>
    </row>
    <row r="185" spans="2:2" x14ac:dyDescent="0.2">
      <c r="B185" s="15"/>
    </row>
    <row r="186" spans="2:2" x14ac:dyDescent="0.2">
      <c r="B186" s="15"/>
    </row>
    <row r="187" spans="2:2" x14ac:dyDescent="0.2">
      <c r="B187" s="15"/>
    </row>
    <row r="188" spans="2:2" x14ac:dyDescent="0.2">
      <c r="B188" s="15"/>
    </row>
    <row r="189" spans="2:2" x14ac:dyDescent="0.2">
      <c r="B189" s="15"/>
    </row>
    <row r="190" spans="2:2" x14ac:dyDescent="0.2">
      <c r="B190" s="15"/>
    </row>
    <row r="191" spans="2:2" x14ac:dyDescent="0.2">
      <c r="B191" s="15"/>
    </row>
    <row r="192" spans="2:2" x14ac:dyDescent="0.2">
      <c r="B192" s="15"/>
    </row>
    <row r="193" spans="2:2" x14ac:dyDescent="0.2">
      <c r="B193" s="15"/>
    </row>
    <row r="194" spans="2:2" x14ac:dyDescent="0.2">
      <c r="B194" s="15"/>
    </row>
    <row r="195" spans="2:2" x14ac:dyDescent="0.2">
      <c r="B195" s="15"/>
    </row>
    <row r="196" spans="2:2" x14ac:dyDescent="0.2">
      <c r="B196" s="15"/>
    </row>
    <row r="197" spans="2:2" x14ac:dyDescent="0.2">
      <c r="B197" s="15"/>
    </row>
    <row r="198" spans="2:2" x14ac:dyDescent="0.2">
      <c r="B198" s="15"/>
    </row>
    <row r="199" spans="2:2" x14ac:dyDescent="0.2">
      <c r="B199" s="15"/>
    </row>
    <row r="200" spans="2:2" x14ac:dyDescent="0.2">
      <c r="B200" s="15"/>
    </row>
    <row r="201" spans="2:2" x14ac:dyDescent="0.2">
      <c r="B201" s="15"/>
    </row>
    <row r="202" spans="2:2" x14ac:dyDescent="0.2">
      <c r="B202" s="15"/>
    </row>
    <row r="203" spans="2:2" x14ac:dyDescent="0.2">
      <c r="B203" s="15"/>
    </row>
    <row r="204" spans="2:2" x14ac:dyDescent="0.2">
      <c r="B204" s="15"/>
    </row>
    <row r="205" spans="2:2" x14ac:dyDescent="0.2">
      <c r="B205" s="15"/>
    </row>
    <row r="206" spans="2:2" x14ac:dyDescent="0.2">
      <c r="B206" s="15"/>
    </row>
    <row r="207" spans="2:2" x14ac:dyDescent="0.2">
      <c r="B207" s="15"/>
    </row>
    <row r="208" spans="2:2" x14ac:dyDescent="0.2">
      <c r="B208" s="15"/>
    </row>
    <row r="209" spans="2:2" x14ac:dyDescent="0.2">
      <c r="B209" s="15"/>
    </row>
    <row r="210" spans="2:2" x14ac:dyDescent="0.2">
      <c r="B210" s="15"/>
    </row>
    <row r="211" spans="2:2" x14ac:dyDescent="0.2">
      <c r="B211" s="15"/>
    </row>
    <row r="212" spans="2:2" x14ac:dyDescent="0.2">
      <c r="B212" s="15"/>
    </row>
    <row r="213" spans="2:2" x14ac:dyDescent="0.2">
      <c r="B213" s="15"/>
    </row>
    <row r="214" spans="2:2" x14ac:dyDescent="0.2">
      <c r="B214" s="15"/>
    </row>
    <row r="215" spans="2:2" x14ac:dyDescent="0.2">
      <c r="B215" s="15"/>
    </row>
    <row r="216" spans="2:2" x14ac:dyDescent="0.2">
      <c r="B216" s="15"/>
    </row>
  </sheetData>
  <autoFilter ref="A6:B6" xr:uid="{00000000-0009-0000-0000-00006F000000}">
    <sortState ref="A7:B39">
      <sortCondition ref="B6"/>
    </sortState>
  </autoFilter>
  <mergeCells count="1">
    <mergeCell ref="H1:I1"/>
  </mergeCells>
  <hyperlinks>
    <hyperlink ref="H1:I1" location="Index!A1" display="Regresar al Índice" xr:uid="{00000000-0004-0000-6F00-000000000000}"/>
  </hyperlink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7996C-84AB-4A01-8C9F-5412412E0B3A}">
  <sheetPr codeName="Hoja73"/>
  <dimension ref="A1:I473"/>
  <sheetViews>
    <sheetView topLeftCell="A244" zoomScaleNormal="100" workbookViewId="0">
      <selection activeCell="A2" sqref="A2"/>
    </sheetView>
  </sheetViews>
  <sheetFormatPr baseColWidth="10" defaultColWidth="9.140625" defaultRowHeight="12.75" x14ac:dyDescent="0.2"/>
  <cols>
    <col min="1" max="2" width="9.140625" style="354"/>
    <col min="3" max="3" width="60.7109375" style="356" customWidth="1"/>
    <col min="4" max="4" width="7.7109375" style="370" customWidth="1"/>
    <col min="5" max="5" width="11.7109375" style="370" customWidth="1"/>
    <col min="6" max="6" width="11.7109375" style="356" customWidth="1"/>
    <col min="7" max="7" width="4.7109375" style="356" customWidth="1"/>
    <col min="8" max="8" width="11.5703125" style="356" bestFit="1" customWidth="1"/>
    <col min="9" max="16384" width="9.140625" style="354"/>
  </cols>
  <sheetData>
    <row r="1" spans="1:9" ht="15" x14ac:dyDescent="0.25">
      <c r="A1" s="333" t="s">
        <v>1675</v>
      </c>
      <c r="C1" s="354"/>
      <c r="D1" s="354" t="s">
        <v>54</v>
      </c>
      <c r="E1" s="354" t="s">
        <v>54</v>
      </c>
      <c r="F1" s="354" t="s">
        <v>54</v>
      </c>
      <c r="G1" s="354" t="s">
        <v>54</v>
      </c>
      <c r="H1" s="233" t="s">
        <v>38</v>
      </c>
      <c r="I1" s="233"/>
    </row>
    <row r="2" spans="1:9" x14ac:dyDescent="0.2">
      <c r="A2" s="354" t="s">
        <v>152</v>
      </c>
      <c r="C2" s="354"/>
      <c r="D2" s="354" t="s">
        <v>54</v>
      </c>
      <c r="E2" s="354" t="s">
        <v>54</v>
      </c>
      <c r="F2" s="354" t="s">
        <v>54</v>
      </c>
      <c r="G2" s="354" t="s">
        <v>54</v>
      </c>
      <c r="H2" s="354" t="s">
        <v>54</v>
      </c>
    </row>
    <row r="3" spans="1:9" x14ac:dyDescent="0.2">
      <c r="C3" s="354"/>
      <c r="D3" s="354"/>
      <c r="E3" s="354"/>
      <c r="F3" s="354"/>
      <c r="G3" s="354"/>
      <c r="H3" s="354"/>
    </row>
    <row r="4" spans="1:9" x14ac:dyDescent="0.2">
      <c r="C4" s="354"/>
      <c r="D4" s="354"/>
      <c r="E4" s="354"/>
      <c r="F4" s="354"/>
      <c r="G4" s="354"/>
      <c r="H4" s="354"/>
    </row>
    <row r="5" spans="1:9" x14ac:dyDescent="0.2">
      <c r="C5" s="354"/>
      <c r="D5" s="354"/>
      <c r="E5" s="354"/>
      <c r="F5" s="354"/>
      <c r="G5" s="354"/>
      <c r="H5" s="354"/>
    </row>
    <row r="6" spans="1:9" x14ac:dyDescent="0.2">
      <c r="A6" s="354" t="s">
        <v>605</v>
      </c>
      <c r="B6" s="354" t="s">
        <v>425</v>
      </c>
      <c r="C6" s="354" t="s">
        <v>0</v>
      </c>
      <c r="D6" s="354" t="s">
        <v>606</v>
      </c>
      <c r="E6" s="354" t="s">
        <v>607</v>
      </c>
      <c r="F6" s="354" t="s">
        <v>608</v>
      </c>
      <c r="G6" s="354" t="s">
        <v>609</v>
      </c>
      <c r="H6" s="354" t="s">
        <v>610</v>
      </c>
    </row>
    <row r="7" spans="1:9" x14ac:dyDescent="0.2">
      <c r="A7" s="375" t="s">
        <v>845</v>
      </c>
      <c r="B7" s="354" t="s">
        <v>684</v>
      </c>
      <c r="C7" s="376">
        <v>986809</v>
      </c>
      <c r="D7" s="354"/>
      <c r="E7" s="354"/>
      <c r="F7" s="374">
        <v>688</v>
      </c>
      <c r="G7" s="356">
        <v>1</v>
      </c>
      <c r="H7" s="356">
        <v>688</v>
      </c>
    </row>
    <row r="8" spans="1:9" x14ac:dyDescent="0.2">
      <c r="A8" s="375" t="s">
        <v>54</v>
      </c>
      <c r="B8" s="354" t="s">
        <v>685</v>
      </c>
      <c r="C8" s="376">
        <v>995832</v>
      </c>
      <c r="D8" s="370">
        <v>9.1436134044176054E-3</v>
      </c>
      <c r="E8" s="354"/>
      <c r="F8" s="374">
        <v>9023</v>
      </c>
      <c r="G8" s="356">
        <v>2</v>
      </c>
      <c r="H8" s="356">
        <v>9711</v>
      </c>
    </row>
    <row r="9" spans="1:9" x14ac:dyDescent="0.2">
      <c r="A9" s="375" t="s">
        <v>54</v>
      </c>
      <c r="B9" s="354" t="s">
        <v>624</v>
      </c>
      <c r="C9" s="376">
        <v>1001069</v>
      </c>
      <c r="D9" s="370">
        <v>5.258919175122001E-3</v>
      </c>
      <c r="E9" s="354"/>
      <c r="F9" s="374">
        <v>5237</v>
      </c>
      <c r="G9" s="356">
        <v>3</v>
      </c>
      <c r="H9" s="356">
        <v>14948</v>
      </c>
    </row>
    <row r="10" spans="1:9" x14ac:dyDescent="0.2">
      <c r="A10" s="375" t="s">
        <v>54</v>
      </c>
      <c r="B10" s="354" t="s">
        <v>679</v>
      </c>
      <c r="C10" s="376">
        <v>999403</v>
      </c>
      <c r="D10" s="370">
        <v>-1.6642209478068271E-3</v>
      </c>
      <c r="E10" s="354"/>
      <c r="F10" s="374">
        <v>-1666</v>
      </c>
      <c r="G10" s="356">
        <v>4</v>
      </c>
      <c r="H10" s="356">
        <v>13282</v>
      </c>
    </row>
    <row r="11" spans="1:9" x14ac:dyDescent="0.2">
      <c r="A11" s="375" t="s">
        <v>54</v>
      </c>
      <c r="B11" s="354" t="s">
        <v>683</v>
      </c>
      <c r="C11" s="376">
        <v>1002441</v>
      </c>
      <c r="D11" s="370">
        <v>3.0398147694172817E-3</v>
      </c>
      <c r="E11" s="354"/>
      <c r="F11" s="374">
        <v>3038</v>
      </c>
      <c r="G11" s="356">
        <v>5</v>
      </c>
      <c r="H11" s="356">
        <v>16320</v>
      </c>
    </row>
    <row r="12" spans="1:9" x14ac:dyDescent="0.2">
      <c r="A12" s="375" t="s">
        <v>54</v>
      </c>
      <c r="B12" s="354" t="s">
        <v>686</v>
      </c>
      <c r="C12" s="376">
        <v>1006280</v>
      </c>
      <c r="D12" s="370">
        <v>3.8296518199076868E-3</v>
      </c>
      <c r="E12" s="354"/>
      <c r="F12" s="374">
        <v>3839</v>
      </c>
      <c r="G12" s="356">
        <v>6</v>
      </c>
      <c r="H12" s="356">
        <v>20159</v>
      </c>
    </row>
    <row r="13" spans="1:9" x14ac:dyDescent="0.2">
      <c r="A13" s="375" t="s">
        <v>54</v>
      </c>
      <c r="B13" s="354" t="s">
        <v>687</v>
      </c>
      <c r="C13" s="376">
        <v>1019506</v>
      </c>
      <c r="D13" s="370">
        <v>1.3143459076996544E-2</v>
      </c>
      <c r="E13" s="354"/>
      <c r="F13" s="374">
        <v>13226</v>
      </c>
      <c r="G13" s="356">
        <v>7</v>
      </c>
      <c r="H13" s="356">
        <v>33385</v>
      </c>
    </row>
    <row r="14" spans="1:9" x14ac:dyDescent="0.2">
      <c r="A14" s="375" t="s">
        <v>54</v>
      </c>
      <c r="B14" s="354" t="s">
        <v>688</v>
      </c>
      <c r="C14" s="376">
        <v>1028391</v>
      </c>
      <c r="D14" s="370">
        <v>8.7150051103181969E-3</v>
      </c>
      <c r="E14" s="354"/>
      <c r="F14" s="374">
        <v>8885</v>
      </c>
      <c r="G14" s="356">
        <v>8</v>
      </c>
      <c r="H14" s="356">
        <v>42270</v>
      </c>
    </row>
    <row r="15" spans="1:9" x14ac:dyDescent="0.2">
      <c r="A15" s="375" t="s">
        <v>54</v>
      </c>
      <c r="B15" s="354" t="s">
        <v>689</v>
      </c>
      <c r="C15" s="376">
        <v>1035137</v>
      </c>
      <c r="D15" s="370">
        <v>6.559761802660713E-3</v>
      </c>
      <c r="E15" s="354"/>
      <c r="F15" s="374">
        <v>6746</v>
      </c>
      <c r="G15" s="356">
        <v>9</v>
      </c>
      <c r="H15" s="356">
        <v>49016</v>
      </c>
    </row>
    <row r="16" spans="1:9" x14ac:dyDescent="0.2">
      <c r="A16" s="375" t="s">
        <v>54</v>
      </c>
      <c r="B16" s="354" t="s">
        <v>690</v>
      </c>
      <c r="C16" s="376">
        <v>1046247</v>
      </c>
      <c r="D16" s="370">
        <v>1.0732878836327897E-2</v>
      </c>
      <c r="E16" s="354"/>
      <c r="F16" s="374">
        <v>11110</v>
      </c>
      <c r="G16" s="356">
        <v>10</v>
      </c>
      <c r="H16" s="356">
        <v>60126</v>
      </c>
    </row>
    <row r="17" spans="1:8" x14ac:dyDescent="0.2">
      <c r="A17" s="375" t="s">
        <v>54</v>
      </c>
      <c r="B17" s="354" t="s">
        <v>691</v>
      </c>
      <c r="C17" s="376">
        <v>1054346</v>
      </c>
      <c r="D17" s="370">
        <v>7.7410018857879681E-3</v>
      </c>
      <c r="E17" s="354"/>
      <c r="F17" s="374">
        <v>8099</v>
      </c>
      <c r="G17" s="356">
        <v>11</v>
      </c>
      <c r="H17" s="356">
        <v>68225</v>
      </c>
    </row>
    <row r="18" spans="1:8" x14ac:dyDescent="0.2">
      <c r="A18" s="375" t="s">
        <v>54</v>
      </c>
      <c r="B18" s="354" t="s">
        <v>692</v>
      </c>
      <c r="C18" s="376">
        <v>1034215</v>
      </c>
      <c r="D18" s="370">
        <v>-1.909335265652834E-2</v>
      </c>
      <c r="E18" s="354"/>
      <c r="F18" s="374">
        <v>-20131</v>
      </c>
      <c r="G18" s="356">
        <v>12</v>
      </c>
      <c r="H18" s="356">
        <v>48094</v>
      </c>
    </row>
    <row r="19" spans="1:8" x14ac:dyDescent="0.2">
      <c r="A19" s="375" t="s">
        <v>846</v>
      </c>
      <c r="B19" s="354" t="s">
        <v>684</v>
      </c>
      <c r="C19" s="376">
        <v>1034052</v>
      </c>
      <c r="D19" s="370">
        <v>-1.5760746073112397E-4</v>
      </c>
      <c r="E19" s="370">
        <v>4.7874512696985949E-2</v>
      </c>
      <c r="F19" s="374">
        <v>-163</v>
      </c>
      <c r="G19" s="356">
        <v>1</v>
      </c>
      <c r="H19" s="356">
        <v>-163</v>
      </c>
    </row>
    <row r="20" spans="1:8" x14ac:dyDescent="0.2">
      <c r="A20" s="375" t="s">
        <v>54</v>
      </c>
      <c r="B20" s="354" t="s">
        <v>685</v>
      </c>
      <c r="C20" s="376">
        <v>1033583</v>
      </c>
      <c r="D20" s="370">
        <v>-4.5355552718817638E-4</v>
      </c>
      <c r="E20" s="370">
        <v>3.7909004731721874E-2</v>
      </c>
      <c r="F20" s="374">
        <v>-469</v>
      </c>
      <c r="G20" s="356">
        <v>2</v>
      </c>
      <c r="H20" s="356">
        <v>-632</v>
      </c>
    </row>
    <row r="21" spans="1:8" x14ac:dyDescent="0.2">
      <c r="A21" s="375" t="s">
        <v>54</v>
      </c>
      <c r="B21" s="354" t="s">
        <v>624</v>
      </c>
      <c r="C21" s="376">
        <v>1026253</v>
      </c>
      <c r="D21" s="370">
        <v>-7.0918349082753629E-3</v>
      </c>
      <c r="E21" s="370">
        <v>2.5157107052560912E-2</v>
      </c>
      <c r="F21" s="374">
        <v>-7330</v>
      </c>
      <c r="G21" s="356">
        <v>3</v>
      </c>
      <c r="H21" s="356">
        <v>-7962</v>
      </c>
    </row>
    <row r="22" spans="1:8" x14ac:dyDescent="0.2">
      <c r="A22" s="375" t="s">
        <v>54</v>
      </c>
      <c r="B22" s="354" t="s">
        <v>679</v>
      </c>
      <c r="C22" s="376">
        <v>1021573</v>
      </c>
      <c r="D22" s="370">
        <v>-4.5602789955303535E-3</v>
      </c>
      <c r="E22" s="370">
        <v>2.2183243396307617E-2</v>
      </c>
      <c r="F22" s="374">
        <v>-4680</v>
      </c>
      <c r="G22" s="356">
        <v>4</v>
      </c>
      <c r="H22" s="356">
        <v>-12642</v>
      </c>
    </row>
    <row r="23" spans="1:8" x14ac:dyDescent="0.2">
      <c r="A23" s="375" t="s">
        <v>54</v>
      </c>
      <c r="B23" s="354" t="s">
        <v>683</v>
      </c>
      <c r="C23" s="376">
        <v>1017168</v>
      </c>
      <c r="D23" s="370">
        <v>-4.3119777049707153E-3</v>
      </c>
      <c r="E23" s="370">
        <v>1.4691138929872283E-2</v>
      </c>
      <c r="F23" s="374">
        <v>-4405</v>
      </c>
      <c r="G23" s="356">
        <v>5</v>
      </c>
      <c r="H23" s="356">
        <v>-17047</v>
      </c>
    </row>
    <row r="24" spans="1:8" x14ac:dyDescent="0.2">
      <c r="A24" s="375" t="s">
        <v>54</v>
      </c>
      <c r="B24" s="354" t="s">
        <v>686</v>
      </c>
      <c r="C24" s="376">
        <v>1012668</v>
      </c>
      <c r="D24" s="370">
        <v>-4.42404794488227E-3</v>
      </c>
      <c r="E24" s="370">
        <v>6.3481337202369037E-3</v>
      </c>
      <c r="F24" s="374">
        <v>-4500</v>
      </c>
      <c r="G24" s="356">
        <v>6</v>
      </c>
      <c r="H24" s="356">
        <v>-21547</v>
      </c>
    </row>
    <row r="25" spans="1:8" x14ac:dyDescent="0.2">
      <c r="A25" s="375" t="s">
        <v>54</v>
      </c>
      <c r="B25" s="354" t="s">
        <v>687</v>
      </c>
      <c r="C25" s="376">
        <v>1015524</v>
      </c>
      <c r="D25" s="370">
        <v>2.8202727843675834E-3</v>
      </c>
      <c r="E25" s="370">
        <v>-3.9058132075731056E-3</v>
      </c>
      <c r="F25" s="374">
        <v>2856</v>
      </c>
      <c r="G25" s="356">
        <v>7</v>
      </c>
      <c r="H25" s="356">
        <v>-18691</v>
      </c>
    </row>
    <row r="26" spans="1:8" x14ac:dyDescent="0.2">
      <c r="A26" s="375" t="s">
        <v>54</v>
      </c>
      <c r="B26" s="354" t="s">
        <v>688</v>
      </c>
      <c r="C26" s="376">
        <v>1017448</v>
      </c>
      <c r="D26" s="370">
        <v>1.8945884095304955E-3</v>
      </c>
      <c r="E26" s="370">
        <v>-1.0640894367998199E-2</v>
      </c>
      <c r="F26" s="374">
        <v>1924</v>
      </c>
      <c r="G26" s="356">
        <v>8</v>
      </c>
      <c r="H26" s="356">
        <v>-16767</v>
      </c>
    </row>
    <row r="27" spans="1:8" x14ac:dyDescent="0.2">
      <c r="A27" s="375" t="s">
        <v>54</v>
      </c>
      <c r="B27" s="354" t="s">
        <v>689</v>
      </c>
      <c r="C27" s="376">
        <v>1015693</v>
      </c>
      <c r="D27" s="370">
        <v>-1.7249038771514069E-3</v>
      </c>
      <c r="E27" s="370">
        <v>-1.8783987047125139E-2</v>
      </c>
      <c r="F27" s="374">
        <v>-1755</v>
      </c>
      <c r="G27" s="356">
        <v>9</v>
      </c>
      <c r="H27" s="356">
        <v>-18522</v>
      </c>
    </row>
    <row r="28" spans="1:8" x14ac:dyDescent="0.2">
      <c r="A28" s="375" t="s">
        <v>54</v>
      </c>
      <c r="B28" s="354" t="s">
        <v>690</v>
      </c>
      <c r="C28" s="376">
        <v>1023232</v>
      </c>
      <c r="D28" s="370">
        <v>7.4225184184590898E-3</v>
      </c>
      <c r="E28" s="370">
        <v>-2.1997673589506106E-2</v>
      </c>
      <c r="F28" s="374">
        <v>7539</v>
      </c>
      <c r="G28" s="356">
        <v>10</v>
      </c>
      <c r="H28" s="356">
        <v>-10983</v>
      </c>
    </row>
    <row r="29" spans="1:8" x14ac:dyDescent="0.2">
      <c r="A29" s="375" t="s">
        <v>54</v>
      </c>
      <c r="B29" s="354" t="s">
        <v>691</v>
      </c>
      <c r="C29" s="376">
        <v>1028481</v>
      </c>
      <c r="D29" s="370">
        <v>5.1298239304478077E-3</v>
      </c>
      <c r="E29" s="370">
        <v>-2.453179506537706E-2</v>
      </c>
      <c r="F29" s="374">
        <v>5249</v>
      </c>
      <c r="G29" s="356">
        <v>11</v>
      </c>
      <c r="H29" s="356">
        <v>-5734</v>
      </c>
    </row>
    <row r="30" spans="1:8" x14ac:dyDescent="0.2">
      <c r="A30" s="375" t="s">
        <v>54</v>
      </c>
      <c r="B30" s="354" t="s">
        <v>692</v>
      </c>
      <c r="C30" s="376">
        <v>1011723</v>
      </c>
      <c r="D30" s="370">
        <v>-1.6293932508232967E-2</v>
      </c>
      <c r="E30" s="370">
        <v>-2.1747895747015855E-2</v>
      </c>
      <c r="F30" s="374">
        <v>-16758</v>
      </c>
      <c r="G30" s="356">
        <v>12</v>
      </c>
      <c r="H30" s="356">
        <v>-22492</v>
      </c>
    </row>
    <row r="31" spans="1:8" x14ac:dyDescent="0.2">
      <c r="A31" s="375" t="s">
        <v>847</v>
      </c>
      <c r="B31" s="354" t="s">
        <v>684</v>
      </c>
      <c r="C31" s="376">
        <v>1011211</v>
      </c>
      <c r="D31" s="370">
        <v>-5.0606737219571762E-4</v>
      </c>
      <c r="E31" s="370">
        <v>-2.208883112261284E-2</v>
      </c>
      <c r="F31" s="374">
        <v>-512</v>
      </c>
      <c r="G31" s="356">
        <v>1</v>
      </c>
      <c r="H31" s="356">
        <v>-512</v>
      </c>
    </row>
    <row r="32" spans="1:8" x14ac:dyDescent="0.2">
      <c r="A32" s="375" t="s">
        <v>54</v>
      </c>
      <c r="B32" s="354" t="s">
        <v>685</v>
      </c>
      <c r="C32" s="376">
        <v>1021306</v>
      </c>
      <c r="D32" s="370">
        <v>9.9830796935556076E-3</v>
      </c>
      <c r="E32" s="370">
        <v>-1.1878097840231527E-2</v>
      </c>
      <c r="F32" s="374">
        <v>10095</v>
      </c>
      <c r="G32" s="356">
        <v>2</v>
      </c>
      <c r="H32" s="356">
        <v>9583</v>
      </c>
    </row>
    <row r="33" spans="1:8" x14ac:dyDescent="0.2">
      <c r="A33" s="375" t="s">
        <v>54</v>
      </c>
      <c r="B33" s="354" t="s">
        <v>624</v>
      </c>
      <c r="C33" s="376">
        <v>1017902</v>
      </c>
      <c r="D33" s="370">
        <v>-3.3329873710719049E-3</v>
      </c>
      <c r="E33" s="370">
        <v>-8.137369634973024E-3</v>
      </c>
      <c r="F33" s="374">
        <v>-3404</v>
      </c>
      <c r="G33" s="356">
        <v>3</v>
      </c>
      <c r="H33" s="356">
        <v>6179</v>
      </c>
    </row>
    <row r="34" spans="1:8" x14ac:dyDescent="0.2">
      <c r="A34" s="375" t="s">
        <v>54</v>
      </c>
      <c r="B34" s="354" t="s">
        <v>679</v>
      </c>
      <c r="C34" s="376">
        <v>1025252</v>
      </c>
      <c r="D34" s="370">
        <v>7.2207344125465589E-3</v>
      </c>
      <c r="E34" s="370">
        <v>3.6013089617676908E-3</v>
      </c>
      <c r="F34" s="374">
        <v>7350</v>
      </c>
      <c r="G34" s="356">
        <v>4</v>
      </c>
      <c r="H34" s="356">
        <v>13529</v>
      </c>
    </row>
    <row r="35" spans="1:8" x14ac:dyDescent="0.2">
      <c r="A35" s="375" t="s">
        <v>54</v>
      </c>
      <c r="B35" s="354" t="s">
        <v>683</v>
      </c>
      <c r="C35" s="376">
        <v>1020616</v>
      </c>
      <c r="D35" s="370">
        <v>-4.5218151244766913E-3</v>
      </c>
      <c r="E35" s="370">
        <v>3.3898038475452807E-3</v>
      </c>
      <c r="F35" s="374">
        <v>-4636</v>
      </c>
      <c r="G35" s="356">
        <v>5</v>
      </c>
      <c r="H35" s="356">
        <v>8893</v>
      </c>
    </row>
    <row r="36" spans="1:8" x14ac:dyDescent="0.2">
      <c r="A36" s="375" t="s">
        <v>54</v>
      </c>
      <c r="B36" s="354" t="s">
        <v>686</v>
      </c>
      <c r="C36" s="376">
        <v>1017493</v>
      </c>
      <c r="D36" s="370">
        <v>-3.0599167561551344E-3</v>
      </c>
      <c r="E36" s="370">
        <v>4.7646415212092563E-3</v>
      </c>
      <c r="F36" s="374">
        <v>-3123</v>
      </c>
      <c r="G36" s="356">
        <v>6</v>
      </c>
      <c r="H36" s="356">
        <v>5770</v>
      </c>
    </row>
    <row r="37" spans="1:8" x14ac:dyDescent="0.2">
      <c r="A37" s="375" t="s">
        <v>54</v>
      </c>
      <c r="B37" s="354" t="s">
        <v>687</v>
      </c>
      <c r="C37" s="376">
        <v>1023783</v>
      </c>
      <c r="D37" s="370">
        <v>6.1818607105896817E-3</v>
      </c>
      <c r="E37" s="370">
        <v>8.1327472319709937E-3</v>
      </c>
      <c r="F37" s="374">
        <v>6290</v>
      </c>
      <c r="G37" s="356">
        <v>7</v>
      </c>
      <c r="H37" s="356">
        <v>12060</v>
      </c>
    </row>
    <row r="38" spans="1:8" x14ac:dyDescent="0.2">
      <c r="A38" s="375" t="s">
        <v>54</v>
      </c>
      <c r="B38" s="354" t="s">
        <v>688</v>
      </c>
      <c r="C38" s="376">
        <v>1022753</v>
      </c>
      <c r="D38" s="370">
        <v>-1.0060725759267752E-3</v>
      </c>
      <c r="E38" s="370">
        <v>5.2140256799364515E-3</v>
      </c>
      <c r="F38" s="374">
        <v>-1030</v>
      </c>
      <c r="G38" s="356">
        <v>8</v>
      </c>
      <c r="H38" s="356">
        <v>11030</v>
      </c>
    </row>
    <row r="39" spans="1:8" x14ac:dyDescent="0.2">
      <c r="A39" s="375" t="s">
        <v>54</v>
      </c>
      <c r="B39" s="354" t="s">
        <v>689</v>
      </c>
      <c r="C39" s="376">
        <v>1029827</v>
      </c>
      <c r="D39" s="370">
        <v>6.9166260084301268E-3</v>
      </c>
      <c r="E39" s="370">
        <v>1.3915622141729811E-2</v>
      </c>
      <c r="F39" s="374">
        <v>7074</v>
      </c>
      <c r="G39" s="356">
        <v>9</v>
      </c>
      <c r="H39" s="356">
        <v>18104</v>
      </c>
    </row>
    <row r="40" spans="1:8" x14ac:dyDescent="0.2">
      <c r="A40" s="375" t="s">
        <v>54</v>
      </c>
      <c r="B40" s="354" t="s">
        <v>690</v>
      </c>
      <c r="C40" s="376">
        <v>1038774</v>
      </c>
      <c r="D40" s="370">
        <v>8.6878669912520134E-3</v>
      </c>
      <c r="E40" s="370">
        <v>1.5189126219664839E-2</v>
      </c>
      <c r="F40" s="374">
        <v>8947</v>
      </c>
      <c r="G40" s="356">
        <v>10</v>
      </c>
      <c r="H40" s="356">
        <v>27051</v>
      </c>
    </row>
    <row r="41" spans="1:8" x14ac:dyDescent="0.2">
      <c r="A41" s="375" t="s">
        <v>54</v>
      </c>
      <c r="B41" s="354" t="s">
        <v>691</v>
      </c>
      <c r="C41" s="376">
        <v>1046838</v>
      </c>
      <c r="D41" s="370">
        <v>7.7629975336310775E-3</v>
      </c>
      <c r="E41" s="370">
        <v>1.7848652527368003E-2</v>
      </c>
      <c r="F41" s="374">
        <v>8064</v>
      </c>
      <c r="G41" s="356">
        <v>11</v>
      </c>
      <c r="H41" s="356">
        <v>35115</v>
      </c>
    </row>
    <row r="42" spans="1:8" x14ac:dyDescent="0.2">
      <c r="A42" s="375" t="s">
        <v>54</v>
      </c>
      <c r="B42" s="354" t="s">
        <v>692</v>
      </c>
      <c r="C42" s="376">
        <v>1029691</v>
      </c>
      <c r="D42" s="370">
        <v>-1.6379802796612219E-2</v>
      </c>
      <c r="E42" s="370">
        <v>1.7759801842994527E-2</v>
      </c>
      <c r="F42" s="374">
        <v>-17147</v>
      </c>
      <c r="G42" s="356">
        <v>12</v>
      </c>
      <c r="H42" s="356">
        <v>17968</v>
      </c>
    </row>
    <row r="43" spans="1:8" x14ac:dyDescent="0.2">
      <c r="A43" s="375" t="s">
        <v>848</v>
      </c>
      <c r="B43" s="354" t="s">
        <v>684</v>
      </c>
      <c r="C43" s="376">
        <v>1031082</v>
      </c>
      <c r="D43" s="370">
        <v>1.3508907041044349E-3</v>
      </c>
      <c r="E43" s="370">
        <v>1.9650696046621396E-2</v>
      </c>
      <c r="F43" s="374">
        <v>1391</v>
      </c>
      <c r="G43" s="356">
        <v>1</v>
      </c>
      <c r="H43" s="356">
        <v>1391</v>
      </c>
    </row>
    <row r="44" spans="1:8" x14ac:dyDescent="0.2">
      <c r="A44" s="375" t="s">
        <v>54</v>
      </c>
      <c r="B44" s="354" t="s">
        <v>685</v>
      </c>
      <c r="C44" s="376">
        <v>1034757</v>
      </c>
      <c r="D44" s="370">
        <v>3.5642170069887236E-3</v>
      </c>
      <c r="E44" s="370">
        <v>1.3170391635807466E-2</v>
      </c>
      <c r="F44" s="374">
        <v>3675</v>
      </c>
      <c r="G44" s="356">
        <v>2</v>
      </c>
      <c r="H44" s="356">
        <v>5066</v>
      </c>
    </row>
    <row r="45" spans="1:8" x14ac:dyDescent="0.2">
      <c r="A45" s="375" t="s">
        <v>54</v>
      </c>
      <c r="B45" s="354" t="s">
        <v>624</v>
      </c>
      <c r="C45" s="376">
        <v>1034228</v>
      </c>
      <c r="D45" s="370">
        <v>-5.1123113929163466E-4</v>
      </c>
      <c r="E45" s="370">
        <v>1.60388721114606E-2</v>
      </c>
      <c r="F45" s="374">
        <v>-529</v>
      </c>
      <c r="G45" s="356">
        <v>3</v>
      </c>
      <c r="H45" s="356">
        <v>4537</v>
      </c>
    </row>
    <row r="46" spans="1:8" x14ac:dyDescent="0.2">
      <c r="A46" s="375" t="s">
        <v>54</v>
      </c>
      <c r="B46" s="354" t="s">
        <v>679</v>
      </c>
      <c r="C46" s="376">
        <v>1034680</v>
      </c>
      <c r="D46" s="370">
        <v>4.3704096195429365E-4</v>
      </c>
      <c r="E46" s="370">
        <v>9.1957879623740801E-3</v>
      </c>
      <c r="F46" s="374">
        <v>452</v>
      </c>
      <c r="G46" s="356">
        <v>4</v>
      </c>
      <c r="H46" s="356">
        <v>4989</v>
      </c>
    </row>
    <row r="47" spans="1:8" x14ac:dyDescent="0.2">
      <c r="A47" s="375" t="s">
        <v>54</v>
      </c>
      <c r="B47" s="354" t="s">
        <v>683</v>
      </c>
      <c r="C47" s="376">
        <v>1026751</v>
      </c>
      <c r="D47" s="370">
        <v>-7.6632388757876813E-3</v>
      </c>
      <c r="E47" s="370">
        <v>6.0110756641087448E-3</v>
      </c>
      <c r="F47" s="374">
        <v>-7929</v>
      </c>
      <c r="G47" s="356">
        <v>5</v>
      </c>
      <c r="H47" s="356">
        <v>-2940</v>
      </c>
    </row>
    <row r="48" spans="1:8" x14ac:dyDescent="0.2">
      <c r="A48" s="375" t="s">
        <v>54</v>
      </c>
      <c r="B48" s="354" t="s">
        <v>686</v>
      </c>
      <c r="C48" s="376">
        <v>1025662</v>
      </c>
      <c r="D48" s="370">
        <v>-1.0606271627687791E-3</v>
      </c>
      <c r="E48" s="370">
        <v>8.0285564618134408E-3</v>
      </c>
      <c r="F48" s="374">
        <v>-1089</v>
      </c>
      <c r="G48" s="356">
        <v>6</v>
      </c>
      <c r="H48" s="356">
        <v>-4029</v>
      </c>
    </row>
    <row r="49" spans="1:8" x14ac:dyDescent="0.2">
      <c r="A49" s="375" t="s">
        <v>54</v>
      </c>
      <c r="B49" s="354" t="s">
        <v>687</v>
      </c>
      <c r="C49" s="376">
        <v>1028176</v>
      </c>
      <c r="D49" s="370">
        <v>2.4510998750075785E-3</v>
      </c>
      <c r="E49" s="370">
        <v>4.2909483748021504E-3</v>
      </c>
      <c r="F49" s="374">
        <v>2514</v>
      </c>
      <c r="G49" s="356">
        <v>7</v>
      </c>
      <c r="H49" s="356">
        <v>-1515</v>
      </c>
    </row>
    <row r="50" spans="1:8" x14ac:dyDescent="0.2">
      <c r="A50" s="375" t="s">
        <v>54</v>
      </c>
      <c r="B50" s="354" t="s">
        <v>688</v>
      </c>
      <c r="C50" s="376">
        <v>1027412</v>
      </c>
      <c r="D50" s="370">
        <v>-7.430634443907902E-4</v>
      </c>
      <c r="E50" s="370">
        <v>4.5553520742545039E-3</v>
      </c>
      <c r="F50" s="374">
        <v>-764</v>
      </c>
      <c r="G50" s="356">
        <v>8</v>
      </c>
      <c r="H50" s="356">
        <v>-2279</v>
      </c>
    </row>
    <row r="51" spans="1:8" x14ac:dyDescent="0.2">
      <c r="A51" s="375" t="s">
        <v>54</v>
      </c>
      <c r="B51" s="354" t="s">
        <v>689</v>
      </c>
      <c r="C51" s="376">
        <v>1035397</v>
      </c>
      <c r="D51" s="370">
        <v>7.7719551650166085E-3</v>
      </c>
      <c r="E51" s="370">
        <v>5.4086754377191681E-3</v>
      </c>
      <c r="F51" s="374">
        <v>7985</v>
      </c>
      <c r="G51" s="356">
        <v>9</v>
      </c>
      <c r="H51" s="356">
        <v>5706</v>
      </c>
    </row>
    <row r="52" spans="1:8" x14ac:dyDescent="0.2">
      <c r="A52" s="375" t="s">
        <v>54</v>
      </c>
      <c r="B52" s="354" t="s">
        <v>690</v>
      </c>
      <c r="C52" s="376">
        <v>1044767</v>
      </c>
      <c r="D52" s="370">
        <v>9.0496688709740258E-3</v>
      </c>
      <c r="E52" s="370">
        <v>5.7693011184338783E-3</v>
      </c>
      <c r="F52" s="374">
        <v>9370</v>
      </c>
      <c r="G52" s="356">
        <v>10</v>
      </c>
      <c r="H52" s="356">
        <v>15076</v>
      </c>
    </row>
    <row r="53" spans="1:8" x14ac:dyDescent="0.2">
      <c r="A53" s="375" t="s">
        <v>54</v>
      </c>
      <c r="B53" s="354" t="s">
        <v>691</v>
      </c>
      <c r="C53" s="376">
        <v>1047273</v>
      </c>
      <c r="D53" s="370">
        <v>2.3986209365340905E-3</v>
      </c>
      <c r="E53" s="370">
        <v>4.1553707450425748E-4</v>
      </c>
      <c r="F53" s="374">
        <v>2506</v>
      </c>
      <c r="G53" s="356">
        <v>11</v>
      </c>
      <c r="H53" s="356">
        <v>17582</v>
      </c>
    </row>
    <row r="54" spans="1:8" x14ac:dyDescent="0.2">
      <c r="A54" s="375" t="s">
        <v>54</v>
      </c>
      <c r="B54" s="354" t="s">
        <v>692</v>
      </c>
      <c r="C54" s="376">
        <v>1041281</v>
      </c>
      <c r="D54" s="370">
        <v>-5.7215262877969852E-3</v>
      </c>
      <c r="E54" s="370">
        <v>1.1255803925643626E-2</v>
      </c>
      <c r="F54" s="374">
        <v>-5992</v>
      </c>
      <c r="G54" s="356">
        <v>12</v>
      </c>
      <c r="H54" s="356">
        <v>11590</v>
      </c>
    </row>
    <row r="55" spans="1:8" x14ac:dyDescent="0.2">
      <c r="A55" s="375" t="s">
        <v>849</v>
      </c>
      <c r="B55" s="354" t="s">
        <v>684</v>
      </c>
      <c r="C55" s="376">
        <v>1040993</v>
      </c>
      <c r="D55" s="370">
        <v>-2.7658240186845262E-4</v>
      </c>
      <c r="E55" s="370">
        <v>9.6122325867389335E-3</v>
      </c>
      <c r="F55" s="374">
        <v>-288</v>
      </c>
      <c r="G55" s="356">
        <v>1</v>
      </c>
      <c r="H55" s="356">
        <v>-288</v>
      </c>
    </row>
    <row r="56" spans="1:8" x14ac:dyDescent="0.2">
      <c r="A56" s="375" t="s">
        <v>54</v>
      </c>
      <c r="B56" s="354" t="s">
        <v>685</v>
      </c>
      <c r="C56" s="376">
        <v>1045612</v>
      </c>
      <c r="D56" s="370">
        <v>4.437109567499542E-3</v>
      </c>
      <c r="E56" s="370">
        <v>1.0490385665426816E-2</v>
      </c>
      <c r="F56" s="374">
        <v>4619</v>
      </c>
      <c r="G56" s="356">
        <v>2</v>
      </c>
      <c r="H56" s="356">
        <v>4331</v>
      </c>
    </row>
    <row r="57" spans="1:8" x14ac:dyDescent="0.2">
      <c r="A57" s="375" t="s">
        <v>54</v>
      </c>
      <c r="B57" s="354" t="s">
        <v>624</v>
      </c>
      <c r="C57" s="376">
        <v>1056463</v>
      </c>
      <c r="D57" s="370">
        <v>1.0377654426307226E-2</v>
      </c>
      <c r="E57" s="370">
        <v>2.149912785188568E-2</v>
      </c>
      <c r="F57" s="374">
        <v>10851</v>
      </c>
      <c r="G57" s="356">
        <v>3</v>
      </c>
      <c r="H57" s="356">
        <v>15182</v>
      </c>
    </row>
    <row r="58" spans="1:8" x14ac:dyDescent="0.2">
      <c r="A58" s="375" t="s">
        <v>54</v>
      </c>
      <c r="B58" s="354" t="s">
        <v>679</v>
      </c>
      <c r="C58" s="376">
        <v>1058029</v>
      </c>
      <c r="D58" s="370">
        <v>1.4823046334797585E-3</v>
      </c>
      <c r="E58" s="370">
        <v>2.2566397340240352E-2</v>
      </c>
      <c r="F58" s="374">
        <v>1566</v>
      </c>
      <c r="G58" s="356">
        <v>4</v>
      </c>
      <c r="H58" s="356">
        <v>16748</v>
      </c>
    </row>
    <row r="59" spans="1:8" x14ac:dyDescent="0.2">
      <c r="A59" s="375" t="s">
        <v>54</v>
      </c>
      <c r="B59" s="354" t="s">
        <v>683</v>
      </c>
      <c r="C59" s="376">
        <v>1053918</v>
      </c>
      <c r="D59" s="370">
        <v>-3.8855267672247562E-3</v>
      </c>
      <c r="E59" s="370">
        <v>2.6459190202882787E-2</v>
      </c>
      <c r="F59" s="374">
        <v>-4111</v>
      </c>
      <c r="G59" s="356">
        <v>5</v>
      </c>
      <c r="H59" s="356">
        <v>12637</v>
      </c>
    </row>
    <row r="60" spans="1:8" x14ac:dyDescent="0.2">
      <c r="A60" s="375" t="s">
        <v>54</v>
      </c>
      <c r="B60" s="354" t="s">
        <v>686</v>
      </c>
      <c r="C60" s="376">
        <v>1052893</v>
      </c>
      <c r="D60" s="370">
        <v>-9.7256143267310247E-4</v>
      </c>
      <c r="E60" s="370">
        <v>2.6549682059001878E-2</v>
      </c>
      <c r="F60" s="374">
        <v>-1025</v>
      </c>
      <c r="G60" s="356">
        <v>6</v>
      </c>
      <c r="H60" s="356">
        <v>11612</v>
      </c>
    </row>
    <row r="61" spans="1:8" x14ac:dyDescent="0.2">
      <c r="A61" s="375" t="s">
        <v>54</v>
      </c>
      <c r="B61" s="354" t="s">
        <v>687</v>
      </c>
      <c r="C61" s="376">
        <v>1056562</v>
      </c>
      <c r="D61" s="370">
        <v>3.4846845785849734E-3</v>
      </c>
      <c r="E61" s="370">
        <v>2.7608113785966504E-2</v>
      </c>
      <c r="F61" s="374">
        <v>3669</v>
      </c>
      <c r="G61" s="356">
        <v>7</v>
      </c>
      <c r="H61" s="356">
        <v>15281</v>
      </c>
    </row>
    <row r="62" spans="1:8" x14ac:dyDescent="0.2">
      <c r="A62" s="375" t="s">
        <v>54</v>
      </c>
      <c r="B62" s="354" t="s">
        <v>688</v>
      </c>
      <c r="C62" s="376">
        <v>1056251</v>
      </c>
      <c r="D62" s="370">
        <v>-2.9435092308827127E-4</v>
      </c>
      <c r="E62" s="370">
        <v>2.8069557295417935E-2</v>
      </c>
      <c r="F62" s="374">
        <v>-311</v>
      </c>
      <c r="G62" s="356">
        <v>8</v>
      </c>
      <c r="H62" s="356">
        <v>14970</v>
      </c>
    </row>
    <row r="63" spans="1:8" x14ac:dyDescent="0.2">
      <c r="A63" s="375" t="s">
        <v>54</v>
      </c>
      <c r="B63" s="354" t="s">
        <v>689</v>
      </c>
      <c r="C63" s="376">
        <v>1060955</v>
      </c>
      <c r="D63" s="370">
        <v>4.4534869079413397E-3</v>
      </c>
      <c r="E63" s="370">
        <v>2.4684251547957059E-2</v>
      </c>
      <c r="F63" s="374">
        <v>4704</v>
      </c>
      <c r="G63" s="356">
        <v>9</v>
      </c>
      <c r="H63" s="356">
        <v>19674</v>
      </c>
    </row>
    <row r="64" spans="1:8" x14ac:dyDescent="0.2">
      <c r="A64" s="375" t="s">
        <v>54</v>
      </c>
      <c r="B64" s="354" t="s">
        <v>690</v>
      </c>
      <c r="C64" s="376">
        <v>1064156</v>
      </c>
      <c r="D64" s="370">
        <v>3.0170930906587845E-3</v>
      </c>
      <c r="E64" s="370">
        <v>1.8558204843759363E-2</v>
      </c>
      <c r="F64" s="374">
        <v>3201</v>
      </c>
      <c r="G64" s="356">
        <v>10</v>
      </c>
      <c r="H64" s="356">
        <v>22875</v>
      </c>
    </row>
    <row r="65" spans="1:8" x14ac:dyDescent="0.2">
      <c r="A65" s="375" t="s">
        <v>54</v>
      </c>
      <c r="B65" s="354" t="s">
        <v>691</v>
      </c>
      <c r="C65" s="376">
        <v>1075523</v>
      </c>
      <c r="D65" s="370">
        <v>1.0681704562113037E-2</v>
      </c>
      <c r="E65" s="370">
        <v>2.6974819364196323E-2</v>
      </c>
      <c r="F65" s="374">
        <v>11367</v>
      </c>
      <c r="G65" s="356">
        <v>11</v>
      </c>
      <c r="H65" s="356">
        <v>34242</v>
      </c>
    </row>
    <row r="66" spans="1:8" x14ac:dyDescent="0.2">
      <c r="A66" s="375" t="s">
        <v>54</v>
      </c>
      <c r="B66" s="354" t="s">
        <v>692</v>
      </c>
      <c r="C66" s="376">
        <v>1062895</v>
      </c>
      <c r="D66" s="370">
        <v>-1.1741264482489022E-2</v>
      </c>
      <c r="E66" s="370">
        <v>2.075712511800365E-2</v>
      </c>
      <c r="F66" s="374">
        <v>-12628</v>
      </c>
      <c r="G66" s="356">
        <v>12</v>
      </c>
      <c r="H66" s="356">
        <v>21614</v>
      </c>
    </row>
    <row r="67" spans="1:8" x14ac:dyDescent="0.2">
      <c r="A67" s="375" t="s">
        <v>835</v>
      </c>
      <c r="B67" s="354" t="s">
        <v>684</v>
      </c>
      <c r="C67" s="376">
        <v>1067563</v>
      </c>
      <c r="D67" s="370">
        <v>4.3917790562566505E-3</v>
      </c>
      <c r="E67" s="370">
        <v>2.5523706691591652E-2</v>
      </c>
      <c r="F67" s="374">
        <v>4668</v>
      </c>
      <c r="G67" s="356">
        <v>1</v>
      </c>
      <c r="H67" s="356">
        <v>4668</v>
      </c>
    </row>
    <row r="68" spans="1:8" x14ac:dyDescent="0.2">
      <c r="A68" s="375" t="s">
        <v>54</v>
      </c>
      <c r="B68" s="354" t="s">
        <v>685</v>
      </c>
      <c r="C68" s="376">
        <v>1073734</v>
      </c>
      <c r="D68" s="370">
        <v>5.7804551113143088E-3</v>
      </c>
      <c r="E68" s="370">
        <v>2.6895253688748788E-2</v>
      </c>
      <c r="F68" s="374">
        <v>6171</v>
      </c>
      <c r="G68" s="356">
        <v>2</v>
      </c>
      <c r="H68" s="356">
        <v>10839</v>
      </c>
    </row>
    <row r="69" spans="1:8" x14ac:dyDescent="0.2">
      <c r="A69" s="375" t="s">
        <v>54</v>
      </c>
      <c r="B69" s="354" t="s">
        <v>624</v>
      </c>
      <c r="C69" s="376">
        <v>1074159</v>
      </c>
      <c r="D69" s="370">
        <v>3.9581497838381274E-4</v>
      </c>
      <c r="E69" s="370">
        <v>1.6750231669258708E-2</v>
      </c>
      <c r="F69" s="374">
        <v>425</v>
      </c>
      <c r="G69" s="356">
        <v>3</v>
      </c>
      <c r="H69" s="356">
        <v>11264</v>
      </c>
    </row>
    <row r="70" spans="1:8" x14ac:dyDescent="0.2">
      <c r="A70" s="375" t="s">
        <v>54</v>
      </c>
      <c r="B70" s="354" t="s">
        <v>679</v>
      </c>
      <c r="C70" s="376">
        <v>1074608</v>
      </c>
      <c r="D70" s="370">
        <v>4.1800143181780491E-4</v>
      </c>
      <c r="E70" s="370">
        <v>1.5669702815329201E-2</v>
      </c>
      <c r="F70" s="374">
        <v>449</v>
      </c>
      <c r="G70" s="356">
        <v>4</v>
      </c>
      <c r="H70" s="356">
        <v>11713</v>
      </c>
    </row>
    <row r="71" spans="1:8" x14ac:dyDescent="0.2">
      <c r="A71" s="375" t="s">
        <v>54</v>
      </c>
      <c r="B71" s="354" t="s">
        <v>683</v>
      </c>
      <c r="C71" s="376">
        <v>1076803</v>
      </c>
      <c r="D71" s="370">
        <v>2.0426053035154101E-3</v>
      </c>
      <c r="E71" s="370">
        <v>2.1714213060219034E-2</v>
      </c>
      <c r="F71" s="374">
        <v>2195</v>
      </c>
      <c r="G71" s="356">
        <v>5</v>
      </c>
      <c r="H71" s="356">
        <v>13908</v>
      </c>
    </row>
    <row r="72" spans="1:8" x14ac:dyDescent="0.2">
      <c r="A72" s="375" t="s">
        <v>54</v>
      </c>
      <c r="B72" s="354" t="s">
        <v>686</v>
      </c>
      <c r="C72" s="376">
        <v>1077808</v>
      </c>
      <c r="D72" s="370">
        <v>9.3331835071031044E-4</v>
      </c>
      <c r="E72" s="370">
        <v>2.3663373201265436E-2</v>
      </c>
      <c r="F72" s="374">
        <v>1005</v>
      </c>
      <c r="G72" s="356">
        <v>6</v>
      </c>
      <c r="H72" s="356">
        <v>14913</v>
      </c>
    </row>
    <row r="73" spans="1:8" x14ac:dyDescent="0.2">
      <c r="A73" s="375" t="s">
        <v>54</v>
      </c>
      <c r="B73" s="354" t="s">
        <v>687</v>
      </c>
      <c r="C73" s="376">
        <v>1077279</v>
      </c>
      <c r="D73" s="370">
        <v>-4.9081097932102136E-4</v>
      </c>
      <c r="E73" s="370">
        <v>1.9607935928038334E-2</v>
      </c>
      <c r="F73" s="374">
        <v>-529</v>
      </c>
      <c r="G73" s="356">
        <v>7</v>
      </c>
      <c r="H73" s="356">
        <v>14384</v>
      </c>
    </row>
    <row r="74" spans="1:8" x14ac:dyDescent="0.2">
      <c r="A74" s="375" t="s">
        <v>54</v>
      </c>
      <c r="B74" s="354" t="s">
        <v>688</v>
      </c>
      <c r="C74" s="376">
        <v>1079119</v>
      </c>
      <c r="D74" s="370">
        <v>1.7080069322803482E-3</v>
      </c>
      <c r="E74" s="370">
        <v>2.1650157017602867E-2</v>
      </c>
      <c r="F74" s="374">
        <v>1840</v>
      </c>
      <c r="G74" s="356">
        <v>8</v>
      </c>
      <c r="H74" s="356">
        <v>16224</v>
      </c>
    </row>
    <row r="75" spans="1:8" x14ac:dyDescent="0.2">
      <c r="A75" s="375" t="s">
        <v>54</v>
      </c>
      <c r="B75" s="354" t="s">
        <v>689</v>
      </c>
      <c r="C75" s="376">
        <v>1088567</v>
      </c>
      <c r="D75" s="370">
        <v>8.7552901950571638E-3</v>
      </c>
      <c r="E75" s="370">
        <v>2.6025609003209382E-2</v>
      </c>
      <c r="F75" s="374">
        <v>9448</v>
      </c>
      <c r="G75" s="356">
        <v>9</v>
      </c>
      <c r="H75" s="356">
        <v>25672</v>
      </c>
    </row>
    <row r="76" spans="1:8" x14ac:dyDescent="0.2">
      <c r="A76" s="375" t="s">
        <v>54</v>
      </c>
      <c r="B76" s="354" t="s">
        <v>690</v>
      </c>
      <c r="C76" s="376">
        <v>1099330</v>
      </c>
      <c r="D76" s="370">
        <v>9.8873105651742232E-3</v>
      </c>
      <c r="E76" s="370">
        <v>3.3053424497911932E-2</v>
      </c>
      <c r="F76" s="374">
        <v>10763</v>
      </c>
      <c r="G76" s="356">
        <v>10</v>
      </c>
      <c r="H76" s="356">
        <v>36435</v>
      </c>
    </row>
    <row r="77" spans="1:8" x14ac:dyDescent="0.2">
      <c r="A77" s="375" t="s">
        <v>54</v>
      </c>
      <c r="B77" s="354" t="s">
        <v>691</v>
      </c>
      <c r="C77" s="376">
        <v>1113239</v>
      </c>
      <c r="D77" s="370">
        <v>1.2652251826112293E-2</v>
      </c>
      <c r="E77" s="370">
        <v>3.5067590372311885E-2</v>
      </c>
      <c r="F77" s="374">
        <v>13909</v>
      </c>
      <c r="G77" s="356">
        <v>11</v>
      </c>
      <c r="H77" s="356">
        <v>50344</v>
      </c>
    </row>
    <row r="78" spans="1:8" x14ac:dyDescent="0.2">
      <c r="A78" s="375" t="s">
        <v>54</v>
      </c>
      <c r="B78" s="354" t="s">
        <v>692</v>
      </c>
      <c r="C78" s="376">
        <v>1095746</v>
      </c>
      <c r="D78" s="370">
        <v>-1.5713606871480379E-2</v>
      </c>
      <c r="E78" s="370">
        <v>3.0907098067071592E-2</v>
      </c>
      <c r="F78" s="374">
        <v>-17493</v>
      </c>
      <c r="G78" s="356">
        <v>12</v>
      </c>
      <c r="H78" s="356">
        <v>32851</v>
      </c>
    </row>
    <row r="79" spans="1:8" x14ac:dyDescent="0.2">
      <c r="A79" s="375" t="s">
        <v>836</v>
      </c>
      <c r="B79" s="354" t="s">
        <v>684</v>
      </c>
      <c r="C79" s="376">
        <v>1101257</v>
      </c>
      <c r="D79" s="370">
        <v>5.0294502558074772E-3</v>
      </c>
      <c r="E79" s="370">
        <v>3.1561603390151127E-2</v>
      </c>
      <c r="F79" s="374">
        <v>5511</v>
      </c>
      <c r="G79" s="356">
        <v>1</v>
      </c>
      <c r="H79" s="356">
        <v>5511</v>
      </c>
    </row>
    <row r="80" spans="1:8" x14ac:dyDescent="0.2">
      <c r="A80" s="375" t="s">
        <v>54</v>
      </c>
      <c r="B80" s="354" t="s">
        <v>685</v>
      </c>
      <c r="C80" s="376">
        <v>1109025</v>
      </c>
      <c r="D80" s="370">
        <v>7.0537576605642638E-3</v>
      </c>
      <c r="E80" s="370">
        <v>3.286754447563367E-2</v>
      </c>
      <c r="F80" s="374">
        <v>7768</v>
      </c>
      <c r="G80" s="356">
        <v>2</v>
      </c>
      <c r="H80" s="356">
        <v>13279</v>
      </c>
    </row>
    <row r="81" spans="1:8" x14ac:dyDescent="0.2">
      <c r="A81" s="375" t="s">
        <v>54</v>
      </c>
      <c r="B81" s="354" t="s">
        <v>624</v>
      </c>
      <c r="C81" s="376">
        <v>1119209</v>
      </c>
      <c r="D81" s="370">
        <v>9.1828407835712333E-3</v>
      </c>
      <c r="E81" s="370">
        <v>4.1939787312679E-2</v>
      </c>
      <c r="F81" s="374">
        <v>10184</v>
      </c>
      <c r="G81" s="356">
        <v>3</v>
      </c>
      <c r="H81" s="356">
        <v>23463</v>
      </c>
    </row>
    <row r="82" spans="1:8" x14ac:dyDescent="0.2">
      <c r="A82" s="375" t="s">
        <v>54</v>
      </c>
      <c r="B82" s="354" t="s">
        <v>679</v>
      </c>
      <c r="C82" s="376">
        <v>1116487</v>
      </c>
      <c r="D82" s="370">
        <v>-2.432074795681638E-3</v>
      </c>
      <c r="E82" s="370">
        <v>3.8971420276044944E-2</v>
      </c>
      <c r="F82" s="374">
        <v>-2722</v>
      </c>
      <c r="G82" s="356">
        <v>4</v>
      </c>
      <c r="H82" s="356">
        <v>20741</v>
      </c>
    </row>
    <row r="83" spans="1:8" x14ac:dyDescent="0.2">
      <c r="A83" s="375" t="s">
        <v>54</v>
      </c>
      <c r="B83" s="354" t="s">
        <v>683</v>
      </c>
      <c r="C83" s="376">
        <v>1121279</v>
      </c>
      <c r="D83" s="370">
        <v>4.2920338526108992E-3</v>
      </c>
      <c r="E83" s="370">
        <v>4.1303748225069992E-2</v>
      </c>
      <c r="F83" s="374">
        <v>4792</v>
      </c>
      <c r="G83" s="356">
        <v>5</v>
      </c>
      <c r="H83" s="356">
        <v>25533</v>
      </c>
    </row>
    <row r="84" spans="1:8" x14ac:dyDescent="0.2">
      <c r="A84" s="375" t="s">
        <v>54</v>
      </c>
      <c r="B84" s="354" t="s">
        <v>686</v>
      </c>
      <c r="C84" s="376">
        <v>1129262</v>
      </c>
      <c r="D84" s="370">
        <v>7.1195483015378258E-3</v>
      </c>
      <c r="E84" s="370">
        <v>4.7739486068019588E-2</v>
      </c>
      <c r="F84" s="374">
        <v>7983</v>
      </c>
      <c r="G84" s="356">
        <v>6</v>
      </c>
      <c r="H84" s="356">
        <v>33516</v>
      </c>
    </row>
    <row r="85" spans="1:8" x14ac:dyDescent="0.2">
      <c r="A85" s="375" t="s">
        <v>54</v>
      </c>
      <c r="B85" s="354" t="s">
        <v>687</v>
      </c>
      <c r="C85" s="376">
        <v>1132219</v>
      </c>
      <c r="D85" s="370">
        <v>2.6185243105674161E-3</v>
      </c>
      <c r="E85" s="370">
        <v>5.0998859162761034E-2</v>
      </c>
      <c r="F85" s="374">
        <v>2957</v>
      </c>
      <c r="G85" s="356">
        <v>7</v>
      </c>
      <c r="H85" s="356">
        <v>36473</v>
      </c>
    </row>
    <row r="86" spans="1:8" x14ac:dyDescent="0.2">
      <c r="A86" s="375" t="s">
        <v>54</v>
      </c>
      <c r="B86" s="354" t="s">
        <v>688</v>
      </c>
      <c r="C86" s="376">
        <v>1138666</v>
      </c>
      <c r="D86" s="370">
        <v>5.694128079461569E-3</v>
      </c>
      <c r="E86" s="370">
        <v>5.5181124602569298E-2</v>
      </c>
      <c r="F86" s="374">
        <v>6447</v>
      </c>
      <c r="G86" s="356">
        <v>8</v>
      </c>
      <c r="H86" s="356">
        <v>42920</v>
      </c>
    </row>
    <row r="87" spans="1:8" x14ac:dyDescent="0.2">
      <c r="A87" s="375" t="s">
        <v>54</v>
      </c>
      <c r="B87" s="354" t="s">
        <v>689</v>
      </c>
      <c r="C87" s="376">
        <v>1147420</v>
      </c>
      <c r="D87" s="370">
        <v>7.6879436112082811E-3</v>
      </c>
      <c r="E87" s="370">
        <v>5.4064655643612181E-2</v>
      </c>
      <c r="F87" s="374">
        <v>8754</v>
      </c>
      <c r="G87" s="356">
        <v>9</v>
      </c>
      <c r="H87" s="356">
        <v>51674</v>
      </c>
    </row>
    <row r="88" spans="1:8" x14ac:dyDescent="0.2">
      <c r="A88" s="375" t="s">
        <v>54</v>
      </c>
      <c r="B88" s="354" t="s">
        <v>690</v>
      </c>
      <c r="C88" s="376">
        <v>1157739</v>
      </c>
      <c r="D88" s="370">
        <v>8.9932195708632978E-3</v>
      </c>
      <c r="E88" s="370">
        <v>5.3131452793974576E-2</v>
      </c>
      <c r="F88" s="374">
        <v>10319</v>
      </c>
      <c r="G88" s="356">
        <v>10</v>
      </c>
      <c r="H88" s="356">
        <v>61993</v>
      </c>
    </row>
    <row r="89" spans="1:8" x14ac:dyDescent="0.2">
      <c r="A89" s="375" t="s">
        <v>54</v>
      </c>
      <c r="B89" s="354" t="s">
        <v>691</v>
      </c>
      <c r="C89" s="376">
        <v>1168371</v>
      </c>
      <c r="D89" s="370">
        <v>9.1834169877667016E-3</v>
      </c>
      <c r="E89" s="370">
        <v>4.9523956670580072E-2</v>
      </c>
      <c r="F89" s="374">
        <v>10632</v>
      </c>
      <c r="G89" s="356">
        <v>11</v>
      </c>
      <c r="H89" s="356">
        <v>72625</v>
      </c>
    </row>
    <row r="90" spans="1:8" x14ac:dyDescent="0.2">
      <c r="A90" s="375" t="s">
        <v>54</v>
      </c>
      <c r="B90" s="354" t="s">
        <v>692</v>
      </c>
      <c r="C90" s="376">
        <v>1147143</v>
      </c>
      <c r="D90" s="370">
        <v>-1.8168886423918451E-2</v>
      </c>
      <c r="E90" s="370">
        <v>4.6905943530708649E-2</v>
      </c>
      <c r="F90" s="374">
        <v>-21228</v>
      </c>
      <c r="G90" s="356">
        <v>12</v>
      </c>
      <c r="H90" s="356">
        <v>51397</v>
      </c>
    </row>
    <row r="91" spans="1:8" x14ac:dyDescent="0.2">
      <c r="A91" s="375" t="s">
        <v>837</v>
      </c>
      <c r="B91" s="354" t="s">
        <v>684</v>
      </c>
      <c r="C91" s="376">
        <v>1159470</v>
      </c>
      <c r="D91" s="370">
        <v>1.0745826806248138E-2</v>
      </c>
      <c r="E91" s="370">
        <v>5.2860503951393634E-2</v>
      </c>
      <c r="F91" s="374">
        <v>12327</v>
      </c>
      <c r="G91" s="356">
        <v>1</v>
      </c>
      <c r="H91" s="356">
        <v>12327</v>
      </c>
    </row>
    <row r="92" spans="1:8" x14ac:dyDescent="0.2">
      <c r="A92" s="375" t="s">
        <v>54</v>
      </c>
      <c r="B92" s="354" t="s">
        <v>685</v>
      </c>
      <c r="C92" s="376">
        <v>1167071</v>
      </c>
      <c r="D92" s="370">
        <v>6.5555814294462333E-3</v>
      </c>
      <c r="E92" s="370">
        <v>5.2339667726155836E-2</v>
      </c>
      <c r="F92" s="374">
        <v>7601</v>
      </c>
      <c r="G92" s="356">
        <v>2</v>
      </c>
      <c r="H92" s="356">
        <v>19928</v>
      </c>
    </row>
    <row r="93" spans="1:8" x14ac:dyDescent="0.2">
      <c r="A93" s="375" t="s">
        <v>54</v>
      </c>
      <c r="B93" s="354" t="s">
        <v>624</v>
      </c>
      <c r="C93" s="376">
        <v>1173248</v>
      </c>
      <c r="D93" s="370">
        <v>5.2927371171076487E-3</v>
      </c>
      <c r="E93" s="370">
        <v>4.8283207157912456E-2</v>
      </c>
      <c r="F93" s="374">
        <v>6177</v>
      </c>
      <c r="G93" s="356">
        <v>3</v>
      </c>
      <c r="H93" s="356">
        <v>26105</v>
      </c>
    </row>
    <row r="94" spans="1:8" x14ac:dyDescent="0.2">
      <c r="A94" s="375" t="s">
        <v>54</v>
      </c>
      <c r="B94" s="354" t="s">
        <v>679</v>
      </c>
      <c r="C94" s="376">
        <v>1175642</v>
      </c>
      <c r="D94" s="370">
        <v>2.0404893083132425E-3</v>
      </c>
      <c r="E94" s="370">
        <v>5.2983151617528979E-2</v>
      </c>
      <c r="F94" s="374">
        <v>2394</v>
      </c>
      <c r="G94" s="356">
        <v>4</v>
      </c>
      <c r="H94" s="356">
        <v>28499</v>
      </c>
    </row>
    <row r="95" spans="1:8" x14ac:dyDescent="0.2">
      <c r="A95" s="375" t="s">
        <v>54</v>
      </c>
      <c r="B95" s="354" t="s">
        <v>683</v>
      </c>
      <c r="C95" s="376">
        <v>1177550</v>
      </c>
      <c r="D95" s="370">
        <v>1.6229430387821875E-3</v>
      </c>
      <c r="E95" s="370">
        <v>5.0184655201783057E-2</v>
      </c>
      <c r="F95" s="374">
        <v>1908</v>
      </c>
      <c r="G95" s="356">
        <v>5</v>
      </c>
      <c r="H95" s="356">
        <v>30407</v>
      </c>
    </row>
    <row r="96" spans="1:8" x14ac:dyDescent="0.2">
      <c r="A96" s="375" t="s">
        <v>54</v>
      </c>
      <c r="B96" s="354" t="s">
        <v>686</v>
      </c>
      <c r="C96" s="376">
        <v>1181306</v>
      </c>
      <c r="D96" s="370">
        <v>3.1896734745870958E-3</v>
      </c>
      <c r="E96" s="370">
        <v>4.6086736293260655E-2</v>
      </c>
      <c r="F96" s="374">
        <v>3756</v>
      </c>
      <c r="G96" s="356">
        <v>6</v>
      </c>
      <c r="H96" s="356">
        <v>34163</v>
      </c>
    </row>
    <row r="97" spans="1:8" x14ac:dyDescent="0.2">
      <c r="A97" s="375" t="s">
        <v>54</v>
      </c>
      <c r="B97" s="354" t="s">
        <v>687</v>
      </c>
      <c r="C97" s="376">
        <v>1186605</v>
      </c>
      <c r="D97" s="370">
        <v>4.4857132698894464E-3</v>
      </c>
      <c r="E97" s="370">
        <v>4.8034876644889479E-2</v>
      </c>
      <c r="F97" s="374">
        <v>5299</v>
      </c>
      <c r="G97" s="356">
        <v>7</v>
      </c>
      <c r="H97" s="356">
        <v>39462</v>
      </c>
    </row>
    <row r="98" spans="1:8" x14ac:dyDescent="0.2">
      <c r="A98" s="375" t="s">
        <v>54</v>
      </c>
      <c r="B98" s="354" t="s">
        <v>688</v>
      </c>
      <c r="C98" s="376">
        <v>1191437</v>
      </c>
      <c r="D98" s="370">
        <v>4.0721217254267028E-3</v>
      </c>
      <c r="E98" s="370">
        <v>4.6344582168959203E-2</v>
      </c>
      <c r="F98" s="374">
        <v>4832</v>
      </c>
      <c r="G98" s="356">
        <v>8</v>
      </c>
      <c r="H98" s="356">
        <v>44294</v>
      </c>
    </row>
    <row r="99" spans="1:8" x14ac:dyDescent="0.2">
      <c r="A99" s="375" t="s">
        <v>54</v>
      </c>
      <c r="B99" s="354" t="s">
        <v>689</v>
      </c>
      <c r="C99" s="376">
        <v>1196379</v>
      </c>
      <c r="D99" s="370">
        <v>4.1479322868098745E-3</v>
      </c>
      <c r="E99" s="370">
        <v>4.2668769936030415E-2</v>
      </c>
      <c r="F99" s="374">
        <v>4942</v>
      </c>
      <c r="G99" s="356">
        <v>9</v>
      </c>
      <c r="H99" s="356">
        <v>49236</v>
      </c>
    </row>
    <row r="100" spans="1:8" x14ac:dyDescent="0.2">
      <c r="A100" s="375" t="s">
        <v>54</v>
      </c>
      <c r="B100" s="354" t="s">
        <v>690</v>
      </c>
      <c r="C100" s="376">
        <v>1210081</v>
      </c>
      <c r="D100" s="370">
        <v>1.1452892436259798E-2</v>
      </c>
      <c r="E100" s="370">
        <v>4.521053536246078E-2</v>
      </c>
      <c r="F100" s="374">
        <v>13702</v>
      </c>
      <c r="G100" s="356">
        <v>10</v>
      </c>
      <c r="H100" s="356">
        <v>62938</v>
      </c>
    </row>
    <row r="101" spans="1:8" x14ac:dyDescent="0.2">
      <c r="A101" s="375" t="s">
        <v>54</v>
      </c>
      <c r="B101" s="354" t="s">
        <v>691</v>
      </c>
      <c r="C101" s="376">
        <v>1219614</v>
      </c>
      <c r="D101" s="370">
        <v>7.8779850274486307E-3</v>
      </c>
      <c r="E101" s="370">
        <v>4.3858500424950542E-2</v>
      </c>
      <c r="F101" s="374">
        <v>9533</v>
      </c>
      <c r="G101" s="356">
        <v>11</v>
      </c>
      <c r="H101" s="356">
        <v>72471</v>
      </c>
    </row>
    <row r="102" spans="1:8" x14ac:dyDescent="0.2">
      <c r="A102" s="375" t="s">
        <v>54</v>
      </c>
      <c r="B102" s="354" t="s">
        <v>692</v>
      </c>
      <c r="C102" s="376">
        <v>1194386</v>
      </c>
      <c r="D102" s="370">
        <v>-2.0685233196732766E-2</v>
      </c>
      <c r="E102" s="370">
        <v>4.1183182916166405E-2</v>
      </c>
      <c r="F102" s="374">
        <v>-25228</v>
      </c>
      <c r="G102" s="356">
        <v>12</v>
      </c>
      <c r="H102" s="356">
        <v>47243</v>
      </c>
    </row>
    <row r="103" spans="1:8" x14ac:dyDescent="0.2">
      <c r="A103" s="375" t="s">
        <v>838</v>
      </c>
      <c r="B103" s="354" t="s">
        <v>684</v>
      </c>
      <c r="C103" s="376">
        <v>1206391</v>
      </c>
      <c r="D103" s="370">
        <v>1.0051189481457445E-2</v>
      </c>
      <c r="E103" s="370">
        <v>4.0467627450473165E-2</v>
      </c>
      <c r="F103" s="374">
        <v>12005</v>
      </c>
      <c r="G103" s="356">
        <v>1</v>
      </c>
      <c r="H103" s="356">
        <v>12005</v>
      </c>
    </row>
    <row r="104" spans="1:8" x14ac:dyDescent="0.2">
      <c r="A104" s="375" t="s">
        <v>54</v>
      </c>
      <c r="B104" s="354" t="s">
        <v>685</v>
      </c>
      <c r="C104" s="376">
        <v>1214066</v>
      </c>
      <c r="D104" s="370">
        <v>6.3619506445256047E-3</v>
      </c>
      <c r="E104" s="370">
        <v>4.0267473015780597E-2</v>
      </c>
      <c r="F104" s="374">
        <v>7675</v>
      </c>
      <c r="G104" s="356">
        <v>2</v>
      </c>
      <c r="H104" s="356">
        <v>19680</v>
      </c>
    </row>
    <row r="105" spans="1:8" x14ac:dyDescent="0.2">
      <c r="A105" s="375" t="s">
        <v>54</v>
      </c>
      <c r="B105" s="354" t="s">
        <v>624</v>
      </c>
      <c r="C105" s="376">
        <v>1214015</v>
      </c>
      <c r="D105" s="370">
        <v>-4.2007600904780951E-5</v>
      </c>
      <c r="E105" s="370">
        <v>3.4747129336679006E-2</v>
      </c>
      <c r="F105" s="374">
        <v>-51</v>
      </c>
      <c r="G105" s="356">
        <v>3</v>
      </c>
      <c r="H105" s="356">
        <v>19629</v>
      </c>
    </row>
    <row r="106" spans="1:8" x14ac:dyDescent="0.2">
      <c r="A106" s="375" t="s">
        <v>54</v>
      </c>
      <c r="B106" s="354" t="s">
        <v>679</v>
      </c>
      <c r="C106" s="376">
        <v>1218746</v>
      </c>
      <c r="D106" s="370">
        <v>3.8969864458018311E-3</v>
      </c>
      <c r="E106" s="370">
        <v>3.6664222611985542E-2</v>
      </c>
      <c r="F106" s="374">
        <v>4731</v>
      </c>
      <c r="G106" s="356">
        <v>4</v>
      </c>
      <c r="H106" s="356">
        <v>24360</v>
      </c>
    </row>
    <row r="107" spans="1:8" x14ac:dyDescent="0.2">
      <c r="A107" s="375" t="s">
        <v>54</v>
      </c>
      <c r="B107" s="354" t="s">
        <v>683</v>
      </c>
      <c r="C107" s="376">
        <v>1216016</v>
      </c>
      <c r="D107" s="370">
        <v>-2.2400073518189512E-3</v>
      </c>
      <c r="E107" s="370">
        <v>3.2666128826801311E-2</v>
      </c>
      <c r="F107" s="374">
        <v>-2730</v>
      </c>
      <c r="G107" s="356">
        <v>5</v>
      </c>
      <c r="H107" s="356">
        <v>21630</v>
      </c>
    </row>
    <row r="108" spans="1:8" x14ac:dyDescent="0.2">
      <c r="A108" s="375" t="s">
        <v>54</v>
      </c>
      <c r="B108" s="354" t="s">
        <v>686</v>
      </c>
      <c r="C108" s="376">
        <v>1219272</v>
      </c>
      <c r="D108" s="370">
        <v>2.6775963474163778E-3</v>
      </c>
      <c r="E108" s="370">
        <v>3.2139005473603044E-2</v>
      </c>
      <c r="F108" s="374">
        <v>3256</v>
      </c>
      <c r="G108" s="356">
        <v>6</v>
      </c>
      <c r="H108" s="356">
        <v>24886</v>
      </c>
    </row>
    <row r="109" spans="1:8" x14ac:dyDescent="0.2">
      <c r="A109" s="375" t="s">
        <v>54</v>
      </c>
      <c r="B109" s="354" t="s">
        <v>687</v>
      </c>
      <c r="C109" s="376">
        <v>1220144</v>
      </c>
      <c r="D109" s="370">
        <v>7.1518086202249087E-4</v>
      </c>
      <c r="E109" s="370">
        <v>2.8264671057344204E-2</v>
      </c>
      <c r="F109" s="374">
        <v>872</v>
      </c>
      <c r="G109" s="356">
        <v>7</v>
      </c>
      <c r="H109" s="356">
        <v>25758</v>
      </c>
    </row>
    <row r="110" spans="1:8" x14ac:dyDescent="0.2">
      <c r="A110" s="375" t="s">
        <v>54</v>
      </c>
      <c r="B110" s="354" t="s">
        <v>688</v>
      </c>
      <c r="C110" s="376">
        <v>1222971</v>
      </c>
      <c r="D110" s="370">
        <v>2.3169396399114195E-3</v>
      </c>
      <c r="E110" s="370">
        <v>2.6467198853149521E-2</v>
      </c>
      <c r="F110" s="374">
        <v>2827</v>
      </c>
      <c r="G110" s="356">
        <v>8</v>
      </c>
      <c r="H110" s="356">
        <v>28585</v>
      </c>
    </row>
    <row r="111" spans="1:8" x14ac:dyDescent="0.2">
      <c r="A111" s="375" t="s">
        <v>54</v>
      </c>
      <c r="B111" s="354" t="s">
        <v>689</v>
      </c>
      <c r="C111" s="376">
        <v>1226715</v>
      </c>
      <c r="D111" s="370">
        <v>3.0613972040220983E-3</v>
      </c>
      <c r="E111" s="370">
        <v>2.5356513278818937E-2</v>
      </c>
      <c r="F111" s="374">
        <v>3744</v>
      </c>
      <c r="G111" s="356">
        <v>9</v>
      </c>
      <c r="H111" s="356">
        <v>32329</v>
      </c>
    </row>
    <row r="112" spans="1:8" x14ac:dyDescent="0.2">
      <c r="A112" s="375" t="s">
        <v>54</v>
      </c>
      <c r="B112" s="354" t="s">
        <v>690</v>
      </c>
      <c r="C112" s="376">
        <v>1228030</v>
      </c>
      <c r="D112" s="370">
        <v>1.0719686316706944E-3</v>
      </c>
      <c r="E112" s="370">
        <v>1.4832891351901134E-2</v>
      </c>
      <c r="F112" s="374">
        <v>1315</v>
      </c>
      <c r="G112" s="356">
        <v>10</v>
      </c>
      <c r="H112" s="356">
        <v>33644</v>
      </c>
    </row>
    <row r="113" spans="1:8" x14ac:dyDescent="0.2">
      <c r="A113" s="375" t="s">
        <v>54</v>
      </c>
      <c r="B113" s="354" t="s">
        <v>691</v>
      </c>
      <c r="C113" s="376">
        <v>1225338</v>
      </c>
      <c r="D113" s="370">
        <v>-2.1921288567868791E-3</v>
      </c>
      <c r="E113" s="370">
        <v>4.6932882043007051E-3</v>
      </c>
      <c r="F113" s="374">
        <v>-2692</v>
      </c>
      <c r="G113" s="356">
        <v>11</v>
      </c>
      <c r="H113" s="356">
        <v>30952</v>
      </c>
    </row>
    <row r="114" spans="1:8" x14ac:dyDescent="0.2">
      <c r="A114" s="375" t="s">
        <v>54</v>
      </c>
      <c r="B114" s="354" t="s">
        <v>692</v>
      </c>
      <c r="C114" s="376">
        <v>1204590</v>
      </c>
      <c r="D114" s="370">
        <v>-1.6932470877423222E-2</v>
      </c>
      <c r="E114" s="370">
        <v>8.5433017466716166E-3</v>
      </c>
      <c r="F114" s="374">
        <v>-20748</v>
      </c>
      <c r="G114" s="356">
        <v>12</v>
      </c>
      <c r="H114" s="356">
        <v>10204</v>
      </c>
    </row>
    <row r="115" spans="1:8" x14ac:dyDescent="0.2">
      <c r="A115" s="375" t="s">
        <v>839</v>
      </c>
      <c r="B115" s="354" t="s">
        <v>684</v>
      </c>
      <c r="C115" s="376">
        <v>1200192</v>
      </c>
      <c r="D115" s="370">
        <v>-3.6510347919208597E-3</v>
      </c>
      <c r="E115" s="370">
        <v>-5.1384667160149222E-3</v>
      </c>
      <c r="F115" s="374">
        <v>-4398</v>
      </c>
      <c r="G115" s="356">
        <v>1</v>
      </c>
      <c r="H115" s="356">
        <v>-4398</v>
      </c>
    </row>
    <row r="116" spans="1:8" x14ac:dyDescent="0.2">
      <c r="A116" s="375" t="s">
        <v>54</v>
      </c>
      <c r="B116" s="354" t="s">
        <v>685</v>
      </c>
      <c r="C116" s="376">
        <v>1194715</v>
      </c>
      <c r="D116" s="370">
        <v>-4.5634365168240043E-3</v>
      </c>
      <c r="E116" s="370">
        <v>-1.593900166877249E-2</v>
      </c>
      <c r="F116" s="374">
        <v>-5477</v>
      </c>
      <c r="G116" s="356">
        <v>2</v>
      </c>
      <c r="H116" s="356">
        <v>-9875</v>
      </c>
    </row>
    <row r="117" spans="1:8" x14ac:dyDescent="0.2">
      <c r="A117" s="375" t="s">
        <v>54</v>
      </c>
      <c r="B117" s="354" t="s">
        <v>624</v>
      </c>
      <c r="C117" s="376">
        <v>1198805</v>
      </c>
      <c r="D117" s="370">
        <v>3.4234106042025925E-3</v>
      </c>
      <c r="E117" s="370">
        <v>-1.2528675510599108E-2</v>
      </c>
      <c r="F117" s="374">
        <v>4090</v>
      </c>
      <c r="G117" s="356">
        <v>3</v>
      </c>
      <c r="H117" s="356">
        <v>-5785</v>
      </c>
    </row>
    <row r="118" spans="1:8" x14ac:dyDescent="0.2">
      <c r="A118" s="375" t="s">
        <v>54</v>
      </c>
      <c r="B118" s="354" t="s">
        <v>679</v>
      </c>
      <c r="C118" s="376">
        <v>1193947</v>
      </c>
      <c r="D118" s="370">
        <v>-4.0523688172805494E-3</v>
      </c>
      <c r="E118" s="370">
        <v>-2.0347964218959458E-2</v>
      </c>
      <c r="F118" s="374">
        <v>-4858</v>
      </c>
      <c r="G118" s="356">
        <v>4</v>
      </c>
      <c r="H118" s="356">
        <v>-10643</v>
      </c>
    </row>
    <row r="119" spans="1:8" x14ac:dyDescent="0.2">
      <c r="A119" s="375" t="s">
        <v>54</v>
      </c>
      <c r="B119" s="354" t="s">
        <v>683</v>
      </c>
      <c r="C119" s="376">
        <v>1190262</v>
      </c>
      <c r="D119" s="370">
        <v>-3.0864016576950259E-3</v>
      </c>
      <c r="E119" s="370">
        <v>-2.1178997644767827E-2</v>
      </c>
      <c r="F119" s="374">
        <v>-3685</v>
      </c>
      <c r="G119" s="356">
        <v>5</v>
      </c>
      <c r="H119" s="356">
        <v>-14328</v>
      </c>
    </row>
    <row r="120" spans="1:8" x14ac:dyDescent="0.2">
      <c r="A120" s="375" t="s">
        <v>54</v>
      </c>
      <c r="B120" s="354" t="s">
        <v>686</v>
      </c>
      <c r="C120" s="376">
        <v>1194763</v>
      </c>
      <c r="D120" s="370">
        <v>3.7815203711450973E-3</v>
      </c>
      <c r="E120" s="370">
        <v>-2.0101339159760867E-2</v>
      </c>
      <c r="F120" s="374">
        <v>4501</v>
      </c>
      <c r="G120" s="356">
        <v>6</v>
      </c>
      <c r="H120" s="356">
        <v>-9827</v>
      </c>
    </row>
    <row r="121" spans="1:8" x14ac:dyDescent="0.2">
      <c r="A121" s="375" t="s">
        <v>54</v>
      </c>
      <c r="B121" s="354" t="s">
        <v>687</v>
      </c>
      <c r="C121" s="376">
        <v>1198518</v>
      </c>
      <c r="D121" s="370">
        <v>3.142882730717389E-3</v>
      </c>
      <c r="E121" s="370">
        <v>-1.7724137478854929E-2</v>
      </c>
      <c r="F121" s="374">
        <v>3755</v>
      </c>
      <c r="G121" s="356">
        <v>7</v>
      </c>
      <c r="H121" s="356">
        <v>-6072</v>
      </c>
    </row>
    <row r="122" spans="1:8" x14ac:dyDescent="0.2">
      <c r="A122" s="375" t="s">
        <v>54</v>
      </c>
      <c r="B122" s="354" t="s">
        <v>688</v>
      </c>
      <c r="C122" s="376">
        <v>1198986</v>
      </c>
      <c r="D122" s="370">
        <v>3.9048224557336475E-4</v>
      </c>
      <c r="E122" s="370">
        <v>-1.9612075838265963E-2</v>
      </c>
      <c r="F122" s="374">
        <v>468</v>
      </c>
      <c r="G122" s="356">
        <v>8</v>
      </c>
      <c r="H122" s="356">
        <v>-5604</v>
      </c>
    </row>
    <row r="123" spans="1:8" x14ac:dyDescent="0.2">
      <c r="A123" s="375" t="s">
        <v>54</v>
      </c>
      <c r="B123" s="354" t="s">
        <v>689</v>
      </c>
      <c r="C123" s="376">
        <v>1197731</v>
      </c>
      <c r="D123" s="370">
        <v>-1.0467178098826357E-3</v>
      </c>
      <c r="E123" s="370">
        <v>-2.3627329901403371E-2</v>
      </c>
      <c r="F123" s="374">
        <v>-1255</v>
      </c>
      <c r="G123" s="356">
        <v>9</v>
      </c>
      <c r="H123" s="356">
        <v>-6859</v>
      </c>
    </row>
    <row r="124" spans="1:8" x14ac:dyDescent="0.2">
      <c r="A124" s="375" t="s">
        <v>54</v>
      </c>
      <c r="B124" s="354" t="s">
        <v>690</v>
      </c>
      <c r="C124" s="376">
        <v>1210664</v>
      </c>
      <c r="D124" s="370">
        <v>1.0797917061510454E-2</v>
      </c>
      <c r="E124" s="370">
        <v>-1.4141348338395643E-2</v>
      </c>
      <c r="F124" s="374">
        <v>12933</v>
      </c>
      <c r="G124" s="356">
        <v>10</v>
      </c>
      <c r="H124" s="356">
        <v>6074</v>
      </c>
    </row>
    <row r="125" spans="1:8" x14ac:dyDescent="0.2">
      <c r="A125" s="375" t="s">
        <v>54</v>
      </c>
      <c r="B125" s="354" t="s">
        <v>691</v>
      </c>
      <c r="C125" s="376">
        <v>1221907</v>
      </c>
      <c r="D125" s="370">
        <v>9.2866393978841E-3</v>
      </c>
      <c r="E125" s="370">
        <v>-2.8000437430325542E-3</v>
      </c>
      <c r="F125" s="374">
        <v>11243</v>
      </c>
      <c r="G125" s="356">
        <v>11</v>
      </c>
      <c r="H125" s="356">
        <v>17317</v>
      </c>
    </row>
    <row r="126" spans="1:8" x14ac:dyDescent="0.2">
      <c r="A126" s="375" t="s">
        <v>54</v>
      </c>
      <c r="B126" s="354" t="s">
        <v>692</v>
      </c>
      <c r="C126" s="376">
        <v>1208019</v>
      </c>
      <c r="D126" s="370">
        <v>-1.136584044448552E-2</v>
      </c>
      <c r="E126" s="370">
        <v>2.846611710208391E-3</v>
      </c>
      <c r="F126" s="374">
        <v>-13888</v>
      </c>
      <c r="G126" s="356">
        <v>12</v>
      </c>
      <c r="H126" s="356">
        <v>3429</v>
      </c>
    </row>
    <row r="127" spans="1:8" x14ac:dyDescent="0.2">
      <c r="A127" s="375" t="s">
        <v>840</v>
      </c>
      <c r="B127" s="354" t="s">
        <v>684</v>
      </c>
      <c r="C127" s="376">
        <v>1207686</v>
      </c>
      <c r="D127" s="370">
        <v>-2.7565791597650158E-4</v>
      </c>
      <c r="E127" s="370">
        <v>6.2440009598463408E-3</v>
      </c>
      <c r="F127" s="374">
        <v>-333</v>
      </c>
      <c r="G127" s="356">
        <v>1</v>
      </c>
      <c r="H127" s="356">
        <v>-333</v>
      </c>
    </row>
    <row r="128" spans="1:8" x14ac:dyDescent="0.2">
      <c r="A128" s="375" t="s">
        <v>54</v>
      </c>
      <c r="B128" s="354" t="s">
        <v>685</v>
      </c>
      <c r="C128" s="376">
        <v>1215559</v>
      </c>
      <c r="D128" s="370">
        <v>6.5190786346782659E-3</v>
      </c>
      <c r="E128" s="370">
        <v>1.7446838785819319E-2</v>
      </c>
      <c r="F128" s="374">
        <v>7873</v>
      </c>
      <c r="G128" s="356">
        <v>2</v>
      </c>
      <c r="H128" s="356">
        <v>7540</v>
      </c>
    </row>
    <row r="129" spans="1:8" x14ac:dyDescent="0.2">
      <c r="A129" s="375" t="s">
        <v>54</v>
      </c>
      <c r="B129" s="354" t="s">
        <v>624</v>
      </c>
      <c r="C129" s="376">
        <v>1226178</v>
      </c>
      <c r="D129" s="370">
        <v>8.7358984631762393E-3</v>
      </c>
      <c r="E129" s="370">
        <v>2.2833571765216165E-2</v>
      </c>
      <c r="F129" s="374">
        <v>10619</v>
      </c>
      <c r="G129" s="356">
        <v>3</v>
      </c>
      <c r="H129" s="356">
        <v>18159</v>
      </c>
    </row>
    <row r="130" spans="1:8" x14ac:dyDescent="0.2">
      <c r="A130" s="375" t="s">
        <v>54</v>
      </c>
      <c r="B130" s="354" t="s">
        <v>679</v>
      </c>
      <c r="C130" s="376">
        <v>1232200</v>
      </c>
      <c r="D130" s="370">
        <v>4.9111956012912739E-3</v>
      </c>
      <c r="E130" s="370">
        <v>3.2039110613787614E-2</v>
      </c>
      <c r="F130" s="374">
        <v>6022</v>
      </c>
      <c r="G130" s="356">
        <v>4</v>
      </c>
      <c r="H130" s="356">
        <v>24181</v>
      </c>
    </row>
    <row r="131" spans="1:8" x14ac:dyDescent="0.2">
      <c r="A131" s="375" t="s">
        <v>54</v>
      </c>
      <c r="B131" s="354" t="s">
        <v>683</v>
      </c>
      <c r="C131" s="376">
        <v>1233199</v>
      </c>
      <c r="D131" s="370">
        <v>8.1074500892719392E-4</v>
      </c>
      <c r="E131" s="370">
        <v>3.6073570356778495E-2</v>
      </c>
      <c r="F131" s="374">
        <v>999</v>
      </c>
      <c r="G131" s="356">
        <v>5</v>
      </c>
      <c r="H131" s="356">
        <v>25180</v>
      </c>
    </row>
    <row r="132" spans="1:8" x14ac:dyDescent="0.2">
      <c r="A132" s="375" t="s">
        <v>54</v>
      </c>
      <c r="B132" s="354" t="s">
        <v>686</v>
      </c>
      <c r="C132" s="376">
        <v>1236525</v>
      </c>
      <c r="D132" s="370">
        <v>2.6970505165833103E-3</v>
      </c>
      <c r="E132" s="370">
        <v>3.4954212676489016E-2</v>
      </c>
      <c r="F132" s="374">
        <v>3326</v>
      </c>
      <c r="G132" s="356">
        <v>6</v>
      </c>
      <c r="H132" s="356">
        <v>28506</v>
      </c>
    </row>
    <row r="133" spans="1:8" x14ac:dyDescent="0.2">
      <c r="A133" s="375" t="s">
        <v>54</v>
      </c>
      <c r="B133" s="354" t="s">
        <v>687</v>
      </c>
      <c r="C133" s="376">
        <v>1243416</v>
      </c>
      <c r="D133" s="370">
        <v>5.5728755989568057E-3</v>
      </c>
      <c r="E133" s="370">
        <v>3.7461264661857285E-2</v>
      </c>
      <c r="F133" s="374">
        <v>6891</v>
      </c>
      <c r="G133" s="356">
        <v>7</v>
      </c>
      <c r="H133" s="356">
        <v>35397</v>
      </c>
    </row>
    <row r="134" spans="1:8" x14ac:dyDescent="0.2">
      <c r="A134" s="375" t="s">
        <v>54</v>
      </c>
      <c r="B134" s="354" t="s">
        <v>688</v>
      </c>
      <c r="C134" s="376">
        <v>1251516</v>
      </c>
      <c r="D134" s="370">
        <v>6.5143121851416463E-3</v>
      </c>
      <c r="E134" s="370">
        <v>4.38120211578783E-2</v>
      </c>
      <c r="F134" s="374">
        <v>8100</v>
      </c>
      <c r="G134" s="356">
        <v>8</v>
      </c>
      <c r="H134" s="356">
        <v>43497</v>
      </c>
    </row>
    <row r="135" spans="1:8" x14ac:dyDescent="0.2">
      <c r="A135" s="375" t="s">
        <v>54</v>
      </c>
      <c r="B135" s="354" t="s">
        <v>689</v>
      </c>
      <c r="C135" s="376">
        <v>1256598</v>
      </c>
      <c r="D135" s="370">
        <v>4.0606752131016055E-3</v>
      </c>
      <c r="E135" s="370">
        <v>4.9148765457352361E-2</v>
      </c>
      <c r="F135" s="374">
        <v>5082</v>
      </c>
      <c r="G135" s="356">
        <v>9</v>
      </c>
      <c r="H135" s="356">
        <v>48579</v>
      </c>
    </row>
    <row r="136" spans="1:8" x14ac:dyDescent="0.2">
      <c r="A136" s="375" t="s">
        <v>54</v>
      </c>
      <c r="B136" s="354" t="s">
        <v>690</v>
      </c>
      <c r="C136" s="376">
        <v>1268034</v>
      </c>
      <c r="D136" s="370">
        <v>9.1007625350350008E-3</v>
      </c>
      <c r="E136" s="370">
        <v>4.7387218914579199E-2</v>
      </c>
      <c r="F136" s="374">
        <v>11436</v>
      </c>
      <c r="G136" s="356">
        <v>10</v>
      </c>
      <c r="H136" s="356">
        <v>60015</v>
      </c>
    </row>
    <row r="137" spans="1:8" x14ac:dyDescent="0.2">
      <c r="A137" s="375" t="s">
        <v>54</v>
      </c>
      <c r="B137" s="354" t="s">
        <v>691</v>
      </c>
      <c r="C137" s="376">
        <v>1277314</v>
      </c>
      <c r="D137" s="370">
        <v>7.3184157522589999E-3</v>
      </c>
      <c r="E137" s="370">
        <v>4.5344694809015706E-2</v>
      </c>
      <c r="F137" s="374">
        <v>9280</v>
      </c>
      <c r="G137" s="356">
        <v>11</v>
      </c>
      <c r="H137" s="356">
        <v>69295</v>
      </c>
    </row>
    <row r="138" spans="1:8" x14ac:dyDescent="0.2">
      <c r="A138" s="375" t="s">
        <v>54</v>
      </c>
      <c r="B138" s="354" t="s">
        <v>692</v>
      </c>
      <c r="C138" s="376">
        <v>1263487</v>
      </c>
      <c r="D138" s="370">
        <v>-1.0825059460712105E-2</v>
      </c>
      <c r="E138" s="370">
        <v>4.591649634649797E-2</v>
      </c>
      <c r="F138" s="374">
        <v>-13827</v>
      </c>
      <c r="G138" s="356">
        <v>12</v>
      </c>
      <c r="H138" s="356">
        <v>55468</v>
      </c>
    </row>
    <row r="139" spans="1:8" x14ac:dyDescent="0.2">
      <c r="A139" s="375" t="s">
        <v>841</v>
      </c>
      <c r="B139" s="354" t="s">
        <v>684</v>
      </c>
      <c r="C139" s="376">
        <v>1264788</v>
      </c>
      <c r="D139" s="370">
        <v>1.0296900561699296E-3</v>
      </c>
      <c r="E139" s="370">
        <v>4.7282157779422906E-2</v>
      </c>
      <c r="F139" s="374">
        <v>1301</v>
      </c>
      <c r="G139" s="356">
        <v>1</v>
      </c>
      <c r="H139" s="356">
        <v>1301</v>
      </c>
    </row>
    <row r="140" spans="1:8" x14ac:dyDescent="0.2">
      <c r="A140" s="375" t="s">
        <v>54</v>
      </c>
      <c r="B140" s="354" t="s">
        <v>685</v>
      </c>
      <c r="C140" s="376">
        <v>1274313</v>
      </c>
      <c r="D140" s="370">
        <v>7.530906365335488E-3</v>
      </c>
      <c r="E140" s="370">
        <v>4.8334963584655277E-2</v>
      </c>
      <c r="F140" s="374">
        <v>9525</v>
      </c>
      <c r="G140" s="356">
        <v>2</v>
      </c>
      <c r="H140" s="356">
        <v>10826</v>
      </c>
    </row>
    <row r="141" spans="1:8" x14ac:dyDescent="0.2">
      <c r="A141" s="375" t="s">
        <v>54</v>
      </c>
      <c r="B141" s="354" t="s">
        <v>624</v>
      </c>
      <c r="C141" s="376">
        <v>1282251</v>
      </c>
      <c r="D141" s="370">
        <v>6.2292388133842191E-3</v>
      </c>
      <c r="E141" s="370">
        <v>4.5729902183859084E-2</v>
      </c>
      <c r="F141" s="374">
        <v>7938</v>
      </c>
      <c r="G141" s="356">
        <v>3</v>
      </c>
      <c r="H141" s="356">
        <v>18764</v>
      </c>
    </row>
    <row r="142" spans="1:8" x14ac:dyDescent="0.2">
      <c r="A142" s="375" t="s">
        <v>54</v>
      </c>
      <c r="B142" s="354" t="s">
        <v>679</v>
      </c>
      <c r="C142" s="376">
        <v>1284045</v>
      </c>
      <c r="D142" s="370">
        <v>1.3991020478829608E-3</v>
      </c>
      <c r="E142" s="370">
        <v>4.207515013796459E-2</v>
      </c>
      <c r="F142" s="374">
        <v>1794</v>
      </c>
      <c r="G142" s="356">
        <v>4</v>
      </c>
      <c r="H142" s="356">
        <v>20558</v>
      </c>
    </row>
    <row r="143" spans="1:8" x14ac:dyDescent="0.2">
      <c r="A143" s="375" t="s">
        <v>54</v>
      </c>
      <c r="B143" s="354" t="s">
        <v>683</v>
      </c>
      <c r="C143" s="376">
        <v>1285810</v>
      </c>
      <c r="D143" s="370">
        <v>1.3745624179837268E-3</v>
      </c>
      <c r="E143" s="370">
        <v>4.266221428982675E-2</v>
      </c>
      <c r="F143" s="374">
        <v>1765</v>
      </c>
      <c r="G143" s="356">
        <v>5</v>
      </c>
      <c r="H143" s="356">
        <v>22323</v>
      </c>
    </row>
    <row r="144" spans="1:8" x14ac:dyDescent="0.2">
      <c r="A144" s="375" t="s">
        <v>54</v>
      </c>
      <c r="B144" s="354" t="s">
        <v>686</v>
      </c>
      <c r="C144" s="376">
        <v>1288822</v>
      </c>
      <c r="D144" s="370">
        <v>2.3424922811301485E-3</v>
      </c>
      <c r="E144" s="370">
        <v>4.2293524190776477E-2</v>
      </c>
      <c r="F144" s="374">
        <v>3012</v>
      </c>
      <c r="G144" s="356">
        <v>6</v>
      </c>
      <c r="H144" s="356">
        <v>25335</v>
      </c>
    </row>
    <row r="145" spans="1:8" x14ac:dyDescent="0.2">
      <c r="A145" s="375" t="s">
        <v>54</v>
      </c>
      <c r="B145" s="354" t="s">
        <v>687</v>
      </c>
      <c r="C145" s="376">
        <v>1294392</v>
      </c>
      <c r="D145" s="370">
        <v>4.3217760094100832E-3</v>
      </c>
      <c r="E145" s="370">
        <v>4.0996738018491019E-2</v>
      </c>
      <c r="F145" s="374">
        <v>5570</v>
      </c>
      <c r="G145" s="356">
        <v>7</v>
      </c>
      <c r="H145" s="356">
        <v>30905</v>
      </c>
    </row>
    <row r="146" spans="1:8" x14ac:dyDescent="0.2">
      <c r="A146" s="375" t="s">
        <v>54</v>
      </c>
      <c r="B146" s="354" t="s">
        <v>688</v>
      </c>
      <c r="C146" s="376">
        <v>1299060</v>
      </c>
      <c r="D146" s="370">
        <v>3.606326367900925E-3</v>
      </c>
      <c r="E146" s="370">
        <v>3.7989126787032701E-2</v>
      </c>
      <c r="F146" s="374">
        <v>4668</v>
      </c>
      <c r="G146" s="356">
        <v>8</v>
      </c>
      <c r="H146" s="356">
        <v>35573</v>
      </c>
    </row>
    <row r="147" spans="1:8" x14ac:dyDescent="0.2">
      <c r="A147" s="375" t="s">
        <v>54</v>
      </c>
      <c r="B147" s="354" t="s">
        <v>689</v>
      </c>
      <c r="C147" s="376">
        <v>1307965</v>
      </c>
      <c r="D147" s="370">
        <v>6.8549566609701351E-3</v>
      </c>
      <c r="E147" s="370">
        <v>4.0877830459701503E-2</v>
      </c>
      <c r="F147" s="374">
        <v>8905</v>
      </c>
      <c r="G147" s="356">
        <v>9</v>
      </c>
      <c r="H147" s="356">
        <v>44478</v>
      </c>
    </row>
    <row r="148" spans="1:8" x14ac:dyDescent="0.2">
      <c r="A148" s="375" t="s">
        <v>54</v>
      </c>
      <c r="B148" s="354" t="s">
        <v>690</v>
      </c>
      <c r="C148" s="376">
        <v>1317875</v>
      </c>
      <c r="D148" s="370">
        <v>7.5766553386367175E-3</v>
      </c>
      <c r="E148" s="370">
        <v>3.9305728395295336E-2</v>
      </c>
      <c r="F148" s="374">
        <v>9910</v>
      </c>
      <c r="G148" s="356">
        <v>10</v>
      </c>
      <c r="H148" s="356">
        <v>54388</v>
      </c>
    </row>
    <row r="149" spans="1:8" x14ac:dyDescent="0.2">
      <c r="A149" s="375" t="s">
        <v>54</v>
      </c>
      <c r="B149" s="354" t="s">
        <v>691</v>
      </c>
      <c r="C149" s="376">
        <v>1325584</v>
      </c>
      <c r="D149" s="370">
        <v>5.8495684340320597E-3</v>
      </c>
      <c r="E149" s="370">
        <v>3.7790237952453287E-2</v>
      </c>
      <c r="F149" s="374">
        <v>7709</v>
      </c>
      <c r="G149" s="356">
        <v>11</v>
      </c>
      <c r="H149" s="356">
        <v>62097</v>
      </c>
    </row>
    <row r="150" spans="1:8" x14ac:dyDescent="0.2">
      <c r="A150" s="375" t="s">
        <v>54</v>
      </c>
      <c r="B150" s="354" t="s">
        <v>692</v>
      </c>
      <c r="C150" s="376">
        <v>1308282</v>
      </c>
      <c r="D150" s="370">
        <v>-1.3052360318169254E-2</v>
      </c>
      <c r="E150" s="370">
        <v>3.545347122685083E-2</v>
      </c>
      <c r="F150" s="374">
        <v>-17302</v>
      </c>
      <c r="G150" s="356">
        <v>12</v>
      </c>
      <c r="H150" s="356">
        <v>44795</v>
      </c>
    </row>
    <row r="151" spans="1:8" x14ac:dyDescent="0.2">
      <c r="A151" s="375" t="s">
        <v>842</v>
      </c>
      <c r="B151" s="354" t="s">
        <v>684</v>
      </c>
      <c r="C151" s="376">
        <v>1307399</v>
      </c>
      <c r="D151" s="370">
        <v>-6.7493093996551234E-4</v>
      </c>
      <c r="E151" s="370">
        <v>3.3690231090111489E-2</v>
      </c>
      <c r="F151" s="374">
        <v>-883</v>
      </c>
      <c r="G151" s="356">
        <v>1</v>
      </c>
      <c r="H151" s="356">
        <v>-883</v>
      </c>
    </row>
    <row r="152" spans="1:8" x14ac:dyDescent="0.2">
      <c r="A152" s="375" t="s">
        <v>54</v>
      </c>
      <c r="B152" s="354" t="s">
        <v>685</v>
      </c>
      <c r="C152" s="376">
        <v>1316368</v>
      </c>
      <c r="D152" s="370">
        <v>6.8601857581349623E-3</v>
      </c>
      <c r="E152" s="370">
        <v>3.3002096031351735E-2</v>
      </c>
      <c r="F152" s="374">
        <v>8969</v>
      </c>
      <c r="G152" s="356">
        <v>2</v>
      </c>
      <c r="H152" s="356">
        <v>8086</v>
      </c>
    </row>
    <row r="153" spans="1:8" x14ac:dyDescent="0.2">
      <c r="A153" s="375" t="s">
        <v>54</v>
      </c>
      <c r="B153" s="354" t="s">
        <v>624</v>
      </c>
      <c r="C153" s="376">
        <v>1327266</v>
      </c>
      <c r="D153" s="370">
        <v>8.2788399596465112E-3</v>
      </c>
      <c r="E153" s="370">
        <v>3.5106231151311285E-2</v>
      </c>
      <c r="F153" s="374">
        <v>10898</v>
      </c>
      <c r="G153" s="356">
        <v>3</v>
      </c>
      <c r="H153" s="356">
        <v>18984</v>
      </c>
    </row>
    <row r="154" spans="1:8" x14ac:dyDescent="0.2">
      <c r="A154" s="375" t="s">
        <v>54</v>
      </c>
      <c r="B154" s="354" t="s">
        <v>679</v>
      </c>
      <c r="C154" s="376">
        <v>1325979</v>
      </c>
      <c r="D154" s="370">
        <v>-9.6966244897400689E-4</v>
      </c>
      <c r="E154" s="370">
        <v>3.2657733957921931E-2</v>
      </c>
      <c r="F154" s="374">
        <v>-1287</v>
      </c>
      <c r="G154" s="356">
        <v>4</v>
      </c>
      <c r="H154" s="356">
        <v>17697</v>
      </c>
    </row>
    <row r="155" spans="1:8" x14ac:dyDescent="0.2">
      <c r="A155" s="375" t="s">
        <v>54</v>
      </c>
      <c r="B155" s="354" t="s">
        <v>683</v>
      </c>
      <c r="C155" s="376">
        <v>1325783</v>
      </c>
      <c r="D155" s="370">
        <v>-1.4781531230889655E-4</v>
      </c>
      <c r="E155" s="370">
        <v>3.1087796797349521E-2</v>
      </c>
      <c r="F155" s="374">
        <v>-196</v>
      </c>
      <c r="G155" s="356">
        <v>5</v>
      </c>
      <c r="H155" s="356">
        <v>17501</v>
      </c>
    </row>
    <row r="156" spans="1:8" x14ac:dyDescent="0.2">
      <c r="A156" s="375" t="s">
        <v>54</v>
      </c>
      <c r="B156" s="354" t="s">
        <v>686</v>
      </c>
      <c r="C156" s="376">
        <v>1328013</v>
      </c>
      <c r="D156" s="370">
        <v>1.6820248864255483E-3</v>
      </c>
      <c r="E156" s="370">
        <v>3.040838843533078E-2</v>
      </c>
      <c r="F156" s="374">
        <v>2230</v>
      </c>
      <c r="G156" s="356">
        <v>6</v>
      </c>
      <c r="H156" s="356">
        <v>19731</v>
      </c>
    </row>
    <row r="157" spans="1:8" x14ac:dyDescent="0.2">
      <c r="A157" s="375" t="s">
        <v>54</v>
      </c>
      <c r="B157" s="354" t="s">
        <v>687</v>
      </c>
      <c r="C157" s="376">
        <v>1334119</v>
      </c>
      <c r="D157" s="370">
        <v>4.5978465572249494E-3</v>
      </c>
      <c r="E157" s="370">
        <v>3.0691629738131887E-2</v>
      </c>
      <c r="F157" s="374">
        <v>6106</v>
      </c>
      <c r="G157" s="356">
        <v>7</v>
      </c>
      <c r="H157" s="356">
        <v>25837</v>
      </c>
    </row>
    <row r="158" spans="1:8" x14ac:dyDescent="0.2">
      <c r="A158" s="375" t="s">
        <v>54</v>
      </c>
      <c r="B158" s="354" t="s">
        <v>688</v>
      </c>
      <c r="C158" s="376">
        <v>1335671</v>
      </c>
      <c r="D158" s="370">
        <v>1.1633145169209769E-3</v>
      </c>
      <c r="E158" s="370">
        <v>2.8182685942142793E-2</v>
      </c>
      <c r="F158" s="374">
        <v>1552</v>
      </c>
      <c r="G158" s="356">
        <v>8</v>
      </c>
      <c r="H158" s="356">
        <v>27389</v>
      </c>
    </row>
    <row r="159" spans="1:8" x14ac:dyDescent="0.2">
      <c r="A159" s="375" t="s">
        <v>54</v>
      </c>
      <c r="B159" s="354" t="s">
        <v>689</v>
      </c>
      <c r="C159" s="376">
        <v>1340225</v>
      </c>
      <c r="D159" s="370">
        <v>3.4095222551062676E-3</v>
      </c>
      <c r="E159" s="370">
        <v>2.4664268539295708E-2</v>
      </c>
      <c r="F159" s="374">
        <v>4554</v>
      </c>
      <c r="G159" s="356">
        <v>9</v>
      </c>
      <c r="H159" s="356">
        <v>31943</v>
      </c>
    </row>
    <row r="160" spans="1:8" x14ac:dyDescent="0.2">
      <c r="A160" s="375" t="s">
        <v>54</v>
      </c>
      <c r="B160" s="354" t="s">
        <v>690</v>
      </c>
      <c r="C160" s="376">
        <v>1349654</v>
      </c>
      <c r="D160" s="370">
        <v>7.0353858493910071E-3</v>
      </c>
      <c r="E160" s="370">
        <v>2.41138195959405E-2</v>
      </c>
      <c r="F160" s="374">
        <v>9429</v>
      </c>
      <c r="G160" s="356">
        <v>10</v>
      </c>
      <c r="H160" s="356">
        <v>41372</v>
      </c>
    </row>
    <row r="161" spans="1:8" x14ac:dyDescent="0.2">
      <c r="A161" s="375" t="s">
        <v>54</v>
      </c>
      <c r="B161" s="354" t="s">
        <v>691</v>
      </c>
      <c r="C161" s="376">
        <v>1358570</v>
      </c>
      <c r="D161" s="370">
        <v>6.6061375730372962E-3</v>
      </c>
      <c r="E161" s="370">
        <v>2.4884126543470719E-2</v>
      </c>
      <c r="F161" s="374">
        <v>8916</v>
      </c>
      <c r="G161" s="356">
        <v>11</v>
      </c>
      <c r="H161" s="356">
        <v>50288</v>
      </c>
    </row>
    <row r="162" spans="1:8" x14ac:dyDescent="0.2">
      <c r="A162" s="375" t="s">
        <v>54</v>
      </c>
      <c r="B162" s="354" t="s">
        <v>692</v>
      </c>
      <c r="C162" s="376">
        <v>1349657</v>
      </c>
      <c r="D162" s="370">
        <v>-6.560574721950263E-3</v>
      </c>
      <c r="E162" s="370">
        <v>3.1625444667128244E-2</v>
      </c>
      <c r="F162" s="374">
        <v>-8913</v>
      </c>
      <c r="G162" s="356">
        <v>12</v>
      </c>
      <c r="H162" s="356">
        <v>41375</v>
      </c>
    </row>
    <row r="163" spans="1:8" x14ac:dyDescent="0.2">
      <c r="A163" s="375" t="s">
        <v>61</v>
      </c>
      <c r="B163" s="354" t="s">
        <v>684</v>
      </c>
      <c r="C163" s="376">
        <v>1353365</v>
      </c>
      <c r="D163" s="377">
        <v>2.7473647008091628E-3</v>
      </c>
      <c r="E163" s="377">
        <v>3.5158356400762036E-2</v>
      </c>
      <c r="F163" s="374">
        <v>3708</v>
      </c>
      <c r="G163" s="356">
        <v>1</v>
      </c>
      <c r="H163" s="356">
        <v>3708</v>
      </c>
    </row>
    <row r="164" spans="1:8" x14ac:dyDescent="0.2">
      <c r="A164" s="375" t="s">
        <v>54</v>
      </c>
      <c r="B164" s="354" t="s">
        <v>685</v>
      </c>
      <c r="C164" s="376">
        <v>1361492</v>
      </c>
      <c r="D164" s="377">
        <v>6.0050319019628873E-3</v>
      </c>
      <c r="E164" s="377">
        <v>3.4279168135354254E-2</v>
      </c>
      <c r="F164" s="374">
        <v>8127</v>
      </c>
      <c r="G164" s="356">
        <v>2</v>
      </c>
      <c r="H164" s="356">
        <v>11835</v>
      </c>
    </row>
    <row r="165" spans="1:8" x14ac:dyDescent="0.2">
      <c r="A165" s="375" t="s">
        <v>54</v>
      </c>
      <c r="B165" s="354" t="s">
        <v>624</v>
      </c>
      <c r="C165" s="376">
        <v>1368619</v>
      </c>
      <c r="D165" s="377">
        <v>5.2346984043976086E-3</v>
      </c>
      <c r="E165" s="377">
        <v>3.1156527779661269E-2</v>
      </c>
      <c r="F165" s="374">
        <v>7127</v>
      </c>
      <c r="G165" s="356">
        <v>3</v>
      </c>
      <c r="H165" s="356">
        <v>18962</v>
      </c>
    </row>
    <row r="166" spans="1:8" x14ac:dyDescent="0.2">
      <c r="A166" s="375" t="s">
        <v>54</v>
      </c>
      <c r="B166" s="354" t="s">
        <v>679</v>
      </c>
      <c r="C166" s="376">
        <v>1374487</v>
      </c>
      <c r="D166" s="377">
        <v>4.2875336379226692E-3</v>
      </c>
      <c r="E166" s="377">
        <v>3.6582781476931281E-2</v>
      </c>
      <c r="F166" s="374">
        <v>5868</v>
      </c>
      <c r="G166" s="356">
        <v>4</v>
      </c>
      <c r="H166" s="356">
        <v>24830</v>
      </c>
    </row>
    <row r="167" spans="1:8" x14ac:dyDescent="0.2">
      <c r="A167" s="375" t="s">
        <v>54</v>
      </c>
      <c r="B167" s="354" t="s">
        <v>683</v>
      </c>
      <c r="C167" s="376">
        <v>1378318</v>
      </c>
      <c r="D167" s="377">
        <v>2.7872217052615778E-3</v>
      </c>
      <c r="E167" s="377">
        <v>3.9625640093439163E-2</v>
      </c>
      <c r="F167" s="374">
        <v>3831</v>
      </c>
      <c r="G167" s="356">
        <v>5</v>
      </c>
      <c r="H167" s="356">
        <v>28661</v>
      </c>
    </row>
    <row r="168" spans="1:8" x14ac:dyDescent="0.2">
      <c r="A168" s="375" t="s">
        <v>54</v>
      </c>
      <c r="B168" s="354" t="s">
        <v>686</v>
      </c>
      <c r="C168" s="376">
        <v>1380069</v>
      </c>
      <c r="D168" s="377">
        <v>1.2703889813525659E-3</v>
      </c>
      <c r="E168" s="377">
        <v>3.9198411461333516E-2</v>
      </c>
      <c r="F168" s="374">
        <v>1751</v>
      </c>
      <c r="G168" s="356">
        <v>6</v>
      </c>
      <c r="H168" s="356">
        <v>30412</v>
      </c>
    </row>
    <row r="169" spans="1:8" x14ac:dyDescent="0.2">
      <c r="A169" s="375" t="s">
        <v>54</v>
      </c>
      <c r="B169" s="354" t="s">
        <v>687</v>
      </c>
      <c r="C169" s="376">
        <v>1383564</v>
      </c>
      <c r="D169" s="377">
        <v>2.5324820715486585E-3</v>
      </c>
      <c r="E169" s="377">
        <v>3.7061911268784886E-2</v>
      </c>
      <c r="F169" s="374">
        <v>3495</v>
      </c>
      <c r="G169" s="356">
        <v>7</v>
      </c>
      <c r="H169" s="356">
        <v>33907</v>
      </c>
    </row>
    <row r="170" spans="1:8" x14ac:dyDescent="0.2">
      <c r="A170" s="375" t="s">
        <v>54</v>
      </c>
      <c r="B170" s="354" t="s">
        <v>688</v>
      </c>
      <c r="C170" s="376">
        <v>1387421</v>
      </c>
      <c r="D170" s="377">
        <v>2.7877279258494703E-3</v>
      </c>
      <c r="E170" s="377">
        <v>3.8744571080752577E-2</v>
      </c>
      <c r="F170" s="374">
        <v>3857</v>
      </c>
      <c r="G170" s="356">
        <v>8</v>
      </c>
      <c r="H170" s="356">
        <v>37764</v>
      </c>
    </row>
    <row r="171" spans="1:8" x14ac:dyDescent="0.2">
      <c r="A171" s="375" t="s">
        <v>54</v>
      </c>
      <c r="B171" s="354" t="s">
        <v>689</v>
      </c>
      <c r="C171" s="376">
        <v>1391042</v>
      </c>
      <c r="D171" s="377">
        <v>2.6098783282075821E-3</v>
      </c>
      <c r="E171" s="377">
        <v>3.7916767706914989E-2</v>
      </c>
      <c r="F171" s="374">
        <v>3621</v>
      </c>
      <c r="G171" s="356">
        <v>9</v>
      </c>
      <c r="H171" s="356">
        <v>41385</v>
      </c>
    </row>
    <row r="172" spans="1:8" x14ac:dyDescent="0.2">
      <c r="A172" s="375" t="s">
        <v>54</v>
      </c>
      <c r="B172" s="354" t="s">
        <v>690</v>
      </c>
      <c r="C172" s="376">
        <v>1403518</v>
      </c>
      <c r="D172" s="377">
        <v>8.9688161824013068E-3</v>
      </c>
      <c r="E172" s="377">
        <v>3.9909487913198483E-2</v>
      </c>
      <c r="F172" s="374">
        <v>12476</v>
      </c>
      <c r="G172" s="356">
        <v>10</v>
      </c>
      <c r="H172" s="356">
        <v>53861</v>
      </c>
    </row>
    <row r="173" spans="1:8" x14ac:dyDescent="0.2">
      <c r="A173" s="375" t="s">
        <v>54</v>
      </c>
      <c r="B173" s="354" t="s">
        <v>691</v>
      </c>
      <c r="C173" s="376">
        <v>1410118</v>
      </c>
      <c r="D173" s="377">
        <v>4.7024690812658143E-3</v>
      </c>
      <c r="E173" s="377">
        <v>3.7942836953561487E-2</v>
      </c>
      <c r="F173" s="374">
        <v>6600</v>
      </c>
      <c r="G173" s="356">
        <v>11</v>
      </c>
      <c r="H173" s="356">
        <v>60461</v>
      </c>
    </row>
    <row r="174" spans="1:8" x14ac:dyDescent="0.2">
      <c r="A174" s="375" t="s">
        <v>54</v>
      </c>
      <c r="B174" s="354" t="s">
        <v>692</v>
      </c>
      <c r="C174" s="376">
        <v>1397248</v>
      </c>
      <c r="D174" s="377">
        <v>-9.1268957633332537E-3</v>
      </c>
      <c r="E174" s="377">
        <v>3.5261551638675614E-2</v>
      </c>
      <c r="F174" s="374">
        <v>-12870</v>
      </c>
      <c r="G174" s="356">
        <v>12</v>
      </c>
      <c r="H174" s="356">
        <v>47591</v>
      </c>
    </row>
    <row r="175" spans="1:8" x14ac:dyDescent="0.2">
      <c r="A175" s="375" t="s">
        <v>74</v>
      </c>
      <c r="B175" s="354" t="s">
        <v>684</v>
      </c>
      <c r="C175" s="376">
        <v>1396563</v>
      </c>
      <c r="D175" s="377">
        <v>-4.9024940454378552E-4</v>
      </c>
      <c r="E175" s="377">
        <v>3.1918957561337891E-2</v>
      </c>
      <c r="F175" s="374">
        <v>-685</v>
      </c>
      <c r="G175" s="356">
        <v>1</v>
      </c>
      <c r="H175" s="356">
        <v>-685</v>
      </c>
    </row>
    <row r="176" spans="1:8" x14ac:dyDescent="0.2">
      <c r="A176" s="375" t="s">
        <v>54</v>
      </c>
      <c r="B176" s="354" t="s">
        <v>685</v>
      </c>
      <c r="C176" s="376">
        <v>1402503</v>
      </c>
      <c r="D176" s="377">
        <v>4.2532989918822039E-3</v>
      </c>
      <c r="E176" s="377">
        <v>3.0122101341763408E-2</v>
      </c>
      <c r="F176" s="374">
        <v>5940</v>
      </c>
      <c r="G176" s="356">
        <v>2</v>
      </c>
      <c r="H176" s="356">
        <v>5255</v>
      </c>
    </row>
    <row r="177" spans="1:8" x14ac:dyDescent="0.2">
      <c r="A177" s="375" t="s">
        <v>54</v>
      </c>
      <c r="B177" s="354" t="s">
        <v>624</v>
      </c>
      <c r="C177" s="376">
        <v>1413343</v>
      </c>
      <c r="D177" s="377">
        <v>7.7290387257638038E-3</v>
      </c>
      <c r="E177" s="377">
        <v>3.2678196050178965E-2</v>
      </c>
      <c r="F177" s="374">
        <v>10840</v>
      </c>
      <c r="G177" s="356">
        <v>3</v>
      </c>
      <c r="H177" s="356">
        <v>16095</v>
      </c>
    </row>
    <row r="178" spans="1:8" x14ac:dyDescent="0.2">
      <c r="A178" s="375" t="s">
        <v>54</v>
      </c>
      <c r="B178" s="354" t="s">
        <v>679</v>
      </c>
      <c r="C178" s="376">
        <v>1415615</v>
      </c>
      <c r="D178" s="377">
        <v>1.6075361748704164E-3</v>
      </c>
      <c r="E178" s="377">
        <v>2.9922436516314876E-2</v>
      </c>
      <c r="F178" s="374">
        <v>2272</v>
      </c>
      <c r="G178" s="356">
        <v>4</v>
      </c>
      <c r="H178" s="356">
        <v>18367</v>
      </c>
    </row>
    <row r="179" spans="1:8" x14ac:dyDescent="0.2">
      <c r="A179" s="375" t="s">
        <v>54</v>
      </c>
      <c r="B179" s="354" t="s">
        <v>683</v>
      </c>
      <c r="C179" s="376">
        <v>1421309</v>
      </c>
      <c r="D179" s="377">
        <v>4.022280069086559E-3</v>
      </c>
      <c r="E179" s="377">
        <v>3.1190915304015521E-2</v>
      </c>
      <c r="F179" s="374">
        <v>5694</v>
      </c>
      <c r="G179" s="356">
        <v>5</v>
      </c>
      <c r="H179" s="356">
        <v>24061</v>
      </c>
    </row>
    <row r="180" spans="1:8" x14ac:dyDescent="0.2">
      <c r="A180" s="375" t="s">
        <v>54</v>
      </c>
      <c r="B180" s="354" t="s">
        <v>686</v>
      </c>
      <c r="C180" s="376">
        <v>1423620</v>
      </c>
      <c r="D180" s="377">
        <v>1.6259659229624912E-3</v>
      </c>
      <c r="E180" s="377">
        <v>3.1557117796284118E-2</v>
      </c>
      <c r="F180" s="374">
        <v>2311</v>
      </c>
      <c r="G180" s="356">
        <v>6</v>
      </c>
      <c r="H180" s="356">
        <v>26372</v>
      </c>
    </row>
    <row r="181" spans="1:8" x14ac:dyDescent="0.2">
      <c r="A181" s="375" t="s">
        <v>54</v>
      </c>
      <c r="B181" s="354" t="s">
        <v>687</v>
      </c>
      <c r="C181" s="376">
        <v>1433741</v>
      </c>
      <c r="D181" s="377">
        <v>7.1093409758222759E-3</v>
      </c>
      <c r="E181" s="377">
        <v>3.6266482793712473E-2</v>
      </c>
      <c r="F181" s="374">
        <v>10121</v>
      </c>
      <c r="G181" s="356">
        <v>7</v>
      </c>
      <c r="H181" s="356">
        <v>36493</v>
      </c>
    </row>
    <row r="182" spans="1:8" x14ac:dyDescent="0.2">
      <c r="A182" s="375" t="s">
        <v>54</v>
      </c>
      <c r="B182" s="354" t="s">
        <v>688</v>
      </c>
      <c r="C182" s="376">
        <v>1435303</v>
      </c>
      <c r="D182" s="377">
        <v>1.0894575798556794E-3</v>
      </c>
      <c r="E182" s="377">
        <v>3.4511514529475873E-2</v>
      </c>
      <c r="F182" s="374">
        <v>1562</v>
      </c>
      <c r="G182" s="356">
        <v>8</v>
      </c>
      <c r="H182" s="356">
        <v>38055</v>
      </c>
    </row>
    <row r="183" spans="1:8" x14ac:dyDescent="0.2">
      <c r="A183" s="375" t="s">
        <v>54</v>
      </c>
      <c r="B183" s="354" t="s">
        <v>689</v>
      </c>
      <c r="C183" s="376">
        <v>1447119</v>
      </c>
      <c r="D183" s="377">
        <v>8.2324080699336388E-3</v>
      </c>
      <c r="E183" s="377">
        <v>4.0312945259740607E-2</v>
      </c>
      <c r="F183" s="374">
        <v>11816</v>
      </c>
      <c r="G183" s="356">
        <v>9</v>
      </c>
      <c r="H183" s="356">
        <v>49871</v>
      </c>
    </row>
    <row r="184" spans="1:8" x14ac:dyDescent="0.2">
      <c r="A184" s="375" t="s">
        <v>54</v>
      </c>
      <c r="B184" s="354" t="s">
        <v>690</v>
      </c>
      <c r="C184" s="376">
        <v>1463050</v>
      </c>
      <c r="D184" s="377">
        <v>1.1008769838555033E-2</v>
      </c>
      <c r="E184" s="377">
        <v>4.2416271113017379E-2</v>
      </c>
      <c r="F184" s="374">
        <v>15931</v>
      </c>
      <c r="G184" s="356">
        <v>10</v>
      </c>
      <c r="H184" s="356">
        <v>65802</v>
      </c>
    </row>
    <row r="185" spans="1:8" x14ac:dyDescent="0.2">
      <c r="A185" s="375" t="s">
        <v>54</v>
      </c>
      <c r="B185" s="354" t="s">
        <v>691</v>
      </c>
      <c r="C185" s="376">
        <v>1477172</v>
      </c>
      <c r="D185" s="377">
        <v>9.6524383992344642E-3</v>
      </c>
      <c r="E185" s="377">
        <v>4.7552048835629357E-2</v>
      </c>
      <c r="F185" s="374">
        <v>14122</v>
      </c>
      <c r="G185" s="356">
        <v>11</v>
      </c>
      <c r="H185" s="356">
        <v>79924</v>
      </c>
    </row>
    <row r="186" spans="1:8" x14ac:dyDescent="0.2">
      <c r="A186" s="375" t="s">
        <v>54</v>
      </c>
      <c r="B186" s="354" t="s">
        <v>692</v>
      </c>
      <c r="C186" s="376">
        <v>1463340</v>
      </c>
      <c r="D186" s="377">
        <v>-9.3638384697245503E-3</v>
      </c>
      <c r="E186" s="377">
        <v>4.7301552766581212E-2</v>
      </c>
      <c r="F186" s="374">
        <v>-13832</v>
      </c>
      <c r="G186" s="356">
        <v>12</v>
      </c>
      <c r="H186" s="356">
        <v>66092</v>
      </c>
    </row>
    <row r="187" spans="1:8" x14ac:dyDescent="0.2">
      <c r="A187" s="375" t="s">
        <v>75</v>
      </c>
      <c r="B187" s="354" t="s">
        <v>684</v>
      </c>
      <c r="C187" s="376">
        <v>1466848</v>
      </c>
      <c r="D187" s="377">
        <v>2.3972555933686746E-3</v>
      </c>
      <c r="E187" s="377">
        <v>5.0327124519266242E-2</v>
      </c>
      <c r="F187" s="374">
        <v>3508</v>
      </c>
      <c r="G187" s="356">
        <v>1</v>
      </c>
      <c r="H187" s="356">
        <v>3508</v>
      </c>
    </row>
    <row r="188" spans="1:8" x14ac:dyDescent="0.2">
      <c r="A188" s="375" t="s">
        <v>54</v>
      </c>
      <c r="B188" s="354" t="s">
        <v>685</v>
      </c>
      <c r="C188" s="376">
        <v>1479593</v>
      </c>
      <c r="D188" s="377">
        <v>8.6886984881868745E-3</v>
      </c>
      <c r="E188" s="377">
        <v>5.4966014332946234E-2</v>
      </c>
      <c r="F188" s="374">
        <v>12745</v>
      </c>
      <c r="G188" s="356">
        <v>2</v>
      </c>
      <c r="H188" s="356">
        <v>16253</v>
      </c>
    </row>
    <row r="189" spans="1:8" x14ac:dyDescent="0.2">
      <c r="A189" s="375" t="s">
        <v>54</v>
      </c>
      <c r="B189" s="354" t="s">
        <v>624</v>
      </c>
      <c r="C189" s="376">
        <v>1493885</v>
      </c>
      <c r="D189" s="377">
        <v>9.6594130953580049E-3</v>
      </c>
      <c r="E189" s="377">
        <v>5.6986874382227048E-2</v>
      </c>
      <c r="F189" s="374">
        <v>14292</v>
      </c>
      <c r="G189" s="356">
        <v>3</v>
      </c>
      <c r="H189" s="356">
        <v>30545</v>
      </c>
    </row>
    <row r="190" spans="1:8" x14ac:dyDescent="0.2">
      <c r="A190" s="375" t="s">
        <v>54</v>
      </c>
      <c r="B190" s="354" t="s">
        <v>679</v>
      </c>
      <c r="C190" s="376">
        <v>1496860</v>
      </c>
      <c r="D190" s="377">
        <v>1.9914518185804031E-3</v>
      </c>
      <c r="E190" s="377">
        <v>5.7392016897249709E-2</v>
      </c>
      <c r="F190" s="374">
        <v>2975</v>
      </c>
      <c r="G190" s="356">
        <v>4</v>
      </c>
      <c r="H190" s="356">
        <v>33520</v>
      </c>
    </row>
    <row r="191" spans="1:8" x14ac:dyDescent="0.2">
      <c r="A191" s="375" t="s">
        <v>54</v>
      </c>
      <c r="B191" s="354" t="s">
        <v>683</v>
      </c>
      <c r="C191" s="376">
        <v>1496590</v>
      </c>
      <c r="D191" s="377">
        <v>-1.8037759042266455E-4</v>
      </c>
      <c r="E191" s="377">
        <v>5.2965963066440969E-2</v>
      </c>
      <c r="F191" s="374">
        <v>-270</v>
      </c>
      <c r="G191" s="356">
        <v>5</v>
      </c>
      <c r="H191" s="356">
        <v>33250</v>
      </c>
    </row>
    <row r="192" spans="1:8" x14ac:dyDescent="0.2">
      <c r="A192" s="375" t="s">
        <v>54</v>
      </c>
      <c r="B192" s="354" t="s">
        <v>686</v>
      </c>
      <c r="C192" s="376">
        <v>1494289</v>
      </c>
      <c r="D192" s="377">
        <v>-1.5374952391770114E-3</v>
      </c>
      <c r="E192" s="377">
        <v>4.9640353465109976E-2</v>
      </c>
      <c r="F192" s="374">
        <v>-2301</v>
      </c>
      <c r="G192" s="356">
        <v>6</v>
      </c>
      <c r="H192" s="356">
        <v>30949</v>
      </c>
    </row>
    <row r="193" spans="1:8" x14ac:dyDescent="0.2">
      <c r="A193" s="375" t="s">
        <v>54</v>
      </c>
      <c r="B193" s="354" t="s">
        <v>687</v>
      </c>
      <c r="C193" s="376">
        <v>1498787</v>
      </c>
      <c r="D193" s="377">
        <v>3.0101272243856503E-3</v>
      </c>
      <c r="E193" s="377">
        <v>4.5368026721702259E-2</v>
      </c>
      <c r="F193" s="374">
        <v>4498</v>
      </c>
      <c r="G193" s="356">
        <v>7</v>
      </c>
      <c r="H193" s="356">
        <v>35447</v>
      </c>
    </row>
    <row r="194" spans="1:8" x14ac:dyDescent="0.2">
      <c r="A194" s="375" t="s">
        <v>54</v>
      </c>
      <c r="B194" s="354" t="s">
        <v>688</v>
      </c>
      <c r="C194" s="376">
        <v>1505250</v>
      </c>
      <c r="D194" s="377">
        <v>4.3121537616752637E-3</v>
      </c>
      <c r="E194" s="377">
        <v>4.8733263986767916E-2</v>
      </c>
      <c r="F194" s="374">
        <v>6463</v>
      </c>
      <c r="G194" s="356">
        <v>8</v>
      </c>
      <c r="H194" s="356">
        <v>41910</v>
      </c>
    </row>
    <row r="195" spans="1:8" x14ac:dyDescent="0.2">
      <c r="A195" s="375" t="s">
        <v>54</v>
      </c>
      <c r="B195" s="354" t="s">
        <v>689</v>
      </c>
      <c r="C195" s="376">
        <v>1517710</v>
      </c>
      <c r="D195" s="377">
        <v>8.2776947350937657E-3</v>
      </c>
      <c r="E195" s="377">
        <v>4.8780369824458214E-2</v>
      </c>
      <c r="F195" s="374">
        <v>12460</v>
      </c>
      <c r="G195" s="356">
        <v>9</v>
      </c>
      <c r="H195" s="356">
        <v>54370</v>
      </c>
    </row>
    <row r="196" spans="1:8" x14ac:dyDescent="0.2">
      <c r="A196" s="375" t="s">
        <v>54</v>
      </c>
      <c r="B196" s="354" t="s">
        <v>690</v>
      </c>
      <c r="C196" s="376">
        <v>1530447</v>
      </c>
      <c r="D196" s="377">
        <v>8.3922488485943525E-3</v>
      </c>
      <c r="E196" s="377">
        <v>4.6066094801954893E-2</v>
      </c>
      <c r="F196" s="374">
        <v>12737</v>
      </c>
      <c r="G196" s="356">
        <v>10</v>
      </c>
      <c r="H196" s="356">
        <v>67107</v>
      </c>
    </row>
    <row r="197" spans="1:8" x14ac:dyDescent="0.2">
      <c r="A197" s="375" t="s">
        <v>54</v>
      </c>
      <c r="B197" s="354" t="s">
        <v>691</v>
      </c>
      <c r="C197" s="376">
        <v>1548821</v>
      </c>
      <c r="D197" s="377">
        <v>1.2005642795862803E-2</v>
      </c>
      <c r="E197" s="377">
        <v>4.8504168776554168E-2</v>
      </c>
      <c r="F197" s="374">
        <v>18374</v>
      </c>
      <c r="G197" s="356">
        <v>11</v>
      </c>
      <c r="H197" s="356">
        <v>85481</v>
      </c>
    </row>
    <row r="198" spans="1:8" x14ac:dyDescent="0.2">
      <c r="A198" s="375" t="s">
        <v>54</v>
      </c>
      <c r="B198" s="354" t="s">
        <v>692</v>
      </c>
      <c r="C198" s="376">
        <v>1535255</v>
      </c>
      <c r="D198" s="377">
        <v>-8.7589204950088151E-3</v>
      </c>
      <c r="E198" s="377">
        <v>4.9144423032241313E-2</v>
      </c>
      <c r="F198" s="374">
        <v>-13566</v>
      </c>
      <c r="G198" s="356">
        <v>12</v>
      </c>
      <c r="H198" s="356">
        <v>71915</v>
      </c>
    </row>
    <row r="199" spans="1:8" x14ac:dyDescent="0.2">
      <c r="A199" s="375" t="s">
        <v>76</v>
      </c>
      <c r="B199" s="354" t="s">
        <v>684</v>
      </c>
      <c r="C199" s="376">
        <v>1539143</v>
      </c>
      <c r="D199" s="377">
        <v>2.5324783179341281E-3</v>
      </c>
      <c r="E199" s="377">
        <v>4.9285951918671911E-2</v>
      </c>
      <c r="F199" s="374">
        <v>3888</v>
      </c>
      <c r="G199" s="356">
        <v>1</v>
      </c>
      <c r="H199" s="356">
        <v>3888</v>
      </c>
    </row>
    <row r="200" spans="1:8" x14ac:dyDescent="0.2">
      <c r="A200" s="375" t="s">
        <v>54</v>
      </c>
      <c r="B200" s="354" t="s">
        <v>685</v>
      </c>
      <c r="C200" s="376">
        <v>1552349</v>
      </c>
      <c r="D200" s="377">
        <v>8.5800994449507506E-3</v>
      </c>
      <c r="E200" s="377">
        <v>4.9172982029517476E-2</v>
      </c>
      <c r="F200" s="374">
        <v>13206</v>
      </c>
      <c r="G200" s="356">
        <v>2</v>
      </c>
      <c r="H200" s="356">
        <v>17094</v>
      </c>
    </row>
    <row r="201" spans="1:8" x14ac:dyDescent="0.2">
      <c r="A201" s="375" t="s">
        <v>54</v>
      </c>
      <c r="B201" s="354" t="s">
        <v>624</v>
      </c>
      <c r="C201" s="376">
        <v>1559149</v>
      </c>
      <c r="D201" s="377">
        <v>4.3804582603526043E-3</v>
      </c>
      <c r="E201" s="377">
        <v>4.3687432432884643E-2</v>
      </c>
      <c r="F201" s="374">
        <v>6800</v>
      </c>
      <c r="G201" s="356">
        <v>3</v>
      </c>
      <c r="H201" s="356">
        <v>23894</v>
      </c>
    </row>
    <row r="202" spans="1:8" x14ac:dyDescent="0.2">
      <c r="A202" s="375" t="s">
        <v>54</v>
      </c>
      <c r="B202" s="354" t="s">
        <v>679</v>
      </c>
      <c r="C202" s="376">
        <v>1569657</v>
      </c>
      <c r="D202" s="377">
        <v>6.739573959897438E-3</v>
      </c>
      <c r="E202" s="377">
        <v>4.8633138703686463E-2</v>
      </c>
      <c r="F202" s="374">
        <v>10508</v>
      </c>
      <c r="G202" s="356">
        <v>4</v>
      </c>
      <c r="H202" s="356">
        <v>34402</v>
      </c>
    </row>
    <row r="203" spans="1:8" x14ac:dyDescent="0.2">
      <c r="A203" s="375" t="s">
        <v>54</v>
      </c>
      <c r="B203" s="354" t="s">
        <v>683</v>
      </c>
      <c r="C203" s="376">
        <v>1571236</v>
      </c>
      <c r="D203" s="377">
        <v>1.0059522558112377E-3</v>
      </c>
      <c r="E203" s="377">
        <v>4.987738792855767E-2</v>
      </c>
      <c r="F203" s="374">
        <v>1579</v>
      </c>
      <c r="G203" s="356">
        <v>5</v>
      </c>
      <c r="H203" s="356">
        <v>35981</v>
      </c>
    </row>
    <row r="204" spans="1:8" x14ac:dyDescent="0.2">
      <c r="A204" s="375" t="s">
        <v>54</v>
      </c>
      <c r="B204" s="354" t="s">
        <v>686</v>
      </c>
      <c r="C204" s="376">
        <v>1576839</v>
      </c>
      <c r="D204" s="377">
        <v>3.565982449485583E-3</v>
      </c>
      <c r="E204" s="377">
        <v>5.5243664378175739E-2</v>
      </c>
      <c r="F204" s="374">
        <v>5603</v>
      </c>
      <c r="G204" s="356">
        <v>6</v>
      </c>
      <c r="H204" s="356">
        <v>41584</v>
      </c>
    </row>
    <row r="205" spans="1:8" x14ac:dyDescent="0.2">
      <c r="A205" s="375" t="s">
        <v>54</v>
      </c>
      <c r="B205" s="354" t="s">
        <v>687</v>
      </c>
      <c r="C205" s="376">
        <v>1582329</v>
      </c>
      <c r="D205" s="377">
        <v>3.4816490459710359E-3</v>
      </c>
      <c r="E205" s="377">
        <v>5.5739741537656817E-2</v>
      </c>
      <c r="F205" s="374">
        <v>5490</v>
      </c>
      <c r="G205" s="356">
        <v>7</v>
      </c>
      <c r="H205" s="356">
        <v>47074</v>
      </c>
    </row>
    <row r="206" spans="1:8" x14ac:dyDescent="0.2">
      <c r="A206" s="375" t="s">
        <v>54</v>
      </c>
      <c r="B206" s="354" t="s">
        <v>688</v>
      </c>
      <c r="C206" s="376">
        <v>1592063</v>
      </c>
      <c r="D206" s="377">
        <v>6.1516915887909196E-3</v>
      </c>
      <c r="E206" s="377">
        <v>5.7673476166749671E-2</v>
      </c>
      <c r="F206" s="374">
        <v>9734</v>
      </c>
      <c r="G206" s="356">
        <v>8</v>
      </c>
      <c r="H206" s="356">
        <v>56808</v>
      </c>
    </row>
    <row r="207" spans="1:8" x14ac:dyDescent="0.2">
      <c r="A207" s="375" t="s">
        <v>54</v>
      </c>
      <c r="B207" s="354" t="s">
        <v>689</v>
      </c>
      <c r="C207" s="376">
        <v>1608623</v>
      </c>
      <c r="D207" s="377">
        <v>1.0401598429207848E-2</v>
      </c>
      <c r="E207" s="377">
        <v>5.9901430444551318E-2</v>
      </c>
      <c r="F207" s="374">
        <v>16560</v>
      </c>
      <c r="G207" s="356">
        <v>9</v>
      </c>
      <c r="H207" s="356">
        <v>73368</v>
      </c>
    </row>
    <row r="208" spans="1:8" x14ac:dyDescent="0.2">
      <c r="A208" s="375" t="s">
        <v>54</v>
      </c>
      <c r="B208" s="354" t="s">
        <v>690</v>
      </c>
      <c r="C208" s="376">
        <v>1627392</v>
      </c>
      <c r="D208" s="377">
        <v>1.1667743156724697E-2</v>
      </c>
      <c r="E208" s="377">
        <v>6.3344238644003958E-2</v>
      </c>
      <c r="F208" s="374">
        <v>18769</v>
      </c>
      <c r="G208" s="356">
        <v>10</v>
      </c>
      <c r="H208" s="356">
        <v>92137</v>
      </c>
    </row>
    <row r="209" spans="1:8" x14ac:dyDescent="0.2">
      <c r="A209" s="375" t="s">
        <v>54</v>
      </c>
      <c r="B209" s="354" t="s">
        <v>691</v>
      </c>
      <c r="C209" s="376">
        <v>1643345</v>
      </c>
      <c r="D209" s="377">
        <v>9.802801046090881E-3</v>
      </c>
      <c r="E209" s="377">
        <v>6.1029647712679491E-2</v>
      </c>
      <c r="F209" s="374">
        <v>15953</v>
      </c>
      <c r="G209" s="356">
        <v>11</v>
      </c>
      <c r="H209" s="356">
        <v>108090</v>
      </c>
    </row>
    <row r="210" spans="1:8" x14ac:dyDescent="0.2">
      <c r="A210" s="375" t="s">
        <v>54</v>
      </c>
      <c r="B210" s="354" t="s">
        <v>692</v>
      </c>
      <c r="C210" s="376">
        <v>1624237</v>
      </c>
      <c r="D210" s="377">
        <v>-1.1627503658696137E-2</v>
      </c>
      <c r="E210" s="377">
        <v>5.7959101256794376E-2</v>
      </c>
      <c r="F210" s="374">
        <v>-19108</v>
      </c>
      <c r="G210" s="356">
        <v>12</v>
      </c>
      <c r="H210" s="356">
        <v>88982</v>
      </c>
    </row>
    <row r="211" spans="1:8" x14ac:dyDescent="0.2">
      <c r="A211" s="375" t="s">
        <v>77</v>
      </c>
      <c r="B211" s="354" t="s">
        <v>684</v>
      </c>
      <c r="C211" s="376">
        <v>1635012</v>
      </c>
      <c r="D211" s="377">
        <v>6.6338840945010524E-3</v>
      </c>
      <c r="E211" s="377">
        <v>6.2287259858245791E-2</v>
      </c>
      <c r="F211" s="374">
        <v>10775</v>
      </c>
      <c r="G211" s="356">
        <v>1</v>
      </c>
      <c r="H211" s="356">
        <v>10775</v>
      </c>
    </row>
    <row r="212" spans="1:8" x14ac:dyDescent="0.2">
      <c r="A212" s="375" t="s">
        <v>54</v>
      </c>
      <c r="B212" s="354" t="s">
        <v>685</v>
      </c>
      <c r="C212" s="376">
        <v>1640265</v>
      </c>
      <c r="D212" s="377">
        <v>3.2128204563637297E-3</v>
      </c>
      <c r="E212" s="377">
        <v>5.6634171826051904E-2</v>
      </c>
      <c r="F212" s="374">
        <v>5253</v>
      </c>
      <c r="G212" s="356">
        <v>2</v>
      </c>
      <c r="H212" s="356">
        <v>16028</v>
      </c>
    </row>
    <row r="213" spans="1:8" x14ac:dyDescent="0.2">
      <c r="A213" s="375" t="s">
        <v>54</v>
      </c>
      <c r="B213" s="354" t="s">
        <v>624</v>
      </c>
      <c r="C213" s="376">
        <v>1661636</v>
      </c>
      <c r="D213" s="377">
        <v>1.3028992266493455E-2</v>
      </c>
      <c r="E213" s="377">
        <v>6.573265287666552E-2</v>
      </c>
      <c r="F213" s="374">
        <v>21371</v>
      </c>
      <c r="G213" s="356">
        <v>3</v>
      </c>
      <c r="H213" s="356">
        <v>37399</v>
      </c>
    </row>
    <row r="214" spans="1:8" x14ac:dyDescent="0.2">
      <c r="A214" s="375" t="s">
        <v>54</v>
      </c>
      <c r="B214" s="354" t="s">
        <v>679</v>
      </c>
      <c r="C214" s="376">
        <v>1662463</v>
      </c>
      <c r="D214" s="377">
        <v>4.977022645151763E-4</v>
      </c>
      <c r="E214" s="377">
        <v>5.9125019032820525E-2</v>
      </c>
      <c r="F214" s="374">
        <v>827</v>
      </c>
      <c r="G214" s="356">
        <v>4</v>
      </c>
      <c r="H214" s="356">
        <v>38226</v>
      </c>
    </row>
    <row r="215" spans="1:8" x14ac:dyDescent="0.2">
      <c r="A215" s="375" t="s">
        <v>54</v>
      </c>
      <c r="B215" s="354" t="s">
        <v>683</v>
      </c>
      <c r="C215" s="376">
        <v>1664615</v>
      </c>
      <c r="D215" s="377">
        <v>1.2944648993691299E-3</v>
      </c>
      <c r="E215" s="377">
        <v>5.9430282911033139E-2</v>
      </c>
      <c r="F215" s="374">
        <v>2152</v>
      </c>
      <c r="G215" s="356">
        <v>5</v>
      </c>
      <c r="H215" s="356">
        <v>40378</v>
      </c>
    </row>
    <row r="216" spans="1:8" x14ac:dyDescent="0.2">
      <c r="A216" s="375" t="s">
        <v>54</v>
      </c>
      <c r="B216" s="354" t="s">
        <v>686</v>
      </c>
      <c r="C216" s="376">
        <v>1672581</v>
      </c>
      <c r="D216" s="377">
        <v>4.7854909393463263E-3</v>
      </c>
      <c r="E216" s="377">
        <v>6.0717676313180924E-2</v>
      </c>
      <c r="F216" s="374">
        <v>7966</v>
      </c>
      <c r="G216" s="356">
        <v>6</v>
      </c>
      <c r="H216" s="356">
        <v>48344</v>
      </c>
    </row>
    <row r="217" spans="1:8" x14ac:dyDescent="0.2">
      <c r="A217" s="375" t="s">
        <v>54</v>
      </c>
      <c r="B217" s="354" t="s">
        <v>687</v>
      </c>
      <c r="C217" s="376">
        <v>1675221</v>
      </c>
      <c r="D217" s="377">
        <v>1.5783988936859394E-3</v>
      </c>
      <c r="E217" s="377">
        <v>5.8705869638994157E-2</v>
      </c>
      <c r="F217" s="374">
        <v>2640</v>
      </c>
      <c r="G217" s="356">
        <v>7</v>
      </c>
      <c r="H217" s="356">
        <v>50984</v>
      </c>
    </row>
    <row r="218" spans="1:8" x14ac:dyDescent="0.2">
      <c r="A218" s="375" t="s">
        <v>54</v>
      </c>
      <c r="B218" s="354" t="s">
        <v>688</v>
      </c>
      <c r="C218" s="376">
        <v>1694618</v>
      </c>
      <c r="D218" s="377">
        <v>1.1578770800986904E-2</v>
      </c>
      <c r="E218" s="377">
        <v>6.4416420706969513E-2</v>
      </c>
      <c r="F218" s="374">
        <v>19397</v>
      </c>
      <c r="G218" s="356">
        <v>8</v>
      </c>
      <c r="H218" s="356">
        <v>70381</v>
      </c>
    </row>
    <row r="219" spans="1:8" x14ac:dyDescent="0.2">
      <c r="A219" s="375" t="s">
        <v>54</v>
      </c>
      <c r="B219" s="354" t="s">
        <v>689</v>
      </c>
      <c r="C219" s="376">
        <v>1708982</v>
      </c>
      <c r="D219" s="377">
        <v>8.4762465641223805E-3</v>
      </c>
      <c r="E219" s="377">
        <v>6.2388141907706141E-2</v>
      </c>
      <c r="F219" s="374">
        <v>14364</v>
      </c>
      <c r="G219" s="356">
        <v>9</v>
      </c>
      <c r="H219" s="356">
        <v>84745</v>
      </c>
    </row>
    <row r="220" spans="1:8" x14ac:dyDescent="0.2">
      <c r="A220" s="375" t="s">
        <v>54</v>
      </c>
      <c r="B220" s="354" t="s">
        <v>690</v>
      </c>
      <c r="C220" s="376">
        <v>1728026</v>
      </c>
      <c r="D220" s="377">
        <v>1.1143476057676516E-2</v>
      </c>
      <c r="E220" s="377">
        <v>6.1837590451470748E-2</v>
      </c>
      <c r="F220" s="374">
        <v>19044</v>
      </c>
      <c r="G220" s="356">
        <v>10</v>
      </c>
      <c r="H220" s="356">
        <v>103789</v>
      </c>
    </row>
    <row r="221" spans="1:8" x14ac:dyDescent="0.2">
      <c r="A221" s="375" t="s">
        <v>54</v>
      </c>
      <c r="B221" s="354" t="s">
        <v>691</v>
      </c>
      <c r="C221" s="376">
        <v>1740013</v>
      </c>
      <c r="D221" s="377">
        <v>6.9368169228936072E-3</v>
      </c>
      <c r="E221" s="377">
        <v>5.8823923156732238E-2</v>
      </c>
      <c r="F221" s="374">
        <v>11987</v>
      </c>
      <c r="G221" s="356">
        <v>11</v>
      </c>
      <c r="H221" s="356">
        <v>115776</v>
      </c>
    </row>
    <row r="222" spans="1:8" x14ac:dyDescent="0.2">
      <c r="A222" s="375" t="s">
        <v>54</v>
      </c>
      <c r="B222" s="354" t="s">
        <v>692</v>
      </c>
      <c r="C222" s="376">
        <v>1717868</v>
      </c>
      <c r="D222" s="377">
        <v>-1.2726916408095756E-2</v>
      </c>
      <c r="E222" s="377">
        <v>5.7646144004846578E-2</v>
      </c>
      <c r="F222" s="374">
        <v>-22145</v>
      </c>
      <c r="G222" s="356">
        <v>12</v>
      </c>
      <c r="H222" s="356">
        <v>93631</v>
      </c>
    </row>
    <row r="223" spans="1:8" x14ac:dyDescent="0.2">
      <c r="A223" s="375" t="s">
        <v>78</v>
      </c>
      <c r="B223" s="354" t="s">
        <v>684</v>
      </c>
      <c r="C223" s="376">
        <v>1723991</v>
      </c>
      <c r="D223" s="377">
        <v>3.5643017973441271E-3</v>
      </c>
      <c r="E223" s="377">
        <v>5.4421007307591696E-2</v>
      </c>
      <c r="F223" s="374">
        <v>6123</v>
      </c>
      <c r="G223" s="356">
        <v>1</v>
      </c>
      <c r="H223" s="356">
        <v>6123</v>
      </c>
    </row>
    <row r="224" spans="1:8" x14ac:dyDescent="0.2">
      <c r="A224" s="375" t="s">
        <v>54</v>
      </c>
      <c r="B224" s="354" t="s">
        <v>685</v>
      </c>
      <c r="C224" s="376">
        <v>1738722</v>
      </c>
      <c r="D224" s="377">
        <v>8.5447081800311686E-3</v>
      </c>
      <c r="E224" s="377">
        <v>6.0025056926777065E-2</v>
      </c>
      <c r="F224" s="374">
        <v>14731</v>
      </c>
      <c r="G224" s="356">
        <v>2</v>
      </c>
      <c r="H224" s="356">
        <v>20854</v>
      </c>
    </row>
    <row r="225" spans="1:8" x14ac:dyDescent="0.2">
      <c r="A225" s="375" t="s">
        <v>54</v>
      </c>
      <c r="B225" s="354" t="s">
        <v>624</v>
      </c>
      <c r="C225" s="376">
        <v>1743804</v>
      </c>
      <c r="D225" s="377">
        <v>2.9228364281350672E-3</v>
      </c>
      <c r="E225" s="377">
        <v>4.9450060061289047E-2</v>
      </c>
      <c r="F225" s="374">
        <v>5082</v>
      </c>
      <c r="G225" s="356">
        <v>3</v>
      </c>
      <c r="H225" s="356">
        <v>25936</v>
      </c>
    </row>
    <row r="226" spans="1:8" x14ac:dyDescent="0.2">
      <c r="A226" s="375" t="s">
        <v>54</v>
      </c>
      <c r="B226" s="354" t="s">
        <v>679</v>
      </c>
      <c r="C226" s="376">
        <v>1749012</v>
      </c>
      <c r="D226" s="377">
        <v>2.9865741792081124E-3</v>
      </c>
      <c r="E226" s="377">
        <v>5.206070751649805E-2</v>
      </c>
      <c r="F226" s="374">
        <v>5208</v>
      </c>
      <c r="G226" s="356">
        <v>4</v>
      </c>
      <c r="H226" s="356">
        <v>31144</v>
      </c>
    </row>
    <row r="227" spans="1:8" x14ac:dyDescent="0.2">
      <c r="A227" s="375" t="s">
        <v>54</v>
      </c>
      <c r="B227" s="354" t="s">
        <v>683</v>
      </c>
      <c r="C227" s="376">
        <v>1752923</v>
      </c>
      <c r="D227" s="377">
        <v>2.2361195920896915E-3</v>
      </c>
      <c r="E227" s="377">
        <v>5.3050104678859622E-2</v>
      </c>
      <c r="F227" s="374">
        <v>3911</v>
      </c>
      <c r="G227" s="356">
        <v>5</v>
      </c>
      <c r="H227" s="356">
        <v>35055</v>
      </c>
    </row>
    <row r="228" spans="1:8" x14ac:dyDescent="0.2">
      <c r="A228" s="375" t="s">
        <v>54</v>
      </c>
      <c r="B228" s="354" t="s">
        <v>686</v>
      </c>
      <c r="C228" s="376">
        <v>1755753</v>
      </c>
      <c r="D228" s="377">
        <v>1.6144462706007001E-3</v>
      </c>
      <c r="E228" s="377">
        <v>4.972673969153063E-2</v>
      </c>
      <c r="F228" s="374">
        <v>2830</v>
      </c>
      <c r="G228" s="356">
        <v>6</v>
      </c>
      <c r="H228" s="356">
        <v>37885</v>
      </c>
    </row>
    <row r="229" spans="1:8" x14ac:dyDescent="0.2">
      <c r="A229" s="375" t="s">
        <v>54</v>
      </c>
      <c r="B229" s="354" t="s">
        <v>687</v>
      </c>
      <c r="C229" s="376">
        <v>1750450</v>
      </c>
      <c r="D229" s="377">
        <v>-3.0203565080053618E-3</v>
      </c>
      <c r="E229" s="377">
        <v>4.4906910789680898E-2</v>
      </c>
      <c r="F229" s="374">
        <v>-5303</v>
      </c>
      <c r="G229" s="356">
        <v>7</v>
      </c>
      <c r="H229" s="356">
        <v>32582</v>
      </c>
    </row>
    <row r="230" spans="1:8" x14ac:dyDescent="0.2">
      <c r="A230" s="375" t="s">
        <v>54</v>
      </c>
      <c r="B230" s="354" t="s">
        <v>688</v>
      </c>
      <c r="C230" s="376">
        <v>1766168</v>
      </c>
      <c r="D230" s="377">
        <v>8.9794052957810067E-3</v>
      </c>
      <c r="E230" s="377">
        <v>4.2221904877677519E-2</v>
      </c>
      <c r="F230" s="374">
        <v>15718</v>
      </c>
      <c r="G230" s="356">
        <v>8</v>
      </c>
      <c r="H230" s="356">
        <v>48300</v>
      </c>
    </row>
    <row r="231" spans="1:8" x14ac:dyDescent="0.2">
      <c r="A231" s="375" t="s">
        <v>54</v>
      </c>
      <c r="B231" s="354" t="s">
        <v>689</v>
      </c>
      <c r="C231" s="376">
        <v>1774072</v>
      </c>
      <c r="D231" s="377">
        <v>4.4752254598656727E-3</v>
      </c>
      <c r="E231" s="377">
        <v>3.8087001501478701E-2</v>
      </c>
      <c r="F231" s="374">
        <v>7904</v>
      </c>
      <c r="G231" s="356">
        <v>9</v>
      </c>
      <c r="H231" s="356">
        <v>56204</v>
      </c>
    </row>
    <row r="232" spans="1:8" x14ac:dyDescent="0.2">
      <c r="A232" s="375" t="s">
        <v>54</v>
      </c>
      <c r="B232" s="354" t="s">
        <v>690</v>
      </c>
      <c r="C232" s="376">
        <v>1782918</v>
      </c>
      <c r="D232" s="377">
        <v>4.9862688774751085E-3</v>
      </c>
      <c r="E232" s="377">
        <v>3.176572574718195E-2</v>
      </c>
      <c r="F232" s="374">
        <v>8846</v>
      </c>
      <c r="G232" s="356">
        <v>10</v>
      </c>
      <c r="H232" s="356">
        <v>65050</v>
      </c>
    </row>
    <row r="233" spans="1:8" x14ac:dyDescent="0.2">
      <c r="A233" s="375" t="s">
        <v>54</v>
      </c>
      <c r="B233" s="354" t="s">
        <v>691</v>
      </c>
      <c r="C233" s="376">
        <v>1792036</v>
      </c>
      <c r="D233" s="377">
        <v>5.1140882530773535E-3</v>
      </c>
      <c r="E233" s="377">
        <v>2.9898052485814786E-2</v>
      </c>
      <c r="F233" s="374">
        <v>9118</v>
      </c>
      <c r="G233" s="356">
        <v>11</v>
      </c>
      <c r="H233" s="356">
        <v>74168</v>
      </c>
    </row>
    <row r="234" spans="1:8" x14ac:dyDescent="0.2">
      <c r="A234" s="375" t="s">
        <v>54</v>
      </c>
      <c r="B234" s="354" t="s">
        <v>692</v>
      </c>
      <c r="C234" s="376">
        <v>1761000</v>
      </c>
      <c r="D234" s="377">
        <v>-1.7318848505275541E-2</v>
      </c>
      <c r="E234" s="377">
        <v>2.5107866262134237E-2</v>
      </c>
      <c r="F234" s="374">
        <v>-31036</v>
      </c>
      <c r="G234" s="356">
        <v>12</v>
      </c>
      <c r="H234" s="356">
        <v>43132</v>
      </c>
    </row>
    <row r="235" spans="1:8" x14ac:dyDescent="0.2">
      <c r="A235" s="375" t="s">
        <v>79</v>
      </c>
      <c r="B235" s="354" t="s">
        <v>684</v>
      </c>
      <c r="C235" s="376">
        <v>1778570</v>
      </c>
      <c r="D235" s="377">
        <v>9.9772856331630244E-3</v>
      </c>
      <c r="E235" s="377">
        <v>3.1658517938898845E-2</v>
      </c>
      <c r="F235" s="374">
        <v>17570</v>
      </c>
      <c r="G235" s="356">
        <v>1</v>
      </c>
      <c r="H235" s="356">
        <v>17570</v>
      </c>
    </row>
    <row r="236" spans="1:8" x14ac:dyDescent="0.2">
      <c r="A236" s="375" t="s">
        <v>54</v>
      </c>
      <c r="B236" s="354" t="s">
        <v>685</v>
      </c>
      <c r="C236" s="376">
        <v>1792233</v>
      </c>
      <c r="D236" s="377">
        <v>7.6820142024209837E-3</v>
      </c>
      <c r="E236" s="377">
        <v>3.0776052755989713E-2</v>
      </c>
      <c r="F236" s="374">
        <v>13663</v>
      </c>
      <c r="G236" s="356">
        <v>2</v>
      </c>
      <c r="H236" s="356">
        <v>31233</v>
      </c>
    </row>
    <row r="237" spans="1:8" x14ac:dyDescent="0.2">
      <c r="A237" s="375" t="s">
        <v>54</v>
      </c>
      <c r="B237" s="354" t="s">
        <v>624</v>
      </c>
      <c r="C237" s="376">
        <v>1796144</v>
      </c>
      <c r="D237" s="377">
        <v>2.1821939446489136E-3</v>
      </c>
      <c r="E237" s="377">
        <v>3.0014841117464997E-2</v>
      </c>
      <c r="F237" s="374">
        <v>3911</v>
      </c>
      <c r="G237" s="356">
        <v>3</v>
      </c>
      <c r="H237" s="356">
        <v>35144</v>
      </c>
    </row>
    <row r="238" spans="1:8" x14ac:dyDescent="0.2">
      <c r="A238" s="375" t="s">
        <v>54</v>
      </c>
      <c r="B238" s="354" t="s">
        <v>679</v>
      </c>
      <c r="C238" s="376">
        <v>1798713</v>
      </c>
      <c r="D238" s="377">
        <v>1.4302862131321259E-3</v>
      </c>
      <c r="E238" s="377">
        <v>2.8416614637292392E-2</v>
      </c>
      <c r="F238" s="374">
        <v>2569</v>
      </c>
      <c r="G238" s="356">
        <v>4</v>
      </c>
      <c r="H238" s="356">
        <v>37713</v>
      </c>
    </row>
    <row r="239" spans="1:8" x14ac:dyDescent="0.2">
      <c r="A239" s="375" t="s">
        <v>54</v>
      </c>
      <c r="B239" s="354" t="s">
        <v>683</v>
      </c>
      <c r="C239" s="376">
        <v>1798861</v>
      </c>
      <c r="D239" s="377">
        <v>8.2281053175314867E-5</v>
      </c>
      <c r="E239" s="377">
        <v>2.6206513349416927E-2</v>
      </c>
      <c r="F239" s="374">
        <v>148</v>
      </c>
      <c r="G239" s="356">
        <v>5</v>
      </c>
      <c r="H239" s="356">
        <v>37861</v>
      </c>
    </row>
    <row r="240" spans="1:8" x14ac:dyDescent="0.2">
      <c r="A240" s="375" t="s">
        <v>54</v>
      </c>
      <c r="B240" s="354" t="s">
        <v>686</v>
      </c>
      <c r="C240" s="376">
        <v>1796535</v>
      </c>
      <c r="D240" s="377">
        <v>-1.293040429471759E-3</v>
      </c>
      <c r="E240" s="377">
        <v>2.3227640790020043E-2</v>
      </c>
      <c r="F240" s="374">
        <v>-2326</v>
      </c>
      <c r="G240" s="356">
        <v>6</v>
      </c>
      <c r="H240" s="356">
        <v>35535</v>
      </c>
    </row>
    <row r="241" spans="1:8" x14ac:dyDescent="0.2">
      <c r="A241" s="375" t="s">
        <v>54</v>
      </c>
      <c r="B241" s="354" t="s">
        <v>687</v>
      </c>
      <c r="C241" s="376">
        <v>1792119</v>
      </c>
      <c r="D241" s="377">
        <v>-2.4580651086675287E-3</v>
      </c>
      <c r="E241" s="377">
        <v>2.3804735925047948E-2</v>
      </c>
      <c r="F241" s="374">
        <v>-4416</v>
      </c>
      <c r="G241" s="356">
        <v>7</v>
      </c>
      <c r="H241" s="356">
        <v>31119</v>
      </c>
    </row>
    <row r="242" spans="1:8" x14ac:dyDescent="0.2">
      <c r="A242" s="375" t="s">
        <v>54</v>
      </c>
      <c r="B242" s="354" t="s">
        <v>688</v>
      </c>
      <c r="C242" s="376">
        <v>1800138</v>
      </c>
      <c r="D242" s="377">
        <v>4.4745912520318676E-3</v>
      </c>
      <c r="E242" s="377">
        <v>1.9233730879508526E-2</v>
      </c>
      <c r="F242" s="374">
        <v>8019</v>
      </c>
      <c r="G242" s="356">
        <v>8</v>
      </c>
      <c r="H242" s="356">
        <v>39138</v>
      </c>
    </row>
    <row r="243" spans="1:8" x14ac:dyDescent="0.2">
      <c r="A243" s="375" t="s">
        <v>54</v>
      </c>
      <c r="B243" s="354" t="s">
        <v>689</v>
      </c>
      <c r="C243" s="376">
        <v>1815615</v>
      </c>
      <c r="D243" s="377">
        <v>8.5976741783129196E-3</v>
      </c>
      <c r="E243" s="377">
        <v>2.341674971478036E-2</v>
      </c>
      <c r="F243" s="374">
        <v>15477</v>
      </c>
      <c r="G243" s="356">
        <v>9</v>
      </c>
      <c r="H243" s="356">
        <v>54615</v>
      </c>
    </row>
    <row r="244" spans="1:8" x14ac:dyDescent="0.2">
      <c r="A244" s="375" t="s">
        <v>54</v>
      </c>
      <c r="B244" s="354" t="s">
        <v>690</v>
      </c>
      <c r="C244" s="376">
        <v>1828691</v>
      </c>
      <c r="D244" s="377">
        <v>7.201967377445051E-3</v>
      </c>
      <c r="E244" s="377">
        <v>2.5673081992553692E-2</v>
      </c>
      <c r="F244" s="374">
        <v>13076</v>
      </c>
      <c r="G244" s="356">
        <v>10</v>
      </c>
      <c r="H244" s="356">
        <v>67691</v>
      </c>
    </row>
    <row r="245" spans="1:8" x14ac:dyDescent="0.2">
      <c r="A245" s="375" t="s">
        <v>54</v>
      </c>
      <c r="B245" s="354" t="s">
        <v>691</v>
      </c>
      <c r="C245" s="376">
        <v>1840150</v>
      </c>
      <c r="D245" s="377">
        <v>6.2662308722467586E-3</v>
      </c>
      <c r="E245" s="377">
        <v>2.6848790984109749E-2</v>
      </c>
      <c r="F245" s="374">
        <v>11459</v>
      </c>
      <c r="G245" s="356">
        <v>11</v>
      </c>
      <c r="H245" s="356">
        <v>79150</v>
      </c>
    </row>
    <row r="246" spans="1:8" x14ac:dyDescent="0.2">
      <c r="A246" s="375" t="s">
        <v>54</v>
      </c>
      <c r="B246" s="354" t="s">
        <v>692</v>
      </c>
      <c r="C246" s="376">
        <v>1812699</v>
      </c>
      <c r="D246" s="377">
        <v>-1.4917805613672841E-2</v>
      </c>
      <c r="E246" s="377">
        <v>2.9357751277683031E-2</v>
      </c>
      <c r="F246" s="374">
        <v>-27451</v>
      </c>
      <c r="G246" s="356">
        <v>12</v>
      </c>
      <c r="H246" s="356">
        <v>51699</v>
      </c>
    </row>
    <row r="247" spans="1:8" x14ac:dyDescent="0.2">
      <c r="A247" s="375" t="s">
        <v>80</v>
      </c>
      <c r="B247" s="354" t="s">
        <v>684</v>
      </c>
      <c r="C247" s="376">
        <v>1822293</v>
      </c>
      <c r="D247" s="377">
        <v>5.2926602817124913E-3</v>
      </c>
      <c r="E247" s="377">
        <v>2.4583232596973925E-2</v>
      </c>
      <c r="F247" s="374">
        <v>9594</v>
      </c>
      <c r="G247" s="356">
        <v>1</v>
      </c>
      <c r="H247" s="356">
        <v>9594</v>
      </c>
    </row>
    <row r="248" spans="1:8" x14ac:dyDescent="0.2">
      <c r="A248" s="375" t="s">
        <v>54</v>
      </c>
      <c r="B248" s="354" t="s">
        <v>685</v>
      </c>
      <c r="C248" s="376">
        <v>1837966</v>
      </c>
      <c r="D248" s="377">
        <v>8.6007025214935862E-3</v>
      </c>
      <c r="E248" s="377">
        <v>2.5517329499010533E-2</v>
      </c>
      <c r="F248" s="374">
        <v>15673</v>
      </c>
      <c r="G248" s="356">
        <v>2</v>
      </c>
      <c r="H248" s="356">
        <v>25267</v>
      </c>
    </row>
    <row r="249" spans="1:8" x14ac:dyDescent="0.2">
      <c r="A249" s="375" t="s">
        <v>54</v>
      </c>
      <c r="B249" s="354" t="s">
        <v>624</v>
      </c>
      <c r="C249" s="376">
        <v>1831940</v>
      </c>
      <c r="D249" s="377">
        <v>-3.2786243053462005E-3</v>
      </c>
      <c r="E249" s="377">
        <v>1.9929359784070844E-2</v>
      </c>
      <c r="F249" s="374">
        <v>-6026</v>
      </c>
      <c r="G249" s="356">
        <v>3</v>
      </c>
      <c r="H249" s="356">
        <v>19241</v>
      </c>
    </row>
    <row r="250" spans="1:8" x14ac:dyDescent="0.2">
      <c r="A250" s="375" t="s">
        <v>54</v>
      </c>
      <c r="B250" s="354" t="s">
        <v>679</v>
      </c>
      <c r="C250" s="376">
        <v>1793795</v>
      </c>
      <c r="D250" s="377">
        <v>-2.0822188499623362E-2</v>
      </c>
      <c r="E250" s="377">
        <v>-2.7341771588907937E-3</v>
      </c>
      <c r="F250" s="374">
        <v>-38145</v>
      </c>
      <c r="G250" s="356">
        <v>4</v>
      </c>
      <c r="H250" s="356">
        <v>-18904</v>
      </c>
    </row>
    <row r="251" spans="1:8" x14ac:dyDescent="0.2">
      <c r="A251" s="375" t="s">
        <v>54</v>
      </c>
      <c r="B251" s="354" t="s">
        <v>683</v>
      </c>
      <c r="C251" s="376">
        <v>1770324</v>
      </c>
      <c r="D251" s="377">
        <v>-1.3084549795266409E-2</v>
      </c>
      <c r="E251" s="377">
        <v>-1.5863927229508024E-2</v>
      </c>
      <c r="F251" s="374">
        <v>-23471</v>
      </c>
      <c r="G251" s="356">
        <v>5</v>
      </c>
      <c r="H251" s="356">
        <v>-42375</v>
      </c>
    </row>
    <row r="252" spans="1:8" x14ac:dyDescent="0.2">
      <c r="A252" s="375" t="s">
        <v>54</v>
      </c>
      <c r="B252" s="354" t="s">
        <v>686</v>
      </c>
      <c r="C252" s="376">
        <v>1755765</v>
      </c>
      <c r="D252" s="377">
        <v>-8.2239183335931498E-3</v>
      </c>
      <c r="E252" s="377">
        <v>-2.2693685344287728E-2</v>
      </c>
      <c r="F252" s="374">
        <v>-14559</v>
      </c>
      <c r="G252" s="356">
        <v>6</v>
      </c>
      <c r="H252" s="356">
        <v>-56934</v>
      </c>
    </row>
    <row r="253" spans="1:8" x14ac:dyDescent="0.2">
      <c r="A253" s="375" t="s">
        <v>54</v>
      </c>
      <c r="B253" s="354" t="s">
        <v>687</v>
      </c>
      <c r="C253" s="376">
        <v>1742635</v>
      </c>
      <c r="D253" s="377">
        <v>-7.4782217437983078E-3</v>
      </c>
      <c r="E253" s="377">
        <v>-2.7612005675962337E-2</v>
      </c>
      <c r="F253" s="374">
        <v>-13130</v>
      </c>
      <c r="G253" s="356">
        <v>7</v>
      </c>
      <c r="H253" s="356">
        <v>-70064</v>
      </c>
    </row>
    <row r="254" spans="1:8" x14ac:dyDescent="0.2">
      <c r="A254" s="375" t="s">
        <v>54</v>
      </c>
      <c r="B254" s="354" t="s">
        <v>688</v>
      </c>
      <c r="C254" s="376">
        <v>1758496</v>
      </c>
      <c r="D254" s="377">
        <v>9.1017338685381866E-3</v>
      </c>
      <c r="E254" s="378">
        <v>-2.3132670939672417E-2</v>
      </c>
      <c r="F254" s="376">
        <v>15861</v>
      </c>
      <c r="G254" s="356">
        <v>8</v>
      </c>
      <c r="H254" s="356">
        <v>-54203</v>
      </c>
    </row>
    <row r="255" spans="1:8" x14ac:dyDescent="0.2">
      <c r="A255" s="375" t="s">
        <v>54</v>
      </c>
      <c r="B255" s="354" t="s">
        <v>689</v>
      </c>
      <c r="C255" s="376">
        <v>1769661</v>
      </c>
      <c r="D255" s="377">
        <v>6.3491756591997905E-3</v>
      </c>
      <c r="E255" s="377">
        <v>-2.5310432002379368E-2</v>
      </c>
      <c r="F255" s="374">
        <v>11165</v>
      </c>
      <c r="G255" s="356">
        <v>9</v>
      </c>
      <c r="H255" s="356">
        <v>-43038</v>
      </c>
    </row>
    <row r="256" spans="1:8" x14ac:dyDescent="0.2">
      <c r="A256" s="375" t="s">
        <v>54</v>
      </c>
      <c r="B256" s="354" t="s">
        <v>690</v>
      </c>
      <c r="C256" s="376">
        <v>1788334</v>
      </c>
      <c r="D256" s="377">
        <v>1.0551738440300218E-2</v>
      </c>
      <c r="E256" s="377">
        <v>-2.2068791282945033E-2</v>
      </c>
      <c r="F256" s="374">
        <v>18673</v>
      </c>
      <c r="G256" s="356">
        <v>10</v>
      </c>
      <c r="H256" s="356">
        <v>-24365</v>
      </c>
    </row>
    <row r="257" spans="1:8" x14ac:dyDescent="0.2">
      <c r="A257" s="375" t="s">
        <v>54</v>
      </c>
      <c r="B257" s="354" t="s">
        <v>691</v>
      </c>
      <c r="C257" s="376">
        <v>1805269</v>
      </c>
      <c r="D257" s="377">
        <v>9.4697075602208081E-3</v>
      </c>
      <c r="E257" s="377">
        <v>-1.8955519930440423E-2</v>
      </c>
      <c r="F257" s="374">
        <v>16935</v>
      </c>
      <c r="G257" s="356">
        <v>11</v>
      </c>
      <c r="H257" s="356">
        <v>-7430</v>
      </c>
    </row>
    <row r="258" spans="1:8" x14ac:dyDescent="0.2">
      <c r="A258" s="375" t="s">
        <v>54</v>
      </c>
      <c r="B258" s="354" t="s">
        <v>692</v>
      </c>
      <c r="C258" s="376">
        <v>1780367</v>
      </c>
      <c r="D258" s="377">
        <v>-1.3794066147482686E-2</v>
      </c>
      <c r="E258" s="377">
        <v>-1.7836386515356351E-2</v>
      </c>
      <c r="F258" s="374">
        <v>-24902</v>
      </c>
      <c r="G258" s="356">
        <v>12</v>
      </c>
      <c r="H258" s="356">
        <v>-32332</v>
      </c>
    </row>
    <row r="259" spans="1:8" x14ac:dyDescent="0.2">
      <c r="A259" s="375" t="s">
        <v>480</v>
      </c>
      <c r="B259" s="354" t="s">
        <v>684</v>
      </c>
      <c r="C259" s="376">
        <v>1787122</v>
      </c>
      <c r="D259" s="377">
        <v>3.7941615408507712E-3</v>
      </c>
      <c r="E259" s="377">
        <v>-1.9300408880459918E-2</v>
      </c>
      <c r="F259" s="374">
        <v>6755</v>
      </c>
      <c r="G259" s="356">
        <v>1</v>
      </c>
      <c r="H259" s="356">
        <v>6755</v>
      </c>
    </row>
    <row r="260" spans="1:8" x14ac:dyDescent="0.2">
      <c r="A260" s="375" t="s">
        <v>54</v>
      </c>
      <c r="B260" s="354" t="s">
        <v>685</v>
      </c>
      <c r="C260" s="376">
        <v>1800733</v>
      </c>
      <c r="D260" s="377">
        <v>7.6161560318770416E-3</v>
      </c>
      <c r="E260" s="377">
        <v>-2.0257719674901531E-2</v>
      </c>
      <c r="F260" s="374">
        <v>13611</v>
      </c>
      <c r="G260" s="356">
        <v>2</v>
      </c>
      <c r="H260" s="356">
        <v>20366</v>
      </c>
    </row>
    <row r="261" spans="1:8" x14ac:dyDescent="0.2">
      <c r="A261" s="375" t="s">
        <v>54</v>
      </c>
      <c r="B261" s="354" t="s">
        <v>624</v>
      </c>
      <c r="C261" s="376">
        <v>1803619</v>
      </c>
      <c r="D261" s="377">
        <v>1.6026806861428877E-3</v>
      </c>
      <c r="E261" s="377">
        <v>-1.5459567453082523E-2</v>
      </c>
      <c r="F261" s="374">
        <v>2886</v>
      </c>
      <c r="G261" s="356">
        <v>3</v>
      </c>
      <c r="H261" s="356">
        <v>23252</v>
      </c>
    </row>
    <row r="262" spans="1:8" x14ac:dyDescent="0.2">
      <c r="A262" s="375" t="s">
        <v>54</v>
      </c>
      <c r="B262" s="354" t="s">
        <v>679</v>
      </c>
      <c r="C262" s="376">
        <v>1810884</v>
      </c>
      <c r="D262" s="377">
        <v>4.0280125680645096E-3</v>
      </c>
      <c r="E262" s="377">
        <v>9.5267296430194826E-3</v>
      </c>
      <c r="F262" s="374">
        <v>7265</v>
      </c>
      <c r="G262" s="356">
        <v>4</v>
      </c>
      <c r="H262" s="356">
        <v>30517</v>
      </c>
    </row>
    <row r="263" spans="1:8" x14ac:dyDescent="0.2">
      <c r="A263" s="375" t="s">
        <v>54</v>
      </c>
      <c r="B263" s="354" t="s">
        <v>683</v>
      </c>
      <c r="C263" s="376">
        <v>1815607</v>
      </c>
      <c r="D263" s="377">
        <v>2.608118465898368E-3</v>
      </c>
      <c r="E263" s="377">
        <v>2.5578933573741303E-2</v>
      </c>
      <c r="F263" s="374">
        <v>4723</v>
      </c>
      <c r="G263" s="356">
        <v>5</v>
      </c>
      <c r="H263" s="356">
        <v>35240</v>
      </c>
    </row>
    <row r="264" spans="1:8" x14ac:dyDescent="0.2">
      <c r="A264" s="375" t="s">
        <v>54</v>
      </c>
      <c r="B264" s="354" t="s">
        <v>686</v>
      </c>
      <c r="C264" s="376">
        <v>1820785</v>
      </c>
      <c r="D264" s="377">
        <v>2.8519387730934209E-3</v>
      </c>
      <c r="E264" s="377">
        <v>3.703229076784198E-2</v>
      </c>
      <c r="F264" s="374">
        <v>5178</v>
      </c>
      <c r="G264" s="356">
        <v>6</v>
      </c>
      <c r="H264" s="356">
        <v>40418</v>
      </c>
    </row>
    <row r="265" spans="1:8" x14ac:dyDescent="0.2">
      <c r="A265" s="375" t="s">
        <v>54</v>
      </c>
      <c r="B265" s="354" t="s">
        <v>687</v>
      </c>
      <c r="C265" s="376">
        <v>1826575</v>
      </c>
      <c r="D265" s="377">
        <v>3.1799471107241128E-3</v>
      </c>
      <c r="E265" s="377">
        <v>4.8168434583260478E-2</v>
      </c>
      <c r="F265" s="374">
        <v>5790</v>
      </c>
      <c r="G265" s="356">
        <v>7</v>
      </c>
      <c r="H265" s="356">
        <v>46208</v>
      </c>
    </row>
    <row r="266" spans="1:8" x14ac:dyDescent="0.2">
      <c r="A266" s="375" t="s">
        <v>54</v>
      </c>
      <c r="B266" s="354" t="s">
        <v>688</v>
      </c>
      <c r="C266" s="376">
        <v>1837975</v>
      </c>
      <c r="D266" s="377">
        <v>6.2411891107674311E-3</v>
      </c>
      <c r="E266" s="377">
        <v>4.5197145742725597E-2</v>
      </c>
      <c r="F266" s="374">
        <v>11400</v>
      </c>
      <c r="G266" s="356">
        <v>8</v>
      </c>
      <c r="H266" s="356">
        <v>57608</v>
      </c>
    </row>
    <row r="267" spans="1:8" x14ac:dyDescent="0.2">
      <c r="A267" s="375" t="s">
        <v>54</v>
      </c>
      <c r="B267" s="354" t="s">
        <v>689</v>
      </c>
      <c r="C267" s="376">
        <v>1847731</v>
      </c>
      <c r="D267" s="377">
        <v>5.3080156150111524E-3</v>
      </c>
      <c r="E267" s="377">
        <v>4.4115793928893643E-2</v>
      </c>
      <c r="F267" s="374">
        <v>9756</v>
      </c>
      <c r="G267" s="356">
        <v>9</v>
      </c>
      <c r="H267" s="356">
        <v>67364</v>
      </c>
    </row>
    <row r="268" spans="1:8" x14ac:dyDescent="0.2">
      <c r="A268" s="375" t="s">
        <v>54</v>
      </c>
      <c r="B268" s="354" t="s">
        <v>690</v>
      </c>
      <c r="C268" s="376">
        <v>1858235</v>
      </c>
      <c r="D268" s="377">
        <v>5.6848101807027707E-3</v>
      </c>
      <c r="E268" s="377">
        <v>3.9087217488455783E-2</v>
      </c>
      <c r="F268" s="374">
        <v>10504</v>
      </c>
      <c r="G268" s="356">
        <v>10</v>
      </c>
      <c r="H268" s="356">
        <v>77868</v>
      </c>
    </row>
    <row r="269" spans="1:8" x14ac:dyDescent="0.2">
      <c r="A269" s="375" t="s">
        <v>54</v>
      </c>
      <c r="B269" s="354" t="s">
        <v>691</v>
      </c>
      <c r="C269" s="376">
        <v>1873476</v>
      </c>
      <c r="D269" s="377">
        <v>8.2018689778202702E-3</v>
      </c>
      <c r="E269" s="377">
        <v>3.7782180938131571E-2</v>
      </c>
      <c r="F269" s="374">
        <v>15241</v>
      </c>
      <c r="G269" s="356">
        <v>11</v>
      </c>
      <c r="H269" s="356">
        <v>93109</v>
      </c>
    </row>
    <row r="270" spans="1:8" x14ac:dyDescent="0.2">
      <c r="A270" s="375" t="s">
        <v>54</v>
      </c>
      <c r="B270" s="354" t="s">
        <v>692</v>
      </c>
      <c r="C270" s="376">
        <v>1849999</v>
      </c>
      <c r="D270" s="377">
        <v>-1.253125206834782E-2</v>
      </c>
      <c r="E270" s="377">
        <v>3.911103721873066E-2</v>
      </c>
      <c r="F270" s="374">
        <v>-23477</v>
      </c>
      <c r="G270" s="356">
        <v>12</v>
      </c>
      <c r="H270" s="356">
        <v>69632</v>
      </c>
    </row>
    <row r="271" spans="1:8" x14ac:dyDescent="0.2">
      <c r="A271" s="375" t="s">
        <v>843</v>
      </c>
      <c r="B271" s="354" t="s">
        <v>684</v>
      </c>
      <c r="C271" s="376">
        <v>1861159</v>
      </c>
      <c r="D271" s="377">
        <v>6.0324356932084378E-3</v>
      </c>
      <c r="E271" s="377">
        <v>4.1428061430613061E-2</v>
      </c>
      <c r="F271" s="374">
        <v>11160</v>
      </c>
      <c r="G271" s="356">
        <v>1</v>
      </c>
      <c r="H271" s="356">
        <v>11160</v>
      </c>
    </row>
    <row r="272" spans="1:8" x14ac:dyDescent="0.2">
      <c r="A272" s="354" t="s">
        <v>54</v>
      </c>
      <c r="B272" s="354" t="s">
        <v>685</v>
      </c>
      <c r="C272" s="376">
        <v>1874622</v>
      </c>
      <c r="D272" s="377">
        <v>7.2336646143613681E-3</v>
      </c>
      <c r="E272" s="377">
        <v>4.1032735002912712E-2</v>
      </c>
      <c r="F272" s="374">
        <v>13463</v>
      </c>
      <c r="G272" s="356">
        <v>2</v>
      </c>
      <c r="H272" s="356">
        <v>24623</v>
      </c>
    </row>
    <row r="273" spans="1:8" x14ac:dyDescent="0.2">
      <c r="A273" s="354" t="s">
        <v>54</v>
      </c>
      <c r="B273" s="354" t="s">
        <v>624</v>
      </c>
      <c r="C273" s="376">
        <v>1886776</v>
      </c>
      <c r="D273" s="377">
        <v>6.483440394916995E-3</v>
      </c>
      <c r="E273" s="377">
        <v>4.6105635391953559E-2</v>
      </c>
      <c r="F273" s="374">
        <v>12154</v>
      </c>
      <c r="G273" s="354">
        <v>3</v>
      </c>
      <c r="H273" s="356">
        <v>36777</v>
      </c>
    </row>
    <row r="274" spans="1:8" x14ac:dyDescent="0.2">
      <c r="A274" s="354" t="s">
        <v>54</v>
      </c>
      <c r="B274" s="354" t="s">
        <v>679</v>
      </c>
      <c r="C274" s="376">
        <v>1884715</v>
      </c>
      <c r="D274" s="377">
        <v>-1.092339525200714E-3</v>
      </c>
      <c r="E274" s="377">
        <v>4.0770695417265745E-2</v>
      </c>
      <c r="F274" s="374">
        <v>-2061</v>
      </c>
      <c r="G274" s="354">
        <v>4</v>
      </c>
      <c r="H274" s="356">
        <v>34716</v>
      </c>
    </row>
    <row r="275" spans="1:8" x14ac:dyDescent="0.2">
      <c r="A275" s="354" t="s">
        <v>54</v>
      </c>
      <c r="B275" s="354" t="s">
        <v>683</v>
      </c>
      <c r="C275" s="376">
        <v>1888232</v>
      </c>
      <c r="D275" s="356">
        <v>1.8660646304613504E-3</v>
      </c>
      <c r="E275" s="356">
        <v>4.0000396561590712E-2</v>
      </c>
      <c r="F275" s="374">
        <v>3517</v>
      </c>
      <c r="G275" s="354">
        <v>5</v>
      </c>
      <c r="H275" s="354">
        <v>38233</v>
      </c>
    </row>
    <row r="276" spans="1:8" x14ac:dyDescent="0.2">
      <c r="A276" s="354" t="s">
        <v>54</v>
      </c>
      <c r="B276" s="354" t="s">
        <v>686</v>
      </c>
      <c r="C276" s="376">
        <v>1896755</v>
      </c>
      <c r="D276" s="356">
        <v>4.5137461922051259E-3</v>
      </c>
      <c r="E276" s="356">
        <v>4.1723762003751164E-2</v>
      </c>
      <c r="F276" s="374">
        <v>8523</v>
      </c>
      <c r="G276" s="354">
        <v>6</v>
      </c>
      <c r="H276" s="354">
        <v>46756</v>
      </c>
    </row>
    <row r="277" spans="1:8" x14ac:dyDescent="0.2">
      <c r="A277" s="354" t="s">
        <v>54</v>
      </c>
      <c r="B277" s="354" t="s">
        <v>687</v>
      </c>
      <c r="C277" s="376">
        <v>1896517</v>
      </c>
      <c r="D277" s="356">
        <v>-1.2547746018853889E-4</v>
      </c>
      <c r="E277" s="356">
        <v>3.8291337612745169E-2</v>
      </c>
      <c r="F277" s="374">
        <v>-238</v>
      </c>
      <c r="G277" s="354">
        <v>7</v>
      </c>
      <c r="H277" s="354">
        <v>46518</v>
      </c>
    </row>
    <row r="278" spans="1:8" x14ac:dyDescent="0.2">
      <c r="A278" s="354" t="s">
        <v>54</v>
      </c>
      <c r="B278" s="354" t="s">
        <v>688</v>
      </c>
      <c r="C278" s="376">
        <v>1910627</v>
      </c>
      <c r="D278" s="356">
        <v>7.4399544006196194E-3</v>
      </c>
      <c r="E278" s="356">
        <v>3.9528285205185032E-2</v>
      </c>
      <c r="F278" s="374">
        <v>14110</v>
      </c>
      <c r="G278" s="354">
        <v>8</v>
      </c>
      <c r="H278" s="354">
        <v>60628</v>
      </c>
    </row>
    <row r="279" spans="1:8" x14ac:dyDescent="0.2">
      <c r="A279" s="354" t="s">
        <v>54</v>
      </c>
      <c r="B279" s="354" t="s">
        <v>689</v>
      </c>
      <c r="C279" s="376">
        <v>1927647</v>
      </c>
      <c r="D279" s="356">
        <v>8.9080704920425635E-3</v>
      </c>
      <c r="E279" s="356">
        <v>4.3250884463160499E-2</v>
      </c>
      <c r="F279" s="374">
        <v>17020</v>
      </c>
      <c r="G279" s="354">
        <v>9</v>
      </c>
      <c r="H279" s="354">
        <v>77648</v>
      </c>
    </row>
    <row r="280" spans="1:8" x14ac:dyDescent="0.2">
      <c r="A280" s="354" t="s">
        <v>54</v>
      </c>
      <c r="B280" s="354" t="s">
        <v>690</v>
      </c>
      <c r="C280" s="376">
        <v>1950941</v>
      </c>
      <c r="D280" s="356">
        <v>1.2084162712363788E-2</v>
      </c>
      <c r="E280" s="356">
        <v>4.9889276652307135E-2</v>
      </c>
      <c r="F280" s="374">
        <v>23294</v>
      </c>
      <c r="G280" s="354">
        <v>10</v>
      </c>
      <c r="H280" s="354">
        <v>100942</v>
      </c>
    </row>
    <row r="281" spans="1:8" x14ac:dyDescent="0.2">
      <c r="A281" s="354" t="s">
        <v>54</v>
      </c>
      <c r="B281" s="354" t="s">
        <v>691</v>
      </c>
      <c r="C281" s="376">
        <v>1960510</v>
      </c>
      <c r="D281" s="356">
        <v>4.9048126006885351E-3</v>
      </c>
      <c r="E281" s="356">
        <v>4.6455892682905953E-2</v>
      </c>
      <c r="F281" s="374">
        <v>9569</v>
      </c>
      <c r="G281" s="354">
        <v>11</v>
      </c>
      <c r="H281" s="354">
        <v>110511</v>
      </c>
    </row>
    <row r="282" spans="1:8" x14ac:dyDescent="0.2">
      <c r="C282" s="376"/>
      <c r="F282" s="374"/>
      <c r="G282" s="354"/>
    </row>
    <row r="283" spans="1:8" x14ac:dyDescent="0.2">
      <c r="C283" s="376"/>
      <c r="F283" s="374"/>
      <c r="G283" s="354"/>
    </row>
    <row r="284" spans="1:8" x14ac:dyDescent="0.2">
      <c r="C284" s="376"/>
      <c r="F284" s="374"/>
      <c r="G284" s="354"/>
    </row>
    <row r="285" spans="1:8" x14ac:dyDescent="0.2">
      <c r="C285" s="376"/>
      <c r="F285" s="374"/>
      <c r="G285" s="354"/>
    </row>
    <row r="286" spans="1:8" x14ac:dyDescent="0.2">
      <c r="C286" s="376"/>
      <c r="F286" s="374"/>
      <c r="G286" s="354"/>
    </row>
    <row r="287" spans="1:8" x14ac:dyDescent="0.2">
      <c r="C287" s="376"/>
      <c r="F287" s="374"/>
      <c r="G287" s="354"/>
    </row>
    <row r="288" spans="1:8" x14ac:dyDescent="0.2">
      <c r="C288" s="376"/>
      <c r="F288" s="374"/>
      <c r="G288" s="354"/>
    </row>
    <row r="289" spans="3:7" x14ac:dyDescent="0.2">
      <c r="C289" s="376"/>
      <c r="F289" s="374"/>
      <c r="G289" s="354"/>
    </row>
    <row r="290" spans="3:7" x14ac:dyDescent="0.2">
      <c r="C290" s="376"/>
      <c r="F290" s="374"/>
      <c r="G290" s="354"/>
    </row>
    <row r="291" spans="3:7" x14ac:dyDescent="0.2">
      <c r="C291" s="376"/>
      <c r="F291" s="374"/>
      <c r="G291" s="354"/>
    </row>
    <row r="292" spans="3:7" x14ac:dyDescent="0.2">
      <c r="C292" s="376"/>
      <c r="F292" s="374"/>
      <c r="G292" s="354"/>
    </row>
    <row r="293" spans="3:7" x14ac:dyDescent="0.2">
      <c r="C293" s="376"/>
      <c r="F293" s="374"/>
      <c r="G293" s="354"/>
    </row>
    <row r="294" spans="3:7" x14ac:dyDescent="0.2">
      <c r="C294" s="376"/>
      <c r="F294" s="374"/>
      <c r="G294" s="354"/>
    </row>
    <row r="295" spans="3:7" x14ac:dyDescent="0.2">
      <c r="C295" s="376"/>
      <c r="F295" s="374"/>
      <c r="G295" s="354"/>
    </row>
    <row r="296" spans="3:7" x14ac:dyDescent="0.2">
      <c r="C296" s="376"/>
      <c r="F296" s="374"/>
      <c r="G296" s="354"/>
    </row>
    <row r="297" spans="3:7" x14ac:dyDescent="0.2">
      <c r="C297" s="376"/>
      <c r="F297" s="374"/>
      <c r="G297" s="354"/>
    </row>
    <row r="298" spans="3:7" x14ac:dyDescent="0.2">
      <c r="C298" s="376"/>
      <c r="F298" s="374"/>
      <c r="G298" s="354"/>
    </row>
    <row r="299" spans="3:7" x14ac:dyDescent="0.2">
      <c r="C299" s="376"/>
      <c r="F299" s="374"/>
      <c r="G299" s="354"/>
    </row>
    <row r="300" spans="3:7" x14ac:dyDescent="0.2">
      <c r="C300" s="376"/>
      <c r="F300" s="374"/>
      <c r="G300" s="354"/>
    </row>
    <row r="301" spans="3:7" x14ac:dyDescent="0.2">
      <c r="C301" s="376"/>
      <c r="F301" s="374"/>
      <c r="G301" s="354"/>
    </row>
    <row r="302" spans="3:7" x14ac:dyDescent="0.2">
      <c r="C302" s="376"/>
      <c r="F302" s="374"/>
      <c r="G302" s="354"/>
    </row>
    <row r="303" spans="3:7" x14ac:dyDescent="0.2">
      <c r="C303" s="376"/>
      <c r="F303" s="374"/>
      <c r="G303" s="354"/>
    </row>
    <row r="304" spans="3:7" x14ac:dyDescent="0.2">
      <c r="C304" s="376"/>
      <c r="F304" s="374"/>
      <c r="G304" s="354"/>
    </row>
    <row r="305" spans="3:7" x14ac:dyDescent="0.2">
      <c r="C305" s="376"/>
      <c r="F305" s="374"/>
      <c r="G305" s="354"/>
    </row>
    <row r="306" spans="3:7" x14ac:dyDescent="0.2">
      <c r="C306" s="376"/>
      <c r="F306" s="374"/>
      <c r="G306" s="354"/>
    </row>
    <row r="307" spans="3:7" x14ac:dyDescent="0.2">
      <c r="C307" s="376"/>
      <c r="F307" s="374"/>
      <c r="G307" s="354"/>
    </row>
    <row r="308" spans="3:7" x14ac:dyDescent="0.2">
      <c r="C308" s="376"/>
      <c r="F308" s="374"/>
      <c r="G308" s="354"/>
    </row>
    <row r="309" spans="3:7" x14ac:dyDescent="0.2">
      <c r="C309" s="376"/>
      <c r="F309" s="374"/>
      <c r="G309" s="354"/>
    </row>
    <row r="310" spans="3:7" x14ac:dyDescent="0.2">
      <c r="C310" s="376"/>
      <c r="F310" s="374"/>
      <c r="G310" s="354"/>
    </row>
    <row r="311" spans="3:7" x14ac:dyDescent="0.2">
      <c r="C311" s="376"/>
      <c r="F311" s="374"/>
      <c r="G311" s="354"/>
    </row>
    <row r="312" spans="3:7" x14ac:dyDescent="0.2">
      <c r="C312" s="376"/>
      <c r="F312" s="374"/>
      <c r="G312" s="354"/>
    </row>
    <row r="313" spans="3:7" x14ac:dyDescent="0.2">
      <c r="C313" s="376"/>
      <c r="F313" s="374"/>
      <c r="G313" s="354"/>
    </row>
    <row r="314" spans="3:7" x14ac:dyDescent="0.2">
      <c r="C314" s="376"/>
      <c r="F314" s="374"/>
      <c r="G314" s="354"/>
    </row>
    <row r="315" spans="3:7" x14ac:dyDescent="0.2">
      <c r="C315" s="376"/>
      <c r="F315" s="374"/>
      <c r="G315" s="354"/>
    </row>
    <row r="316" spans="3:7" x14ac:dyDescent="0.2">
      <c r="C316" s="376"/>
      <c r="F316" s="374"/>
      <c r="G316" s="354"/>
    </row>
    <row r="317" spans="3:7" x14ac:dyDescent="0.2">
      <c r="C317" s="376"/>
      <c r="F317" s="374"/>
      <c r="G317" s="354"/>
    </row>
    <row r="318" spans="3:7" x14ac:dyDescent="0.2">
      <c r="C318" s="376"/>
      <c r="F318" s="374"/>
      <c r="G318" s="354"/>
    </row>
    <row r="319" spans="3:7" x14ac:dyDescent="0.2">
      <c r="C319" s="376"/>
      <c r="F319" s="374"/>
      <c r="G319" s="354"/>
    </row>
    <row r="320" spans="3:7" x14ac:dyDescent="0.2">
      <c r="C320" s="376"/>
      <c r="F320" s="374"/>
      <c r="G320" s="354"/>
    </row>
    <row r="321" spans="3:7" x14ac:dyDescent="0.2">
      <c r="C321" s="376"/>
      <c r="F321" s="374"/>
      <c r="G321" s="354"/>
    </row>
    <row r="322" spans="3:7" x14ac:dyDescent="0.2">
      <c r="C322" s="376"/>
      <c r="F322" s="374"/>
      <c r="G322" s="354"/>
    </row>
    <row r="323" spans="3:7" x14ac:dyDescent="0.2">
      <c r="C323" s="376"/>
      <c r="F323" s="374"/>
      <c r="G323" s="354"/>
    </row>
    <row r="324" spans="3:7" x14ac:dyDescent="0.2">
      <c r="C324" s="376"/>
      <c r="F324" s="374"/>
      <c r="G324" s="354"/>
    </row>
    <row r="325" spans="3:7" x14ac:dyDescent="0.2">
      <c r="C325" s="376"/>
      <c r="F325" s="374"/>
      <c r="G325" s="354"/>
    </row>
    <row r="326" spans="3:7" x14ac:dyDescent="0.2">
      <c r="C326" s="376"/>
      <c r="F326" s="374"/>
      <c r="G326" s="354"/>
    </row>
    <row r="327" spans="3:7" x14ac:dyDescent="0.2">
      <c r="C327" s="376"/>
      <c r="F327" s="374"/>
      <c r="G327" s="354"/>
    </row>
    <row r="328" spans="3:7" x14ac:dyDescent="0.2">
      <c r="C328" s="376"/>
      <c r="F328" s="374"/>
      <c r="G328" s="354"/>
    </row>
    <row r="329" spans="3:7" x14ac:dyDescent="0.2">
      <c r="C329" s="376"/>
      <c r="F329" s="374"/>
      <c r="G329" s="354"/>
    </row>
    <row r="330" spans="3:7" x14ac:dyDescent="0.2">
      <c r="C330" s="376"/>
      <c r="F330" s="374"/>
      <c r="G330" s="354"/>
    </row>
    <row r="331" spans="3:7" x14ac:dyDescent="0.2">
      <c r="C331" s="376"/>
      <c r="F331" s="374"/>
      <c r="G331" s="354"/>
    </row>
    <row r="332" spans="3:7" x14ac:dyDescent="0.2">
      <c r="C332" s="376"/>
      <c r="F332" s="374"/>
      <c r="G332" s="354"/>
    </row>
    <row r="333" spans="3:7" x14ac:dyDescent="0.2">
      <c r="C333" s="376"/>
      <c r="F333" s="374"/>
      <c r="G333" s="354"/>
    </row>
    <row r="334" spans="3:7" x14ac:dyDescent="0.2">
      <c r="C334" s="376"/>
      <c r="F334" s="374"/>
      <c r="G334" s="354"/>
    </row>
    <row r="335" spans="3:7" x14ac:dyDescent="0.2">
      <c r="C335" s="376"/>
      <c r="F335" s="374"/>
      <c r="G335" s="354"/>
    </row>
    <row r="336" spans="3:7" x14ac:dyDescent="0.2">
      <c r="C336" s="376"/>
      <c r="F336" s="374"/>
      <c r="G336" s="354"/>
    </row>
    <row r="337" spans="3:7" x14ac:dyDescent="0.2">
      <c r="C337" s="376"/>
      <c r="F337" s="374"/>
      <c r="G337" s="354"/>
    </row>
    <row r="338" spans="3:7" x14ac:dyDescent="0.2">
      <c r="C338" s="376"/>
      <c r="F338" s="374"/>
      <c r="G338" s="354"/>
    </row>
    <row r="339" spans="3:7" x14ac:dyDescent="0.2">
      <c r="C339" s="376"/>
      <c r="F339" s="374"/>
      <c r="G339" s="354"/>
    </row>
    <row r="340" spans="3:7" x14ac:dyDescent="0.2">
      <c r="C340" s="376"/>
      <c r="F340" s="374"/>
      <c r="G340" s="354"/>
    </row>
    <row r="341" spans="3:7" x14ac:dyDescent="0.2">
      <c r="C341" s="376"/>
      <c r="F341" s="374"/>
      <c r="G341" s="354"/>
    </row>
    <row r="342" spans="3:7" x14ac:dyDescent="0.2">
      <c r="C342" s="376"/>
      <c r="F342" s="374"/>
      <c r="G342" s="354"/>
    </row>
    <row r="343" spans="3:7" x14ac:dyDescent="0.2">
      <c r="C343" s="376"/>
      <c r="F343" s="374"/>
      <c r="G343" s="354"/>
    </row>
    <row r="344" spans="3:7" x14ac:dyDescent="0.2">
      <c r="C344" s="376"/>
      <c r="F344" s="374"/>
      <c r="G344" s="354"/>
    </row>
    <row r="345" spans="3:7" x14ac:dyDescent="0.2">
      <c r="C345" s="376"/>
      <c r="F345" s="374"/>
      <c r="G345" s="354"/>
    </row>
    <row r="346" spans="3:7" x14ac:dyDescent="0.2">
      <c r="C346" s="376"/>
      <c r="F346" s="374"/>
      <c r="G346" s="354"/>
    </row>
    <row r="347" spans="3:7" x14ac:dyDescent="0.2">
      <c r="C347" s="376"/>
      <c r="F347" s="374"/>
      <c r="G347" s="354"/>
    </row>
    <row r="348" spans="3:7" x14ac:dyDescent="0.2">
      <c r="C348" s="376"/>
      <c r="F348" s="374"/>
      <c r="G348" s="354"/>
    </row>
    <row r="349" spans="3:7" x14ac:dyDescent="0.2">
      <c r="C349" s="376"/>
      <c r="F349" s="374"/>
      <c r="G349" s="354"/>
    </row>
    <row r="350" spans="3:7" x14ac:dyDescent="0.2">
      <c r="C350" s="376"/>
      <c r="F350" s="374"/>
      <c r="G350" s="354"/>
    </row>
    <row r="351" spans="3:7" x14ac:dyDescent="0.2">
      <c r="C351" s="376"/>
      <c r="F351" s="374"/>
      <c r="G351" s="354"/>
    </row>
    <row r="352" spans="3:7" x14ac:dyDescent="0.2">
      <c r="C352" s="376"/>
      <c r="F352" s="374"/>
      <c r="G352" s="354"/>
    </row>
    <row r="353" spans="3:7" x14ac:dyDescent="0.2">
      <c r="C353" s="376"/>
      <c r="F353" s="374"/>
      <c r="G353" s="354"/>
    </row>
    <row r="354" spans="3:7" x14ac:dyDescent="0.2">
      <c r="C354" s="376"/>
      <c r="F354" s="374"/>
      <c r="G354" s="354"/>
    </row>
    <row r="355" spans="3:7" x14ac:dyDescent="0.2">
      <c r="C355" s="376"/>
      <c r="F355" s="374"/>
      <c r="G355" s="354"/>
    </row>
    <row r="356" spans="3:7" x14ac:dyDescent="0.2">
      <c r="C356" s="376"/>
      <c r="F356" s="374"/>
      <c r="G356" s="354"/>
    </row>
    <row r="357" spans="3:7" x14ac:dyDescent="0.2">
      <c r="C357" s="376"/>
      <c r="F357" s="374"/>
      <c r="G357" s="354"/>
    </row>
    <row r="358" spans="3:7" x14ac:dyDescent="0.2">
      <c r="C358" s="376"/>
      <c r="F358" s="374"/>
      <c r="G358" s="354"/>
    </row>
    <row r="359" spans="3:7" x14ac:dyDescent="0.2">
      <c r="C359" s="376"/>
      <c r="F359" s="374"/>
      <c r="G359" s="354"/>
    </row>
    <row r="360" spans="3:7" x14ac:dyDescent="0.2">
      <c r="C360" s="376"/>
      <c r="F360" s="374"/>
      <c r="G360" s="354"/>
    </row>
    <row r="361" spans="3:7" x14ac:dyDescent="0.2">
      <c r="C361" s="376"/>
      <c r="F361" s="374"/>
      <c r="G361" s="354"/>
    </row>
    <row r="362" spans="3:7" x14ac:dyDescent="0.2">
      <c r="C362" s="376"/>
      <c r="F362" s="374"/>
      <c r="G362" s="354"/>
    </row>
    <row r="363" spans="3:7" x14ac:dyDescent="0.2">
      <c r="C363" s="376"/>
      <c r="F363" s="374"/>
      <c r="G363" s="354"/>
    </row>
    <row r="364" spans="3:7" x14ac:dyDescent="0.2">
      <c r="C364" s="376"/>
      <c r="F364" s="374"/>
      <c r="G364" s="354"/>
    </row>
    <row r="365" spans="3:7" x14ac:dyDescent="0.2">
      <c r="C365" s="376"/>
      <c r="F365" s="374"/>
      <c r="G365" s="354"/>
    </row>
    <row r="366" spans="3:7" x14ac:dyDescent="0.2">
      <c r="C366" s="376"/>
      <c r="F366" s="374"/>
      <c r="G366" s="354"/>
    </row>
    <row r="367" spans="3:7" x14ac:dyDescent="0.2">
      <c r="C367" s="376"/>
      <c r="F367" s="374"/>
      <c r="G367" s="354"/>
    </row>
    <row r="368" spans="3:7" x14ac:dyDescent="0.2">
      <c r="C368" s="376"/>
      <c r="F368" s="374"/>
      <c r="G368" s="354"/>
    </row>
    <row r="369" spans="3:7" x14ac:dyDescent="0.2">
      <c r="C369" s="376"/>
      <c r="F369" s="374"/>
      <c r="G369" s="354"/>
    </row>
    <row r="370" spans="3:7" x14ac:dyDescent="0.2">
      <c r="C370" s="376"/>
      <c r="F370" s="374"/>
      <c r="G370" s="354"/>
    </row>
    <row r="371" spans="3:7" x14ac:dyDescent="0.2">
      <c r="C371" s="376"/>
      <c r="F371" s="374"/>
      <c r="G371" s="354"/>
    </row>
    <row r="372" spans="3:7" x14ac:dyDescent="0.2">
      <c r="C372" s="376"/>
      <c r="F372" s="374"/>
      <c r="G372" s="354"/>
    </row>
    <row r="373" spans="3:7" x14ac:dyDescent="0.2">
      <c r="C373" s="376"/>
      <c r="F373" s="374"/>
      <c r="G373" s="354"/>
    </row>
    <row r="374" spans="3:7" x14ac:dyDescent="0.2">
      <c r="C374" s="376"/>
      <c r="F374" s="374"/>
      <c r="G374" s="354"/>
    </row>
    <row r="375" spans="3:7" x14ac:dyDescent="0.2">
      <c r="C375" s="376"/>
      <c r="F375" s="374"/>
      <c r="G375" s="354"/>
    </row>
    <row r="376" spans="3:7" x14ac:dyDescent="0.2">
      <c r="C376" s="376"/>
      <c r="F376" s="374"/>
      <c r="G376" s="354"/>
    </row>
    <row r="377" spans="3:7" x14ac:dyDescent="0.2">
      <c r="C377" s="376"/>
      <c r="F377" s="374"/>
      <c r="G377" s="354"/>
    </row>
    <row r="378" spans="3:7" x14ac:dyDescent="0.2">
      <c r="C378" s="376"/>
      <c r="F378" s="374"/>
      <c r="G378" s="354"/>
    </row>
    <row r="379" spans="3:7" x14ac:dyDescent="0.2">
      <c r="C379" s="376"/>
      <c r="F379" s="374"/>
      <c r="G379" s="354"/>
    </row>
    <row r="380" spans="3:7" x14ac:dyDescent="0.2">
      <c r="C380" s="376"/>
      <c r="F380" s="374"/>
      <c r="G380" s="354"/>
    </row>
    <row r="381" spans="3:7" x14ac:dyDescent="0.2">
      <c r="C381" s="376"/>
      <c r="F381" s="374"/>
      <c r="G381" s="354"/>
    </row>
    <row r="382" spans="3:7" x14ac:dyDescent="0.2">
      <c r="C382" s="376"/>
      <c r="F382" s="374"/>
      <c r="G382" s="354"/>
    </row>
    <row r="383" spans="3:7" x14ac:dyDescent="0.2">
      <c r="C383" s="376"/>
      <c r="F383" s="374"/>
      <c r="G383" s="354"/>
    </row>
    <row r="384" spans="3:7" x14ac:dyDescent="0.2">
      <c r="C384" s="376"/>
      <c r="F384" s="374"/>
      <c r="G384" s="354"/>
    </row>
    <row r="385" spans="3:7" x14ac:dyDescent="0.2">
      <c r="C385" s="376"/>
      <c r="F385" s="374"/>
      <c r="G385" s="354"/>
    </row>
    <row r="386" spans="3:7" x14ac:dyDescent="0.2">
      <c r="C386" s="376"/>
      <c r="F386" s="374"/>
      <c r="G386" s="354"/>
    </row>
    <row r="387" spans="3:7" x14ac:dyDescent="0.2">
      <c r="C387" s="376"/>
      <c r="F387" s="374"/>
      <c r="G387" s="354"/>
    </row>
    <row r="388" spans="3:7" x14ac:dyDescent="0.2">
      <c r="C388" s="376"/>
      <c r="F388" s="374"/>
      <c r="G388" s="354"/>
    </row>
    <row r="389" spans="3:7" x14ac:dyDescent="0.2">
      <c r="C389" s="376"/>
      <c r="F389" s="374"/>
      <c r="G389" s="354"/>
    </row>
    <row r="390" spans="3:7" x14ac:dyDescent="0.2">
      <c r="C390" s="376"/>
      <c r="F390" s="374"/>
      <c r="G390" s="354"/>
    </row>
    <row r="391" spans="3:7" x14ac:dyDescent="0.2">
      <c r="C391" s="376"/>
      <c r="F391" s="374"/>
      <c r="G391" s="354"/>
    </row>
    <row r="392" spans="3:7" x14ac:dyDescent="0.2">
      <c r="C392" s="376"/>
      <c r="F392" s="374"/>
      <c r="G392" s="354"/>
    </row>
    <row r="393" spans="3:7" x14ac:dyDescent="0.2">
      <c r="C393" s="376"/>
      <c r="F393" s="374"/>
      <c r="G393" s="354"/>
    </row>
    <row r="394" spans="3:7" x14ac:dyDescent="0.2">
      <c r="C394" s="376"/>
      <c r="F394" s="374"/>
      <c r="G394" s="354"/>
    </row>
    <row r="395" spans="3:7" x14ac:dyDescent="0.2">
      <c r="C395" s="376"/>
      <c r="F395" s="374"/>
      <c r="G395" s="354"/>
    </row>
    <row r="396" spans="3:7" x14ac:dyDescent="0.2">
      <c r="C396" s="376"/>
      <c r="F396" s="374"/>
      <c r="G396" s="354"/>
    </row>
    <row r="397" spans="3:7" x14ac:dyDescent="0.2">
      <c r="C397" s="376"/>
      <c r="F397" s="374"/>
      <c r="G397" s="354"/>
    </row>
    <row r="398" spans="3:7" x14ac:dyDescent="0.2">
      <c r="C398" s="376"/>
      <c r="F398" s="374"/>
      <c r="G398" s="354"/>
    </row>
    <row r="399" spans="3:7" x14ac:dyDescent="0.2">
      <c r="C399" s="376"/>
      <c r="F399" s="374"/>
      <c r="G399" s="354"/>
    </row>
    <row r="400" spans="3:7" x14ac:dyDescent="0.2">
      <c r="C400" s="376"/>
      <c r="F400" s="374"/>
      <c r="G400" s="354"/>
    </row>
    <row r="401" spans="3:7" x14ac:dyDescent="0.2">
      <c r="C401" s="376"/>
      <c r="F401" s="374"/>
      <c r="G401" s="354"/>
    </row>
    <row r="402" spans="3:7" x14ac:dyDescent="0.2">
      <c r="C402" s="376"/>
      <c r="F402" s="374"/>
      <c r="G402" s="354"/>
    </row>
    <row r="403" spans="3:7" x14ac:dyDescent="0.2">
      <c r="C403" s="376"/>
      <c r="F403" s="374"/>
      <c r="G403" s="354"/>
    </row>
    <row r="404" spans="3:7" x14ac:dyDescent="0.2">
      <c r="C404" s="376"/>
      <c r="F404" s="374"/>
      <c r="G404" s="354"/>
    </row>
    <row r="405" spans="3:7" x14ac:dyDescent="0.2">
      <c r="C405" s="376"/>
      <c r="F405" s="374"/>
      <c r="G405" s="354"/>
    </row>
    <row r="406" spans="3:7" x14ac:dyDescent="0.2">
      <c r="C406" s="376"/>
      <c r="F406" s="374"/>
      <c r="G406" s="354"/>
    </row>
    <row r="407" spans="3:7" x14ac:dyDescent="0.2">
      <c r="C407" s="376"/>
      <c r="F407" s="374"/>
      <c r="G407" s="354"/>
    </row>
    <row r="408" spans="3:7" x14ac:dyDescent="0.2">
      <c r="C408" s="376"/>
      <c r="F408" s="374"/>
      <c r="G408" s="354"/>
    </row>
    <row r="409" spans="3:7" x14ac:dyDescent="0.2">
      <c r="C409" s="376"/>
      <c r="F409" s="374"/>
      <c r="G409" s="354"/>
    </row>
    <row r="410" spans="3:7" x14ac:dyDescent="0.2">
      <c r="C410" s="376"/>
      <c r="F410" s="374"/>
      <c r="G410" s="354"/>
    </row>
    <row r="411" spans="3:7" x14ac:dyDescent="0.2">
      <c r="C411" s="376"/>
      <c r="F411" s="374"/>
      <c r="G411" s="354"/>
    </row>
    <row r="412" spans="3:7" x14ac:dyDescent="0.2">
      <c r="C412" s="376"/>
      <c r="F412" s="374"/>
      <c r="G412" s="354"/>
    </row>
    <row r="413" spans="3:7" x14ac:dyDescent="0.2">
      <c r="C413" s="376"/>
      <c r="F413" s="374"/>
      <c r="G413" s="354"/>
    </row>
    <row r="414" spans="3:7" x14ac:dyDescent="0.2">
      <c r="C414" s="376"/>
      <c r="F414" s="374"/>
      <c r="G414" s="354"/>
    </row>
    <row r="415" spans="3:7" x14ac:dyDescent="0.2">
      <c r="C415" s="376"/>
      <c r="F415" s="374"/>
      <c r="G415" s="354"/>
    </row>
    <row r="416" spans="3:7" x14ac:dyDescent="0.2">
      <c r="C416" s="376"/>
      <c r="F416" s="374"/>
      <c r="G416" s="354"/>
    </row>
    <row r="417" spans="3:7" x14ac:dyDescent="0.2">
      <c r="C417" s="376"/>
      <c r="F417" s="374"/>
      <c r="G417" s="354"/>
    </row>
    <row r="418" spans="3:7" x14ac:dyDescent="0.2">
      <c r="C418" s="376"/>
      <c r="F418" s="374"/>
      <c r="G418" s="354"/>
    </row>
    <row r="419" spans="3:7" x14ac:dyDescent="0.2">
      <c r="C419" s="376"/>
      <c r="F419" s="374"/>
      <c r="G419" s="354"/>
    </row>
    <row r="420" spans="3:7" x14ac:dyDescent="0.2">
      <c r="C420" s="376"/>
      <c r="F420" s="374"/>
      <c r="G420" s="354"/>
    </row>
    <row r="421" spans="3:7" x14ac:dyDescent="0.2">
      <c r="C421" s="376"/>
      <c r="F421" s="374"/>
      <c r="G421" s="354"/>
    </row>
    <row r="422" spans="3:7" x14ac:dyDescent="0.2">
      <c r="C422" s="376"/>
      <c r="F422" s="374"/>
      <c r="G422" s="354"/>
    </row>
    <row r="423" spans="3:7" x14ac:dyDescent="0.2">
      <c r="C423" s="376"/>
      <c r="F423" s="374"/>
      <c r="G423" s="354"/>
    </row>
    <row r="424" spans="3:7" x14ac:dyDescent="0.2">
      <c r="C424" s="376"/>
      <c r="F424" s="374"/>
      <c r="G424" s="354"/>
    </row>
    <row r="425" spans="3:7" x14ac:dyDescent="0.2">
      <c r="C425" s="376"/>
      <c r="F425" s="374"/>
      <c r="G425" s="354"/>
    </row>
    <row r="426" spans="3:7" x14ac:dyDescent="0.2">
      <c r="C426" s="376"/>
      <c r="F426" s="374"/>
      <c r="G426" s="354"/>
    </row>
    <row r="427" spans="3:7" x14ac:dyDescent="0.2">
      <c r="C427" s="376"/>
      <c r="F427" s="374"/>
      <c r="G427" s="354"/>
    </row>
    <row r="428" spans="3:7" x14ac:dyDescent="0.2">
      <c r="C428" s="376"/>
      <c r="F428" s="374"/>
      <c r="G428" s="354"/>
    </row>
    <row r="429" spans="3:7" x14ac:dyDescent="0.2">
      <c r="C429" s="376"/>
      <c r="F429" s="374"/>
      <c r="G429" s="354"/>
    </row>
    <row r="430" spans="3:7" x14ac:dyDescent="0.2">
      <c r="C430" s="376"/>
      <c r="F430" s="374"/>
      <c r="G430" s="354"/>
    </row>
    <row r="431" spans="3:7" x14ac:dyDescent="0.2">
      <c r="C431" s="376"/>
      <c r="F431" s="374"/>
      <c r="G431" s="354"/>
    </row>
    <row r="432" spans="3:7" x14ac:dyDescent="0.2">
      <c r="C432" s="376"/>
      <c r="F432" s="374"/>
      <c r="G432" s="354"/>
    </row>
    <row r="433" spans="3:7" x14ac:dyDescent="0.2">
      <c r="C433" s="376"/>
      <c r="F433" s="374"/>
      <c r="G433" s="354"/>
    </row>
    <row r="434" spans="3:7" x14ac:dyDescent="0.2">
      <c r="C434" s="376"/>
      <c r="F434" s="374"/>
      <c r="G434" s="354"/>
    </row>
    <row r="435" spans="3:7" x14ac:dyDescent="0.2">
      <c r="C435" s="376"/>
      <c r="F435" s="374"/>
      <c r="G435" s="354"/>
    </row>
    <row r="436" spans="3:7" x14ac:dyDescent="0.2">
      <c r="C436" s="376"/>
      <c r="F436" s="374"/>
      <c r="G436" s="354"/>
    </row>
    <row r="437" spans="3:7" x14ac:dyDescent="0.2">
      <c r="C437" s="376"/>
      <c r="F437" s="374"/>
      <c r="G437" s="354"/>
    </row>
    <row r="438" spans="3:7" x14ac:dyDescent="0.2">
      <c r="C438" s="376"/>
      <c r="F438" s="374"/>
      <c r="G438" s="354"/>
    </row>
    <row r="439" spans="3:7" x14ac:dyDescent="0.2">
      <c r="C439" s="376"/>
      <c r="F439" s="374"/>
      <c r="G439" s="354"/>
    </row>
    <row r="440" spans="3:7" x14ac:dyDescent="0.2">
      <c r="C440" s="376"/>
      <c r="F440" s="374"/>
      <c r="G440" s="354"/>
    </row>
    <row r="441" spans="3:7" x14ac:dyDescent="0.2">
      <c r="C441" s="376"/>
      <c r="F441" s="374"/>
      <c r="G441" s="354"/>
    </row>
    <row r="442" spans="3:7" x14ac:dyDescent="0.2">
      <c r="C442" s="376"/>
      <c r="F442" s="374"/>
      <c r="G442" s="354"/>
    </row>
    <row r="443" spans="3:7" x14ac:dyDescent="0.2">
      <c r="C443" s="376"/>
      <c r="F443" s="374"/>
      <c r="G443" s="354"/>
    </row>
    <row r="444" spans="3:7" x14ac:dyDescent="0.2">
      <c r="C444" s="376"/>
      <c r="F444" s="374"/>
      <c r="G444" s="354"/>
    </row>
    <row r="445" spans="3:7" x14ac:dyDescent="0.2">
      <c r="C445" s="376"/>
      <c r="F445" s="374"/>
      <c r="G445" s="354"/>
    </row>
    <row r="446" spans="3:7" x14ac:dyDescent="0.2">
      <c r="C446" s="376"/>
      <c r="F446" s="374"/>
      <c r="G446" s="354"/>
    </row>
    <row r="447" spans="3:7" x14ac:dyDescent="0.2">
      <c r="C447" s="376"/>
      <c r="F447" s="374"/>
      <c r="G447" s="354"/>
    </row>
    <row r="448" spans="3:7" x14ac:dyDescent="0.2">
      <c r="C448" s="376"/>
      <c r="F448" s="374"/>
      <c r="G448" s="354"/>
    </row>
    <row r="449" spans="3:7" x14ac:dyDescent="0.2">
      <c r="C449" s="376"/>
      <c r="F449" s="374"/>
      <c r="G449" s="354"/>
    </row>
    <row r="450" spans="3:7" x14ac:dyDescent="0.2">
      <c r="C450" s="376"/>
      <c r="F450" s="374"/>
      <c r="G450" s="354"/>
    </row>
    <row r="451" spans="3:7" x14ac:dyDescent="0.2">
      <c r="C451" s="376"/>
      <c r="F451" s="374"/>
      <c r="G451" s="354"/>
    </row>
    <row r="452" spans="3:7" x14ac:dyDescent="0.2">
      <c r="C452" s="376"/>
      <c r="F452" s="374"/>
      <c r="G452" s="354"/>
    </row>
    <row r="453" spans="3:7" x14ac:dyDescent="0.2">
      <c r="C453" s="376"/>
      <c r="F453" s="374"/>
      <c r="G453" s="354"/>
    </row>
    <row r="454" spans="3:7" x14ac:dyDescent="0.2">
      <c r="C454" s="376"/>
      <c r="F454" s="374"/>
      <c r="G454" s="354"/>
    </row>
    <row r="455" spans="3:7" x14ac:dyDescent="0.2">
      <c r="C455" s="376"/>
      <c r="F455" s="374"/>
      <c r="G455" s="354"/>
    </row>
    <row r="456" spans="3:7" x14ac:dyDescent="0.2">
      <c r="C456" s="376"/>
      <c r="F456" s="374"/>
      <c r="G456" s="354"/>
    </row>
    <row r="457" spans="3:7" x14ac:dyDescent="0.2">
      <c r="C457" s="376"/>
      <c r="F457" s="374"/>
      <c r="G457" s="354"/>
    </row>
    <row r="458" spans="3:7" x14ac:dyDescent="0.2">
      <c r="C458" s="376"/>
      <c r="F458" s="374"/>
      <c r="G458" s="354"/>
    </row>
    <row r="459" spans="3:7" x14ac:dyDescent="0.2">
      <c r="C459" s="376"/>
      <c r="F459" s="374"/>
      <c r="G459" s="354"/>
    </row>
    <row r="460" spans="3:7" x14ac:dyDescent="0.2">
      <c r="C460" s="376"/>
      <c r="F460" s="374"/>
      <c r="G460" s="354"/>
    </row>
    <row r="461" spans="3:7" x14ac:dyDescent="0.2">
      <c r="C461" s="376"/>
      <c r="F461" s="374"/>
      <c r="G461" s="354"/>
    </row>
    <row r="462" spans="3:7" x14ac:dyDescent="0.2">
      <c r="C462" s="376"/>
      <c r="F462" s="374"/>
      <c r="G462" s="354"/>
    </row>
    <row r="463" spans="3:7" x14ac:dyDescent="0.2">
      <c r="C463" s="376"/>
      <c r="F463" s="374"/>
      <c r="G463" s="354"/>
    </row>
    <row r="464" spans="3:7" x14ac:dyDescent="0.2">
      <c r="C464" s="376"/>
      <c r="F464" s="374"/>
      <c r="G464" s="354"/>
    </row>
    <row r="465" spans="3:7" x14ac:dyDescent="0.2">
      <c r="C465" s="376"/>
      <c r="F465" s="374"/>
      <c r="G465" s="354"/>
    </row>
    <row r="466" spans="3:7" x14ac:dyDescent="0.2">
      <c r="C466" s="376"/>
      <c r="F466" s="374"/>
      <c r="G466" s="354"/>
    </row>
    <row r="467" spans="3:7" x14ac:dyDescent="0.2">
      <c r="C467" s="376"/>
      <c r="F467" s="374"/>
      <c r="G467" s="354"/>
    </row>
    <row r="468" spans="3:7" x14ac:dyDescent="0.2">
      <c r="C468" s="376"/>
      <c r="F468" s="374"/>
      <c r="G468" s="354"/>
    </row>
    <row r="469" spans="3:7" x14ac:dyDescent="0.2">
      <c r="C469" s="376"/>
      <c r="F469" s="374"/>
      <c r="G469" s="354"/>
    </row>
    <row r="470" spans="3:7" x14ac:dyDescent="0.2">
      <c r="C470" s="376"/>
      <c r="F470" s="374"/>
      <c r="G470" s="354"/>
    </row>
    <row r="471" spans="3:7" x14ac:dyDescent="0.2">
      <c r="C471" s="376"/>
      <c r="F471" s="374"/>
      <c r="G471" s="354"/>
    </row>
    <row r="472" spans="3:7" x14ac:dyDescent="0.2">
      <c r="C472" s="376"/>
      <c r="F472" s="374"/>
      <c r="G472" s="354"/>
    </row>
    <row r="473" spans="3:7" x14ac:dyDescent="0.2">
      <c r="C473" s="376"/>
      <c r="F473" s="374"/>
      <c r="G473" s="354"/>
    </row>
  </sheetData>
  <mergeCells count="1">
    <mergeCell ref="H1:I1"/>
  </mergeCells>
  <hyperlinks>
    <hyperlink ref="H1:I1" location="Index!A1" display="Regresar al Índice" xr:uid="{F7F7888F-6189-48A1-88ED-A89378601F36}"/>
  </hyperlinks>
  <pageMargins left="0.7" right="0.7" top="0.75" bottom="0.75" header="0.3" footer="0.3"/>
  <pageSetup paperSize="9" orientation="portrait" horizontalDpi="300" verticalDpi="300"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83193-0435-4C85-B791-239DF014D565}">
  <sheetPr codeName="Hoja74"/>
  <dimension ref="A1:I439"/>
  <sheetViews>
    <sheetView topLeftCell="B1" workbookViewId="0">
      <selection activeCell="A2" sqref="A2"/>
    </sheetView>
  </sheetViews>
  <sheetFormatPr baseColWidth="10" defaultColWidth="9.140625" defaultRowHeight="12.75" x14ac:dyDescent="0.2"/>
  <cols>
    <col min="1" max="1" width="60.7109375" style="354" customWidth="1"/>
    <col min="2" max="2" width="14.42578125" style="380" bestFit="1" customWidth="1"/>
    <col min="3" max="3" width="10.140625" style="356" bestFit="1" customWidth="1"/>
    <col min="4" max="5" width="11.7109375" style="354" customWidth="1"/>
    <col min="6" max="6" width="7.5703125" style="354" bestFit="1" customWidth="1"/>
    <col min="7" max="8" width="3.7109375" style="354" customWidth="1"/>
    <col min="9" max="16384" width="9.140625" style="354"/>
  </cols>
  <sheetData>
    <row r="1" spans="1:9" ht="15" x14ac:dyDescent="0.25">
      <c r="A1" s="333" t="s">
        <v>1676</v>
      </c>
      <c r="B1" s="354" t="s">
        <v>1539</v>
      </c>
      <c r="C1" s="354" t="s">
        <v>54</v>
      </c>
      <c r="D1" s="354" t="s">
        <v>54</v>
      </c>
      <c r="E1" s="354" t="s">
        <v>54</v>
      </c>
      <c r="F1" s="354" t="s">
        <v>54</v>
      </c>
      <c r="G1" s="354" t="s">
        <v>54</v>
      </c>
      <c r="H1" s="233" t="s">
        <v>38</v>
      </c>
      <c r="I1" s="233"/>
    </row>
    <row r="2" spans="1:9" x14ac:dyDescent="0.2">
      <c r="A2" s="354" t="s">
        <v>152</v>
      </c>
      <c r="B2" s="354" t="s">
        <v>152</v>
      </c>
      <c r="C2" s="354" t="s">
        <v>54</v>
      </c>
      <c r="D2" s="354" t="s">
        <v>54</v>
      </c>
      <c r="E2" s="354" t="s">
        <v>54</v>
      </c>
      <c r="F2" s="354" t="s">
        <v>54</v>
      </c>
      <c r="G2" s="354" t="s">
        <v>54</v>
      </c>
      <c r="H2" s="354" t="s">
        <v>54</v>
      </c>
    </row>
    <row r="3" spans="1:9" x14ac:dyDescent="0.2">
      <c r="B3" s="354"/>
      <c r="C3" s="354"/>
    </row>
    <row r="4" spans="1:9" x14ac:dyDescent="0.2">
      <c r="B4" s="354"/>
      <c r="C4" s="354"/>
    </row>
    <row r="5" spans="1:9" x14ac:dyDescent="0.2">
      <c r="B5" s="354"/>
      <c r="C5" s="354"/>
    </row>
    <row r="6" spans="1:9" x14ac:dyDescent="0.2">
      <c r="A6" s="354" t="s">
        <v>605</v>
      </c>
      <c r="B6" s="354" t="s">
        <v>425</v>
      </c>
      <c r="C6" s="354" t="s">
        <v>0</v>
      </c>
      <c r="D6" s="354" t="s">
        <v>606</v>
      </c>
      <c r="E6" s="354" t="s">
        <v>607</v>
      </c>
      <c r="F6" s="354" t="s">
        <v>608</v>
      </c>
    </row>
    <row r="7" spans="1:9" x14ac:dyDescent="0.2">
      <c r="A7" s="354">
        <v>2000</v>
      </c>
      <c r="B7" s="379" t="s">
        <v>1540</v>
      </c>
      <c r="C7" s="356">
        <v>1054346</v>
      </c>
      <c r="D7" s="354">
        <v>7.7410018857879681E-3</v>
      </c>
      <c r="F7" s="356">
        <v>8099</v>
      </c>
      <c r="G7" s="354">
        <f>_xlfn.RANK.EQ(F7,$F$7:$F$29,1)</f>
        <v>7</v>
      </c>
    </row>
    <row r="8" spans="1:9" x14ac:dyDescent="0.2">
      <c r="A8" s="354">
        <v>2001</v>
      </c>
      <c r="B8" s="379" t="s">
        <v>1541</v>
      </c>
      <c r="C8" s="356">
        <v>1028481</v>
      </c>
      <c r="D8" s="354">
        <v>5.1298239304478077E-3</v>
      </c>
      <c r="E8" s="354">
        <v>-2.453179506537706E-2</v>
      </c>
      <c r="F8" s="356">
        <v>5249</v>
      </c>
      <c r="G8" s="354">
        <f t="shared" ref="G8:G29" si="0">_xlfn.RANK.EQ(F8,$F$7:$F$29,1)</f>
        <v>3</v>
      </c>
    </row>
    <row r="9" spans="1:9" x14ac:dyDescent="0.2">
      <c r="A9" s="354">
        <v>2002</v>
      </c>
      <c r="B9" s="379" t="s">
        <v>1542</v>
      </c>
      <c r="C9" s="356">
        <v>1046838</v>
      </c>
      <c r="D9" s="354">
        <v>7.7629975336310775E-3</v>
      </c>
      <c r="E9" s="354">
        <v>1.7848652527368003E-2</v>
      </c>
      <c r="F9" s="356">
        <v>8064</v>
      </c>
      <c r="G9" s="354">
        <f t="shared" si="0"/>
        <v>6</v>
      </c>
    </row>
    <row r="10" spans="1:9" x14ac:dyDescent="0.2">
      <c r="A10" s="354">
        <v>2003</v>
      </c>
      <c r="B10" s="379" t="s">
        <v>1543</v>
      </c>
      <c r="C10" s="356">
        <v>1047273</v>
      </c>
      <c r="D10" s="354">
        <v>2.3986209365340905E-3</v>
      </c>
      <c r="E10" s="354">
        <v>4.1553707450425748E-4</v>
      </c>
      <c r="F10" s="356">
        <v>2506</v>
      </c>
      <c r="G10" s="354">
        <f t="shared" si="0"/>
        <v>2</v>
      </c>
    </row>
    <row r="11" spans="1:9" x14ac:dyDescent="0.2">
      <c r="A11" s="354">
        <v>2004</v>
      </c>
      <c r="B11" s="379" t="s">
        <v>1544</v>
      </c>
      <c r="C11" s="356">
        <v>1075523</v>
      </c>
      <c r="D11" s="354">
        <v>1.0681704562113037E-2</v>
      </c>
      <c r="E11" s="354">
        <v>2.6974819364196323E-2</v>
      </c>
      <c r="F11" s="356">
        <v>11367</v>
      </c>
      <c r="G11" s="354">
        <f t="shared" si="0"/>
        <v>15</v>
      </c>
    </row>
    <row r="12" spans="1:9" x14ac:dyDescent="0.2">
      <c r="A12" s="354">
        <v>2005</v>
      </c>
      <c r="B12" s="379" t="s">
        <v>1545</v>
      </c>
      <c r="C12" s="356">
        <v>1113239</v>
      </c>
      <c r="D12" s="354">
        <v>1.2652251826112293E-2</v>
      </c>
      <c r="E12" s="354">
        <v>3.5067590372311885E-2</v>
      </c>
      <c r="F12" s="356">
        <v>13909</v>
      </c>
      <c r="G12" s="354">
        <f t="shared" si="0"/>
        <v>18</v>
      </c>
    </row>
    <row r="13" spans="1:9" x14ac:dyDescent="0.2">
      <c r="A13" s="354">
        <v>2006</v>
      </c>
      <c r="B13" s="379" t="s">
        <v>1546</v>
      </c>
      <c r="C13" s="356">
        <v>1168371</v>
      </c>
      <c r="D13" s="354">
        <v>9.1834169877667016E-3</v>
      </c>
      <c r="E13" s="354">
        <v>4.9523956670580072E-2</v>
      </c>
      <c r="F13" s="356">
        <v>10632</v>
      </c>
      <c r="G13" s="354">
        <f t="shared" si="0"/>
        <v>13</v>
      </c>
    </row>
    <row r="14" spans="1:9" x14ac:dyDescent="0.2">
      <c r="A14" s="354">
        <v>2007</v>
      </c>
      <c r="B14" s="379" t="s">
        <v>1547</v>
      </c>
      <c r="C14" s="356">
        <v>1219614</v>
      </c>
      <c r="D14" s="354">
        <v>7.8779850274486307E-3</v>
      </c>
      <c r="E14" s="354">
        <v>4.3858500424950542E-2</v>
      </c>
      <c r="F14" s="356">
        <v>9533</v>
      </c>
      <c r="G14" s="354">
        <f t="shared" si="0"/>
        <v>11</v>
      </c>
    </row>
    <row r="15" spans="1:9" x14ac:dyDescent="0.2">
      <c r="A15" s="354">
        <v>2008</v>
      </c>
      <c r="B15" s="379" t="s">
        <v>1548</v>
      </c>
      <c r="C15" s="356">
        <v>1225338</v>
      </c>
      <c r="D15" s="354">
        <v>-2.1921288567868791E-3</v>
      </c>
      <c r="E15" s="354">
        <v>4.6932882043007051E-3</v>
      </c>
      <c r="F15" s="356">
        <v>-2692</v>
      </c>
      <c r="G15" s="354">
        <f t="shared" si="0"/>
        <v>1</v>
      </c>
    </row>
    <row r="16" spans="1:9" x14ac:dyDescent="0.2">
      <c r="A16" s="354">
        <v>2009</v>
      </c>
      <c r="B16" s="379" t="s">
        <v>1549</v>
      </c>
      <c r="C16" s="356">
        <v>1221907</v>
      </c>
      <c r="D16" s="354">
        <v>9.2866393978841E-3</v>
      </c>
      <c r="E16" s="354">
        <v>-2.8000437430325542E-3</v>
      </c>
      <c r="F16" s="356">
        <v>11243</v>
      </c>
      <c r="G16" s="354">
        <f t="shared" si="0"/>
        <v>14</v>
      </c>
    </row>
    <row r="17" spans="1:7" x14ac:dyDescent="0.2">
      <c r="A17" s="354">
        <v>2010</v>
      </c>
      <c r="B17" s="379" t="s">
        <v>1550</v>
      </c>
      <c r="C17" s="356">
        <v>1277314</v>
      </c>
      <c r="D17" s="354">
        <v>7.3184157522589999E-3</v>
      </c>
      <c r="E17" s="354">
        <v>4.5344694809015706E-2</v>
      </c>
      <c r="F17" s="356">
        <v>9280</v>
      </c>
      <c r="G17" s="354">
        <f t="shared" si="0"/>
        <v>10</v>
      </c>
    </row>
    <row r="18" spans="1:7" x14ac:dyDescent="0.2">
      <c r="A18" s="354">
        <v>2011</v>
      </c>
      <c r="B18" s="379" t="s">
        <v>1551</v>
      </c>
      <c r="C18" s="356">
        <v>1325584</v>
      </c>
      <c r="D18" s="354">
        <v>5.8495684340320597E-3</v>
      </c>
      <c r="E18" s="354">
        <v>3.7790237952453287E-2</v>
      </c>
      <c r="F18" s="356">
        <v>7709</v>
      </c>
      <c r="G18" s="354">
        <f t="shared" si="0"/>
        <v>5</v>
      </c>
    </row>
    <row r="19" spans="1:7" x14ac:dyDescent="0.2">
      <c r="A19" s="354">
        <v>2012</v>
      </c>
      <c r="B19" s="379" t="s">
        <v>1552</v>
      </c>
      <c r="C19" s="356">
        <v>1358570</v>
      </c>
      <c r="D19" s="354">
        <v>6.6061375730372962E-3</v>
      </c>
      <c r="E19" s="354">
        <v>2.4884126543470719E-2</v>
      </c>
      <c r="F19" s="356">
        <v>8916</v>
      </c>
      <c r="G19" s="354">
        <f t="shared" si="0"/>
        <v>8</v>
      </c>
    </row>
    <row r="20" spans="1:7" x14ac:dyDescent="0.2">
      <c r="A20" s="354">
        <v>2013</v>
      </c>
      <c r="B20" s="379" t="s">
        <v>1553</v>
      </c>
      <c r="C20" s="356">
        <v>1410118</v>
      </c>
      <c r="D20" s="354">
        <v>4.7024690812658143E-3</v>
      </c>
      <c r="E20" s="354">
        <v>3.7942836953561487E-2</v>
      </c>
      <c r="F20" s="356">
        <v>6600</v>
      </c>
      <c r="G20" s="354">
        <f t="shared" si="0"/>
        <v>4</v>
      </c>
    </row>
    <row r="21" spans="1:7" x14ac:dyDescent="0.2">
      <c r="A21" s="354">
        <v>2014</v>
      </c>
      <c r="B21" s="379" t="s">
        <v>1554</v>
      </c>
      <c r="C21" s="356">
        <v>1477172</v>
      </c>
      <c r="D21" s="354">
        <v>9.6524383992344642E-3</v>
      </c>
      <c r="E21" s="354">
        <v>4.7552048835629357E-2</v>
      </c>
      <c r="F21" s="356">
        <v>14122</v>
      </c>
      <c r="G21" s="354">
        <f t="shared" si="0"/>
        <v>19</v>
      </c>
    </row>
    <row r="22" spans="1:7" x14ac:dyDescent="0.2">
      <c r="A22" s="354">
        <v>2015</v>
      </c>
      <c r="B22" s="379" t="s">
        <v>1555</v>
      </c>
      <c r="C22" s="356">
        <v>1548821</v>
      </c>
      <c r="D22" s="354">
        <v>1.2005642795862803E-2</v>
      </c>
      <c r="E22" s="354">
        <v>4.8504168776554168E-2</v>
      </c>
      <c r="F22" s="356">
        <v>18374</v>
      </c>
      <c r="G22" s="354">
        <f t="shared" si="0"/>
        <v>23</v>
      </c>
    </row>
    <row r="23" spans="1:7" x14ac:dyDescent="0.2">
      <c r="A23" s="354">
        <v>2016</v>
      </c>
      <c r="B23" s="379" t="s">
        <v>1556</v>
      </c>
      <c r="C23" s="356">
        <v>1643345</v>
      </c>
      <c r="D23" s="354">
        <v>9.802801046090881E-3</v>
      </c>
      <c r="E23" s="354">
        <v>6.1029647712679491E-2</v>
      </c>
      <c r="F23" s="356">
        <v>15953</v>
      </c>
      <c r="G23" s="354">
        <f t="shared" si="0"/>
        <v>21</v>
      </c>
    </row>
    <row r="24" spans="1:7" x14ac:dyDescent="0.2">
      <c r="A24" s="354">
        <v>2017</v>
      </c>
      <c r="B24" s="379" t="s">
        <v>1557</v>
      </c>
      <c r="C24" s="356">
        <v>1740013</v>
      </c>
      <c r="D24" s="354">
        <v>6.9368169228936072E-3</v>
      </c>
      <c r="E24" s="354">
        <v>5.8823923156732238E-2</v>
      </c>
      <c r="F24" s="356">
        <v>11987</v>
      </c>
      <c r="G24" s="354">
        <f t="shared" si="0"/>
        <v>17</v>
      </c>
    </row>
    <row r="25" spans="1:7" x14ac:dyDescent="0.2">
      <c r="A25" s="354">
        <v>2018</v>
      </c>
      <c r="B25" s="379" t="s">
        <v>1558</v>
      </c>
      <c r="C25" s="356">
        <v>1792036</v>
      </c>
      <c r="D25" s="354">
        <v>5.1140882530773535E-3</v>
      </c>
      <c r="E25" s="354">
        <v>2.9898052485814786E-2</v>
      </c>
      <c r="F25" s="356">
        <v>9118</v>
      </c>
      <c r="G25" s="354">
        <f t="shared" si="0"/>
        <v>9</v>
      </c>
    </row>
    <row r="26" spans="1:7" x14ac:dyDescent="0.2">
      <c r="A26" s="354">
        <v>2019</v>
      </c>
      <c r="B26" s="379" t="s">
        <v>1559</v>
      </c>
      <c r="C26" s="356">
        <v>1840150</v>
      </c>
      <c r="D26" s="354">
        <v>6.2662308722467586E-3</v>
      </c>
      <c r="E26" s="354">
        <v>2.6848790984109749E-2</v>
      </c>
      <c r="F26" s="356">
        <v>11459</v>
      </c>
      <c r="G26" s="354">
        <f t="shared" si="0"/>
        <v>16</v>
      </c>
    </row>
    <row r="27" spans="1:7" x14ac:dyDescent="0.2">
      <c r="A27" s="354">
        <v>2020</v>
      </c>
      <c r="B27" s="379" t="s">
        <v>620</v>
      </c>
      <c r="C27" s="356">
        <v>1805269</v>
      </c>
      <c r="D27" s="354">
        <v>9.4697075602208081E-3</v>
      </c>
      <c r="E27" s="354">
        <v>-1.8955519930440423E-2</v>
      </c>
      <c r="F27" s="356">
        <v>16935</v>
      </c>
      <c r="G27" s="354">
        <f t="shared" si="0"/>
        <v>22</v>
      </c>
    </row>
    <row r="28" spans="1:7" x14ac:dyDescent="0.2">
      <c r="A28" s="354">
        <v>2021</v>
      </c>
      <c r="B28" s="379" t="s">
        <v>821</v>
      </c>
      <c r="C28" s="356">
        <v>1873476</v>
      </c>
      <c r="D28" s="354">
        <v>8.2018689778202702E-3</v>
      </c>
      <c r="E28" s="354">
        <v>3.7782180938131571E-2</v>
      </c>
      <c r="F28" s="356">
        <v>15241</v>
      </c>
      <c r="G28" s="354">
        <f t="shared" si="0"/>
        <v>20</v>
      </c>
    </row>
    <row r="29" spans="1:7" x14ac:dyDescent="0.2">
      <c r="A29" s="354">
        <v>2022</v>
      </c>
      <c r="B29" s="379" t="s">
        <v>1560</v>
      </c>
      <c r="C29" s="356">
        <v>1960510</v>
      </c>
      <c r="D29" s="354">
        <f>C27/C26-1</f>
        <v>-1.8955519930440423E-2</v>
      </c>
      <c r="E29" s="354">
        <v>4.6455892682905953E-2</v>
      </c>
      <c r="F29" s="356">
        <v>9569</v>
      </c>
      <c r="G29" s="354">
        <f t="shared" si="0"/>
        <v>12</v>
      </c>
    </row>
    <row r="30" spans="1:7" x14ac:dyDescent="0.2">
      <c r="F30" s="356"/>
    </row>
    <row r="31" spans="1:7" x14ac:dyDescent="0.2">
      <c r="F31" s="356"/>
    </row>
    <row r="32" spans="1:7" x14ac:dyDescent="0.2">
      <c r="F32" s="356"/>
    </row>
    <row r="33" spans="6:6" x14ac:dyDescent="0.2">
      <c r="F33" s="356"/>
    </row>
    <row r="34" spans="6:6" x14ac:dyDescent="0.2">
      <c r="F34" s="356"/>
    </row>
    <row r="35" spans="6:6" x14ac:dyDescent="0.2">
      <c r="F35" s="356"/>
    </row>
    <row r="36" spans="6:6" x14ac:dyDescent="0.2">
      <c r="F36" s="356"/>
    </row>
    <row r="37" spans="6:6" x14ac:dyDescent="0.2">
      <c r="F37" s="356"/>
    </row>
    <row r="38" spans="6:6" x14ac:dyDescent="0.2">
      <c r="F38" s="356"/>
    </row>
    <row r="39" spans="6:6" x14ac:dyDescent="0.2">
      <c r="F39" s="356"/>
    </row>
    <row r="40" spans="6:6" x14ac:dyDescent="0.2">
      <c r="F40" s="356"/>
    </row>
    <row r="41" spans="6:6" x14ac:dyDescent="0.2">
      <c r="F41" s="356"/>
    </row>
    <row r="42" spans="6:6" x14ac:dyDescent="0.2">
      <c r="F42" s="356"/>
    </row>
    <row r="43" spans="6:6" x14ac:dyDescent="0.2">
      <c r="F43" s="356"/>
    </row>
    <row r="44" spans="6:6" x14ac:dyDescent="0.2">
      <c r="F44" s="356"/>
    </row>
    <row r="45" spans="6:6" x14ac:dyDescent="0.2">
      <c r="F45" s="356"/>
    </row>
    <row r="46" spans="6:6" x14ac:dyDescent="0.2">
      <c r="F46" s="356"/>
    </row>
    <row r="47" spans="6:6" x14ac:dyDescent="0.2">
      <c r="F47" s="356"/>
    </row>
    <row r="48" spans="6:6" x14ac:dyDescent="0.2">
      <c r="F48" s="356"/>
    </row>
    <row r="49" spans="6:6" x14ac:dyDescent="0.2">
      <c r="F49" s="356"/>
    </row>
    <row r="50" spans="6:6" x14ac:dyDescent="0.2">
      <c r="F50" s="356"/>
    </row>
    <row r="51" spans="6:6" x14ac:dyDescent="0.2">
      <c r="F51" s="356"/>
    </row>
    <row r="52" spans="6:6" x14ac:dyDescent="0.2">
      <c r="F52" s="356"/>
    </row>
    <row r="53" spans="6:6" x14ac:dyDescent="0.2">
      <c r="F53" s="356"/>
    </row>
    <row r="54" spans="6:6" x14ac:dyDescent="0.2">
      <c r="F54" s="356"/>
    </row>
    <row r="55" spans="6:6" x14ac:dyDescent="0.2">
      <c r="F55" s="356"/>
    </row>
    <row r="56" spans="6:6" x14ac:dyDescent="0.2">
      <c r="F56" s="356"/>
    </row>
    <row r="57" spans="6:6" x14ac:dyDescent="0.2">
      <c r="F57" s="356"/>
    </row>
    <row r="58" spans="6:6" x14ac:dyDescent="0.2">
      <c r="F58" s="356"/>
    </row>
    <row r="59" spans="6:6" x14ac:dyDescent="0.2">
      <c r="F59" s="356"/>
    </row>
    <row r="60" spans="6:6" x14ac:dyDescent="0.2">
      <c r="F60" s="356"/>
    </row>
    <row r="61" spans="6:6" x14ac:dyDescent="0.2">
      <c r="F61" s="356"/>
    </row>
    <row r="62" spans="6:6" x14ac:dyDescent="0.2">
      <c r="F62" s="356"/>
    </row>
    <row r="63" spans="6:6" x14ac:dyDescent="0.2">
      <c r="F63" s="356"/>
    </row>
    <row r="64" spans="6:6" x14ac:dyDescent="0.2">
      <c r="F64" s="356"/>
    </row>
    <row r="65" spans="6:6" x14ac:dyDescent="0.2">
      <c r="F65" s="356"/>
    </row>
    <row r="66" spans="6:6" x14ac:dyDescent="0.2">
      <c r="F66" s="356"/>
    </row>
    <row r="67" spans="6:6" x14ac:dyDescent="0.2">
      <c r="F67" s="356"/>
    </row>
    <row r="68" spans="6:6" x14ac:dyDescent="0.2">
      <c r="F68" s="356"/>
    </row>
    <row r="69" spans="6:6" x14ac:dyDescent="0.2">
      <c r="F69" s="356"/>
    </row>
    <row r="70" spans="6:6" x14ac:dyDescent="0.2">
      <c r="F70" s="356"/>
    </row>
    <row r="71" spans="6:6" x14ac:dyDescent="0.2">
      <c r="F71" s="356"/>
    </row>
    <row r="72" spans="6:6" x14ac:dyDescent="0.2">
      <c r="F72" s="356"/>
    </row>
    <row r="73" spans="6:6" x14ac:dyDescent="0.2">
      <c r="F73" s="356"/>
    </row>
    <row r="74" spans="6:6" x14ac:dyDescent="0.2">
      <c r="F74" s="356"/>
    </row>
    <row r="75" spans="6:6" x14ac:dyDescent="0.2">
      <c r="F75" s="356"/>
    </row>
    <row r="76" spans="6:6" x14ac:dyDescent="0.2">
      <c r="F76" s="356"/>
    </row>
    <row r="77" spans="6:6" x14ac:dyDescent="0.2">
      <c r="F77" s="356"/>
    </row>
    <row r="78" spans="6:6" x14ac:dyDescent="0.2">
      <c r="F78" s="356"/>
    </row>
    <row r="79" spans="6:6" x14ac:dyDescent="0.2">
      <c r="F79" s="356"/>
    </row>
    <row r="80" spans="6:6" x14ac:dyDescent="0.2">
      <c r="F80" s="356"/>
    </row>
    <row r="81" spans="6:6" x14ac:dyDescent="0.2">
      <c r="F81" s="356"/>
    </row>
    <row r="82" spans="6:6" x14ac:dyDescent="0.2">
      <c r="F82" s="356"/>
    </row>
    <row r="83" spans="6:6" x14ac:dyDescent="0.2">
      <c r="F83" s="356"/>
    </row>
    <row r="84" spans="6:6" x14ac:dyDescent="0.2">
      <c r="F84" s="356"/>
    </row>
    <row r="85" spans="6:6" x14ac:dyDescent="0.2">
      <c r="F85" s="356"/>
    </row>
    <row r="86" spans="6:6" x14ac:dyDescent="0.2">
      <c r="F86" s="356"/>
    </row>
    <row r="87" spans="6:6" x14ac:dyDescent="0.2">
      <c r="F87" s="356"/>
    </row>
    <row r="88" spans="6:6" x14ac:dyDescent="0.2">
      <c r="F88" s="356"/>
    </row>
    <row r="89" spans="6:6" x14ac:dyDescent="0.2">
      <c r="F89" s="356"/>
    </row>
    <row r="90" spans="6:6" x14ac:dyDescent="0.2">
      <c r="F90" s="356"/>
    </row>
    <row r="91" spans="6:6" x14ac:dyDescent="0.2">
      <c r="F91" s="356"/>
    </row>
    <row r="92" spans="6:6" x14ac:dyDescent="0.2">
      <c r="F92" s="356"/>
    </row>
    <row r="93" spans="6:6" x14ac:dyDescent="0.2">
      <c r="F93" s="356"/>
    </row>
    <row r="94" spans="6:6" x14ac:dyDescent="0.2">
      <c r="F94" s="356"/>
    </row>
    <row r="95" spans="6:6" x14ac:dyDescent="0.2">
      <c r="F95" s="356"/>
    </row>
    <row r="96" spans="6:6" x14ac:dyDescent="0.2">
      <c r="F96" s="356"/>
    </row>
    <row r="97" spans="6:6" x14ac:dyDescent="0.2">
      <c r="F97" s="356"/>
    </row>
    <row r="98" spans="6:6" x14ac:dyDescent="0.2">
      <c r="F98" s="356"/>
    </row>
    <row r="99" spans="6:6" x14ac:dyDescent="0.2">
      <c r="F99" s="356"/>
    </row>
    <row r="100" spans="6:6" x14ac:dyDescent="0.2">
      <c r="F100" s="356"/>
    </row>
    <row r="101" spans="6:6" x14ac:dyDescent="0.2">
      <c r="F101" s="356"/>
    </row>
    <row r="102" spans="6:6" x14ac:dyDescent="0.2">
      <c r="F102" s="356"/>
    </row>
    <row r="103" spans="6:6" x14ac:dyDescent="0.2">
      <c r="F103" s="356"/>
    </row>
    <row r="104" spans="6:6" x14ac:dyDescent="0.2">
      <c r="F104" s="356"/>
    </row>
    <row r="105" spans="6:6" x14ac:dyDescent="0.2">
      <c r="F105" s="356"/>
    </row>
    <row r="106" spans="6:6" x14ac:dyDescent="0.2">
      <c r="F106" s="356"/>
    </row>
    <row r="107" spans="6:6" x14ac:dyDescent="0.2">
      <c r="F107" s="356"/>
    </row>
    <row r="108" spans="6:6" x14ac:dyDescent="0.2">
      <c r="F108" s="356"/>
    </row>
    <row r="109" spans="6:6" x14ac:dyDescent="0.2">
      <c r="F109" s="356"/>
    </row>
    <row r="110" spans="6:6" x14ac:dyDescent="0.2">
      <c r="F110" s="356"/>
    </row>
    <row r="111" spans="6:6" x14ac:dyDescent="0.2">
      <c r="F111" s="356"/>
    </row>
    <row r="112" spans="6:6" x14ac:dyDescent="0.2">
      <c r="F112" s="356"/>
    </row>
    <row r="113" spans="6:6" x14ac:dyDescent="0.2">
      <c r="F113" s="356"/>
    </row>
    <row r="114" spans="6:6" x14ac:dyDescent="0.2">
      <c r="F114" s="356"/>
    </row>
    <row r="115" spans="6:6" x14ac:dyDescent="0.2">
      <c r="F115" s="356"/>
    </row>
    <row r="116" spans="6:6" x14ac:dyDescent="0.2">
      <c r="F116" s="356"/>
    </row>
    <row r="117" spans="6:6" x14ac:dyDescent="0.2">
      <c r="F117" s="356"/>
    </row>
    <row r="118" spans="6:6" x14ac:dyDescent="0.2">
      <c r="F118" s="356"/>
    </row>
    <row r="119" spans="6:6" x14ac:dyDescent="0.2">
      <c r="F119" s="356"/>
    </row>
    <row r="120" spans="6:6" x14ac:dyDescent="0.2">
      <c r="F120" s="356"/>
    </row>
    <row r="121" spans="6:6" x14ac:dyDescent="0.2">
      <c r="F121" s="356"/>
    </row>
    <row r="122" spans="6:6" x14ac:dyDescent="0.2">
      <c r="F122" s="356"/>
    </row>
    <row r="123" spans="6:6" x14ac:dyDescent="0.2">
      <c r="F123" s="356"/>
    </row>
    <row r="124" spans="6:6" x14ac:dyDescent="0.2">
      <c r="F124" s="356"/>
    </row>
    <row r="125" spans="6:6" x14ac:dyDescent="0.2">
      <c r="F125" s="356"/>
    </row>
    <row r="126" spans="6:6" x14ac:dyDescent="0.2">
      <c r="F126" s="356"/>
    </row>
    <row r="127" spans="6:6" x14ac:dyDescent="0.2">
      <c r="F127" s="356"/>
    </row>
    <row r="128" spans="6:6" x14ac:dyDescent="0.2">
      <c r="F128" s="356"/>
    </row>
    <row r="129" spans="6:6" x14ac:dyDescent="0.2">
      <c r="F129" s="356"/>
    </row>
    <row r="130" spans="6:6" x14ac:dyDescent="0.2">
      <c r="F130" s="356"/>
    </row>
    <row r="131" spans="6:6" x14ac:dyDescent="0.2">
      <c r="F131" s="356"/>
    </row>
    <row r="132" spans="6:6" x14ac:dyDescent="0.2">
      <c r="F132" s="356"/>
    </row>
    <row r="133" spans="6:6" x14ac:dyDescent="0.2">
      <c r="F133" s="356"/>
    </row>
    <row r="134" spans="6:6" x14ac:dyDescent="0.2">
      <c r="F134" s="356"/>
    </row>
    <row r="135" spans="6:6" x14ac:dyDescent="0.2">
      <c r="F135" s="356"/>
    </row>
    <row r="136" spans="6:6" x14ac:dyDescent="0.2">
      <c r="F136" s="356"/>
    </row>
    <row r="137" spans="6:6" x14ac:dyDescent="0.2">
      <c r="F137" s="356"/>
    </row>
    <row r="138" spans="6:6" x14ac:dyDescent="0.2">
      <c r="F138" s="356"/>
    </row>
    <row r="139" spans="6:6" x14ac:dyDescent="0.2">
      <c r="F139" s="356"/>
    </row>
    <row r="140" spans="6:6" x14ac:dyDescent="0.2">
      <c r="F140" s="356"/>
    </row>
    <row r="141" spans="6:6" x14ac:dyDescent="0.2">
      <c r="F141" s="356"/>
    </row>
    <row r="142" spans="6:6" x14ac:dyDescent="0.2">
      <c r="F142" s="356"/>
    </row>
    <row r="143" spans="6:6" x14ac:dyDescent="0.2">
      <c r="F143" s="356"/>
    </row>
    <row r="144" spans="6:6" x14ac:dyDescent="0.2">
      <c r="F144" s="356"/>
    </row>
    <row r="145" spans="6:6" x14ac:dyDescent="0.2">
      <c r="F145" s="356"/>
    </row>
    <row r="146" spans="6:6" x14ac:dyDescent="0.2">
      <c r="F146" s="356"/>
    </row>
    <row r="147" spans="6:6" x14ac:dyDescent="0.2">
      <c r="F147" s="356"/>
    </row>
    <row r="148" spans="6:6" x14ac:dyDescent="0.2">
      <c r="F148" s="356"/>
    </row>
    <row r="149" spans="6:6" x14ac:dyDescent="0.2">
      <c r="F149" s="356"/>
    </row>
    <row r="150" spans="6:6" x14ac:dyDescent="0.2">
      <c r="F150" s="356"/>
    </row>
    <row r="151" spans="6:6" x14ac:dyDescent="0.2">
      <c r="F151" s="356"/>
    </row>
    <row r="152" spans="6:6" x14ac:dyDescent="0.2">
      <c r="F152" s="356"/>
    </row>
    <row r="153" spans="6:6" x14ac:dyDescent="0.2">
      <c r="F153" s="356"/>
    </row>
    <row r="154" spans="6:6" x14ac:dyDescent="0.2">
      <c r="F154" s="356"/>
    </row>
    <row r="155" spans="6:6" x14ac:dyDescent="0.2">
      <c r="F155" s="356"/>
    </row>
    <row r="156" spans="6:6" x14ac:dyDescent="0.2">
      <c r="F156" s="356"/>
    </row>
    <row r="157" spans="6:6" x14ac:dyDescent="0.2">
      <c r="F157" s="356"/>
    </row>
    <row r="158" spans="6:6" x14ac:dyDescent="0.2">
      <c r="F158" s="356"/>
    </row>
    <row r="159" spans="6:6" x14ac:dyDescent="0.2">
      <c r="F159" s="356"/>
    </row>
    <row r="160" spans="6:6" x14ac:dyDescent="0.2">
      <c r="F160" s="356"/>
    </row>
    <row r="161" spans="6:6" x14ac:dyDescent="0.2">
      <c r="F161" s="356"/>
    </row>
    <row r="162" spans="6:6" x14ac:dyDescent="0.2">
      <c r="F162" s="356"/>
    </row>
    <row r="163" spans="6:6" x14ac:dyDescent="0.2">
      <c r="F163" s="356"/>
    </row>
    <row r="164" spans="6:6" x14ac:dyDescent="0.2">
      <c r="F164" s="356"/>
    </row>
    <row r="165" spans="6:6" x14ac:dyDescent="0.2">
      <c r="F165" s="356"/>
    </row>
    <row r="166" spans="6:6" x14ac:dyDescent="0.2">
      <c r="F166" s="356"/>
    </row>
    <row r="167" spans="6:6" x14ac:dyDescent="0.2">
      <c r="F167" s="356"/>
    </row>
    <row r="168" spans="6:6" x14ac:dyDescent="0.2">
      <c r="F168" s="356"/>
    </row>
    <row r="169" spans="6:6" x14ac:dyDescent="0.2">
      <c r="F169" s="356"/>
    </row>
    <row r="170" spans="6:6" x14ac:dyDescent="0.2">
      <c r="F170" s="356"/>
    </row>
    <row r="171" spans="6:6" x14ac:dyDescent="0.2">
      <c r="F171" s="356"/>
    </row>
    <row r="172" spans="6:6" x14ac:dyDescent="0.2">
      <c r="F172" s="356"/>
    </row>
    <row r="173" spans="6:6" x14ac:dyDescent="0.2">
      <c r="F173" s="356"/>
    </row>
    <row r="174" spans="6:6" x14ac:dyDescent="0.2">
      <c r="F174" s="356"/>
    </row>
    <row r="175" spans="6:6" x14ac:dyDescent="0.2">
      <c r="F175" s="356"/>
    </row>
    <row r="176" spans="6:6" x14ac:dyDescent="0.2">
      <c r="F176" s="356"/>
    </row>
    <row r="177" spans="6:6" x14ac:dyDescent="0.2">
      <c r="F177" s="356"/>
    </row>
    <row r="178" spans="6:6" x14ac:dyDescent="0.2">
      <c r="F178" s="356"/>
    </row>
    <row r="179" spans="6:6" x14ac:dyDescent="0.2">
      <c r="F179" s="356"/>
    </row>
    <row r="180" spans="6:6" x14ac:dyDescent="0.2">
      <c r="F180" s="356"/>
    </row>
    <row r="181" spans="6:6" x14ac:dyDescent="0.2">
      <c r="F181" s="356"/>
    </row>
    <row r="182" spans="6:6" x14ac:dyDescent="0.2">
      <c r="F182" s="356"/>
    </row>
    <row r="183" spans="6:6" x14ac:dyDescent="0.2">
      <c r="F183" s="356"/>
    </row>
    <row r="184" spans="6:6" x14ac:dyDescent="0.2">
      <c r="F184" s="356"/>
    </row>
    <row r="185" spans="6:6" x14ac:dyDescent="0.2">
      <c r="F185" s="356"/>
    </row>
    <row r="186" spans="6:6" x14ac:dyDescent="0.2">
      <c r="F186" s="356"/>
    </row>
    <row r="187" spans="6:6" x14ac:dyDescent="0.2">
      <c r="F187" s="356"/>
    </row>
    <row r="188" spans="6:6" x14ac:dyDescent="0.2">
      <c r="F188" s="356"/>
    </row>
    <row r="189" spans="6:6" x14ac:dyDescent="0.2">
      <c r="F189" s="356"/>
    </row>
    <row r="190" spans="6:6" x14ac:dyDescent="0.2">
      <c r="F190" s="356"/>
    </row>
    <row r="191" spans="6:6" x14ac:dyDescent="0.2">
      <c r="F191" s="356"/>
    </row>
    <row r="192" spans="6:6" x14ac:dyDescent="0.2">
      <c r="F192" s="356"/>
    </row>
    <row r="193" spans="6:6" x14ac:dyDescent="0.2">
      <c r="F193" s="356"/>
    </row>
    <row r="194" spans="6:6" x14ac:dyDescent="0.2">
      <c r="F194" s="356"/>
    </row>
    <row r="195" spans="6:6" x14ac:dyDescent="0.2">
      <c r="F195" s="356"/>
    </row>
    <row r="196" spans="6:6" x14ac:dyDescent="0.2">
      <c r="F196" s="356"/>
    </row>
    <row r="197" spans="6:6" x14ac:dyDescent="0.2">
      <c r="F197" s="356"/>
    </row>
    <row r="198" spans="6:6" x14ac:dyDescent="0.2">
      <c r="F198" s="356"/>
    </row>
    <row r="199" spans="6:6" x14ac:dyDescent="0.2">
      <c r="F199" s="356"/>
    </row>
    <row r="200" spans="6:6" x14ac:dyDescent="0.2">
      <c r="F200" s="356"/>
    </row>
    <row r="201" spans="6:6" x14ac:dyDescent="0.2">
      <c r="F201" s="356"/>
    </row>
    <row r="202" spans="6:6" x14ac:dyDescent="0.2">
      <c r="F202" s="356"/>
    </row>
    <row r="203" spans="6:6" x14ac:dyDescent="0.2">
      <c r="F203" s="356"/>
    </row>
    <row r="204" spans="6:6" x14ac:dyDescent="0.2">
      <c r="F204" s="356"/>
    </row>
    <row r="205" spans="6:6" x14ac:dyDescent="0.2">
      <c r="F205" s="356"/>
    </row>
    <row r="206" spans="6:6" x14ac:dyDescent="0.2">
      <c r="F206" s="356"/>
    </row>
    <row r="207" spans="6:6" x14ac:dyDescent="0.2">
      <c r="F207" s="356"/>
    </row>
    <row r="208" spans="6:6" x14ac:dyDescent="0.2">
      <c r="F208" s="356"/>
    </row>
    <row r="209" spans="6:6" x14ac:dyDescent="0.2">
      <c r="F209" s="356"/>
    </row>
    <row r="210" spans="6:6" x14ac:dyDescent="0.2">
      <c r="F210" s="356"/>
    </row>
    <row r="211" spans="6:6" x14ac:dyDescent="0.2">
      <c r="F211" s="356"/>
    </row>
    <row r="212" spans="6:6" x14ac:dyDescent="0.2">
      <c r="F212" s="356"/>
    </row>
    <row r="213" spans="6:6" x14ac:dyDescent="0.2">
      <c r="F213" s="356"/>
    </row>
    <row r="214" spans="6:6" x14ac:dyDescent="0.2">
      <c r="F214" s="356"/>
    </row>
    <row r="215" spans="6:6" x14ac:dyDescent="0.2">
      <c r="F215" s="356"/>
    </row>
    <row r="216" spans="6:6" x14ac:dyDescent="0.2">
      <c r="F216" s="356"/>
    </row>
    <row r="217" spans="6:6" x14ac:dyDescent="0.2">
      <c r="F217" s="356"/>
    </row>
    <row r="218" spans="6:6" x14ac:dyDescent="0.2">
      <c r="F218" s="356"/>
    </row>
    <row r="219" spans="6:6" x14ac:dyDescent="0.2">
      <c r="F219" s="356"/>
    </row>
    <row r="220" spans="6:6" x14ac:dyDescent="0.2">
      <c r="F220" s="356"/>
    </row>
    <row r="221" spans="6:6" x14ac:dyDescent="0.2">
      <c r="F221" s="356"/>
    </row>
    <row r="222" spans="6:6" x14ac:dyDescent="0.2">
      <c r="F222" s="356"/>
    </row>
    <row r="223" spans="6:6" x14ac:dyDescent="0.2">
      <c r="F223" s="356"/>
    </row>
    <row r="224" spans="6:6" x14ac:dyDescent="0.2">
      <c r="F224" s="356"/>
    </row>
    <row r="225" spans="6:6" x14ac:dyDescent="0.2">
      <c r="F225" s="356"/>
    </row>
    <row r="226" spans="6:6" x14ac:dyDescent="0.2">
      <c r="F226" s="356"/>
    </row>
    <row r="227" spans="6:6" x14ac:dyDescent="0.2">
      <c r="F227" s="356"/>
    </row>
    <row r="228" spans="6:6" x14ac:dyDescent="0.2">
      <c r="F228" s="356"/>
    </row>
    <row r="229" spans="6:6" x14ac:dyDescent="0.2">
      <c r="F229" s="356"/>
    </row>
    <row r="230" spans="6:6" x14ac:dyDescent="0.2">
      <c r="F230" s="356"/>
    </row>
    <row r="231" spans="6:6" x14ac:dyDescent="0.2">
      <c r="F231" s="356"/>
    </row>
    <row r="232" spans="6:6" x14ac:dyDescent="0.2">
      <c r="F232" s="356"/>
    </row>
    <row r="233" spans="6:6" x14ac:dyDescent="0.2">
      <c r="F233" s="356"/>
    </row>
    <row r="234" spans="6:6" x14ac:dyDescent="0.2">
      <c r="F234" s="356"/>
    </row>
    <row r="235" spans="6:6" x14ac:dyDescent="0.2">
      <c r="F235" s="356"/>
    </row>
    <row r="236" spans="6:6" x14ac:dyDescent="0.2">
      <c r="F236" s="356"/>
    </row>
    <row r="237" spans="6:6" x14ac:dyDescent="0.2">
      <c r="F237" s="356"/>
    </row>
    <row r="238" spans="6:6" x14ac:dyDescent="0.2">
      <c r="F238" s="356"/>
    </row>
    <row r="239" spans="6:6" x14ac:dyDescent="0.2">
      <c r="F239" s="356"/>
    </row>
    <row r="240" spans="6:6" x14ac:dyDescent="0.2">
      <c r="F240" s="356"/>
    </row>
    <row r="241" spans="6:6" x14ac:dyDescent="0.2">
      <c r="F241" s="356"/>
    </row>
    <row r="242" spans="6:6" x14ac:dyDescent="0.2">
      <c r="F242" s="356"/>
    </row>
    <row r="243" spans="6:6" x14ac:dyDescent="0.2">
      <c r="F243" s="356"/>
    </row>
    <row r="244" spans="6:6" x14ac:dyDescent="0.2">
      <c r="F244" s="356"/>
    </row>
    <row r="245" spans="6:6" x14ac:dyDescent="0.2">
      <c r="F245" s="356"/>
    </row>
    <row r="246" spans="6:6" x14ac:dyDescent="0.2">
      <c r="F246" s="356"/>
    </row>
    <row r="247" spans="6:6" x14ac:dyDescent="0.2">
      <c r="F247" s="356"/>
    </row>
    <row r="248" spans="6:6" x14ac:dyDescent="0.2">
      <c r="F248" s="356"/>
    </row>
    <row r="249" spans="6:6" x14ac:dyDescent="0.2">
      <c r="F249" s="356"/>
    </row>
    <row r="250" spans="6:6" x14ac:dyDescent="0.2">
      <c r="F250" s="356"/>
    </row>
    <row r="251" spans="6:6" x14ac:dyDescent="0.2">
      <c r="F251" s="356"/>
    </row>
    <row r="252" spans="6:6" x14ac:dyDescent="0.2">
      <c r="F252" s="356"/>
    </row>
    <row r="253" spans="6:6" x14ac:dyDescent="0.2">
      <c r="F253" s="356"/>
    </row>
    <row r="254" spans="6:6" x14ac:dyDescent="0.2">
      <c r="F254" s="356"/>
    </row>
    <row r="255" spans="6:6" x14ac:dyDescent="0.2">
      <c r="F255" s="356"/>
    </row>
    <row r="256" spans="6:6" x14ac:dyDescent="0.2">
      <c r="F256" s="356"/>
    </row>
    <row r="257" spans="6:6" x14ac:dyDescent="0.2">
      <c r="F257" s="356"/>
    </row>
    <row r="258" spans="6:6" x14ac:dyDescent="0.2">
      <c r="F258" s="356"/>
    </row>
    <row r="259" spans="6:6" x14ac:dyDescent="0.2">
      <c r="F259" s="356"/>
    </row>
    <row r="260" spans="6:6" x14ac:dyDescent="0.2">
      <c r="F260" s="356"/>
    </row>
    <row r="261" spans="6:6" x14ac:dyDescent="0.2">
      <c r="F261" s="356"/>
    </row>
    <row r="262" spans="6:6" x14ac:dyDescent="0.2">
      <c r="F262" s="356"/>
    </row>
    <row r="263" spans="6:6" x14ac:dyDescent="0.2">
      <c r="F263" s="356"/>
    </row>
    <row r="264" spans="6:6" x14ac:dyDescent="0.2">
      <c r="F264" s="356"/>
    </row>
    <row r="265" spans="6:6" x14ac:dyDescent="0.2">
      <c r="F265" s="356"/>
    </row>
    <row r="266" spans="6:6" x14ac:dyDescent="0.2">
      <c r="F266" s="356"/>
    </row>
    <row r="267" spans="6:6" x14ac:dyDescent="0.2">
      <c r="F267" s="356"/>
    </row>
    <row r="268" spans="6:6" x14ac:dyDescent="0.2">
      <c r="F268" s="356"/>
    </row>
    <row r="269" spans="6:6" x14ac:dyDescent="0.2">
      <c r="F269" s="356"/>
    </row>
    <row r="270" spans="6:6" x14ac:dyDescent="0.2">
      <c r="F270" s="356"/>
    </row>
    <row r="271" spans="6:6" x14ac:dyDescent="0.2">
      <c r="F271" s="356"/>
    </row>
    <row r="272" spans="6:6" x14ac:dyDescent="0.2">
      <c r="F272" s="356"/>
    </row>
    <row r="273" spans="6:6" x14ac:dyDescent="0.2">
      <c r="F273" s="356"/>
    </row>
    <row r="274" spans="6:6" x14ac:dyDescent="0.2">
      <c r="F274" s="356"/>
    </row>
    <row r="275" spans="6:6" x14ac:dyDescent="0.2">
      <c r="F275" s="356"/>
    </row>
    <row r="276" spans="6:6" x14ac:dyDescent="0.2">
      <c r="F276" s="356"/>
    </row>
    <row r="277" spans="6:6" x14ac:dyDescent="0.2">
      <c r="F277" s="356"/>
    </row>
    <row r="278" spans="6:6" x14ac:dyDescent="0.2">
      <c r="F278" s="356"/>
    </row>
    <row r="279" spans="6:6" x14ac:dyDescent="0.2">
      <c r="F279" s="356"/>
    </row>
    <row r="280" spans="6:6" x14ac:dyDescent="0.2">
      <c r="F280" s="356"/>
    </row>
    <row r="281" spans="6:6" x14ac:dyDescent="0.2">
      <c r="F281" s="356"/>
    </row>
    <row r="282" spans="6:6" x14ac:dyDescent="0.2">
      <c r="F282" s="356"/>
    </row>
    <row r="283" spans="6:6" x14ac:dyDescent="0.2">
      <c r="F283" s="356"/>
    </row>
    <row r="284" spans="6:6" x14ac:dyDescent="0.2">
      <c r="F284" s="356"/>
    </row>
    <row r="285" spans="6:6" x14ac:dyDescent="0.2">
      <c r="F285" s="356"/>
    </row>
    <row r="286" spans="6:6" x14ac:dyDescent="0.2">
      <c r="F286" s="356"/>
    </row>
    <row r="287" spans="6:6" x14ac:dyDescent="0.2">
      <c r="F287" s="356"/>
    </row>
    <row r="288" spans="6:6" x14ac:dyDescent="0.2">
      <c r="F288" s="356"/>
    </row>
    <row r="289" spans="6:6" x14ac:dyDescent="0.2">
      <c r="F289" s="356"/>
    </row>
    <row r="290" spans="6:6" x14ac:dyDescent="0.2">
      <c r="F290" s="356"/>
    </row>
    <row r="291" spans="6:6" x14ac:dyDescent="0.2">
      <c r="F291" s="356"/>
    </row>
    <row r="292" spans="6:6" x14ac:dyDescent="0.2">
      <c r="F292" s="356"/>
    </row>
    <row r="293" spans="6:6" x14ac:dyDescent="0.2">
      <c r="F293" s="356"/>
    </row>
    <row r="294" spans="6:6" x14ac:dyDescent="0.2">
      <c r="F294" s="356"/>
    </row>
    <row r="295" spans="6:6" x14ac:dyDescent="0.2">
      <c r="F295" s="356"/>
    </row>
    <row r="296" spans="6:6" x14ac:dyDescent="0.2">
      <c r="F296" s="356"/>
    </row>
    <row r="297" spans="6:6" x14ac:dyDescent="0.2">
      <c r="F297" s="356"/>
    </row>
    <row r="298" spans="6:6" x14ac:dyDescent="0.2">
      <c r="F298" s="356"/>
    </row>
    <row r="299" spans="6:6" x14ac:dyDescent="0.2">
      <c r="F299" s="356"/>
    </row>
    <row r="300" spans="6:6" x14ac:dyDescent="0.2">
      <c r="F300" s="356"/>
    </row>
    <row r="301" spans="6:6" x14ac:dyDescent="0.2">
      <c r="F301" s="356"/>
    </row>
    <row r="302" spans="6:6" x14ac:dyDescent="0.2">
      <c r="F302" s="356"/>
    </row>
    <row r="303" spans="6:6" x14ac:dyDescent="0.2">
      <c r="F303" s="356"/>
    </row>
    <row r="304" spans="6:6" x14ac:dyDescent="0.2">
      <c r="F304" s="356"/>
    </row>
    <row r="305" spans="6:6" x14ac:dyDescent="0.2">
      <c r="F305" s="356"/>
    </row>
    <row r="306" spans="6:6" x14ac:dyDescent="0.2">
      <c r="F306" s="356"/>
    </row>
    <row r="307" spans="6:6" x14ac:dyDescent="0.2">
      <c r="F307" s="356"/>
    </row>
    <row r="308" spans="6:6" x14ac:dyDescent="0.2">
      <c r="F308" s="356"/>
    </row>
    <row r="309" spans="6:6" x14ac:dyDescent="0.2">
      <c r="F309" s="356"/>
    </row>
    <row r="310" spans="6:6" x14ac:dyDescent="0.2">
      <c r="F310" s="356"/>
    </row>
    <row r="311" spans="6:6" x14ac:dyDescent="0.2">
      <c r="F311" s="356"/>
    </row>
    <row r="312" spans="6:6" x14ac:dyDescent="0.2">
      <c r="F312" s="356"/>
    </row>
    <row r="313" spans="6:6" x14ac:dyDescent="0.2">
      <c r="F313" s="356"/>
    </row>
    <row r="314" spans="6:6" x14ac:dyDescent="0.2">
      <c r="F314" s="356"/>
    </row>
    <row r="315" spans="6:6" x14ac:dyDescent="0.2">
      <c r="F315" s="356"/>
    </row>
    <row r="316" spans="6:6" x14ac:dyDescent="0.2">
      <c r="F316" s="356"/>
    </row>
    <row r="317" spans="6:6" x14ac:dyDescent="0.2">
      <c r="F317" s="356"/>
    </row>
    <row r="318" spans="6:6" x14ac:dyDescent="0.2">
      <c r="F318" s="356"/>
    </row>
    <row r="319" spans="6:6" x14ac:dyDescent="0.2">
      <c r="F319" s="356"/>
    </row>
    <row r="320" spans="6:6" x14ac:dyDescent="0.2">
      <c r="F320" s="356"/>
    </row>
    <row r="321" spans="6:6" x14ac:dyDescent="0.2">
      <c r="F321" s="356"/>
    </row>
    <row r="322" spans="6:6" x14ac:dyDescent="0.2">
      <c r="F322" s="356"/>
    </row>
    <row r="323" spans="6:6" x14ac:dyDescent="0.2">
      <c r="F323" s="356"/>
    </row>
    <row r="324" spans="6:6" x14ac:dyDescent="0.2">
      <c r="F324" s="356"/>
    </row>
    <row r="325" spans="6:6" x14ac:dyDescent="0.2">
      <c r="F325" s="356"/>
    </row>
    <row r="326" spans="6:6" x14ac:dyDescent="0.2">
      <c r="F326" s="356"/>
    </row>
    <row r="327" spans="6:6" x14ac:dyDescent="0.2">
      <c r="F327" s="356"/>
    </row>
    <row r="328" spans="6:6" x14ac:dyDescent="0.2">
      <c r="F328" s="356"/>
    </row>
    <row r="329" spans="6:6" x14ac:dyDescent="0.2">
      <c r="F329" s="356"/>
    </row>
    <row r="330" spans="6:6" x14ac:dyDescent="0.2">
      <c r="F330" s="356"/>
    </row>
    <row r="331" spans="6:6" x14ac:dyDescent="0.2">
      <c r="F331" s="356"/>
    </row>
    <row r="332" spans="6:6" x14ac:dyDescent="0.2">
      <c r="F332" s="356"/>
    </row>
    <row r="333" spans="6:6" x14ac:dyDescent="0.2">
      <c r="F333" s="356"/>
    </row>
    <row r="334" spans="6:6" x14ac:dyDescent="0.2">
      <c r="F334" s="356"/>
    </row>
    <row r="335" spans="6:6" x14ac:dyDescent="0.2">
      <c r="F335" s="356"/>
    </row>
    <row r="336" spans="6:6" x14ac:dyDescent="0.2">
      <c r="F336" s="356"/>
    </row>
    <row r="337" spans="6:6" x14ac:dyDescent="0.2">
      <c r="F337" s="356"/>
    </row>
    <row r="338" spans="6:6" x14ac:dyDescent="0.2">
      <c r="F338" s="356"/>
    </row>
    <row r="339" spans="6:6" x14ac:dyDescent="0.2">
      <c r="F339" s="356"/>
    </row>
    <row r="340" spans="6:6" x14ac:dyDescent="0.2">
      <c r="F340" s="356"/>
    </row>
    <row r="341" spans="6:6" x14ac:dyDescent="0.2">
      <c r="F341" s="356"/>
    </row>
    <row r="342" spans="6:6" x14ac:dyDescent="0.2">
      <c r="F342" s="356"/>
    </row>
    <row r="343" spans="6:6" x14ac:dyDescent="0.2">
      <c r="F343" s="356"/>
    </row>
    <row r="344" spans="6:6" x14ac:dyDescent="0.2">
      <c r="F344" s="356"/>
    </row>
    <row r="345" spans="6:6" x14ac:dyDescent="0.2">
      <c r="F345" s="356"/>
    </row>
    <row r="346" spans="6:6" x14ac:dyDescent="0.2">
      <c r="F346" s="356"/>
    </row>
    <row r="347" spans="6:6" x14ac:dyDescent="0.2">
      <c r="F347" s="356"/>
    </row>
    <row r="348" spans="6:6" x14ac:dyDescent="0.2">
      <c r="F348" s="356"/>
    </row>
    <row r="349" spans="6:6" x14ac:dyDescent="0.2">
      <c r="F349" s="356"/>
    </row>
    <row r="350" spans="6:6" x14ac:dyDescent="0.2">
      <c r="F350" s="356"/>
    </row>
    <row r="351" spans="6:6" x14ac:dyDescent="0.2">
      <c r="F351" s="356"/>
    </row>
    <row r="352" spans="6:6" x14ac:dyDescent="0.2">
      <c r="F352" s="356"/>
    </row>
    <row r="353" spans="6:6" x14ac:dyDescent="0.2">
      <c r="F353" s="356"/>
    </row>
    <row r="354" spans="6:6" x14ac:dyDescent="0.2">
      <c r="F354" s="356"/>
    </row>
    <row r="355" spans="6:6" x14ac:dyDescent="0.2">
      <c r="F355" s="356"/>
    </row>
    <row r="356" spans="6:6" x14ac:dyDescent="0.2">
      <c r="F356" s="356"/>
    </row>
    <row r="357" spans="6:6" x14ac:dyDescent="0.2">
      <c r="F357" s="356"/>
    </row>
    <row r="358" spans="6:6" x14ac:dyDescent="0.2">
      <c r="F358" s="356"/>
    </row>
    <row r="359" spans="6:6" x14ac:dyDescent="0.2">
      <c r="F359" s="356"/>
    </row>
    <row r="360" spans="6:6" x14ac:dyDescent="0.2">
      <c r="F360" s="356"/>
    </row>
    <row r="361" spans="6:6" x14ac:dyDescent="0.2">
      <c r="F361" s="356"/>
    </row>
    <row r="362" spans="6:6" x14ac:dyDescent="0.2">
      <c r="F362" s="356"/>
    </row>
    <row r="363" spans="6:6" x14ac:dyDescent="0.2">
      <c r="F363" s="356"/>
    </row>
    <row r="364" spans="6:6" x14ac:dyDescent="0.2">
      <c r="F364" s="356"/>
    </row>
    <row r="365" spans="6:6" x14ac:dyDescent="0.2">
      <c r="F365" s="356"/>
    </row>
    <row r="366" spans="6:6" x14ac:dyDescent="0.2">
      <c r="F366" s="356"/>
    </row>
    <row r="367" spans="6:6" x14ac:dyDescent="0.2">
      <c r="F367" s="356"/>
    </row>
    <row r="368" spans="6:6" x14ac:dyDescent="0.2">
      <c r="F368" s="356"/>
    </row>
    <row r="369" spans="6:6" x14ac:dyDescent="0.2">
      <c r="F369" s="356"/>
    </row>
    <row r="370" spans="6:6" x14ac:dyDescent="0.2">
      <c r="F370" s="356"/>
    </row>
    <row r="371" spans="6:6" x14ac:dyDescent="0.2">
      <c r="F371" s="356"/>
    </row>
    <row r="372" spans="6:6" x14ac:dyDescent="0.2">
      <c r="F372" s="356"/>
    </row>
    <row r="373" spans="6:6" x14ac:dyDescent="0.2">
      <c r="F373" s="356"/>
    </row>
    <row r="374" spans="6:6" x14ac:dyDescent="0.2">
      <c r="F374" s="356"/>
    </row>
    <row r="375" spans="6:6" x14ac:dyDescent="0.2">
      <c r="F375" s="356"/>
    </row>
    <row r="376" spans="6:6" x14ac:dyDescent="0.2">
      <c r="F376" s="356"/>
    </row>
    <row r="377" spans="6:6" x14ac:dyDescent="0.2">
      <c r="F377" s="356"/>
    </row>
    <row r="378" spans="6:6" x14ac:dyDescent="0.2">
      <c r="F378" s="356"/>
    </row>
    <row r="379" spans="6:6" x14ac:dyDescent="0.2">
      <c r="F379" s="356"/>
    </row>
    <row r="380" spans="6:6" x14ac:dyDescent="0.2">
      <c r="F380" s="356"/>
    </row>
    <row r="381" spans="6:6" x14ac:dyDescent="0.2">
      <c r="F381" s="356"/>
    </row>
    <row r="382" spans="6:6" x14ac:dyDescent="0.2">
      <c r="F382" s="356"/>
    </row>
    <row r="383" spans="6:6" x14ac:dyDescent="0.2">
      <c r="F383" s="356"/>
    </row>
    <row r="384" spans="6:6" x14ac:dyDescent="0.2">
      <c r="F384" s="356"/>
    </row>
    <row r="385" spans="6:6" x14ac:dyDescent="0.2">
      <c r="F385" s="356"/>
    </row>
    <row r="386" spans="6:6" x14ac:dyDescent="0.2">
      <c r="F386" s="356"/>
    </row>
    <row r="387" spans="6:6" x14ac:dyDescent="0.2">
      <c r="F387" s="356"/>
    </row>
    <row r="388" spans="6:6" x14ac:dyDescent="0.2">
      <c r="F388" s="356"/>
    </row>
    <row r="389" spans="6:6" x14ac:dyDescent="0.2">
      <c r="F389" s="356"/>
    </row>
    <row r="390" spans="6:6" x14ac:dyDescent="0.2">
      <c r="F390" s="356"/>
    </row>
    <row r="391" spans="6:6" x14ac:dyDescent="0.2">
      <c r="F391" s="356"/>
    </row>
    <row r="392" spans="6:6" x14ac:dyDescent="0.2">
      <c r="F392" s="356"/>
    </row>
    <row r="393" spans="6:6" x14ac:dyDescent="0.2">
      <c r="F393" s="356"/>
    </row>
    <row r="394" spans="6:6" x14ac:dyDescent="0.2">
      <c r="F394" s="356"/>
    </row>
    <row r="395" spans="6:6" x14ac:dyDescent="0.2">
      <c r="F395" s="356"/>
    </row>
    <row r="396" spans="6:6" x14ac:dyDescent="0.2">
      <c r="F396" s="356"/>
    </row>
    <row r="397" spans="6:6" x14ac:dyDescent="0.2">
      <c r="F397" s="356"/>
    </row>
    <row r="398" spans="6:6" x14ac:dyDescent="0.2">
      <c r="F398" s="356"/>
    </row>
    <row r="399" spans="6:6" x14ac:dyDescent="0.2">
      <c r="F399" s="356"/>
    </row>
    <row r="400" spans="6:6" x14ac:dyDescent="0.2">
      <c r="F400" s="356"/>
    </row>
    <row r="401" spans="6:6" x14ac:dyDescent="0.2">
      <c r="F401" s="356"/>
    </row>
    <row r="402" spans="6:6" x14ac:dyDescent="0.2">
      <c r="F402" s="356"/>
    </row>
    <row r="403" spans="6:6" x14ac:dyDescent="0.2">
      <c r="F403" s="356"/>
    </row>
    <row r="404" spans="6:6" x14ac:dyDescent="0.2">
      <c r="F404" s="356"/>
    </row>
    <row r="405" spans="6:6" x14ac:dyDescent="0.2">
      <c r="F405" s="356"/>
    </row>
    <row r="406" spans="6:6" x14ac:dyDescent="0.2">
      <c r="F406" s="356"/>
    </row>
    <row r="407" spans="6:6" x14ac:dyDescent="0.2">
      <c r="F407" s="356"/>
    </row>
    <row r="408" spans="6:6" x14ac:dyDescent="0.2">
      <c r="F408" s="356"/>
    </row>
    <row r="409" spans="6:6" x14ac:dyDescent="0.2">
      <c r="F409" s="356"/>
    </row>
    <row r="410" spans="6:6" x14ac:dyDescent="0.2">
      <c r="F410" s="356"/>
    </row>
    <row r="411" spans="6:6" x14ac:dyDescent="0.2">
      <c r="F411" s="356"/>
    </row>
    <row r="412" spans="6:6" x14ac:dyDescent="0.2">
      <c r="F412" s="356"/>
    </row>
    <row r="413" spans="6:6" x14ac:dyDescent="0.2">
      <c r="F413" s="356"/>
    </row>
    <row r="414" spans="6:6" x14ac:dyDescent="0.2">
      <c r="F414" s="356"/>
    </row>
    <row r="415" spans="6:6" x14ac:dyDescent="0.2">
      <c r="F415" s="356"/>
    </row>
    <row r="416" spans="6:6" x14ac:dyDescent="0.2">
      <c r="F416" s="356"/>
    </row>
    <row r="417" spans="6:6" x14ac:dyDescent="0.2">
      <c r="F417" s="356"/>
    </row>
    <row r="418" spans="6:6" x14ac:dyDescent="0.2">
      <c r="F418" s="356"/>
    </row>
    <row r="419" spans="6:6" x14ac:dyDescent="0.2">
      <c r="F419" s="356"/>
    </row>
    <row r="420" spans="6:6" x14ac:dyDescent="0.2">
      <c r="F420" s="356"/>
    </row>
    <row r="421" spans="6:6" x14ac:dyDescent="0.2">
      <c r="F421" s="356"/>
    </row>
    <row r="422" spans="6:6" x14ac:dyDescent="0.2">
      <c r="F422" s="356"/>
    </row>
    <row r="423" spans="6:6" x14ac:dyDescent="0.2">
      <c r="F423" s="356"/>
    </row>
    <row r="424" spans="6:6" x14ac:dyDescent="0.2">
      <c r="F424" s="356"/>
    </row>
    <row r="425" spans="6:6" x14ac:dyDescent="0.2">
      <c r="F425" s="356"/>
    </row>
    <row r="426" spans="6:6" x14ac:dyDescent="0.2">
      <c r="F426" s="356"/>
    </row>
    <row r="427" spans="6:6" x14ac:dyDescent="0.2">
      <c r="F427" s="356"/>
    </row>
    <row r="428" spans="6:6" x14ac:dyDescent="0.2">
      <c r="F428" s="356"/>
    </row>
    <row r="429" spans="6:6" x14ac:dyDescent="0.2">
      <c r="F429" s="356"/>
    </row>
    <row r="430" spans="6:6" x14ac:dyDescent="0.2">
      <c r="F430" s="356"/>
    </row>
    <row r="431" spans="6:6" x14ac:dyDescent="0.2">
      <c r="F431" s="356"/>
    </row>
    <row r="432" spans="6:6" x14ac:dyDescent="0.2">
      <c r="F432" s="356"/>
    </row>
    <row r="433" spans="6:6" x14ac:dyDescent="0.2">
      <c r="F433" s="356"/>
    </row>
    <row r="434" spans="6:6" x14ac:dyDescent="0.2">
      <c r="F434" s="356"/>
    </row>
    <row r="435" spans="6:6" x14ac:dyDescent="0.2">
      <c r="F435" s="356"/>
    </row>
    <row r="436" spans="6:6" x14ac:dyDescent="0.2">
      <c r="F436" s="356"/>
    </row>
    <row r="437" spans="6:6" x14ac:dyDescent="0.2">
      <c r="F437" s="356"/>
    </row>
    <row r="438" spans="6:6" x14ac:dyDescent="0.2">
      <c r="F438" s="356"/>
    </row>
    <row r="439" spans="6:6" x14ac:dyDescent="0.2">
      <c r="F439" s="356"/>
    </row>
  </sheetData>
  <mergeCells count="1">
    <mergeCell ref="H1:I1"/>
  </mergeCells>
  <hyperlinks>
    <hyperlink ref="H1:I1" location="Index!A1" display="Regresar al Índice" xr:uid="{181565DC-41D7-4A51-A2A0-F09FD5EE9660}"/>
  </hyperlinks>
  <pageMargins left="0.7" right="0.7" top="0.75" bottom="0.75" header="0.3" footer="0.3"/>
  <pageSetup paperSize="9" orientation="portrait" horizontalDpi="300" verticalDpi="300"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8403B-C198-4654-B93C-0931DDDECFC6}">
  <sheetPr codeName="Hoja75"/>
  <dimension ref="A1:I473"/>
  <sheetViews>
    <sheetView topLeftCell="A244" zoomScaleNormal="100" workbookViewId="0">
      <selection activeCell="A2" sqref="A2"/>
    </sheetView>
  </sheetViews>
  <sheetFormatPr baseColWidth="10" defaultColWidth="9.140625" defaultRowHeight="12.75" x14ac:dyDescent="0.2"/>
  <cols>
    <col min="1" max="2" width="9.140625" style="354"/>
    <col min="3" max="3" width="60.7109375" style="356" customWidth="1"/>
    <col min="4" max="4" width="7.7109375" style="370" customWidth="1"/>
    <col min="5" max="5" width="11.7109375" style="370" customWidth="1"/>
    <col min="6" max="6" width="11.7109375" style="356" customWidth="1"/>
    <col min="7" max="7" width="4.7109375" style="356" customWidth="1"/>
    <col min="8" max="8" width="11.5703125" style="356" bestFit="1" customWidth="1"/>
    <col min="9" max="16384" width="9.140625" style="354"/>
  </cols>
  <sheetData>
    <row r="1" spans="1:9" ht="15" x14ac:dyDescent="0.25">
      <c r="A1" s="333" t="s">
        <v>1677</v>
      </c>
      <c r="C1" s="354"/>
      <c r="D1" s="354" t="s">
        <v>54</v>
      </c>
      <c r="E1" s="354" t="s">
        <v>54</v>
      </c>
      <c r="F1" s="354" t="s">
        <v>54</v>
      </c>
      <c r="G1" s="354" t="s">
        <v>54</v>
      </c>
      <c r="H1" s="233" t="s">
        <v>38</v>
      </c>
      <c r="I1" s="233"/>
    </row>
    <row r="2" spans="1:9" x14ac:dyDescent="0.2">
      <c r="A2" s="354" t="s">
        <v>152</v>
      </c>
      <c r="C2" s="354"/>
      <c r="D2" s="354" t="s">
        <v>54</v>
      </c>
      <c r="E2" s="354" t="s">
        <v>54</v>
      </c>
      <c r="F2" s="354" t="s">
        <v>54</v>
      </c>
      <c r="G2" s="354" t="s">
        <v>54</v>
      </c>
      <c r="H2" s="354" t="s">
        <v>54</v>
      </c>
    </row>
    <row r="3" spans="1:9" x14ac:dyDescent="0.2">
      <c r="C3" s="354"/>
      <c r="D3" s="354"/>
      <c r="E3" s="354"/>
      <c r="F3" s="354"/>
      <c r="G3" s="354"/>
      <c r="H3" s="354"/>
    </row>
    <row r="4" spans="1:9" x14ac:dyDescent="0.2">
      <c r="C4" s="354"/>
      <c r="D4" s="354"/>
      <c r="E4" s="354"/>
      <c r="F4" s="354"/>
      <c r="G4" s="354"/>
      <c r="H4" s="354"/>
    </row>
    <row r="5" spans="1:9" x14ac:dyDescent="0.2">
      <c r="C5" s="354"/>
      <c r="D5" s="354"/>
      <c r="E5" s="354"/>
      <c r="F5" s="354"/>
      <c r="G5" s="354"/>
      <c r="H5" s="354"/>
    </row>
    <row r="6" spans="1:9" x14ac:dyDescent="0.2">
      <c r="A6" s="354" t="s">
        <v>605</v>
      </c>
      <c r="B6" s="354" t="s">
        <v>425</v>
      </c>
      <c r="C6" s="354" t="s">
        <v>0</v>
      </c>
      <c r="D6" s="354" t="s">
        <v>606</v>
      </c>
      <c r="E6" s="354" t="s">
        <v>607</v>
      </c>
      <c r="F6" s="354" t="s">
        <v>608</v>
      </c>
      <c r="G6" s="354" t="s">
        <v>609</v>
      </c>
      <c r="H6" s="354" t="s">
        <v>610</v>
      </c>
    </row>
    <row r="7" spans="1:9" x14ac:dyDescent="0.2">
      <c r="A7" s="375" t="s">
        <v>845</v>
      </c>
      <c r="B7" s="354" t="s">
        <v>684</v>
      </c>
      <c r="C7" s="376">
        <v>986809</v>
      </c>
      <c r="D7" s="354"/>
      <c r="E7" s="354"/>
      <c r="F7" s="374">
        <v>688</v>
      </c>
      <c r="G7" s="356">
        <v>1</v>
      </c>
      <c r="H7" s="356">
        <v>688</v>
      </c>
    </row>
    <row r="8" spans="1:9" x14ac:dyDescent="0.2">
      <c r="A8" s="375" t="s">
        <v>54</v>
      </c>
      <c r="B8" s="354" t="s">
        <v>685</v>
      </c>
      <c r="C8" s="376">
        <v>995832</v>
      </c>
      <c r="D8" s="370">
        <v>9.1436134044176054E-3</v>
      </c>
      <c r="E8" s="354"/>
      <c r="F8" s="374">
        <v>9023</v>
      </c>
      <c r="G8" s="356">
        <v>2</v>
      </c>
      <c r="H8" s="356">
        <v>9711</v>
      </c>
    </row>
    <row r="9" spans="1:9" x14ac:dyDescent="0.2">
      <c r="A9" s="375" t="s">
        <v>54</v>
      </c>
      <c r="B9" s="354" t="s">
        <v>624</v>
      </c>
      <c r="C9" s="376">
        <v>1001069</v>
      </c>
      <c r="D9" s="370">
        <v>5.258919175122001E-3</v>
      </c>
      <c r="E9" s="354"/>
      <c r="F9" s="374">
        <v>5237</v>
      </c>
      <c r="G9" s="356">
        <v>3</v>
      </c>
      <c r="H9" s="356">
        <v>14948</v>
      </c>
    </row>
    <row r="10" spans="1:9" x14ac:dyDescent="0.2">
      <c r="A10" s="375" t="s">
        <v>54</v>
      </c>
      <c r="B10" s="354" t="s">
        <v>679</v>
      </c>
      <c r="C10" s="376">
        <v>999403</v>
      </c>
      <c r="D10" s="370">
        <v>-1.6642209478068271E-3</v>
      </c>
      <c r="E10" s="354"/>
      <c r="F10" s="374">
        <v>-1666</v>
      </c>
      <c r="G10" s="356">
        <v>4</v>
      </c>
      <c r="H10" s="356">
        <v>13282</v>
      </c>
    </row>
    <row r="11" spans="1:9" x14ac:dyDescent="0.2">
      <c r="A11" s="375" t="s">
        <v>54</v>
      </c>
      <c r="B11" s="354" t="s">
        <v>683</v>
      </c>
      <c r="C11" s="376">
        <v>1002441</v>
      </c>
      <c r="D11" s="370">
        <v>3.0398147694172817E-3</v>
      </c>
      <c r="E11" s="354"/>
      <c r="F11" s="374">
        <v>3038</v>
      </c>
      <c r="G11" s="356">
        <v>5</v>
      </c>
      <c r="H11" s="356">
        <v>16320</v>
      </c>
    </row>
    <row r="12" spans="1:9" x14ac:dyDescent="0.2">
      <c r="A12" s="375" t="s">
        <v>54</v>
      </c>
      <c r="B12" s="354" t="s">
        <v>686</v>
      </c>
      <c r="C12" s="376">
        <v>1006280</v>
      </c>
      <c r="D12" s="370">
        <v>3.8296518199076868E-3</v>
      </c>
      <c r="E12" s="354"/>
      <c r="F12" s="374">
        <v>3839</v>
      </c>
      <c r="G12" s="356">
        <v>6</v>
      </c>
      <c r="H12" s="356">
        <v>20159</v>
      </c>
    </row>
    <row r="13" spans="1:9" x14ac:dyDescent="0.2">
      <c r="A13" s="375" t="s">
        <v>54</v>
      </c>
      <c r="B13" s="354" t="s">
        <v>687</v>
      </c>
      <c r="C13" s="376">
        <v>1019506</v>
      </c>
      <c r="D13" s="370">
        <v>1.3143459076996544E-2</v>
      </c>
      <c r="E13" s="354"/>
      <c r="F13" s="374">
        <v>13226</v>
      </c>
      <c r="G13" s="356">
        <v>7</v>
      </c>
      <c r="H13" s="356">
        <v>33385</v>
      </c>
    </row>
    <row r="14" spans="1:9" x14ac:dyDescent="0.2">
      <c r="A14" s="375" t="s">
        <v>54</v>
      </c>
      <c r="B14" s="354" t="s">
        <v>688</v>
      </c>
      <c r="C14" s="376">
        <v>1028391</v>
      </c>
      <c r="D14" s="370">
        <v>8.7150051103181969E-3</v>
      </c>
      <c r="E14" s="354"/>
      <c r="F14" s="374">
        <v>8885</v>
      </c>
      <c r="G14" s="356">
        <v>8</v>
      </c>
      <c r="H14" s="356">
        <v>42270</v>
      </c>
    </row>
    <row r="15" spans="1:9" x14ac:dyDescent="0.2">
      <c r="A15" s="375" t="s">
        <v>54</v>
      </c>
      <c r="B15" s="354" t="s">
        <v>689</v>
      </c>
      <c r="C15" s="376">
        <v>1035137</v>
      </c>
      <c r="D15" s="370">
        <v>6.559761802660713E-3</v>
      </c>
      <c r="E15" s="354"/>
      <c r="F15" s="374">
        <v>6746</v>
      </c>
      <c r="G15" s="356">
        <v>9</v>
      </c>
      <c r="H15" s="356">
        <v>49016</v>
      </c>
    </row>
    <row r="16" spans="1:9" x14ac:dyDescent="0.2">
      <c r="A16" s="375" t="s">
        <v>54</v>
      </c>
      <c r="B16" s="354" t="s">
        <v>690</v>
      </c>
      <c r="C16" s="376">
        <v>1046247</v>
      </c>
      <c r="D16" s="370">
        <v>1.0732878836327897E-2</v>
      </c>
      <c r="E16" s="354"/>
      <c r="F16" s="374">
        <v>11110</v>
      </c>
      <c r="G16" s="356">
        <v>10</v>
      </c>
      <c r="H16" s="356">
        <v>60126</v>
      </c>
    </row>
    <row r="17" spans="1:8" x14ac:dyDescent="0.2">
      <c r="A17" s="375" t="s">
        <v>54</v>
      </c>
      <c r="B17" s="354" t="s">
        <v>691</v>
      </c>
      <c r="C17" s="376">
        <v>1054346</v>
      </c>
      <c r="D17" s="370">
        <v>7.7410018857879681E-3</v>
      </c>
      <c r="E17" s="354"/>
      <c r="F17" s="374">
        <v>8099</v>
      </c>
      <c r="G17" s="356">
        <v>11</v>
      </c>
      <c r="H17" s="356">
        <v>68225</v>
      </c>
    </row>
    <row r="18" spans="1:8" x14ac:dyDescent="0.2">
      <c r="A18" s="375" t="s">
        <v>54</v>
      </c>
      <c r="B18" s="354" t="s">
        <v>692</v>
      </c>
      <c r="C18" s="376">
        <v>1034215</v>
      </c>
      <c r="D18" s="370">
        <v>-1.909335265652834E-2</v>
      </c>
      <c r="E18" s="354"/>
      <c r="F18" s="374">
        <v>-20131</v>
      </c>
      <c r="G18" s="356">
        <v>12</v>
      </c>
      <c r="H18" s="356">
        <v>48094</v>
      </c>
    </row>
    <row r="19" spans="1:8" x14ac:dyDescent="0.2">
      <c r="A19" s="375" t="s">
        <v>846</v>
      </c>
      <c r="B19" s="354" t="s">
        <v>684</v>
      </c>
      <c r="C19" s="376">
        <v>1034052</v>
      </c>
      <c r="D19" s="370">
        <v>-1.5760746073112397E-4</v>
      </c>
      <c r="E19" s="370">
        <v>4.7874512696985949E-2</v>
      </c>
      <c r="F19" s="374">
        <v>-163</v>
      </c>
      <c r="G19" s="356">
        <v>1</v>
      </c>
      <c r="H19" s="356">
        <v>-163</v>
      </c>
    </row>
    <row r="20" spans="1:8" x14ac:dyDescent="0.2">
      <c r="A20" s="375" t="s">
        <v>54</v>
      </c>
      <c r="B20" s="354" t="s">
        <v>685</v>
      </c>
      <c r="C20" s="376">
        <v>1033583</v>
      </c>
      <c r="D20" s="370">
        <v>-4.5355552718817638E-4</v>
      </c>
      <c r="E20" s="370">
        <v>3.7909004731721874E-2</v>
      </c>
      <c r="F20" s="374">
        <v>-469</v>
      </c>
      <c r="G20" s="356">
        <v>2</v>
      </c>
      <c r="H20" s="356">
        <v>-632</v>
      </c>
    </row>
    <row r="21" spans="1:8" x14ac:dyDescent="0.2">
      <c r="A21" s="375" t="s">
        <v>54</v>
      </c>
      <c r="B21" s="354" t="s">
        <v>624</v>
      </c>
      <c r="C21" s="376">
        <v>1026253</v>
      </c>
      <c r="D21" s="370">
        <v>-7.0918349082753629E-3</v>
      </c>
      <c r="E21" s="370">
        <v>2.5157107052560912E-2</v>
      </c>
      <c r="F21" s="374">
        <v>-7330</v>
      </c>
      <c r="G21" s="356">
        <v>3</v>
      </c>
      <c r="H21" s="356">
        <v>-7962</v>
      </c>
    </row>
    <row r="22" spans="1:8" x14ac:dyDescent="0.2">
      <c r="A22" s="375" t="s">
        <v>54</v>
      </c>
      <c r="B22" s="354" t="s">
        <v>679</v>
      </c>
      <c r="C22" s="376">
        <v>1021573</v>
      </c>
      <c r="D22" s="370">
        <v>-4.5602789955303535E-3</v>
      </c>
      <c r="E22" s="370">
        <v>2.2183243396307617E-2</v>
      </c>
      <c r="F22" s="374">
        <v>-4680</v>
      </c>
      <c r="G22" s="356">
        <v>4</v>
      </c>
      <c r="H22" s="356">
        <v>-12642</v>
      </c>
    </row>
    <row r="23" spans="1:8" x14ac:dyDescent="0.2">
      <c r="A23" s="375" t="s">
        <v>54</v>
      </c>
      <c r="B23" s="354" t="s">
        <v>683</v>
      </c>
      <c r="C23" s="376">
        <v>1017168</v>
      </c>
      <c r="D23" s="370">
        <v>-4.3119777049707153E-3</v>
      </c>
      <c r="E23" s="370">
        <v>1.4691138929872283E-2</v>
      </c>
      <c r="F23" s="374">
        <v>-4405</v>
      </c>
      <c r="G23" s="356">
        <v>5</v>
      </c>
      <c r="H23" s="356">
        <v>-17047</v>
      </c>
    </row>
    <row r="24" spans="1:8" x14ac:dyDescent="0.2">
      <c r="A24" s="375" t="s">
        <v>54</v>
      </c>
      <c r="B24" s="354" t="s">
        <v>686</v>
      </c>
      <c r="C24" s="376">
        <v>1012668</v>
      </c>
      <c r="D24" s="370">
        <v>-4.42404794488227E-3</v>
      </c>
      <c r="E24" s="370">
        <v>6.3481337202369037E-3</v>
      </c>
      <c r="F24" s="374">
        <v>-4500</v>
      </c>
      <c r="G24" s="356">
        <v>6</v>
      </c>
      <c r="H24" s="356">
        <v>-21547</v>
      </c>
    </row>
    <row r="25" spans="1:8" x14ac:dyDescent="0.2">
      <c r="A25" s="375" t="s">
        <v>54</v>
      </c>
      <c r="B25" s="354" t="s">
        <v>687</v>
      </c>
      <c r="C25" s="376">
        <v>1015524</v>
      </c>
      <c r="D25" s="370">
        <v>2.8202727843675834E-3</v>
      </c>
      <c r="E25" s="370">
        <v>-3.9058132075731056E-3</v>
      </c>
      <c r="F25" s="374">
        <v>2856</v>
      </c>
      <c r="G25" s="356">
        <v>7</v>
      </c>
      <c r="H25" s="356">
        <v>-18691</v>
      </c>
    </row>
    <row r="26" spans="1:8" x14ac:dyDescent="0.2">
      <c r="A26" s="375" t="s">
        <v>54</v>
      </c>
      <c r="B26" s="354" t="s">
        <v>688</v>
      </c>
      <c r="C26" s="376">
        <v>1017448</v>
      </c>
      <c r="D26" s="370">
        <v>1.8945884095304955E-3</v>
      </c>
      <c r="E26" s="370">
        <v>-1.0640894367998199E-2</v>
      </c>
      <c r="F26" s="374">
        <v>1924</v>
      </c>
      <c r="G26" s="356">
        <v>8</v>
      </c>
      <c r="H26" s="356">
        <v>-16767</v>
      </c>
    </row>
    <row r="27" spans="1:8" x14ac:dyDescent="0.2">
      <c r="A27" s="375" t="s">
        <v>54</v>
      </c>
      <c r="B27" s="354" t="s">
        <v>689</v>
      </c>
      <c r="C27" s="376">
        <v>1015693</v>
      </c>
      <c r="D27" s="370">
        <v>-1.7249038771514069E-3</v>
      </c>
      <c r="E27" s="370">
        <v>-1.8783987047125139E-2</v>
      </c>
      <c r="F27" s="374">
        <v>-1755</v>
      </c>
      <c r="G27" s="356">
        <v>9</v>
      </c>
      <c r="H27" s="356">
        <v>-18522</v>
      </c>
    </row>
    <row r="28" spans="1:8" x14ac:dyDescent="0.2">
      <c r="A28" s="375" t="s">
        <v>54</v>
      </c>
      <c r="B28" s="354" t="s">
        <v>690</v>
      </c>
      <c r="C28" s="376">
        <v>1023232</v>
      </c>
      <c r="D28" s="370">
        <v>7.4225184184590898E-3</v>
      </c>
      <c r="E28" s="370">
        <v>-2.1997673589506106E-2</v>
      </c>
      <c r="F28" s="374">
        <v>7539</v>
      </c>
      <c r="G28" s="356">
        <v>10</v>
      </c>
      <c r="H28" s="356">
        <v>-10983</v>
      </c>
    </row>
    <row r="29" spans="1:8" x14ac:dyDescent="0.2">
      <c r="A29" s="375" t="s">
        <v>54</v>
      </c>
      <c r="B29" s="354" t="s">
        <v>691</v>
      </c>
      <c r="C29" s="376">
        <v>1028481</v>
      </c>
      <c r="D29" s="370">
        <v>5.1298239304478077E-3</v>
      </c>
      <c r="E29" s="370">
        <v>-2.453179506537706E-2</v>
      </c>
      <c r="F29" s="374">
        <v>5249</v>
      </c>
      <c r="G29" s="356">
        <v>11</v>
      </c>
      <c r="H29" s="356">
        <v>-5734</v>
      </c>
    </row>
    <row r="30" spans="1:8" x14ac:dyDescent="0.2">
      <c r="A30" s="375" t="s">
        <v>54</v>
      </c>
      <c r="B30" s="354" t="s">
        <v>692</v>
      </c>
      <c r="C30" s="376">
        <v>1011723</v>
      </c>
      <c r="D30" s="370">
        <v>-1.6293932508232967E-2</v>
      </c>
      <c r="E30" s="370">
        <v>-2.1747895747015855E-2</v>
      </c>
      <c r="F30" s="374">
        <v>-16758</v>
      </c>
      <c r="G30" s="356">
        <v>12</v>
      </c>
      <c r="H30" s="356">
        <v>-22492</v>
      </c>
    </row>
    <row r="31" spans="1:8" x14ac:dyDescent="0.2">
      <c r="A31" s="375" t="s">
        <v>847</v>
      </c>
      <c r="B31" s="354" t="s">
        <v>684</v>
      </c>
      <c r="C31" s="376">
        <v>1011211</v>
      </c>
      <c r="D31" s="370">
        <v>-5.0606737219571762E-4</v>
      </c>
      <c r="E31" s="370">
        <v>-2.208883112261284E-2</v>
      </c>
      <c r="F31" s="374">
        <v>-512</v>
      </c>
      <c r="G31" s="356">
        <v>1</v>
      </c>
      <c r="H31" s="356">
        <v>-512</v>
      </c>
    </row>
    <row r="32" spans="1:8" x14ac:dyDescent="0.2">
      <c r="A32" s="375" t="s">
        <v>54</v>
      </c>
      <c r="B32" s="354" t="s">
        <v>685</v>
      </c>
      <c r="C32" s="376">
        <v>1021306</v>
      </c>
      <c r="D32" s="370">
        <v>9.9830796935556076E-3</v>
      </c>
      <c r="E32" s="370">
        <v>-1.1878097840231527E-2</v>
      </c>
      <c r="F32" s="374">
        <v>10095</v>
      </c>
      <c r="G32" s="356">
        <v>2</v>
      </c>
      <c r="H32" s="356">
        <v>9583</v>
      </c>
    </row>
    <row r="33" spans="1:8" x14ac:dyDescent="0.2">
      <c r="A33" s="375" t="s">
        <v>54</v>
      </c>
      <c r="B33" s="354" t="s">
        <v>624</v>
      </c>
      <c r="C33" s="376">
        <v>1017902</v>
      </c>
      <c r="D33" s="370">
        <v>-3.3329873710719049E-3</v>
      </c>
      <c r="E33" s="370">
        <v>-8.137369634973024E-3</v>
      </c>
      <c r="F33" s="374">
        <v>-3404</v>
      </c>
      <c r="G33" s="356">
        <v>3</v>
      </c>
      <c r="H33" s="356">
        <v>6179</v>
      </c>
    </row>
    <row r="34" spans="1:8" x14ac:dyDescent="0.2">
      <c r="A34" s="375" t="s">
        <v>54</v>
      </c>
      <c r="B34" s="354" t="s">
        <v>679</v>
      </c>
      <c r="C34" s="376">
        <v>1025252</v>
      </c>
      <c r="D34" s="370">
        <v>7.2207344125465589E-3</v>
      </c>
      <c r="E34" s="370">
        <v>3.6013089617676908E-3</v>
      </c>
      <c r="F34" s="374">
        <v>7350</v>
      </c>
      <c r="G34" s="356">
        <v>4</v>
      </c>
      <c r="H34" s="356">
        <v>13529</v>
      </c>
    </row>
    <row r="35" spans="1:8" x14ac:dyDescent="0.2">
      <c r="A35" s="375" t="s">
        <v>54</v>
      </c>
      <c r="B35" s="354" t="s">
        <v>683</v>
      </c>
      <c r="C35" s="376">
        <v>1020616</v>
      </c>
      <c r="D35" s="370">
        <v>-4.5218151244766913E-3</v>
      </c>
      <c r="E35" s="370">
        <v>3.3898038475452807E-3</v>
      </c>
      <c r="F35" s="374">
        <v>-4636</v>
      </c>
      <c r="G35" s="356">
        <v>5</v>
      </c>
      <c r="H35" s="356">
        <v>8893</v>
      </c>
    </row>
    <row r="36" spans="1:8" x14ac:dyDescent="0.2">
      <c r="A36" s="375" t="s">
        <v>54</v>
      </c>
      <c r="B36" s="354" t="s">
        <v>686</v>
      </c>
      <c r="C36" s="376">
        <v>1017493</v>
      </c>
      <c r="D36" s="370">
        <v>-3.0599167561551344E-3</v>
      </c>
      <c r="E36" s="370">
        <v>4.7646415212092563E-3</v>
      </c>
      <c r="F36" s="374">
        <v>-3123</v>
      </c>
      <c r="G36" s="356">
        <v>6</v>
      </c>
      <c r="H36" s="356">
        <v>5770</v>
      </c>
    </row>
    <row r="37" spans="1:8" x14ac:dyDescent="0.2">
      <c r="A37" s="375" t="s">
        <v>54</v>
      </c>
      <c r="B37" s="354" t="s">
        <v>687</v>
      </c>
      <c r="C37" s="376">
        <v>1023783</v>
      </c>
      <c r="D37" s="370">
        <v>6.1818607105896817E-3</v>
      </c>
      <c r="E37" s="370">
        <v>8.1327472319709937E-3</v>
      </c>
      <c r="F37" s="374">
        <v>6290</v>
      </c>
      <c r="G37" s="356">
        <v>7</v>
      </c>
      <c r="H37" s="356">
        <v>12060</v>
      </c>
    </row>
    <row r="38" spans="1:8" x14ac:dyDescent="0.2">
      <c r="A38" s="375" t="s">
        <v>54</v>
      </c>
      <c r="B38" s="354" t="s">
        <v>688</v>
      </c>
      <c r="C38" s="376">
        <v>1022753</v>
      </c>
      <c r="D38" s="370">
        <v>-1.0060725759267752E-3</v>
      </c>
      <c r="E38" s="370">
        <v>5.2140256799364515E-3</v>
      </c>
      <c r="F38" s="374">
        <v>-1030</v>
      </c>
      <c r="G38" s="356">
        <v>8</v>
      </c>
      <c r="H38" s="356">
        <v>11030</v>
      </c>
    </row>
    <row r="39" spans="1:8" x14ac:dyDescent="0.2">
      <c r="A39" s="375" t="s">
        <v>54</v>
      </c>
      <c r="B39" s="354" t="s">
        <v>689</v>
      </c>
      <c r="C39" s="376">
        <v>1029827</v>
      </c>
      <c r="D39" s="370">
        <v>6.9166260084301268E-3</v>
      </c>
      <c r="E39" s="370">
        <v>1.3915622141729811E-2</v>
      </c>
      <c r="F39" s="374">
        <v>7074</v>
      </c>
      <c r="G39" s="356">
        <v>9</v>
      </c>
      <c r="H39" s="356">
        <v>18104</v>
      </c>
    </row>
    <row r="40" spans="1:8" x14ac:dyDescent="0.2">
      <c r="A40" s="375" t="s">
        <v>54</v>
      </c>
      <c r="B40" s="354" t="s">
        <v>690</v>
      </c>
      <c r="C40" s="376">
        <v>1038774</v>
      </c>
      <c r="D40" s="370">
        <v>8.6878669912520134E-3</v>
      </c>
      <c r="E40" s="370">
        <v>1.5189126219664839E-2</v>
      </c>
      <c r="F40" s="374">
        <v>8947</v>
      </c>
      <c r="G40" s="356">
        <v>10</v>
      </c>
      <c r="H40" s="356">
        <v>27051</v>
      </c>
    </row>
    <row r="41" spans="1:8" x14ac:dyDescent="0.2">
      <c r="A41" s="375" t="s">
        <v>54</v>
      </c>
      <c r="B41" s="354" t="s">
        <v>691</v>
      </c>
      <c r="C41" s="376">
        <v>1046838</v>
      </c>
      <c r="D41" s="370">
        <v>7.7629975336310775E-3</v>
      </c>
      <c r="E41" s="370">
        <v>1.7848652527368003E-2</v>
      </c>
      <c r="F41" s="374">
        <v>8064</v>
      </c>
      <c r="G41" s="356">
        <v>11</v>
      </c>
      <c r="H41" s="356">
        <v>35115</v>
      </c>
    </row>
    <row r="42" spans="1:8" x14ac:dyDescent="0.2">
      <c r="A42" s="375" t="s">
        <v>54</v>
      </c>
      <c r="B42" s="354" t="s">
        <v>692</v>
      </c>
      <c r="C42" s="376">
        <v>1029691</v>
      </c>
      <c r="D42" s="370">
        <v>-1.6379802796612219E-2</v>
      </c>
      <c r="E42" s="370">
        <v>1.7759801842994527E-2</v>
      </c>
      <c r="F42" s="374">
        <v>-17147</v>
      </c>
      <c r="G42" s="356">
        <v>12</v>
      </c>
      <c r="H42" s="356">
        <v>17968</v>
      </c>
    </row>
    <row r="43" spans="1:8" x14ac:dyDescent="0.2">
      <c r="A43" s="375" t="s">
        <v>848</v>
      </c>
      <c r="B43" s="354" t="s">
        <v>684</v>
      </c>
      <c r="C43" s="376">
        <v>1031082</v>
      </c>
      <c r="D43" s="370">
        <v>1.3508907041044349E-3</v>
      </c>
      <c r="E43" s="370">
        <v>1.9650696046621396E-2</v>
      </c>
      <c r="F43" s="374">
        <v>1391</v>
      </c>
      <c r="G43" s="356">
        <v>1</v>
      </c>
      <c r="H43" s="356">
        <v>1391</v>
      </c>
    </row>
    <row r="44" spans="1:8" x14ac:dyDescent="0.2">
      <c r="A44" s="375" t="s">
        <v>54</v>
      </c>
      <c r="B44" s="354" t="s">
        <v>685</v>
      </c>
      <c r="C44" s="376">
        <v>1034757</v>
      </c>
      <c r="D44" s="370">
        <v>3.5642170069887236E-3</v>
      </c>
      <c r="E44" s="370">
        <v>1.3170391635807466E-2</v>
      </c>
      <c r="F44" s="374">
        <v>3675</v>
      </c>
      <c r="G44" s="356">
        <v>2</v>
      </c>
      <c r="H44" s="356">
        <v>5066</v>
      </c>
    </row>
    <row r="45" spans="1:8" x14ac:dyDescent="0.2">
      <c r="A45" s="375" t="s">
        <v>54</v>
      </c>
      <c r="B45" s="354" t="s">
        <v>624</v>
      </c>
      <c r="C45" s="376">
        <v>1034228</v>
      </c>
      <c r="D45" s="370">
        <v>-5.1123113929163466E-4</v>
      </c>
      <c r="E45" s="370">
        <v>1.60388721114606E-2</v>
      </c>
      <c r="F45" s="374">
        <v>-529</v>
      </c>
      <c r="G45" s="356">
        <v>3</v>
      </c>
      <c r="H45" s="356">
        <v>4537</v>
      </c>
    </row>
    <row r="46" spans="1:8" x14ac:dyDescent="0.2">
      <c r="A46" s="375" t="s">
        <v>54</v>
      </c>
      <c r="B46" s="354" t="s">
        <v>679</v>
      </c>
      <c r="C46" s="376">
        <v>1034680</v>
      </c>
      <c r="D46" s="370">
        <v>4.3704096195429365E-4</v>
      </c>
      <c r="E46" s="370">
        <v>9.1957879623740801E-3</v>
      </c>
      <c r="F46" s="374">
        <v>452</v>
      </c>
      <c r="G46" s="356">
        <v>4</v>
      </c>
      <c r="H46" s="356">
        <v>4989</v>
      </c>
    </row>
    <row r="47" spans="1:8" x14ac:dyDescent="0.2">
      <c r="A47" s="375" t="s">
        <v>54</v>
      </c>
      <c r="B47" s="354" t="s">
        <v>683</v>
      </c>
      <c r="C47" s="376">
        <v>1026751</v>
      </c>
      <c r="D47" s="370">
        <v>-7.6632388757876813E-3</v>
      </c>
      <c r="E47" s="370">
        <v>6.0110756641087448E-3</v>
      </c>
      <c r="F47" s="374">
        <v>-7929</v>
      </c>
      <c r="G47" s="356">
        <v>5</v>
      </c>
      <c r="H47" s="356">
        <v>-2940</v>
      </c>
    </row>
    <row r="48" spans="1:8" x14ac:dyDescent="0.2">
      <c r="A48" s="375" t="s">
        <v>54</v>
      </c>
      <c r="B48" s="354" t="s">
        <v>686</v>
      </c>
      <c r="C48" s="376">
        <v>1025662</v>
      </c>
      <c r="D48" s="370">
        <v>-1.0606271627687791E-3</v>
      </c>
      <c r="E48" s="370">
        <v>8.0285564618134408E-3</v>
      </c>
      <c r="F48" s="374">
        <v>-1089</v>
      </c>
      <c r="G48" s="356">
        <v>6</v>
      </c>
      <c r="H48" s="356">
        <v>-4029</v>
      </c>
    </row>
    <row r="49" spans="1:8" x14ac:dyDescent="0.2">
      <c r="A49" s="375" t="s">
        <v>54</v>
      </c>
      <c r="B49" s="354" t="s">
        <v>687</v>
      </c>
      <c r="C49" s="376">
        <v>1028176</v>
      </c>
      <c r="D49" s="370">
        <v>2.4510998750075785E-3</v>
      </c>
      <c r="E49" s="370">
        <v>4.2909483748021504E-3</v>
      </c>
      <c r="F49" s="374">
        <v>2514</v>
      </c>
      <c r="G49" s="356">
        <v>7</v>
      </c>
      <c r="H49" s="356">
        <v>-1515</v>
      </c>
    </row>
    <row r="50" spans="1:8" x14ac:dyDescent="0.2">
      <c r="A50" s="375" t="s">
        <v>54</v>
      </c>
      <c r="B50" s="354" t="s">
        <v>688</v>
      </c>
      <c r="C50" s="376">
        <v>1027412</v>
      </c>
      <c r="D50" s="370">
        <v>-7.430634443907902E-4</v>
      </c>
      <c r="E50" s="370">
        <v>4.5553520742545039E-3</v>
      </c>
      <c r="F50" s="374">
        <v>-764</v>
      </c>
      <c r="G50" s="356">
        <v>8</v>
      </c>
      <c r="H50" s="356">
        <v>-2279</v>
      </c>
    </row>
    <row r="51" spans="1:8" x14ac:dyDescent="0.2">
      <c r="A51" s="375" t="s">
        <v>54</v>
      </c>
      <c r="B51" s="354" t="s">
        <v>689</v>
      </c>
      <c r="C51" s="376">
        <v>1035397</v>
      </c>
      <c r="D51" s="370">
        <v>7.7719551650166085E-3</v>
      </c>
      <c r="E51" s="370">
        <v>5.4086754377191681E-3</v>
      </c>
      <c r="F51" s="374">
        <v>7985</v>
      </c>
      <c r="G51" s="356">
        <v>9</v>
      </c>
      <c r="H51" s="356">
        <v>5706</v>
      </c>
    </row>
    <row r="52" spans="1:8" x14ac:dyDescent="0.2">
      <c r="A52" s="375" t="s">
        <v>54</v>
      </c>
      <c r="B52" s="354" t="s">
        <v>690</v>
      </c>
      <c r="C52" s="376">
        <v>1044767</v>
      </c>
      <c r="D52" s="370">
        <v>9.0496688709740258E-3</v>
      </c>
      <c r="E52" s="370">
        <v>5.7693011184338783E-3</v>
      </c>
      <c r="F52" s="374">
        <v>9370</v>
      </c>
      <c r="G52" s="356">
        <v>10</v>
      </c>
      <c r="H52" s="356">
        <v>15076</v>
      </c>
    </row>
    <row r="53" spans="1:8" x14ac:dyDescent="0.2">
      <c r="A53" s="375" t="s">
        <v>54</v>
      </c>
      <c r="B53" s="354" t="s">
        <v>691</v>
      </c>
      <c r="C53" s="376">
        <v>1047273</v>
      </c>
      <c r="D53" s="370">
        <v>2.3986209365340905E-3</v>
      </c>
      <c r="E53" s="370">
        <v>4.1553707450425748E-4</v>
      </c>
      <c r="F53" s="374">
        <v>2506</v>
      </c>
      <c r="G53" s="356">
        <v>11</v>
      </c>
      <c r="H53" s="356">
        <v>17582</v>
      </c>
    </row>
    <row r="54" spans="1:8" x14ac:dyDescent="0.2">
      <c r="A54" s="375" t="s">
        <v>54</v>
      </c>
      <c r="B54" s="354" t="s">
        <v>692</v>
      </c>
      <c r="C54" s="376">
        <v>1041281</v>
      </c>
      <c r="D54" s="370">
        <v>-5.7215262877969852E-3</v>
      </c>
      <c r="E54" s="370">
        <v>1.1255803925643626E-2</v>
      </c>
      <c r="F54" s="374">
        <v>-5992</v>
      </c>
      <c r="G54" s="356">
        <v>12</v>
      </c>
      <c r="H54" s="356">
        <v>11590</v>
      </c>
    </row>
    <row r="55" spans="1:8" x14ac:dyDescent="0.2">
      <c r="A55" s="375" t="s">
        <v>849</v>
      </c>
      <c r="B55" s="354" t="s">
        <v>684</v>
      </c>
      <c r="C55" s="376">
        <v>1040993</v>
      </c>
      <c r="D55" s="370">
        <v>-2.7658240186845262E-4</v>
      </c>
      <c r="E55" s="370">
        <v>9.6122325867389335E-3</v>
      </c>
      <c r="F55" s="374">
        <v>-288</v>
      </c>
      <c r="G55" s="356">
        <v>1</v>
      </c>
      <c r="H55" s="356">
        <v>-288</v>
      </c>
    </row>
    <row r="56" spans="1:8" x14ac:dyDescent="0.2">
      <c r="A56" s="375" t="s">
        <v>54</v>
      </c>
      <c r="B56" s="354" t="s">
        <v>685</v>
      </c>
      <c r="C56" s="376">
        <v>1045612</v>
      </c>
      <c r="D56" s="370">
        <v>4.437109567499542E-3</v>
      </c>
      <c r="E56" s="370">
        <v>1.0490385665426816E-2</v>
      </c>
      <c r="F56" s="374">
        <v>4619</v>
      </c>
      <c r="G56" s="356">
        <v>2</v>
      </c>
      <c r="H56" s="356">
        <v>4331</v>
      </c>
    </row>
    <row r="57" spans="1:8" x14ac:dyDescent="0.2">
      <c r="A57" s="375" t="s">
        <v>54</v>
      </c>
      <c r="B57" s="354" t="s">
        <v>624</v>
      </c>
      <c r="C57" s="376">
        <v>1056463</v>
      </c>
      <c r="D57" s="370">
        <v>1.0377654426307226E-2</v>
      </c>
      <c r="E57" s="370">
        <v>2.149912785188568E-2</v>
      </c>
      <c r="F57" s="374">
        <v>10851</v>
      </c>
      <c r="G57" s="356">
        <v>3</v>
      </c>
      <c r="H57" s="356">
        <v>15182</v>
      </c>
    </row>
    <row r="58" spans="1:8" x14ac:dyDescent="0.2">
      <c r="A58" s="375" t="s">
        <v>54</v>
      </c>
      <c r="B58" s="354" t="s">
        <v>679</v>
      </c>
      <c r="C58" s="376">
        <v>1058029</v>
      </c>
      <c r="D58" s="370">
        <v>1.4823046334797585E-3</v>
      </c>
      <c r="E58" s="370">
        <v>2.2566397340240352E-2</v>
      </c>
      <c r="F58" s="374">
        <v>1566</v>
      </c>
      <c r="G58" s="356">
        <v>4</v>
      </c>
      <c r="H58" s="356">
        <v>16748</v>
      </c>
    </row>
    <row r="59" spans="1:8" x14ac:dyDescent="0.2">
      <c r="A59" s="375" t="s">
        <v>54</v>
      </c>
      <c r="B59" s="354" t="s">
        <v>683</v>
      </c>
      <c r="C59" s="376">
        <v>1053918</v>
      </c>
      <c r="D59" s="370">
        <v>-3.8855267672247562E-3</v>
      </c>
      <c r="E59" s="370">
        <v>2.6459190202882787E-2</v>
      </c>
      <c r="F59" s="374">
        <v>-4111</v>
      </c>
      <c r="G59" s="356">
        <v>5</v>
      </c>
      <c r="H59" s="356">
        <v>12637</v>
      </c>
    </row>
    <row r="60" spans="1:8" x14ac:dyDescent="0.2">
      <c r="A60" s="375" t="s">
        <v>54</v>
      </c>
      <c r="B60" s="354" t="s">
        <v>686</v>
      </c>
      <c r="C60" s="376">
        <v>1052893</v>
      </c>
      <c r="D60" s="370">
        <v>-9.7256143267310247E-4</v>
      </c>
      <c r="E60" s="370">
        <v>2.6549682059001878E-2</v>
      </c>
      <c r="F60" s="374">
        <v>-1025</v>
      </c>
      <c r="G60" s="356">
        <v>6</v>
      </c>
      <c r="H60" s="356">
        <v>11612</v>
      </c>
    </row>
    <row r="61" spans="1:8" x14ac:dyDescent="0.2">
      <c r="A61" s="375" t="s">
        <v>54</v>
      </c>
      <c r="B61" s="354" t="s">
        <v>687</v>
      </c>
      <c r="C61" s="376">
        <v>1056562</v>
      </c>
      <c r="D61" s="370">
        <v>3.4846845785849734E-3</v>
      </c>
      <c r="E61" s="370">
        <v>2.7608113785966504E-2</v>
      </c>
      <c r="F61" s="374">
        <v>3669</v>
      </c>
      <c r="G61" s="356">
        <v>7</v>
      </c>
      <c r="H61" s="356">
        <v>15281</v>
      </c>
    </row>
    <row r="62" spans="1:8" x14ac:dyDescent="0.2">
      <c r="A62" s="375" t="s">
        <v>54</v>
      </c>
      <c r="B62" s="354" t="s">
        <v>688</v>
      </c>
      <c r="C62" s="376">
        <v>1056251</v>
      </c>
      <c r="D62" s="370">
        <v>-2.9435092308827127E-4</v>
      </c>
      <c r="E62" s="370">
        <v>2.8069557295417935E-2</v>
      </c>
      <c r="F62" s="374">
        <v>-311</v>
      </c>
      <c r="G62" s="356">
        <v>8</v>
      </c>
      <c r="H62" s="356">
        <v>14970</v>
      </c>
    </row>
    <row r="63" spans="1:8" x14ac:dyDescent="0.2">
      <c r="A63" s="375" t="s">
        <v>54</v>
      </c>
      <c r="B63" s="354" t="s">
        <v>689</v>
      </c>
      <c r="C63" s="376">
        <v>1060955</v>
      </c>
      <c r="D63" s="370">
        <v>4.4534869079413397E-3</v>
      </c>
      <c r="E63" s="370">
        <v>2.4684251547957059E-2</v>
      </c>
      <c r="F63" s="374">
        <v>4704</v>
      </c>
      <c r="G63" s="356">
        <v>9</v>
      </c>
      <c r="H63" s="356">
        <v>19674</v>
      </c>
    </row>
    <row r="64" spans="1:8" x14ac:dyDescent="0.2">
      <c r="A64" s="375" t="s">
        <v>54</v>
      </c>
      <c r="B64" s="354" t="s">
        <v>690</v>
      </c>
      <c r="C64" s="376">
        <v>1064156</v>
      </c>
      <c r="D64" s="370">
        <v>3.0170930906587845E-3</v>
      </c>
      <c r="E64" s="370">
        <v>1.8558204843759363E-2</v>
      </c>
      <c r="F64" s="374">
        <v>3201</v>
      </c>
      <c r="G64" s="356">
        <v>10</v>
      </c>
      <c r="H64" s="356">
        <v>22875</v>
      </c>
    </row>
    <row r="65" spans="1:8" x14ac:dyDescent="0.2">
      <c r="A65" s="375" t="s">
        <v>54</v>
      </c>
      <c r="B65" s="354" t="s">
        <v>691</v>
      </c>
      <c r="C65" s="376">
        <v>1075523</v>
      </c>
      <c r="D65" s="370">
        <v>1.0681704562113037E-2</v>
      </c>
      <c r="E65" s="370">
        <v>2.6974819364196323E-2</v>
      </c>
      <c r="F65" s="374">
        <v>11367</v>
      </c>
      <c r="G65" s="356">
        <v>11</v>
      </c>
      <c r="H65" s="356">
        <v>34242</v>
      </c>
    </row>
    <row r="66" spans="1:8" x14ac:dyDescent="0.2">
      <c r="A66" s="375" t="s">
        <v>54</v>
      </c>
      <c r="B66" s="354" t="s">
        <v>692</v>
      </c>
      <c r="C66" s="376">
        <v>1062895</v>
      </c>
      <c r="D66" s="370">
        <v>-1.1741264482489022E-2</v>
      </c>
      <c r="E66" s="370">
        <v>2.075712511800365E-2</v>
      </c>
      <c r="F66" s="374">
        <v>-12628</v>
      </c>
      <c r="G66" s="356">
        <v>12</v>
      </c>
      <c r="H66" s="356">
        <v>21614</v>
      </c>
    </row>
    <row r="67" spans="1:8" x14ac:dyDescent="0.2">
      <c r="A67" s="375" t="s">
        <v>835</v>
      </c>
      <c r="B67" s="354" t="s">
        <v>684</v>
      </c>
      <c r="C67" s="376">
        <v>1067563</v>
      </c>
      <c r="D67" s="370">
        <v>4.3917790562566505E-3</v>
      </c>
      <c r="E67" s="370">
        <v>2.5523706691591652E-2</v>
      </c>
      <c r="F67" s="374">
        <v>4668</v>
      </c>
      <c r="G67" s="356">
        <v>1</v>
      </c>
      <c r="H67" s="356">
        <v>4668</v>
      </c>
    </row>
    <row r="68" spans="1:8" x14ac:dyDescent="0.2">
      <c r="A68" s="375" t="s">
        <v>54</v>
      </c>
      <c r="B68" s="354" t="s">
        <v>685</v>
      </c>
      <c r="C68" s="376">
        <v>1073734</v>
      </c>
      <c r="D68" s="370">
        <v>5.7804551113143088E-3</v>
      </c>
      <c r="E68" s="370">
        <v>2.6895253688748788E-2</v>
      </c>
      <c r="F68" s="374">
        <v>6171</v>
      </c>
      <c r="G68" s="356">
        <v>2</v>
      </c>
      <c r="H68" s="356">
        <v>10839</v>
      </c>
    </row>
    <row r="69" spans="1:8" x14ac:dyDescent="0.2">
      <c r="A69" s="375" t="s">
        <v>54</v>
      </c>
      <c r="B69" s="354" t="s">
        <v>624</v>
      </c>
      <c r="C69" s="376">
        <v>1074159</v>
      </c>
      <c r="D69" s="370">
        <v>3.9581497838381274E-4</v>
      </c>
      <c r="E69" s="370">
        <v>1.6750231669258708E-2</v>
      </c>
      <c r="F69" s="374">
        <v>425</v>
      </c>
      <c r="G69" s="356">
        <v>3</v>
      </c>
      <c r="H69" s="356">
        <v>11264</v>
      </c>
    </row>
    <row r="70" spans="1:8" x14ac:dyDescent="0.2">
      <c r="A70" s="375" t="s">
        <v>54</v>
      </c>
      <c r="B70" s="354" t="s">
        <v>679</v>
      </c>
      <c r="C70" s="376">
        <v>1074608</v>
      </c>
      <c r="D70" s="370">
        <v>4.1800143181780491E-4</v>
      </c>
      <c r="E70" s="370">
        <v>1.5669702815329201E-2</v>
      </c>
      <c r="F70" s="374">
        <v>449</v>
      </c>
      <c r="G70" s="356">
        <v>4</v>
      </c>
      <c r="H70" s="356">
        <v>11713</v>
      </c>
    </row>
    <row r="71" spans="1:8" x14ac:dyDescent="0.2">
      <c r="A71" s="375" t="s">
        <v>54</v>
      </c>
      <c r="B71" s="354" t="s">
        <v>683</v>
      </c>
      <c r="C71" s="376">
        <v>1076803</v>
      </c>
      <c r="D71" s="370">
        <v>2.0426053035154101E-3</v>
      </c>
      <c r="E71" s="370">
        <v>2.1714213060219034E-2</v>
      </c>
      <c r="F71" s="374">
        <v>2195</v>
      </c>
      <c r="G71" s="356">
        <v>5</v>
      </c>
      <c r="H71" s="356">
        <v>13908</v>
      </c>
    </row>
    <row r="72" spans="1:8" x14ac:dyDescent="0.2">
      <c r="A72" s="375" t="s">
        <v>54</v>
      </c>
      <c r="B72" s="354" t="s">
        <v>686</v>
      </c>
      <c r="C72" s="376">
        <v>1077808</v>
      </c>
      <c r="D72" s="370">
        <v>9.3331835071031044E-4</v>
      </c>
      <c r="E72" s="370">
        <v>2.3663373201265436E-2</v>
      </c>
      <c r="F72" s="374">
        <v>1005</v>
      </c>
      <c r="G72" s="356">
        <v>6</v>
      </c>
      <c r="H72" s="356">
        <v>14913</v>
      </c>
    </row>
    <row r="73" spans="1:8" x14ac:dyDescent="0.2">
      <c r="A73" s="375" t="s">
        <v>54</v>
      </c>
      <c r="B73" s="354" t="s">
        <v>687</v>
      </c>
      <c r="C73" s="376">
        <v>1077279</v>
      </c>
      <c r="D73" s="370">
        <v>-4.9081097932102136E-4</v>
      </c>
      <c r="E73" s="370">
        <v>1.9607935928038334E-2</v>
      </c>
      <c r="F73" s="374">
        <v>-529</v>
      </c>
      <c r="G73" s="356">
        <v>7</v>
      </c>
      <c r="H73" s="356">
        <v>14384</v>
      </c>
    </row>
    <row r="74" spans="1:8" x14ac:dyDescent="0.2">
      <c r="A74" s="375" t="s">
        <v>54</v>
      </c>
      <c r="B74" s="354" t="s">
        <v>688</v>
      </c>
      <c r="C74" s="376">
        <v>1079119</v>
      </c>
      <c r="D74" s="370">
        <v>1.7080069322803482E-3</v>
      </c>
      <c r="E74" s="370">
        <v>2.1650157017602867E-2</v>
      </c>
      <c r="F74" s="374">
        <v>1840</v>
      </c>
      <c r="G74" s="356">
        <v>8</v>
      </c>
      <c r="H74" s="356">
        <v>16224</v>
      </c>
    </row>
    <row r="75" spans="1:8" x14ac:dyDescent="0.2">
      <c r="A75" s="375" t="s">
        <v>54</v>
      </c>
      <c r="B75" s="354" t="s">
        <v>689</v>
      </c>
      <c r="C75" s="376">
        <v>1088567</v>
      </c>
      <c r="D75" s="370">
        <v>8.7552901950571638E-3</v>
      </c>
      <c r="E75" s="370">
        <v>2.6025609003209382E-2</v>
      </c>
      <c r="F75" s="374">
        <v>9448</v>
      </c>
      <c r="G75" s="356">
        <v>9</v>
      </c>
      <c r="H75" s="356">
        <v>25672</v>
      </c>
    </row>
    <row r="76" spans="1:8" x14ac:dyDescent="0.2">
      <c r="A76" s="375" t="s">
        <v>54</v>
      </c>
      <c r="B76" s="354" t="s">
        <v>690</v>
      </c>
      <c r="C76" s="376">
        <v>1099330</v>
      </c>
      <c r="D76" s="370">
        <v>9.8873105651742232E-3</v>
      </c>
      <c r="E76" s="370">
        <v>3.3053424497911932E-2</v>
      </c>
      <c r="F76" s="374">
        <v>10763</v>
      </c>
      <c r="G76" s="356">
        <v>10</v>
      </c>
      <c r="H76" s="356">
        <v>36435</v>
      </c>
    </row>
    <row r="77" spans="1:8" x14ac:dyDescent="0.2">
      <c r="A77" s="375" t="s">
        <v>54</v>
      </c>
      <c r="B77" s="354" t="s">
        <v>691</v>
      </c>
      <c r="C77" s="376">
        <v>1113239</v>
      </c>
      <c r="D77" s="370">
        <v>1.2652251826112293E-2</v>
      </c>
      <c r="E77" s="370">
        <v>3.5067590372311885E-2</v>
      </c>
      <c r="F77" s="374">
        <v>13909</v>
      </c>
      <c r="G77" s="356">
        <v>11</v>
      </c>
      <c r="H77" s="356">
        <v>50344</v>
      </c>
    </row>
    <row r="78" spans="1:8" x14ac:dyDescent="0.2">
      <c r="A78" s="375" t="s">
        <v>54</v>
      </c>
      <c r="B78" s="354" t="s">
        <v>692</v>
      </c>
      <c r="C78" s="376">
        <v>1095746</v>
      </c>
      <c r="D78" s="370">
        <v>-1.5713606871480379E-2</v>
      </c>
      <c r="E78" s="370">
        <v>3.0907098067071592E-2</v>
      </c>
      <c r="F78" s="374">
        <v>-17493</v>
      </c>
      <c r="G78" s="356">
        <v>12</v>
      </c>
      <c r="H78" s="356">
        <v>32851</v>
      </c>
    </row>
    <row r="79" spans="1:8" x14ac:dyDescent="0.2">
      <c r="A79" s="375" t="s">
        <v>836</v>
      </c>
      <c r="B79" s="354" t="s">
        <v>684</v>
      </c>
      <c r="C79" s="376">
        <v>1101257</v>
      </c>
      <c r="D79" s="370">
        <v>5.0294502558074772E-3</v>
      </c>
      <c r="E79" s="370">
        <v>3.1561603390151127E-2</v>
      </c>
      <c r="F79" s="374">
        <v>5511</v>
      </c>
      <c r="G79" s="356">
        <v>1</v>
      </c>
      <c r="H79" s="356">
        <v>5511</v>
      </c>
    </row>
    <row r="80" spans="1:8" x14ac:dyDescent="0.2">
      <c r="A80" s="375" t="s">
        <v>54</v>
      </c>
      <c r="B80" s="354" t="s">
        <v>685</v>
      </c>
      <c r="C80" s="376">
        <v>1109025</v>
      </c>
      <c r="D80" s="370">
        <v>7.0537576605642638E-3</v>
      </c>
      <c r="E80" s="370">
        <v>3.286754447563367E-2</v>
      </c>
      <c r="F80" s="374">
        <v>7768</v>
      </c>
      <c r="G80" s="356">
        <v>2</v>
      </c>
      <c r="H80" s="356">
        <v>13279</v>
      </c>
    </row>
    <row r="81" spans="1:8" x14ac:dyDescent="0.2">
      <c r="A81" s="375" t="s">
        <v>54</v>
      </c>
      <c r="B81" s="354" t="s">
        <v>624</v>
      </c>
      <c r="C81" s="376">
        <v>1119209</v>
      </c>
      <c r="D81" s="370">
        <v>9.1828407835712333E-3</v>
      </c>
      <c r="E81" s="370">
        <v>4.1939787312679E-2</v>
      </c>
      <c r="F81" s="374">
        <v>10184</v>
      </c>
      <c r="G81" s="356">
        <v>3</v>
      </c>
      <c r="H81" s="356">
        <v>23463</v>
      </c>
    </row>
    <row r="82" spans="1:8" x14ac:dyDescent="0.2">
      <c r="A82" s="375" t="s">
        <v>54</v>
      </c>
      <c r="B82" s="354" t="s">
        <v>679</v>
      </c>
      <c r="C82" s="376">
        <v>1116487</v>
      </c>
      <c r="D82" s="370">
        <v>-2.432074795681638E-3</v>
      </c>
      <c r="E82" s="370">
        <v>3.8971420276044944E-2</v>
      </c>
      <c r="F82" s="374">
        <v>-2722</v>
      </c>
      <c r="G82" s="356">
        <v>4</v>
      </c>
      <c r="H82" s="356">
        <v>20741</v>
      </c>
    </row>
    <row r="83" spans="1:8" x14ac:dyDescent="0.2">
      <c r="A83" s="375" t="s">
        <v>54</v>
      </c>
      <c r="B83" s="354" t="s">
        <v>683</v>
      </c>
      <c r="C83" s="376">
        <v>1121279</v>
      </c>
      <c r="D83" s="370">
        <v>4.2920338526108992E-3</v>
      </c>
      <c r="E83" s="370">
        <v>4.1303748225069992E-2</v>
      </c>
      <c r="F83" s="374">
        <v>4792</v>
      </c>
      <c r="G83" s="356">
        <v>5</v>
      </c>
      <c r="H83" s="356">
        <v>25533</v>
      </c>
    </row>
    <row r="84" spans="1:8" x14ac:dyDescent="0.2">
      <c r="A84" s="375" t="s">
        <v>54</v>
      </c>
      <c r="B84" s="354" t="s">
        <v>686</v>
      </c>
      <c r="C84" s="376">
        <v>1129262</v>
      </c>
      <c r="D84" s="370">
        <v>7.1195483015378258E-3</v>
      </c>
      <c r="E84" s="370">
        <v>4.7739486068019588E-2</v>
      </c>
      <c r="F84" s="374">
        <v>7983</v>
      </c>
      <c r="G84" s="356">
        <v>6</v>
      </c>
      <c r="H84" s="356">
        <v>33516</v>
      </c>
    </row>
    <row r="85" spans="1:8" x14ac:dyDescent="0.2">
      <c r="A85" s="375" t="s">
        <v>54</v>
      </c>
      <c r="B85" s="354" t="s">
        <v>687</v>
      </c>
      <c r="C85" s="376">
        <v>1132219</v>
      </c>
      <c r="D85" s="370">
        <v>2.6185243105674161E-3</v>
      </c>
      <c r="E85" s="370">
        <v>5.0998859162761034E-2</v>
      </c>
      <c r="F85" s="374">
        <v>2957</v>
      </c>
      <c r="G85" s="356">
        <v>7</v>
      </c>
      <c r="H85" s="356">
        <v>36473</v>
      </c>
    </row>
    <row r="86" spans="1:8" x14ac:dyDescent="0.2">
      <c r="A86" s="375" t="s">
        <v>54</v>
      </c>
      <c r="B86" s="354" t="s">
        <v>688</v>
      </c>
      <c r="C86" s="376">
        <v>1138666</v>
      </c>
      <c r="D86" s="370">
        <v>5.694128079461569E-3</v>
      </c>
      <c r="E86" s="370">
        <v>5.5181124602569298E-2</v>
      </c>
      <c r="F86" s="374">
        <v>6447</v>
      </c>
      <c r="G86" s="356">
        <v>8</v>
      </c>
      <c r="H86" s="356">
        <v>42920</v>
      </c>
    </row>
    <row r="87" spans="1:8" x14ac:dyDescent="0.2">
      <c r="A87" s="375" t="s">
        <v>54</v>
      </c>
      <c r="B87" s="354" t="s">
        <v>689</v>
      </c>
      <c r="C87" s="376">
        <v>1147420</v>
      </c>
      <c r="D87" s="370">
        <v>7.6879436112082811E-3</v>
      </c>
      <c r="E87" s="370">
        <v>5.4064655643612181E-2</v>
      </c>
      <c r="F87" s="374">
        <v>8754</v>
      </c>
      <c r="G87" s="356">
        <v>9</v>
      </c>
      <c r="H87" s="356">
        <v>51674</v>
      </c>
    </row>
    <row r="88" spans="1:8" x14ac:dyDescent="0.2">
      <c r="A88" s="375" t="s">
        <v>54</v>
      </c>
      <c r="B88" s="354" t="s">
        <v>690</v>
      </c>
      <c r="C88" s="376">
        <v>1157739</v>
      </c>
      <c r="D88" s="370">
        <v>8.9932195708632978E-3</v>
      </c>
      <c r="E88" s="370">
        <v>5.3131452793974576E-2</v>
      </c>
      <c r="F88" s="374">
        <v>10319</v>
      </c>
      <c r="G88" s="356">
        <v>10</v>
      </c>
      <c r="H88" s="356">
        <v>61993</v>
      </c>
    </row>
    <row r="89" spans="1:8" x14ac:dyDescent="0.2">
      <c r="A89" s="375" t="s">
        <v>54</v>
      </c>
      <c r="B89" s="354" t="s">
        <v>691</v>
      </c>
      <c r="C89" s="376">
        <v>1168371</v>
      </c>
      <c r="D89" s="370">
        <v>9.1834169877667016E-3</v>
      </c>
      <c r="E89" s="370">
        <v>4.9523956670580072E-2</v>
      </c>
      <c r="F89" s="374">
        <v>10632</v>
      </c>
      <c r="G89" s="356">
        <v>11</v>
      </c>
      <c r="H89" s="356">
        <v>72625</v>
      </c>
    </row>
    <row r="90" spans="1:8" x14ac:dyDescent="0.2">
      <c r="A90" s="375" t="s">
        <v>54</v>
      </c>
      <c r="B90" s="354" t="s">
        <v>692</v>
      </c>
      <c r="C90" s="376">
        <v>1147143</v>
      </c>
      <c r="D90" s="370">
        <v>-1.8168886423918451E-2</v>
      </c>
      <c r="E90" s="370">
        <v>4.6905943530708649E-2</v>
      </c>
      <c r="F90" s="374">
        <v>-21228</v>
      </c>
      <c r="G90" s="356">
        <v>12</v>
      </c>
      <c r="H90" s="356">
        <v>51397</v>
      </c>
    </row>
    <row r="91" spans="1:8" x14ac:dyDescent="0.2">
      <c r="A91" s="375" t="s">
        <v>837</v>
      </c>
      <c r="B91" s="354" t="s">
        <v>684</v>
      </c>
      <c r="C91" s="376">
        <v>1159470</v>
      </c>
      <c r="D91" s="370">
        <v>1.0745826806248138E-2</v>
      </c>
      <c r="E91" s="370">
        <v>5.2860503951393634E-2</v>
      </c>
      <c r="F91" s="374">
        <v>12327</v>
      </c>
      <c r="G91" s="356">
        <v>1</v>
      </c>
      <c r="H91" s="356">
        <v>12327</v>
      </c>
    </row>
    <row r="92" spans="1:8" x14ac:dyDescent="0.2">
      <c r="A92" s="375" t="s">
        <v>54</v>
      </c>
      <c r="B92" s="354" t="s">
        <v>685</v>
      </c>
      <c r="C92" s="376">
        <v>1167071</v>
      </c>
      <c r="D92" s="370">
        <v>6.5555814294462333E-3</v>
      </c>
      <c r="E92" s="370">
        <v>5.2339667726155836E-2</v>
      </c>
      <c r="F92" s="374">
        <v>7601</v>
      </c>
      <c r="G92" s="356">
        <v>2</v>
      </c>
      <c r="H92" s="356">
        <v>19928</v>
      </c>
    </row>
    <row r="93" spans="1:8" x14ac:dyDescent="0.2">
      <c r="A93" s="375" t="s">
        <v>54</v>
      </c>
      <c r="B93" s="354" t="s">
        <v>624</v>
      </c>
      <c r="C93" s="376">
        <v>1173248</v>
      </c>
      <c r="D93" s="370">
        <v>5.2927371171076487E-3</v>
      </c>
      <c r="E93" s="370">
        <v>4.8283207157912456E-2</v>
      </c>
      <c r="F93" s="374">
        <v>6177</v>
      </c>
      <c r="G93" s="356">
        <v>3</v>
      </c>
      <c r="H93" s="356">
        <v>26105</v>
      </c>
    </row>
    <row r="94" spans="1:8" x14ac:dyDescent="0.2">
      <c r="A94" s="375" t="s">
        <v>54</v>
      </c>
      <c r="B94" s="354" t="s">
        <v>679</v>
      </c>
      <c r="C94" s="376">
        <v>1175642</v>
      </c>
      <c r="D94" s="370">
        <v>2.0404893083132425E-3</v>
      </c>
      <c r="E94" s="370">
        <v>5.2983151617528979E-2</v>
      </c>
      <c r="F94" s="374">
        <v>2394</v>
      </c>
      <c r="G94" s="356">
        <v>4</v>
      </c>
      <c r="H94" s="356">
        <v>28499</v>
      </c>
    </row>
    <row r="95" spans="1:8" x14ac:dyDescent="0.2">
      <c r="A95" s="375" t="s">
        <v>54</v>
      </c>
      <c r="B95" s="354" t="s">
        <v>683</v>
      </c>
      <c r="C95" s="376">
        <v>1177550</v>
      </c>
      <c r="D95" s="370">
        <v>1.6229430387821875E-3</v>
      </c>
      <c r="E95" s="370">
        <v>5.0184655201783057E-2</v>
      </c>
      <c r="F95" s="374">
        <v>1908</v>
      </c>
      <c r="G95" s="356">
        <v>5</v>
      </c>
      <c r="H95" s="356">
        <v>30407</v>
      </c>
    </row>
    <row r="96" spans="1:8" x14ac:dyDescent="0.2">
      <c r="A96" s="375" t="s">
        <v>54</v>
      </c>
      <c r="B96" s="354" t="s">
        <v>686</v>
      </c>
      <c r="C96" s="376">
        <v>1181306</v>
      </c>
      <c r="D96" s="370">
        <v>3.1896734745870958E-3</v>
      </c>
      <c r="E96" s="370">
        <v>4.6086736293260655E-2</v>
      </c>
      <c r="F96" s="374">
        <v>3756</v>
      </c>
      <c r="G96" s="356">
        <v>6</v>
      </c>
      <c r="H96" s="356">
        <v>34163</v>
      </c>
    </row>
    <row r="97" spans="1:8" x14ac:dyDescent="0.2">
      <c r="A97" s="375" t="s">
        <v>54</v>
      </c>
      <c r="B97" s="354" t="s">
        <v>687</v>
      </c>
      <c r="C97" s="376">
        <v>1186605</v>
      </c>
      <c r="D97" s="370">
        <v>4.4857132698894464E-3</v>
      </c>
      <c r="E97" s="370">
        <v>4.8034876644889479E-2</v>
      </c>
      <c r="F97" s="374">
        <v>5299</v>
      </c>
      <c r="G97" s="356">
        <v>7</v>
      </c>
      <c r="H97" s="356">
        <v>39462</v>
      </c>
    </row>
    <row r="98" spans="1:8" x14ac:dyDescent="0.2">
      <c r="A98" s="375" t="s">
        <v>54</v>
      </c>
      <c r="B98" s="354" t="s">
        <v>688</v>
      </c>
      <c r="C98" s="376">
        <v>1191437</v>
      </c>
      <c r="D98" s="370">
        <v>4.0721217254267028E-3</v>
      </c>
      <c r="E98" s="370">
        <v>4.6344582168959203E-2</v>
      </c>
      <c r="F98" s="374">
        <v>4832</v>
      </c>
      <c r="G98" s="356">
        <v>8</v>
      </c>
      <c r="H98" s="356">
        <v>44294</v>
      </c>
    </row>
    <row r="99" spans="1:8" x14ac:dyDescent="0.2">
      <c r="A99" s="375" t="s">
        <v>54</v>
      </c>
      <c r="B99" s="354" t="s">
        <v>689</v>
      </c>
      <c r="C99" s="376">
        <v>1196379</v>
      </c>
      <c r="D99" s="370">
        <v>4.1479322868098745E-3</v>
      </c>
      <c r="E99" s="370">
        <v>4.2668769936030415E-2</v>
      </c>
      <c r="F99" s="374">
        <v>4942</v>
      </c>
      <c r="G99" s="356">
        <v>9</v>
      </c>
      <c r="H99" s="356">
        <v>49236</v>
      </c>
    </row>
    <row r="100" spans="1:8" x14ac:dyDescent="0.2">
      <c r="A100" s="375" t="s">
        <v>54</v>
      </c>
      <c r="B100" s="354" t="s">
        <v>690</v>
      </c>
      <c r="C100" s="376">
        <v>1210081</v>
      </c>
      <c r="D100" s="370">
        <v>1.1452892436259798E-2</v>
      </c>
      <c r="E100" s="370">
        <v>4.521053536246078E-2</v>
      </c>
      <c r="F100" s="374">
        <v>13702</v>
      </c>
      <c r="G100" s="356">
        <v>10</v>
      </c>
      <c r="H100" s="356">
        <v>62938</v>
      </c>
    </row>
    <row r="101" spans="1:8" x14ac:dyDescent="0.2">
      <c r="A101" s="375" t="s">
        <v>54</v>
      </c>
      <c r="B101" s="354" t="s">
        <v>691</v>
      </c>
      <c r="C101" s="376">
        <v>1219614</v>
      </c>
      <c r="D101" s="370">
        <v>7.8779850274486307E-3</v>
      </c>
      <c r="E101" s="370">
        <v>4.3858500424950542E-2</v>
      </c>
      <c r="F101" s="374">
        <v>9533</v>
      </c>
      <c r="G101" s="356">
        <v>11</v>
      </c>
      <c r="H101" s="356">
        <v>72471</v>
      </c>
    </row>
    <row r="102" spans="1:8" x14ac:dyDescent="0.2">
      <c r="A102" s="375" t="s">
        <v>54</v>
      </c>
      <c r="B102" s="354" t="s">
        <v>692</v>
      </c>
      <c r="C102" s="376">
        <v>1194386</v>
      </c>
      <c r="D102" s="370">
        <v>-2.0685233196732766E-2</v>
      </c>
      <c r="E102" s="370">
        <v>4.1183182916166405E-2</v>
      </c>
      <c r="F102" s="374">
        <v>-25228</v>
      </c>
      <c r="G102" s="356">
        <v>12</v>
      </c>
      <c r="H102" s="356">
        <v>47243</v>
      </c>
    </row>
    <row r="103" spans="1:8" x14ac:dyDescent="0.2">
      <c r="A103" s="375" t="s">
        <v>838</v>
      </c>
      <c r="B103" s="354" t="s">
        <v>684</v>
      </c>
      <c r="C103" s="376">
        <v>1206391</v>
      </c>
      <c r="D103" s="370">
        <v>1.0051189481457445E-2</v>
      </c>
      <c r="E103" s="370">
        <v>4.0467627450473165E-2</v>
      </c>
      <c r="F103" s="374">
        <v>12005</v>
      </c>
      <c r="G103" s="356">
        <v>1</v>
      </c>
      <c r="H103" s="356">
        <v>12005</v>
      </c>
    </row>
    <row r="104" spans="1:8" x14ac:dyDescent="0.2">
      <c r="A104" s="375" t="s">
        <v>54</v>
      </c>
      <c r="B104" s="354" t="s">
        <v>685</v>
      </c>
      <c r="C104" s="376">
        <v>1214066</v>
      </c>
      <c r="D104" s="370">
        <v>6.3619506445256047E-3</v>
      </c>
      <c r="E104" s="370">
        <v>4.0267473015780597E-2</v>
      </c>
      <c r="F104" s="374">
        <v>7675</v>
      </c>
      <c r="G104" s="356">
        <v>2</v>
      </c>
      <c r="H104" s="356">
        <v>19680</v>
      </c>
    </row>
    <row r="105" spans="1:8" x14ac:dyDescent="0.2">
      <c r="A105" s="375" t="s">
        <v>54</v>
      </c>
      <c r="B105" s="354" t="s">
        <v>624</v>
      </c>
      <c r="C105" s="376">
        <v>1214015</v>
      </c>
      <c r="D105" s="370">
        <v>-4.2007600904780951E-5</v>
      </c>
      <c r="E105" s="370">
        <v>3.4747129336679006E-2</v>
      </c>
      <c r="F105" s="374">
        <v>-51</v>
      </c>
      <c r="G105" s="356">
        <v>3</v>
      </c>
      <c r="H105" s="356">
        <v>19629</v>
      </c>
    </row>
    <row r="106" spans="1:8" x14ac:dyDescent="0.2">
      <c r="A106" s="375" t="s">
        <v>54</v>
      </c>
      <c r="B106" s="354" t="s">
        <v>679</v>
      </c>
      <c r="C106" s="376">
        <v>1218746</v>
      </c>
      <c r="D106" s="370">
        <v>3.8969864458018311E-3</v>
      </c>
      <c r="E106" s="370">
        <v>3.6664222611985542E-2</v>
      </c>
      <c r="F106" s="374">
        <v>4731</v>
      </c>
      <c r="G106" s="356">
        <v>4</v>
      </c>
      <c r="H106" s="356">
        <v>24360</v>
      </c>
    </row>
    <row r="107" spans="1:8" x14ac:dyDescent="0.2">
      <c r="A107" s="375" t="s">
        <v>54</v>
      </c>
      <c r="B107" s="354" t="s">
        <v>683</v>
      </c>
      <c r="C107" s="376">
        <v>1216016</v>
      </c>
      <c r="D107" s="370">
        <v>-2.2400073518189512E-3</v>
      </c>
      <c r="E107" s="370">
        <v>3.2666128826801311E-2</v>
      </c>
      <c r="F107" s="374">
        <v>-2730</v>
      </c>
      <c r="G107" s="356">
        <v>5</v>
      </c>
      <c r="H107" s="356">
        <v>21630</v>
      </c>
    </row>
    <row r="108" spans="1:8" x14ac:dyDescent="0.2">
      <c r="A108" s="375" t="s">
        <v>54</v>
      </c>
      <c r="B108" s="354" t="s">
        <v>686</v>
      </c>
      <c r="C108" s="376">
        <v>1219272</v>
      </c>
      <c r="D108" s="370">
        <v>2.6775963474163778E-3</v>
      </c>
      <c r="E108" s="370">
        <v>3.2139005473603044E-2</v>
      </c>
      <c r="F108" s="374">
        <v>3256</v>
      </c>
      <c r="G108" s="356">
        <v>6</v>
      </c>
      <c r="H108" s="356">
        <v>24886</v>
      </c>
    </row>
    <row r="109" spans="1:8" x14ac:dyDescent="0.2">
      <c r="A109" s="375" t="s">
        <v>54</v>
      </c>
      <c r="B109" s="354" t="s">
        <v>687</v>
      </c>
      <c r="C109" s="376">
        <v>1220144</v>
      </c>
      <c r="D109" s="370">
        <v>7.1518086202249087E-4</v>
      </c>
      <c r="E109" s="370">
        <v>2.8264671057344204E-2</v>
      </c>
      <c r="F109" s="374">
        <v>872</v>
      </c>
      <c r="G109" s="356">
        <v>7</v>
      </c>
      <c r="H109" s="356">
        <v>25758</v>
      </c>
    </row>
    <row r="110" spans="1:8" x14ac:dyDescent="0.2">
      <c r="A110" s="375" t="s">
        <v>54</v>
      </c>
      <c r="B110" s="354" t="s">
        <v>688</v>
      </c>
      <c r="C110" s="376">
        <v>1222971</v>
      </c>
      <c r="D110" s="370">
        <v>2.3169396399114195E-3</v>
      </c>
      <c r="E110" s="370">
        <v>2.6467198853149521E-2</v>
      </c>
      <c r="F110" s="374">
        <v>2827</v>
      </c>
      <c r="G110" s="356">
        <v>8</v>
      </c>
      <c r="H110" s="356">
        <v>28585</v>
      </c>
    </row>
    <row r="111" spans="1:8" x14ac:dyDescent="0.2">
      <c r="A111" s="375" t="s">
        <v>54</v>
      </c>
      <c r="B111" s="354" t="s">
        <v>689</v>
      </c>
      <c r="C111" s="376">
        <v>1226715</v>
      </c>
      <c r="D111" s="370">
        <v>3.0613972040220983E-3</v>
      </c>
      <c r="E111" s="370">
        <v>2.5356513278818937E-2</v>
      </c>
      <c r="F111" s="374">
        <v>3744</v>
      </c>
      <c r="G111" s="356">
        <v>9</v>
      </c>
      <c r="H111" s="356">
        <v>32329</v>
      </c>
    </row>
    <row r="112" spans="1:8" x14ac:dyDescent="0.2">
      <c r="A112" s="375" t="s">
        <v>54</v>
      </c>
      <c r="B112" s="354" t="s">
        <v>690</v>
      </c>
      <c r="C112" s="376">
        <v>1228030</v>
      </c>
      <c r="D112" s="370">
        <v>1.0719686316706944E-3</v>
      </c>
      <c r="E112" s="370">
        <v>1.4832891351901134E-2</v>
      </c>
      <c r="F112" s="374">
        <v>1315</v>
      </c>
      <c r="G112" s="356">
        <v>10</v>
      </c>
      <c r="H112" s="356">
        <v>33644</v>
      </c>
    </row>
    <row r="113" spans="1:8" x14ac:dyDescent="0.2">
      <c r="A113" s="375" t="s">
        <v>54</v>
      </c>
      <c r="B113" s="354" t="s">
        <v>691</v>
      </c>
      <c r="C113" s="376">
        <v>1225338</v>
      </c>
      <c r="D113" s="370">
        <v>-2.1921288567868791E-3</v>
      </c>
      <c r="E113" s="370">
        <v>4.6932882043007051E-3</v>
      </c>
      <c r="F113" s="374">
        <v>-2692</v>
      </c>
      <c r="G113" s="356">
        <v>11</v>
      </c>
      <c r="H113" s="356">
        <v>30952</v>
      </c>
    </row>
    <row r="114" spans="1:8" x14ac:dyDescent="0.2">
      <c r="A114" s="375" t="s">
        <v>54</v>
      </c>
      <c r="B114" s="354" t="s">
        <v>692</v>
      </c>
      <c r="C114" s="376">
        <v>1204590</v>
      </c>
      <c r="D114" s="370">
        <v>-1.6932470877423222E-2</v>
      </c>
      <c r="E114" s="370">
        <v>8.5433017466716166E-3</v>
      </c>
      <c r="F114" s="374">
        <v>-20748</v>
      </c>
      <c r="G114" s="356">
        <v>12</v>
      </c>
      <c r="H114" s="356">
        <v>10204</v>
      </c>
    </row>
    <row r="115" spans="1:8" x14ac:dyDescent="0.2">
      <c r="A115" s="375" t="s">
        <v>839</v>
      </c>
      <c r="B115" s="354" t="s">
        <v>684</v>
      </c>
      <c r="C115" s="376">
        <v>1200192</v>
      </c>
      <c r="D115" s="370">
        <v>-3.6510347919208597E-3</v>
      </c>
      <c r="E115" s="370">
        <v>-5.1384667160149222E-3</v>
      </c>
      <c r="F115" s="374">
        <v>-4398</v>
      </c>
      <c r="G115" s="356">
        <v>1</v>
      </c>
      <c r="H115" s="356">
        <v>-4398</v>
      </c>
    </row>
    <row r="116" spans="1:8" x14ac:dyDescent="0.2">
      <c r="A116" s="375" t="s">
        <v>54</v>
      </c>
      <c r="B116" s="354" t="s">
        <v>685</v>
      </c>
      <c r="C116" s="376">
        <v>1194715</v>
      </c>
      <c r="D116" s="370">
        <v>-4.5634365168240043E-3</v>
      </c>
      <c r="E116" s="370">
        <v>-1.593900166877249E-2</v>
      </c>
      <c r="F116" s="374">
        <v>-5477</v>
      </c>
      <c r="G116" s="356">
        <v>2</v>
      </c>
      <c r="H116" s="356">
        <v>-9875</v>
      </c>
    </row>
    <row r="117" spans="1:8" x14ac:dyDescent="0.2">
      <c r="A117" s="375" t="s">
        <v>54</v>
      </c>
      <c r="B117" s="354" t="s">
        <v>624</v>
      </c>
      <c r="C117" s="376">
        <v>1198805</v>
      </c>
      <c r="D117" s="370">
        <v>3.4234106042025925E-3</v>
      </c>
      <c r="E117" s="370">
        <v>-1.2528675510599108E-2</v>
      </c>
      <c r="F117" s="374">
        <v>4090</v>
      </c>
      <c r="G117" s="356">
        <v>3</v>
      </c>
      <c r="H117" s="356">
        <v>-5785</v>
      </c>
    </row>
    <row r="118" spans="1:8" x14ac:dyDescent="0.2">
      <c r="A118" s="375" t="s">
        <v>54</v>
      </c>
      <c r="B118" s="354" t="s">
        <v>679</v>
      </c>
      <c r="C118" s="376">
        <v>1193947</v>
      </c>
      <c r="D118" s="370">
        <v>-4.0523688172805494E-3</v>
      </c>
      <c r="E118" s="370">
        <v>-2.0347964218959458E-2</v>
      </c>
      <c r="F118" s="374">
        <v>-4858</v>
      </c>
      <c r="G118" s="356">
        <v>4</v>
      </c>
      <c r="H118" s="356">
        <v>-10643</v>
      </c>
    </row>
    <row r="119" spans="1:8" x14ac:dyDescent="0.2">
      <c r="A119" s="375" t="s">
        <v>54</v>
      </c>
      <c r="B119" s="354" t="s">
        <v>683</v>
      </c>
      <c r="C119" s="376">
        <v>1190262</v>
      </c>
      <c r="D119" s="370">
        <v>-3.0864016576950259E-3</v>
      </c>
      <c r="E119" s="370">
        <v>-2.1178997644767827E-2</v>
      </c>
      <c r="F119" s="374">
        <v>-3685</v>
      </c>
      <c r="G119" s="356">
        <v>5</v>
      </c>
      <c r="H119" s="356">
        <v>-14328</v>
      </c>
    </row>
    <row r="120" spans="1:8" x14ac:dyDescent="0.2">
      <c r="A120" s="375" t="s">
        <v>54</v>
      </c>
      <c r="B120" s="354" t="s">
        <v>686</v>
      </c>
      <c r="C120" s="376">
        <v>1194763</v>
      </c>
      <c r="D120" s="370">
        <v>3.7815203711450973E-3</v>
      </c>
      <c r="E120" s="370">
        <v>-2.0101339159760867E-2</v>
      </c>
      <c r="F120" s="374">
        <v>4501</v>
      </c>
      <c r="G120" s="356">
        <v>6</v>
      </c>
      <c r="H120" s="356">
        <v>-9827</v>
      </c>
    </row>
    <row r="121" spans="1:8" x14ac:dyDescent="0.2">
      <c r="A121" s="375" t="s">
        <v>54</v>
      </c>
      <c r="B121" s="354" t="s">
        <v>687</v>
      </c>
      <c r="C121" s="376">
        <v>1198518</v>
      </c>
      <c r="D121" s="370">
        <v>3.142882730717389E-3</v>
      </c>
      <c r="E121" s="370">
        <v>-1.7724137478854929E-2</v>
      </c>
      <c r="F121" s="374">
        <v>3755</v>
      </c>
      <c r="G121" s="356">
        <v>7</v>
      </c>
      <c r="H121" s="356">
        <v>-6072</v>
      </c>
    </row>
    <row r="122" spans="1:8" x14ac:dyDescent="0.2">
      <c r="A122" s="375" t="s">
        <v>54</v>
      </c>
      <c r="B122" s="354" t="s">
        <v>688</v>
      </c>
      <c r="C122" s="376">
        <v>1198986</v>
      </c>
      <c r="D122" s="370">
        <v>3.9048224557336475E-4</v>
      </c>
      <c r="E122" s="370">
        <v>-1.9612075838265963E-2</v>
      </c>
      <c r="F122" s="374">
        <v>468</v>
      </c>
      <c r="G122" s="356">
        <v>8</v>
      </c>
      <c r="H122" s="356">
        <v>-5604</v>
      </c>
    </row>
    <row r="123" spans="1:8" x14ac:dyDescent="0.2">
      <c r="A123" s="375" t="s">
        <v>54</v>
      </c>
      <c r="B123" s="354" t="s">
        <v>689</v>
      </c>
      <c r="C123" s="376">
        <v>1197731</v>
      </c>
      <c r="D123" s="370">
        <v>-1.0467178098826357E-3</v>
      </c>
      <c r="E123" s="370">
        <v>-2.3627329901403371E-2</v>
      </c>
      <c r="F123" s="374">
        <v>-1255</v>
      </c>
      <c r="G123" s="356">
        <v>9</v>
      </c>
      <c r="H123" s="356">
        <v>-6859</v>
      </c>
    </row>
    <row r="124" spans="1:8" x14ac:dyDescent="0.2">
      <c r="A124" s="375" t="s">
        <v>54</v>
      </c>
      <c r="B124" s="354" t="s">
        <v>690</v>
      </c>
      <c r="C124" s="376">
        <v>1210664</v>
      </c>
      <c r="D124" s="370">
        <v>1.0797917061510454E-2</v>
      </c>
      <c r="E124" s="370">
        <v>-1.4141348338395643E-2</v>
      </c>
      <c r="F124" s="374">
        <v>12933</v>
      </c>
      <c r="G124" s="356">
        <v>10</v>
      </c>
      <c r="H124" s="356">
        <v>6074</v>
      </c>
    </row>
    <row r="125" spans="1:8" x14ac:dyDescent="0.2">
      <c r="A125" s="375" t="s">
        <v>54</v>
      </c>
      <c r="B125" s="354" t="s">
        <v>691</v>
      </c>
      <c r="C125" s="376">
        <v>1221907</v>
      </c>
      <c r="D125" s="370">
        <v>9.2866393978841E-3</v>
      </c>
      <c r="E125" s="370">
        <v>-2.8000437430325542E-3</v>
      </c>
      <c r="F125" s="374">
        <v>11243</v>
      </c>
      <c r="G125" s="356">
        <v>11</v>
      </c>
      <c r="H125" s="356">
        <v>17317</v>
      </c>
    </row>
    <row r="126" spans="1:8" x14ac:dyDescent="0.2">
      <c r="A126" s="375" t="s">
        <v>54</v>
      </c>
      <c r="B126" s="354" t="s">
        <v>692</v>
      </c>
      <c r="C126" s="376">
        <v>1208019</v>
      </c>
      <c r="D126" s="370">
        <v>-1.136584044448552E-2</v>
      </c>
      <c r="E126" s="370">
        <v>2.846611710208391E-3</v>
      </c>
      <c r="F126" s="374">
        <v>-13888</v>
      </c>
      <c r="G126" s="356">
        <v>12</v>
      </c>
      <c r="H126" s="356">
        <v>3429</v>
      </c>
    </row>
    <row r="127" spans="1:8" x14ac:dyDescent="0.2">
      <c r="A127" s="375" t="s">
        <v>840</v>
      </c>
      <c r="B127" s="354" t="s">
        <v>684</v>
      </c>
      <c r="C127" s="376">
        <v>1207686</v>
      </c>
      <c r="D127" s="370">
        <v>-2.7565791597650158E-4</v>
      </c>
      <c r="E127" s="370">
        <v>6.2440009598463408E-3</v>
      </c>
      <c r="F127" s="374">
        <v>-333</v>
      </c>
      <c r="G127" s="356">
        <v>1</v>
      </c>
      <c r="H127" s="356">
        <v>-333</v>
      </c>
    </row>
    <row r="128" spans="1:8" x14ac:dyDescent="0.2">
      <c r="A128" s="375" t="s">
        <v>54</v>
      </c>
      <c r="B128" s="354" t="s">
        <v>685</v>
      </c>
      <c r="C128" s="376">
        <v>1215559</v>
      </c>
      <c r="D128" s="370">
        <v>6.5190786346782659E-3</v>
      </c>
      <c r="E128" s="370">
        <v>1.7446838785819319E-2</v>
      </c>
      <c r="F128" s="374">
        <v>7873</v>
      </c>
      <c r="G128" s="356">
        <v>2</v>
      </c>
      <c r="H128" s="356">
        <v>7540</v>
      </c>
    </row>
    <row r="129" spans="1:8" x14ac:dyDescent="0.2">
      <c r="A129" s="375" t="s">
        <v>54</v>
      </c>
      <c r="B129" s="354" t="s">
        <v>624</v>
      </c>
      <c r="C129" s="376">
        <v>1226178</v>
      </c>
      <c r="D129" s="370">
        <v>8.7358984631762393E-3</v>
      </c>
      <c r="E129" s="370">
        <v>2.2833571765216165E-2</v>
      </c>
      <c r="F129" s="374">
        <v>10619</v>
      </c>
      <c r="G129" s="356">
        <v>3</v>
      </c>
      <c r="H129" s="356">
        <v>18159</v>
      </c>
    </row>
    <row r="130" spans="1:8" x14ac:dyDescent="0.2">
      <c r="A130" s="375" t="s">
        <v>54</v>
      </c>
      <c r="B130" s="354" t="s">
        <v>679</v>
      </c>
      <c r="C130" s="376">
        <v>1232200</v>
      </c>
      <c r="D130" s="370">
        <v>4.9111956012912739E-3</v>
      </c>
      <c r="E130" s="370">
        <v>3.2039110613787614E-2</v>
      </c>
      <c r="F130" s="374">
        <v>6022</v>
      </c>
      <c r="G130" s="356">
        <v>4</v>
      </c>
      <c r="H130" s="356">
        <v>24181</v>
      </c>
    </row>
    <row r="131" spans="1:8" x14ac:dyDescent="0.2">
      <c r="A131" s="375" t="s">
        <v>54</v>
      </c>
      <c r="B131" s="354" t="s">
        <v>683</v>
      </c>
      <c r="C131" s="376">
        <v>1233199</v>
      </c>
      <c r="D131" s="370">
        <v>8.1074500892719392E-4</v>
      </c>
      <c r="E131" s="370">
        <v>3.6073570356778495E-2</v>
      </c>
      <c r="F131" s="374">
        <v>999</v>
      </c>
      <c r="G131" s="356">
        <v>5</v>
      </c>
      <c r="H131" s="356">
        <v>25180</v>
      </c>
    </row>
    <row r="132" spans="1:8" x14ac:dyDescent="0.2">
      <c r="A132" s="375" t="s">
        <v>54</v>
      </c>
      <c r="B132" s="354" t="s">
        <v>686</v>
      </c>
      <c r="C132" s="376">
        <v>1236525</v>
      </c>
      <c r="D132" s="370">
        <v>2.6970505165833103E-3</v>
      </c>
      <c r="E132" s="370">
        <v>3.4954212676489016E-2</v>
      </c>
      <c r="F132" s="374">
        <v>3326</v>
      </c>
      <c r="G132" s="356">
        <v>6</v>
      </c>
      <c r="H132" s="356">
        <v>28506</v>
      </c>
    </row>
    <row r="133" spans="1:8" x14ac:dyDescent="0.2">
      <c r="A133" s="375" t="s">
        <v>54</v>
      </c>
      <c r="B133" s="354" t="s">
        <v>687</v>
      </c>
      <c r="C133" s="376">
        <v>1243416</v>
      </c>
      <c r="D133" s="370">
        <v>5.5728755989568057E-3</v>
      </c>
      <c r="E133" s="370">
        <v>3.7461264661857285E-2</v>
      </c>
      <c r="F133" s="374">
        <v>6891</v>
      </c>
      <c r="G133" s="356">
        <v>7</v>
      </c>
      <c r="H133" s="356">
        <v>35397</v>
      </c>
    </row>
    <row r="134" spans="1:8" x14ac:dyDescent="0.2">
      <c r="A134" s="375" t="s">
        <v>54</v>
      </c>
      <c r="B134" s="354" t="s">
        <v>688</v>
      </c>
      <c r="C134" s="376">
        <v>1251516</v>
      </c>
      <c r="D134" s="370">
        <v>6.5143121851416463E-3</v>
      </c>
      <c r="E134" s="370">
        <v>4.38120211578783E-2</v>
      </c>
      <c r="F134" s="374">
        <v>8100</v>
      </c>
      <c r="G134" s="356">
        <v>8</v>
      </c>
      <c r="H134" s="356">
        <v>43497</v>
      </c>
    </row>
    <row r="135" spans="1:8" x14ac:dyDescent="0.2">
      <c r="A135" s="375" t="s">
        <v>54</v>
      </c>
      <c r="B135" s="354" t="s">
        <v>689</v>
      </c>
      <c r="C135" s="376">
        <v>1256598</v>
      </c>
      <c r="D135" s="370">
        <v>4.0606752131016055E-3</v>
      </c>
      <c r="E135" s="370">
        <v>4.9148765457352361E-2</v>
      </c>
      <c r="F135" s="374">
        <v>5082</v>
      </c>
      <c r="G135" s="356">
        <v>9</v>
      </c>
      <c r="H135" s="356">
        <v>48579</v>
      </c>
    </row>
    <row r="136" spans="1:8" x14ac:dyDescent="0.2">
      <c r="A136" s="375" t="s">
        <v>54</v>
      </c>
      <c r="B136" s="354" t="s">
        <v>690</v>
      </c>
      <c r="C136" s="376">
        <v>1268034</v>
      </c>
      <c r="D136" s="370">
        <v>9.1007625350350008E-3</v>
      </c>
      <c r="E136" s="370">
        <v>4.7387218914579199E-2</v>
      </c>
      <c r="F136" s="374">
        <v>11436</v>
      </c>
      <c r="G136" s="356">
        <v>10</v>
      </c>
      <c r="H136" s="356">
        <v>60015</v>
      </c>
    </row>
    <row r="137" spans="1:8" x14ac:dyDescent="0.2">
      <c r="A137" s="375" t="s">
        <v>54</v>
      </c>
      <c r="B137" s="354" t="s">
        <v>691</v>
      </c>
      <c r="C137" s="376">
        <v>1277314</v>
      </c>
      <c r="D137" s="370">
        <v>7.3184157522589999E-3</v>
      </c>
      <c r="E137" s="370">
        <v>4.5344694809015706E-2</v>
      </c>
      <c r="F137" s="374">
        <v>9280</v>
      </c>
      <c r="G137" s="356">
        <v>11</v>
      </c>
      <c r="H137" s="356">
        <v>69295</v>
      </c>
    </row>
    <row r="138" spans="1:8" x14ac:dyDescent="0.2">
      <c r="A138" s="375" t="s">
        <v>54</v>
      </c>
      <c r="B138" s="354" t="s">
        <v>692</v>
      </c>
      <c r="C138" s="376">
        <v>1263487</v>
      </c>
      <c r="D138" s="370">
        <v>-1.0825059460712105E-2</v>
      </c>
      <c r="E138" s="370">
        <v>4.591649634649797E-2</v>
      </c>
      <c r="F138" s="374">
        <v>-13827</v>
      </c>
      <c r="G138" s="356">
        <v>12</v>
      </c>
      <c r="H138" s="356">
        <v>55468</v>
      </c>
    </row>
    <row r="139" spans="1:8" x14ac:dyDescent="0.2">
      <c r="A139" s="375" t="s">
        <v>841</v>
      </c>
      <c r="B139" s="354" t="s">
        <v>684</v>
      </c>
      <c r="C139" s="376">
        <v>1264788</v>
      </c>
      <c r="D139" s="370">
        <v>1.0296900561699296E-3</v>
      </c>
      <c r="E139" s="370">
        <v>4.7282157779422906E-2</v>
      </c>
      <c r="F139" s="374">
        <v>1301</v>
      </c>
      <c r="G139" s="356">
        <v>1</v>
      </c>
      <c r="H139" s="356">
        <v>1301</v>
      </c>
    </row>
    <row r="140" spans="1:8" x14ac:dyDescent="0.2">
      <c r="A140" s="375" t="s">
        <v>54</v>
      </c>
      <c r="B140" s="354" t="s">
        <v>685</v>
      </c>
      <c r="C140" s="376">
        <v>1274313</v>
      </c>
      <c r="D140" s="370">
        <v>7.530906365335488E-3</v>
      </c>
      <c r="E140" s="370">
        <v>4.8334963584655277E-2</v>
      </c>
      <c r="F140" s="374">
        <v>9525</v>
      </c>
      <c r="G140" s="356">
        <v>2</v>
      </c>
      <c r="H140" s="356">
        <v>10826</v>
      </c>
    </row>
    <row r="141" spans="1:8" x14ac:dyDescent="0.2">
      <c r="A141" s="375" t="s">
        <v>54</v>
      </c>
      <c r="B141" s="354" t="s">
        <v>624</v>
      </c>
      <c r="C141" s="376">
        <v>1282251</v>
      </c>
      <c r="D141" s="370">
        <v>6.2292388133842191E-3</v>
      </c>
      <c r="E141" s="370">
        <v>4.5729902183859084E-2</v>
      </c>
      <c r="F141" s="374">
        <v>7938</v>
      </c>
      <c r="G141" s="356">
        <v>3</v>
      </c>
      <c r="H141" s="356">
        <v>18764</v>
      </c>
    </row>
    <row r="142" spans="1:8" x14ac:dyDescent="0.2">
      <c r="A142" s="375" t="s">
        <v>54</v>
      </c>
      <c r="B142" s="354" t="s">
        <v>679</v>
      </c>
      <c r="C142" s="376">
        <v>1284045</v>
      </c>
      <c r="D142" s="370">
        <v>1.3991020478829608E-3</v>
      </c>
      <c r="E142" s="370">
        <v>4.207515013796459E-2</v>
      </c>
      <c r="F142" s="374">
        <v>1794</v>
      </c>
      <c r="G142" s="356">
        <v>4</v>
      </c>
      <c r="H142" s="356">
        <v>20558</v>
      </c>
    </row>
    <row r="143" spans="1:8" x14ac:dyDescent="0.2">
      <c r="A143" s="375" t="s">
        <v>54</v>
      </c>
      <c r="B143" s="354" t="s">
        <v>683</v>
      </c>
      <c r="C143" s="376">
        <v>1285810</v>
      </c>
      <c r="D143" s="370">
        <v>1.3745624179837268E-3</v>
      </c>
      <c r="E143" s="370">
        <v>4.266221428982675E-2</v>
      </c>
      <c r="F143" s="374">
        <v>1765</v>
      </c>
      <c r="G143" s="356">
        <v>5</v>
      </c>
      <c r="H143" s="356">
        <v>22323</v>
      </c>
    </row>
    <row r="144" spans="1:8" x14ac:dyDescent="0.2">
      <c r="A144" s="375" t="s">
        <v>54</v>
      </c>
      <c r="B144" s="354" t="s">
        <v>686</v>
      </c>
      <c r="C144" s="376">
        <v>1288822</v>
      </c>
      <c r="D144" s="370">
        <v>2.3424922811301485E-3</v>
      </c>
      <c r="E144" s="370">
        <v>4.2293524190776477E-2</v>
      </c>
      <c r="F144" s="374">
        <v>3012</v>
      </c>
      <c r="G144" s="356">
        <v>6</v>
      </c>
      <c r="H144" s="356">
        <v>25335</v>
      </c>
    </row>
    <row r="145" spans="1:8" x14ac:dyDescent="0.2">
      <c r="A145" s="375" t="s">
        <v>54</v>
      </c>
      <c r="B145" s="354" t="s">
        <v>687</v>
      </c>
      <c r="C145" s="376">
        <v>1294392</v>
      </c>
      <c r="D145" s="370">
        <v>4.3217760094100832E-3</v>
      </c>
      <c r="E145" s="370">
        <v>4.0996738018491019E-2</v>
      </c>
      <c r="F145" s="374">
        <v>5570</v>
      </c>
      <c r="G145" s="356">
        <v>7</v>
      </c>
      <c r="H145" s="356">
        <v>30905</v>
      </c>
    </row>
    <row r="146" spans="1:8" x14ac:dyDescent="0.2">
      <c r="A146" s="375" t="s">
        <v>54</v>
      </c>
      <c r="B146" s="354" t="s">
        <v>688</v>
      </c>
      <c r="C146" s="376">
        <v>1299060</v>
      </c>
      <c r="D146" s="370">
        <v>3.606326367900925E-3</v>
      </c>
      <c r="E146" s="370">
        <v>3.7989126787032701E-2</v>
      </c>
      <c r="F146" s="374">
        <v>4668</v>
      </c>
      <c r="G146" s="356">
        <v>8</v>
      </c>
      <c r="H146" s="356">
        <v>35573</v>
      </c>
    </row>
    <row r="147" spans="1:8" x14ac:dyDescent="0.2">
      <c r="A147" s="375" t="s">
        <v>54</v>
      </c>
      <c r="B147" s="354" t="s">
        <v>689</v>
      </c>
      <c r="C147" s="376">
        <v>1307965</v>
      </c>
      <c r="D147" s="370">
        <v>6.8549566609701351E-3</v>
      </c>
      <c r="E147" s="370">
        <v>4.0877830459701503E-2</v>
      </c>
      <c r="F147" s="374">
        <v>8905</v>
      </c>
      <c r="G147" s="356">
        <v>9</v>
      </c>
      <c r="H147" s="356">
        <v>44478</v>
      </c>
    </row>
    <row r="148" spans="1:8" x14ac:dyDescent="0.2">
      <c r="A148" s="375" t="s">
        <v>54</v>
      </c>
      <c r="B148" s="354" t="s">
        <v>690</v>
      </c>
      <c r="C148" s="376">
        <v>1317875</v>
      </c>
      <c r="D148" s="370">
        <v>7.5766553386367175E-3</v>
      </c>
      <c r="E148" s="370">
        <v>3.9305728395295336E-2</v>
      </c>
      <c r="F148" s="374">
        <v>9910</v>
      </c>
      <c r="G148" s="356">
        <v>10</v>
      </c>
      <c r="H148" s="356">
        <v>54388</v>
      </c>
    </row>
    <row r="149" spans="1:8" x14ac:dyDescent="0.2">
      <c r="A149" s="375" t="s">
        <v>54</v>
      </c>
      <c r="B149" s="354" t="s">
        <v>691</v>
      </c>
      <c r="C149" s="376">
        <v>1325584</v>
      </c>
      <c r="D149" s="370">
        <v>5.8495684340320597E-3</v>
      </c>
      <c r="E149" s="370">
        <v>3.7790237952453287E-2</v>
      </c>
      <c r="F149" s="374">
        <v>7709</v>
      </c>
      <c r="G149" s="356">
        <v>11</v>
      </c>
      <c r="H149" s="356">
        <v>62097</v>
      </c>
    </row>
    <row r="150" spans="1:8" x14ac:dyDescent="0.2">
      <c r="A150" s="375" t="s">
        <v>54</v>
      </c>
      <c r="B150" s="354" t="s">
        <v>692</v>
      </c>
      <c r="C150" s="376">
        <v>1308282</v>
      </c>
      <c r="D150" s="370">
        <v>-1.3052360318169254E-2</v>
      </c>
      <c r="E150" s="370">
        <v>3.545347122685083E-2</v>
      </c>
      <c r="F150" s="374">
        <v>-17302</v>
      </c>
      <c r="G150" s="356">
        <v>12</v>
      </c>
      <c r="H150" s="356">
        <v>44795</v>
      </c>
    </row>
    <row r="151" spans="1:8" x14ac:dyDescent="0.2">
      <c r="A151" s="375" t="s">
        <v>842</v>
      </c>
      <c r="B151" s="354" t="s">
        <v>684</v>
      </c>
      <c r="C151" s="376">
        <v>1307399</v>
      </c>
      <c r="D151" s="370">
        <v>-6.7493093996551234E-4</v>
      </c>
      <c r="E151" s="370">
        <v>3.3690231090111489E-2</v>
      </c>
      <c r="F151" s="374">
        <v>-883</v>
      </c>
      <c r="G151" s="356">
        <v>1</v>
      </c>
      <c r="H151" s="356">
        <v>-883</v>
      </c>
    </row>
    <row r="152" spans="1:8" x14ac:dyDescent="0.2">
      <c r="A152" s="375" t="s">
        <v>54</v>
      </c>
      <c r="B152" s="354" t="s">
        <v>685</v>
      </c>
      <c r="C152" s="376">
        <v>1316368</v>
      </c>
      <c r="D152" s="370">
        <v>6.8601857581349623E-3</v>
      </c>
      <c r="E152" s="370">
        <v>3.3002096031351735E-2</v>
      </c>
      <c r="F152" s="374">
        <v>8969</v>
      </c>
      <c r="G152" s="356">
        <v>2</v>
      </c>
      <c r="H152" s="356">
        <v>8086</v>
      </c>
    </row>
    <row r="153" spans="1:8" x14ac:dyDescent="0.2">
      <c r="A153" s="375" t="s">
        <v>54</v>
      </c>
      <c r="B153" s="354" t="s">
        <v>624</v>
      </c>
      <c r="C153" s="376">
        <v>1327266</v>
      </c>
      <c r="D153" s="370">
        <v>8.2788399596465112E-3</v>
      </c>
      <c r="E153" s="370">
        <v>3.5106231151311285E-2</v>
      </c>
      <c r="F153" s="374">
        <v>10898</v>
      </c>
      <c r="G153" s="356">
        <v>3</v>
      </c>
      <c r="H153" s="356">
        <v>18984</v>
      </c>
    </row>
    <row r="154" spans="1:8" x14ac:dyDescent="0.2">
      <c r="A154" s="375" t="s">
        <v>54</v>
      </c>
      <c r="B154" s="354" t="s">
        <v>679</v>
      </c>
      <c r="C154" s="376">
        <v>1325979</v>
      </c>
      <c r="D154" s="370">
        <v>-9.6966244897400689E-4</v>
      </c>
      <c r="E154" s="370">
        <v>3.2657733957921931E-2</v>
      </c>
      <c r="F154" s="374">
        <v>-1287</v>
      </c>
      <c r="G154" s="356">
        <v>4</v>
      </c>
      <c r="H154" s="356">
        <v>17697</v>
      </c>
    </row>
    <row r="155" spans="1:8" x14ac:dyDescent="0.2">
      <c r="A155" s="375" t="s">
        <v>54</v>
      </c>
      <c r="B155" s="354" t="s">
        <v>683</v>
      </c>
      <c r="C155" s="376">
        <v>1325783</v>
      </c>
      <c r="D155" s="370">
        <v>-1.4781531230889655E-4</v>
      </c>
      <c r="E155" s="370">
        <v>3.1087796797349521E-2</v>
      </c>
      <c r="F155" s="374">
        <v>-196</v>
      </c>
      <c r="G155" s="356">
        <v>5</v>
      </c>
      <c r="H155" s="356">
        <v>17501</v>
      </c>
    </row>
    <row r="156" spans="1:8" x14ac:dyDescent="0.2">
      <c r="A156" s="375" t="s">
        <v>54</v>
      </c>
      <c r="B156" s="354" t="s">
        <v>686</v>
      </c>
      <c r="C156" s="376">
        <v>1328013</v>
      </c>
      <c r="D156" s="370">
        <v>1.6820248864255483E-3</v>
      </c>
      <c r="E156" s="370">
        <v>3.040838843533078E-2</v>
      </c>
      <c r="F156" s="374">
        <v>2230</v>
      </c>
      <c r="G156" s="356">
        <v>6</v>
      </c>
      <c r="H156" s="356">
        <v>19731</v>
      </c>
    </row>
    <row r="157" spans="1:8" x14ac:dyDescent="0.2">
      <c r="A157" s="375" t="s">
        <v>54</v>
      </c>
      <c r="B157" s="354" t="s">
        <v>687</v>
      </c>
      <c r="C157" s="376">
        <v>1334119</v>
      </c>
      <c r="D157" s="370">
        <v>4.5978465572249494E-3</v>
      </c>
      <c r="E157" s="370">
        <v>3.0691629738131887E-2</v>
      </c>
      <c r="F157" s="374">
        <v>6106</v>
      </c>
      <c r="G157" s="356">
        <v>7</v>
      </c>
      <c r="H157" s="356">
        <v>25837</v>
      </c>
    </row>
    <row r="158" spans="1:8" x14ac:dyDescent="0.2">
      <c r="A158" s="375" t="s">
        <v>54</v>
      </c>
      <c r="B158" s="354" t="s">
        <v>688</v>
      </c>
      <c r="C158" s="376">
        <v>1335671</v>
      </c>
      <c r="D158" s="370">
        <v>1.1633145169209769E-3</v>
      </c>
      <c r="E158" s="370">
        <v>2.8182685942142793E-2</v>
      </c>
      <c r="F158" s="374">
        <v>1552</v>
      </c>
      <c r="G158" s="356">
        <v>8</v>
      </c>
      <c r="H158" s="356">
        <v>27389</v>
      </c>
    </row>
    <row r="159" spans="1:8" x14ac:dyDescent="0.2">
      <c r="A159" s="375" t="s">
        <v>54</v>
      </c>
      <c r="B159" s="354" t="s">
        <v>689</v>
      </c>
      <c r="C159" s="376">
        <v>1340225</v>
      </c>
      <c r="D159" s="370">
        <v>3.4095222551062676E-3</v>
      </c>
      <c r="E159" s="370">
        <v>2.4664268539295708E-2</v>
      </c>
      <c r="F159" s="374">
        <v>4554</v>
      </c>
      <c r="G159" s="356">
        <v>9</v>
      </c>
      <c r="H159" s="356">
        <v>31943</v>
      </c>
    </row>
    <row r="160" spans="1:8" x14ac:dyDescent="0.2">
      <c r="A160" s="375" t="s">
        <v>54</v>
      </c>
      <c r="B160" s="354" t="s">
        <v>690</v>
      </c>
      <c r="C160" s="376">
        <v>1349654</v>
      </c>
      <c r="D160" s="370">
        <v>7.0353858493910071E-3</v>
      </c>
      <c r="E160" s="370">
        <v>2.41138195959405E-2</v>
      </c>
      <c r="F160" s="374">
        <v>9429</v>
      </c>
      <c r="G160" s="356">
        <v>10</v>
      </c>
      <c r="H160" s="356">
        <v>41372</v>
      </c>
    </row>
    <row r="161" spans="1:8" x14ac:dyDescent="0.2">
      <c r="A161" s="375" t="s">
        <v>54</v>
      </c>
      <c r="B161" s="354" t="s">
        <v>691</v>
      </c>
      <c r="C161" s="376">
        <v>1358570</v>
      </c>
      <c r="D161" s="370">
        <v>6.6061375730372962E-3</v>
      </c>
      <c r="E161" s="370">
        <v>2.4884126543470719E-2</v>
      </c>
      <c r="F161" s="374">
        <v>8916</v>
      </c>
      <c r="G161" s="356">
        <v>11</v>
      </c>
      <c r="H161" s="356">
        <v>50288</v>
      </c>
    </row>
    <row r="162" spans="1:8" x14ac:dyDescent="0.2">
      <c r="A162" s="375" t="s">
        <v>54</v>
      </c>
      <c r="B162" s="354" t="s">
        <v>692</v>
      </c>
      <c r="C162" s="376">
        <v>1349657</v>
      </c>
      <c r="D162" s="370">
        <v>-6.560574721950263E-3</v>
      </c>
      <c r="E162" s="370">
        <v>3.1625444667128244E-2</v>
      </c>
      <c r="F162" s="374">
        <v>-8913</v>
      </c>
      <c r="G162" s="356">
        <v>12</v>
      </c>
      <c r="H162" s="356">
        <v>41375</v>
      </c>
    </row>
    <row r="163" spans="1:8" x14ac:dyDescent="0.2">
      <c r="A163" s="375" t="s">
        <v>61</v>
      </c>
      <c r="B163" s="354" t="s">
        <v>684</v>
      </c>
      <c r="C163" s="376">
        <v>1353365</v>
      </c>
      <c r="D163" s="377">
        <v>2.7473647008091628E-3</v>
      </c>
      <c r="E163" s="377">
        <v>3.5158356400762036E-2</v>
      </c>
      <c r="F163" s="374">
        <v>3708</v>
      </c>
      <c r="G163" s="356">
        <v>1</v>
      </c>
      <c r="H163" s="356">
        <v>3708</v>
      </c>
    </row>
    <row r="164" spans="1:8" x14ac:dyDescent="0.2">
      <c r="A164" s="375" t="s">
        <v>54</v>
      </c>
      <c r="B164" s="354" t="s">
        <v>685</v>
      </c>
      <c r="C164" s="376">
        <v>1361492</v>
      </c>
      <c r="D164" s="377">
        <v>6.0050319019628873E-3</v>
      </c>
      <c r="E164" s="377">
        <v>3.4279168135354254E-2</v>
      </c>
      <c r="F164" s="374">
        <v>8127</v>
      </c>
      <c r="G164" s="356">
        <v>2</v>
      </c>
      <c r="H164" s="356">
        <v>11835</v>
      </c>
    </row>
    <row r="165" spans="1:8" x14ac:dyDescent="0.2">
      <c r="A165" s="375" t="s">
        <v>54</v>
      </c>
      <c r="B165" s="354" t="s">
        <v>624</v>
      </c>
      <c r="C165" s="376">
        <v>1368619</v>
      </c>
      <c r="D165" s="377">
        <v>5.2346984043976086E-3</v>
      </c>
      <c r="E165" s="377">
        <v>3.1156527779661269E-2</v>
      </c>
      <c r="F165" s="374">
        <v>7127</v>
      </c>
      <c r="G165" s="356">
        <v>3</v>
      </c>
      <c r="H165" s="356">
        <v>18962</v>
      </c>
    </row>
    <row r="166" spans="1:8" x14ac:dyDescent="0.2">
      <c r="A166" s="375" t="s">
        <v>54</v>
      </c>
      <c r="B166" s="354" t="s">
        <v>679</v>
      </c>
      <c r="C166" s="376">
        <v>1374487</v>
      </c>
      <c r="D166" s="377">
        <v>4.2875336379226692E-3</v>
      </c>
      <c r="E166" s="377">
        <v>3.6582781476931281E-2</v>
      </c>
      <c r="F166" s="374">
        <v>5868</v>
      </c>
      <c r="G166" s="356">
        <v>4</v>
      </c>
      <c r="H166" s="356">
        <v>24830</v>
      </c>
    </row>
    <row r="167" spans="1:8" x14ac:dyDescent="0.2">
      <c r="A167" s="375" t="s">
        <v>54</v>
      </c>
      <c r="B167" s="354" t="s">
        <v>683</v>
      </c>
      <c r="C167" s="376">
        <v>1378318</v>
      </c>
      <c r="D167" s="377">
        <v>2.7872217052615778E-3</v>
      </c>
      <c r="E167" s="377">
        <v>3.9625640093439163E-2</v>
      </c>
      <c r="F167" s="374">
        <v>3831</v>
      </c>
      <c r="G167" s="356">
        <v>5</v>
      </c>
      <c r="H167" s="356">
        <v>28661</v>
      </c>
    </row>
    <row r="168" spans="1:8" x14ac:dyDescent="0.2">
      <c r="A168" s="375" t="s">
        <v>54</v>
      </c>
      <c r="B168" s="354" t="s">
        <v>686</v>
      </c>
      <c r="C168" s="376">
        <v>1380069</v>
      </c>
      <c r="D168" s="377">
        <v>1.2703889813525659E-3</v>
      </c>
      <c r="E168" s="377">
        <v>3.9198411461333516E-2</v>
      </c>
      <c r="F168" s="374">
        <v>1751</v>
      </c>
      <c r="G168" s="356">
        <v>6</v>
      </c>
      <c r="H168" s="356">
        <v>30412</v>
      </c>
    </row>
    <row r="169" spans="1:8" x14ac:dyDescent="0.2">
      <c r="A169" s="375" t="s">
        <v>54</v>
      </c>
      <c r="B169" s="354" t="s">
        <v>687</v>
      </c>
      <c r="C169" s="376">
        <v>1383564</v>
      </c>
      <c r="D169" s="377">
        <v>2.5324820715486585E-3</v>
      </c>
      <c r="E169" s="377">
        <v>3.7061911268784886E-2</v>
      </c>
      <c r="F169" s="374">
        <v>3495</v>
      </c>
      <c r="G169" s="356">
        <v>7</v>
      </c>
      <c r="H169" s="356">
        <v>33907</v>
      </c>
    </row>
    <row r="170" spans="1:8" x14ac:dyDescent="0.2">
      <c r="A170" s="375" t="s">
        <v>54</v>
      </c>
      <c r="B170" s="354" t="s">
        <v>688</v>
      </c>
      <c r="C170" s="376">
        <v>1387421</v>
      </c>
      <c r="D170" s="377">
        <v>2.7877279258494703E-3</v>
      </c>
      <c r="E170" s="377">
        <v>3.8744571080752577E-2</v>
      </c>
      <c r="F170" s="374">
        <v>3857</v>
      </c>
      <c r="G170" s="356">
        <v>8</v>
      </c>
      <c r="H170" s="356">
        <v>37764</v>
      </c>
    </row>
    <row r="171" spans="1:8" x14ac:dyDescent="0.2">
      <c r="A171" s="375" t="s">
        <v>54</v>
      </c>
      <c r="B171" s="354" t="s">
        <v>689</v>
      </c>
      <c r="C171" s="376">
        <v>1391042</v>
      </c>
      <c r="D171" s="377">
        <v>2.6098783282075821E-3</v>
      </c>
      <c r="E171" s="377">
        <v>3.7916767706914989E-2</v>
      </c>
      <c r="F171" s="374">
        <v>3621</v>
      </c>
      <c r="G171" s="356">
        <v>9</v>
      </c>
      <c r="H171" s="356">
        <v>41385</v>
      </c>
    </row>
    <row r="172" spans="1:8" x14ac:dyDescent="0.2">
      <c r="A172" s="375" t="s">
        <v>54</v>
      </c>
      <c r="B172" s="354" t="s">
        <v>690</v>
      </c>
      <c r="C172" s="376">
        <v>1403518</v>
      </c>
      <c r="D172" s="377">
        <v>8.9688161824013068E-3</v>
      </c>
      <c r="E172" s="377">
        <v>3.9909487913198483E-2</v>
      </c>
      <c r="F172" s="374">
        <v>12476</v>
      </c>
      <c r="G172" s="356">
        <v>10</v>
      </c>
      <c r="H172" s="356">
        <v>53861</v>
      </c>
    </row>
    <row r="173" spans="1:8" x14ac:dyDescent="0.2">
      <c r="A173" s="375" t="s">
        <v>54</v>
      </c>
      <c r="B173" s="354" t="s">
        <v>691</v>
      </c>
      <c r="C173" s="376">
        <v>1410118</v>
      </c>
      <c r="D173" s="377">
        <v>4.7024690812658143E-3</v>
      </c>
      <c r="E173" s="377">
        <v>3.7942836953561487E-2</v>
      </c>
      <c r="F173" s="374">
        <v>6600</v>
      </c>
      <c r="G173" s="356">
        <v>11</v>
      </c>
      <c r="H173" s="356">
        <v>60461</v>
      </c>
    </row>
    <row r="174" spans="1:8" x14ac:dyDescent="0.2">
      <c r="A174" s="375" t="s">
        <v>54</v>
      </c>
      <c r="B174" s="354" t="s">
        <v>692</v>
      </c>
      <c r="C174" s="376">
        <v>1397248</v>
      </c>
      <c r="D174" s="377">
        <v>-9.1268957633332537E-3</v>
      </c>
      <c r="E174" s="377">
        <v>3.5261551638675614E-2</v>
      </c>
      <c r="F174" s="374">
        <v>-12870</v>
      </c>
      <c r="G174" s="356">
        <v>12</v>
      </c>
      <c r="H174" s="356">
        <v>47591</v>
      </c>
    </row>
    <row r="175" spans="1:8" x14ac:dyDescent="0.2">
      <c r="A175" s="375" t="s">
        <v>74</v>
      </c>
      <c r="B175" s="354" t="s">
        <v>684</v>
      </c>
      <c r="C175" s="376">
        <v>1396563</v>
      </c>
      <c r="D175" s="377">
        <v>-4.9024940454378552E-4</v>
      </c>
      <c r="E175" s="377">
        <v>3.1918957561337891E-2</v>
      </c>
      <c r="F175" s="374">
        <v>-685</v>
      </c>
      <c r="G175" s="356">
        <v>1</v>
      </c>
      <c r="H175" s="356">
        <v>-685</v>
      </c>
    </row>
    <row r="176" spans="1:8" x14ac:dyDescent="0.2">
      <c r="A176" s="375" t="s">
        <v>54</v>
      </c>
      <c r="B176" s="354" t="s">
        <v>685</v>
      </c>
      <c r="C176" s="376">
        <v>1402503</v>
      </c>
      <c r="D176" s="377">
        <v>4.2532989918822039E-3</v>
      </c>
      <c r="E176" s="377">
        <v>3.0122101341763408E-2</v>
      </c>
      <c r="F176" s="374">
        <v>5940</v>
      </c>
      <c r="G176" s="356">
        <v>2</v>
      </c>
      <c r="H176" s="356">
        <v>5255</v>
      </c>
    </row>
    <row r="177" spans="1:8" x14ac:dyDescent="0.2">
      <c r="A177" s="375" t="s">
        <v>54</v>
      </c>
      <c r="B177" s="354" t="s">
        <v>624</v>
      </c>
      <c r="C177" s="376">
        <v>1413343</v>
      </c>
      <c r="D177" s="377">
        <v>7.7290387257638038E-3</v>
      </c>
      <c r="E177" s="377">
        <v>3.2678196050178965E-2</v>
      </c>
      <c r="F177" s="374">
        <v>10840</v>
      </c>
      <c r="G177" s="356">
        <v>3</v>
      </c>
      <c r="H177" s="356">
        <v>16095</v>
      </c>
    </row>
    <row r="178" spans="1:8" x14ac:dyDescent="0.2">
      <c r="A178" s="375" t="s">
        <v>54</v>
      </c>
      <c r="B178" s="354" t="s">
        <v>679</v>
      </c>
      <c r="C178" s="376">
        <v>1415615</v>
      </c>
      <c r="D178" s="377">
        <v>1.6075361748704164E-3</v>
      </c>
      <c r="E178" s="377">
        <v>2.9922436516314876E-2</v>
      </c>
      <c r="F178" s="374">
        <v>2272</v>
      </c>
      <c r="G178" s="356">
        <v>4</v>
      </c>
      <c r="H178" s="356">
        <v>18367</v>
      </c>
    </row>
    <row r="179" spans="1:8" x14ac:dyDescent="0.2">
      <c r="A179" s="375" t="s">
        <v>54</v>
      </c>
      <c r="B179" s="354" t="s">
        <v>683</v>
      </c>
      <c r="C179" s="376">
        <v>1421309</v>
      </c>
      <c r="D179" s="377">
        <v>4.022280069086559E-3</v>
      </c>
      <c r="E179" s="377">
        <v>3.1190915304015521E-2</v>
      </c>
      <c r="F179" s="374">
        <v>5694</v>
      </c>
      <c r="G179" s="356">
        <v>5</v>
      </c>
      <c r="H179" s="356">
        <v>24061</v>
      </c>
    </row>
    <row r="180" spans="1:8" x14ac:dyDescent="0.2">
      <c r="A180" s="375" t="s">
        <v>54</v>
      </c>
      <c r="B180" s="354" t="s">
        <v>686</v>
      </c>
      <c r="C180" s="376">
        <v>1423620</v>
      </c>
      <c r="D180" s="377">
        <v>1.6259659229624912E-3</v>
      </c>
      <c r="E180" s="377">
        <v>3.1557117796284118E-2</v>
      </c>
      <c r="F180" s="374">
        <v>2311</v>
      </c>
      <c r="G180" s="356">
        <v>6</v>
      </c>
      <c r="H180" s="356">
        <v>26372</v>
      </c>
    </row>
    <row r="181" spans="1:8" x14ac:dyDescent="0.2">
      <c r="A181" s="375" t="s">
        <v>54</v>
      </c>
      <c r="B181" s="354" t="s">
        <v>687</v>
      </c>
      <c r="C181" s="376">
        <v>1433741</v>
      </c>
      <c r="D181" s="377">
        <v>7.1093409758222759E-3</v>
      </c>
      <c r="E181" s="377">
        <v>3.6266482793712473E-2</v>
      </c>
      <c r="F181" s="374">
        <v>10121</v>
      </c>
      <c r="G181" s="356">
        <v>7</v>
      </c>
      <c r="H181" s="356">
        <v>36493</v>
      </c>
    </row>
    <row r="182" spans="1:8" x14ac:dyDescent="0.2">
      <c r="A182" s="375" t="s">
        <v>54</v>
      </c>
      <c r="B182" s="354" t="s">
        <v>688</v>
      </c>
      <c r="C182" s="376">
        <v>1435303</v>
      </c>
      <c r="D182" s="377">
        <v>1.0894575798556794E-3</v>
      </c>
      <c r="E182" s="377">
        <v>3.4511514529475873E-2</v>
      </c>
      <c r="F182" s="374">
        <v>1562</v>
      </c>
      <c r="G182" s="356">
        <v>8</v>
      </c>
      <c r="H182" s="356">
        <v>38055</v>
      </c>
    </row>
    <row r="183" spans="1:8" x14ac:dyDescent="0.2">
      <c r="A183" s="375" t="s">
        <v>54</v>
      </c>
      <c r="B183" s="354" t="s">
        <v>689</v>
      </c>
      <c r="C183" s="376">
        <v>1447119</v>
      </c>
      <c r="D183" s="377">
        <v>8.2324080699336388E-3</v>
      </c>
      <c r="E183" s="377">
        <v>4.0312945259740607E-2</v>
      </c>
      <c r="F183" s="374">
        <v>11816</v>
      </c>
      <c r="G183" s="356">
        <v>9</v>
      </c>
      <c r="H183" s="356">
        <v>49871</v>
      </c>
    </row>
    <row r="184" spans="1:8" x14ac:dyDescent="0.2">
      <c r="A184" s="375" t="s">
        <v>54</v>
      </c>
      <c r="B184" s="354" t="s">
        <v>690</v>
      </c>
      <c r="C184" s="376">
        <v>1463050</v>
      </c>
      <c r="D184" s="377">
        <v>1.1008769838555033E-2</v>
      </c>
      <c r="E184" s="377">
        <v>4.2416271113017379E-2</v>
      </c>
      <c r="F184" s="374">
        <v>15931</v>
      </c>
      <c r="G184" s="356">
        <v>10</v>
      </c>
      <c r="H184" s="356">
        <v>65802</v>
      </c>
    </row>
    <row r="185" spans="1:8" x14ac:dyDescent="0.2">
      <c r="A185" s="375" t="s">
        <v>54</v>
      </c>
      <c r="B185" s="354" t="s">
        <v>691</v>
      </c>
      <c r="C185" s="376">
        <v>1477172</v>
      </c>
      <c r="D185" s="377">
        <v>9.6524383992344642E-3</v>
      </c>
      <c r="E185" s="377">
        <v>4.7552048835629357E-2</v>
      </c>
      <c r="F185" s="374">
        <v>14122</v>
      </c>
      <c r="G185" s="356">
        <v>11</v>
      </c>
      <c r="H185" s="356">
        <v>79924</v>
      </c>
    </row>
    <row r="186" spans="1:8" x14ac:dyDescent="0.2">
      <c r="A186" s="375" t="s">
        <v>54</v>
      </c>
      <c r="B186" s="354" t="s">
        <v>692</v>
      </c>
      <c r="C186" s="376">
        <v>1463340</v>
      </c>
      <c r="D186" s="377">
        <v>-9.3638384697245503E-3</v>
      </c>
      <c r="E186" s="377">
        <v>4.7301552766581212E-2</v>
      </c>
      <c r="F186" s="374">
        <v>-13832</v>
      </c>
      <c r="G186" s="356">
        <v>12</v>
      </c>
      <c r="H186" s="356">
        <v>66092</v>
      </c>
    </row>
    <row r="187" spans="1:8" x14ac:dyDescent="0.2">
      <c r="A187" s="375" t="s">
        <v>75</v>
      </c>
      <c r="B187" s="354" t="s">
        <v>684</v>
      </c>
      <c r="C187" s="376">
        <v>1466848</v>
      </c>
      <c r="D187" s="377">
        <v>2.3972555933686746E-3</v>
      </c>
      <c r="E187" s="377">
        <v>5.0327124519266242E-2</v>
      </c>
      <c r="F187" s="374">
        <v>3508</v>
      </c>
      <c r="G187" s="356">
        <v>1</v>
      </c>
      <c r="H187" s="356">
        <v>3508</v>
      </c>
    </row>
    <row r="188" spans="1:8" x14ac:dyDescent="0.2">
      <c r="A188" s="375" t="s">
        <v>54</v>
      </c>
      <c r="B188" s="354" t="s">
        <v>685</v>
      </c>
      <c r="C188" s="376">
        <v>1479593</v>
      </c>
      <c r="D188" s="377">
        <v>8.6886984881868745E-3</v>
      </c>
      <c r="E188" s="377">
        <v>5.4966014332946234E-2</v>
      </c>
      <c r="F188" s="374">
        <v>12745</v>
      </c>
      <c r="G188" s="356">
        <v>2</v>
      </c>
      <c r="H188" s="356">
        <v>16253</v>
      </c>
    </row>
    <row r="189" spans="1:8" x14ac:dyDescent="0.2">
      <c r="A189" s="375" t="s">
        <v>54</v>
      </c>
      <c r="B189" s="354" t="s">
        <v>624</v>
      </c>
      <c r="C189" s="376">
        <v>1493885</v>
      </c>
      <c r="D189" s="377">
        <v>9.6594130953580049E-3</v>
      </c>
      <c r="E189" s="377">
        <v>5.6986874382227048E-2</v>
      </c>
      <c r="F189" s="374">
        <v>14292</v>
      </c>
      <c r="G189" s="356">
        <v>3</v>
      </c>
      <c r="H189" s="356">
        <v>30545</v>
      </c>
    </row>
    <row r="190" spans="1:8" x14ac:dyDescent="0.2">
      <c r="A190" s="375" t="s">
        <v>54</v>
      </c>
      <c r="B190" s="354" t="s">
        <v>679</v>
      </c>
      <c r="C190" s="376">
        <v>1496860</v>
      </c>
      <c r="D190" s="377">
        <v>1.9914518185804031E-3</v>
      </c>
      <c r="E190" s="377">
        <v>5.7392016897249709E-2</v>
      </c>
      <c r="F190" s="374">
        <v>2975</v>
      </c>
      <c r="G190" s="356">
        <v>4</v>
      </c>
      <c r="H190" s="356">
        <v>33520</v>
      </c>
    </row>
    <row r="191" spans="1:8" x14ac:dyDescent="0.2">
      <c r="A191" s="375" t="s">
        <v>54</v>
      </c>
      <c r="B191" s="354" t="s">
        <v>683</v>
      </c>
      <c r="C191" s="376">
        <v>1496590</v>
      </c>
      <c r="D191" s="377">
        <v>-1.8037759042266455E-4</v>
      </c>
      <c r="E191" s="377">
        <v>5.2965963066440969E-2</v>
      </c>
      <c r="F191" s="374">
        <v>-270</v>
      </c>
      <c r="G191" s="356">
        <v>5</v>
      </c>
      <c r="H191" s="356">
        <v>33250</v>
      </c>
    </row>
    <row r="192" spans="1:8" x14ac:dyDescent="0.2">
      <c r="A192" s="375" t="s">
        <v>54</v>
      </c>
      <c r="B192" s="354" t="s">
        <v>686</v>
      </c>
      <c r="C192" s="376">
        <v>1494289</v>
      </c>
      <c r="D192" s="377">
        <v>-1.5374952391770114E-3</v>
      </c>
      <c r="E192" s="377">
        <v>4.9640353465109976E-2</v>
      </c>
      <c r="F192" s="374">
        <v>-2301</v>
      </c>
      <c r="G192" s="356">
        <v>6</v>
      </c>
      <c r="H192" s="356">
        <v>30949</v>
      </c>
    </row>
    <row r="193" spans="1:8" x14ac:dyDescent="0.2">
      <c r="A193" s="375" t="s">
        <v>54</v>
      </c>
      <c r="B193" s="354" t="s">
        <v>687</v>
      </c>
      <c r="C193" s="376">
        <v>1498787</v>
      </c>
      <c r="D193" s="377">
        <v>3.0101272243856503E-3</v>
      </c>
      <c r="E193" s="377">
        <v>4.5368026721702259E-2</v>
      </c>
      <c r="F193" s="374">
        <v>4498</v>
      </c>
      <c r="G193" s="356">
        <v>7</v>
      </c>
      <c r="H193" s="356">
        <v>35447</v>
      </c>
    </row>
    <row r="194" spans="1:8" x14ac:dyDescent="0.2">
      <c r="A194" s="375" t="s">
        <v>54</v>
      </c>
      <c r="B194" s="354" t="s">
        <v>688</v>
      </c>
      <c r="C194" s="376">
        <v>1505250</v>
      </c>
      <c r="D194" s="377">
        <v>4.3121537616752637E-3</v>
      </c>
      <c r="E194" s="377">
        <v>4.8733263986767916E-2</v>
      </c>
      <c r="F194" s="374">
        <v>6463</v>
      </c>
      <c r="G194" s="356">
        <v>8</v>
      </c>
      <c r="H194" s="356">
        <v>41910</v>
      </c>
    </row>
    <row r="195" spans="1:8" x14ac:dyDescent="0.2">
      <c r="A195" s="375" t="s">
        <v>54</v>
      </c>
      <c r="B195" s="354" t="s">
        <v>689</v>
      </c>
      <c r="C195" s="376">
        <v>1517710</v>
      </c>
      <c r="D195" s="377">
        <v>8.2776947350937657E-3</v>
      </c>
      <c r="E195" s="377">
        <v>4.8780369824458214E-2</v>
      </c>
      <c r="F195" s="374">
        <v>12460</v>
      </c>
      <c r="G195" s="356">
        <v>9</v>
      </c>
      <c r="H195" s="356">
        <v>54370</v>
      </c>
    </row>
    <row r="196" spans="1:8" x14ac:dyDescent="0.2">
      <c r="A196" s="375" t="s">
        <v>54</v>
      </c>
      <c r="B196" s="354" t="s">
        <v>690</v>
      </c>
      <c r="C196" s="376">
        <v>1530447</v>
      </c>
      <c r="D196" s="377">
        <v>8.3922488485943525E-3</v>
      </c>
      <c r="E196" s="377">
        <v>4.6066094801954893E-2</v>
      </c>
      <c r="F196" s="374">
        <v>12737</v>
      </c>
      <c r="G196" s="356">
        <v>10</v>
      </c>
      <c r="H196" s="356">
        <v>67107</v>
      </c>
    </row>
    <row r="197" spans="1:8" x14ac:dyDescent="0.2">
      <c r="A197" s="375" t="s">
        <v>54</v>
      </c>
      <c r="B197" s="354" t="s">
        <v>691</v>
      </c>
      <c r="C197" s="376">
        <v>1548821</v>
      </c>
      <c r="D197" s="377">
        <v>1.2005642795862803E-2</v>
      </c>
      <c r="E197" s="377">
        <v>4.8504168776554168E-2</v>
      </c>
      <c r="F197" s="374">
        <v>18374</v>
      </c>
      <c r="G197" s="356">
        <v>11</v>
      </c>
      <c r="H197" s="356">
        <v>85481</v>
      </c>
    </row>
    <row r="198" spans="1:8" x14ac:dyDescent="0.2">
      <c r="A198" s="375" t="s">
        <v>54</v>
      </c>
      <c r="B198" s="354" t="s">
        <v>692</v>
      </c>
      <c r="C198" s="376">
        <v>1535255</v>
      </c>
      <c r="D198" s="377">
        <v>-8.7589204950088151E-3</v>
      </c>
      <c r="E198" s="377">
        <v>4.9144423032241313E-2</v>
      </c>
      <c r="F198" s="374">
        <v>-13566</v>
      </c>
      <c r="G198" s="356">
        <v>12</v>
      </c>
      <c r="H198" s="356">
        <v>71915</v>
      </c>
    </row>
    <row r="199" spans="1:8" x14ac:dyDescent="0.2">
      <c r="A199" s="375" t="s">
        <v>76</v>
      </c>
      <c r="B199" s="354" t="s">
        <v>684</v>
      </c>
      <c r="C199" s="376">
        <v>1539143</v>
      </c>
      <c r="D199" s="377">
        <v>2.5324783179341281E-3</v>
      </c>
      <c r="E199" s="377">
        <v>4.9285951918671911E-2</v>
      </c>
      <c r="F199" s="374">
        <v>3888</v>
      </c>
      <c r="G199" s="356">
        <v>1</v>
      </c>
      <c r="H199" s="356">
        <v>3888</v>
      </c>
    </row>
    <row r="200" spans="1:8" x14ac:dyDescent="0.2">
      <c r="A200" s="375" t="s">
        <v>54</v>
      </c>
      <c r="B200" s="354" t="s">
        <v>685</v>
      </c>
      <c r="C200" s="376">
        <v>1552349</v>
      </c>
      <c r="D200" s="377">
        <v>8.5800994449507506E-3</v>
      </c>
      <c r="E200" s="377">
        <v>4.9172982029517476E-2</v>
      </c>
      <c r="F200" s="374">
        <v>13206</v>
      </c>
      <c r="G200" s="356">
        <v>2</v>
      </c>
      <c r="H200" s="356">
        <v>17094</v>
      </c>
    </row>
    <row r="201" spans="1:8" x14ac:dyDescent="0.2">
      <c r="A201" s="375" t="s">
        <v>54</v>
      </c>
      <c r="B201" s="354" t="s">
        <v>624</v>
      </c>
      <c r="C201" s="376">
        <v>1559149</v>
      </c>
      <c r="D201" s="377">
        <v>4.3804582603526043E-3</v>
      </c>
      <c r="E201" s="377">
        <v>4.3687432432884643E-2</v>
      </c>
      <c r="F201" s="374">
        <v>6800</v>
      </c>
      <c r="G201" s="356">
        <v>3</v>
      </c>
      <c r="H201" s="356">
        <v>23894</v>
      </c>
    </row>
    <row r="202" spans="1:8" x14ac:dyDescent="0.2">
      <c r="A202" s="375" t="s">
        <v>54</v>
      </c>
      <c r="B202" s="354" t="s">
        <v>679</v>
      </c>
      <c r="C202" s="376">
        <v>1569657</v>
      </c>
      <c r="D202" s="377">
        <v>6.739573959897438E-3</v>
      </c>
      <c r="E202" s="377">
        <v>4.8633138703686463E-2</v>
      </c>
      <c r="F202" s="374">
        <v>10508</v>
      </c>
      <c r="G202" s="356">
        <v>4</v>
      </c>
      <c r="H202" s="356">
        <v>34402</v>
      </c>
    </row>
    <row r="203" spans="1:8" x14ac:dyDescent="0.2">
      <c r="A203" s="375" t="s">
        <v>54</v>
      </c>
      <c r="B203" s="354" t="s">
        <v>683</v>
      </c>
      <c r="C203" s="376">
        <v>1571236</v>
      </c>
      <c r="D203" s="377">
        <v>1.0059522558112377E-3</v>
      </c>
      <c r="E203" s="377">
        <v>4.987738792855767E-2</v>
      </c>
      <c r="F203" s="374">
        <v>1579</v>
      </c>
      <c r="G203" s="356">
        <v>5</v>
      </c>
      <c r="H203" s="356">
        <v>35981</v>
      </c>
    </row>
    <row r="204" spans="1:8" x14ac:dyDescent="0.2">
      <c r="A204" s="375" t="s">
        <v>54</v>
      </c>
      <c r="B204" s="354" t="s">
        <v>686</v>
      </c>
      <c r="C204" s="376">
        <v>1576839</v>
      </c>
      <c r="D204" s="377">
        <v>3.565982449485583E-3</v>
      </c>
      <c r="E204" s="377">
        <v>5.5243664378175739E-2</v>
      </c>
      <c r="F204" s="374">
        <v>5603</v>
      </c>
      <c r="G204" s="356">
        <v>6</v>
      </c>
      <c r="H204" s="356">
        <v>41584</v>
      </c>
    </row>
    <row r="205" spans="1:8" x14ac:dyDescent="0.2">
      <c r="A205" s="375" t="s">
        <v>54</v>
      </c>
      <c r="B205" s="354" t="s">
        <v>687</v>
      </c>
      <c r="C205" s="376">
        <v>1582329</v>
      </c>
      <c r="D205" s="377">
        <v>3.4816490459710359E-3</v>
      </c>
      <c r="E205" s="377">
        <v>5.5739741537656817E-2</v>
      </c>
      <c r="F205" s="374">
        <v>5490</v>
      </c>
      <c r="G205" s="356">
        <v>7</v>
      </c>
      <c r="H205" s="356">
        <v>47074</v>
      </c>
    </row>
    <row r="206" spans="1:8" x14ac:dyDescent="0.2">
      <c r="A206" s="375" t="s">
        <v>54</v>
      </c>
      <c r="B206" s="354" t="s">
        <v>688</v>
      </c>
      <c r="C206" s="376">
        <v>1592063</v>
      </c>
      <c r="D206" s="377">
        <v>6.1516915887909196E-3</v>
      </c>
      <c r="E206" s="377">
        <v>5.7673476166749671E-2</v>
      </c>
      <c r="F206" s="374">
        <v>9734</v>
      </c>
      <c r="G206" s="356">
        <v>8</v>
      </c>
      <c r="H206" s="356">
        <v>56808</v>
      </c>
    </row>
    <row r="207" spans="1:8" x14ac:dyDescent="0.2">
      <c r="A207" s="375" t="s">
        <v>54</v>
      </c>
      <c r="B207" s="354" t="s">
        <v>689</v>
      </c>
      <c r="C207" s="376">
        <v>1608623</v>
      </c>
      <c r="D207" s="377">
        <v>1.0401598429207848E-2</v>
      </c>
      <c r="E207" s="377">
        <v>5.9901430444551318E-2</v>
      </c>
      <c r="F207" s="374">
        <v>16560</v>
      </c>
      <c r="G207" s="356">
        <v>9</v>
      </c>
      <c r="H207" s="356">
        <v>73368</v>
      </c>
    </row>
    <row r="208" spans="1:8" x14ac:dyDescent="0.2">
      <c r="A208" s="375" t="s">
        <v>54</v>
      </c>
      <c r="B208" s="354" t="s">
        <v>690</v>
      </c>
      <c r="C208" s="376">
        <v>1627392</v>
      </c>
      <c r="D208" s="377">
        <v>1.1667743156724697E-2</v>
      </c>
      <c r="E208" s="377">
        <v>6.3344238644003958E-2</v>
      </c>
      <c r="F208" s="374">
        <v>18769</v>
      </c>
      <c r="G208" s="356">
        <v>10</v>
      </c>
      <c r="H208" s="356">
        <v>92137</v>
      </c>
    </row>
    <row r="209" spans="1:8" x14ac:dyDescent="0.2">
      <c r="A209" s="375" t="s">
        <v>54</v>
      </c>
      <c r="B209" s="354" t="s">
        <v>691</v>
      </c>
      <c r="C209" s="376">
        <v>1643345</v>
      </c>
      <c r="D209" s="377">
        <v>9.802801046090881E-3</v>
      </c>
      <c r="E209" s="377">
        <v>6.1029647712679491E-2</v>
      </c>
      <c r="F209" s="374">
        <v>15953</v>
      </c>
      <c r="G209" s="356">
        <v>11</v>
      </c>
      <c r="H209" s="356">
        <v>108090</v>
      </c>
    </row>
    <row r="210" spans="1:8" x14ac:dyDescent="0.2">
      <c r="A210" s="375" t="s">
        <v>54</v>
      </c>
      <c r="B210" s="354" t="s">
        <v>692</v>
      </c>
      <c r="C210" s="376">
        <v>1624237</v>
      </c>
      <c r="D210" s="377">
        <v>-1.1627503658696137E-2</v>
      </c>
      <c r="E210" s="377">
        <v>5.7959101256794376E-2</v>
      </c>
      <c r="F210" s="374">
        <v>-19108</v>
      </c>
      <c r="G210" s="356">
        <v>12</v>
      </c>
      <c r="H210" s="356">
        <v>88982</v>
      </c>
    </row>
    <row r="211" spans="1:8" x14ac:dyDescent="0.2">
      <c r="A211" s="375" t="s">
        <v>77</v>
      </c>
      <c r="B211" s="354" t="s">
        <v>684</v>
      </c>
      <c r="C211" s="376">
        <v>1635012</v>
      </c>
      <c r="D211" s="377">
        <v>6.6338840945010524E-3</v>
      </c>
      <c r="E211" s="377">
        <v>6.2287259858245791E-2</v>
      </c>
      <c r="F211" s="374">
        <v>10775</v>
      </c>
      <c r="G211" s="356">
        <v>1</v>
      </c>
      <c r="H211" s="356">
        <v>10775</v>
      </c>
    </row>
    <row r="212" spans="1:8" x14ac:dyDescent="0.2">
      <c r="A212" s="375" t="s">
        <v>54</v>
      </c>
      <c r="B212" s="354" t="s">
        <v>685</v>
      </c>
      <c r="C212" s="376">
        <v>1640265</v>
      </c>
      <c r="D212" s="377">
        <v>3.2128204563637297E-3</v>
      </c>
      <c r="E212" s="377">
        <v>5.6634171826051904E-2</v>
      </c>
      <c r="F212" s="374">
        <v>5253</v>
      </c>
      <c r="G212" s="356">
        <v>2</v>
      </c>
      <c r="H212" s="356">
        <v>16028</v>
      </c>
    </row>
    <row r="213" spans="1:8" x14ac:dyDescent="0.2">
      <c r="A213" s="375" t="s">
        <v>54</v>
      </c>
      <c r="B213" s="354" t="s">
        <v>624</v>
      </c>
      <c r="C213" s="376">
        <v>1661636</v>
      </c>
      <c r="D213" s="377">
        <v>1.3028992266493455E-2</v>
      </c>
      <c r="E213" s="377">
        <v>6.573265287666552E-2</v>
      </c>
      <c r="F213" s="374">
        <v>21371</v>
      </c>
      <c r="G213" s="356">
        <v>3</v>
      </c>
      <c r="H213" s="356">
        <v>37399</v>
      </c>
    </row>
    <row r="214" spans="1:8" x14ac:dyDescent="0.2">
      <c r="A214" s="375" t="s">
        <v>54</v>
      </c>
      <c r="B214" s="354" t="s">
        <v>679</v>
      </c>
      <c r="C214" s="376">
        <v>1662463</v>
      </c>
      <c r="D214" s="377">
        <v>4.977022645151763E-4</v>
      </c>
      <c r="E214" s="377">
        <v>5.9125019032820525E-2</v>
      </c>
      <c r="F214" s="374">
        <v>827</v>
      </c>
      <c r="G214" s="356">
        <v>4</v>
      </c>
      <c r="H214" s="356">
        <v>38226</v>
      </c>
    </row>
    <row r="215" spans="1:8" x14ac:dyDescent="0.2">
      <c r="A215" s="375" t="s">
        <v>54</v>
      </c>
      <c r="B215" s="354" t="s">
        <v>683</v>
      </c>
      <c r="C215" s="376">
        <v>1664615</v>
      </c>
      <c r="D215" s="377">
        <v>1.2944648993691299E-3</v>
      </c>
      <c r="E215" s="377">
        <v>5.9430282911033139E-2</v>
      </c>
      <c r="F215" s="374">
        <v>2152</v>
      </c>
      <c r="G215" s="356">
        <v>5</v>
      </c>
      <c r="H215" s="356">
        <v>40378</v>
      </c>
    </row>
    <row r="216" spans="1:8" x14ac:dyDescent="0.2">
      <c r="A216" s="375" t="s">
        <v>54</v>
      </c>
      <c r="B216" s="354" t="s">
        <v>686</v>
      </c>
      <c r="C216" s="376">
        <v>1672581</v>
      </c>
      <c r="D216" s="377">
        <v>4.7854909393463263E-3</v>
      </c>
      <c r="E216" s="377">
        <v>6.0717676313180924E-2</v>
      </c>
      <c r="F216" s="374">
        <v>7966</v>
      </c>
      <c r="G216" s="356">
        <v>6</v>
      </c>
      <c r="H216" s="356">
        <v>48344</v>
      </c>
    </row>
    <row r="217" spans="1:8" x14ac:dyDescent="0.2">
      <c r="A217" s="375" t="s">
        <v>54</v>
      </c>
      <c r="B217" s="354" t="s">
        <v>687</v>
      </c>
      <c r="C217" s="376">
        <v>1675221</v>
      </c>
      <c r="D217" s="377">
        <v>1.5783988936859394E-3</v>
      </c>
      <c r="E217" s="377">
        <v>5.8705869638994157E-2</v>
      </c>
      <c r="F217" s="374">
        <v>2640</v>
      </c>
      <c r="G217" s="356">
        <v>7</v>
      </c>
      <c r="H217" s="356">
        <v>50984</v>
      </c>
    </row>
    <row r="218" spans="1:8" x14ac:dyDescent="0.2">
      <c r="A218" s="375" t="s">
        <v>54</v>
      </c>
      <c r="B218" s="354" t="s">
        <v>688</v>
      </c>
      <c r="C218" s="376">
        <v>1694618</v>
      </c>
      <c r="D218" s="377">
        <v>1.1578770800986904E-2</v>
      </c>
      <c r="E218" s="377">
        <v>6.4416420706969513E-2</v>
      </c>
      <c r="F218" s="374">
        <v>19397</v>
      </c>
      <c r="G218" s="356">
        <v>8</v>
      </c>
      <c r="H218" s="356">
        <v>70381</v>
      </c>
    </row>
    <row r="219" spans="1:8" x14ac:dyDescent="0.2">
      <c r="A219" s="375" t="s">
        <v>54</v>
      </c>
      <c r="B219" s="354" t="s">
        <v>689</v>
      </c>
      <c r="C219" s="376">
        <v>1708982</v>
      </c>
      <c r="D219" s="377">
        <v>8.4762465641223805E-3</v>
      </c>
      <c r="E219" s="377">
        <v>6.2388141907706141E-2</v>
      </c>
      <c r="F219" s="374">
        <v>14364</v>
      </c>
      <c r="G219" s="356">
        <v>9</v>
      </c>
      <c r="H219" s="356">
        <v>84745</v>
      </c>
    </row>
    <row r="220" spans="1:8" x14ac:dyDescent="0.2">
      <c r="A220" s="375" t="s">
        <v>54</v>
      </c>
      <c r="B220" s="354" t="s">
        <v>690</v>
      </c>
      <c r="C220" s="376">
        <v>1728026</v>
      </c>
      <c r="D220" s="377">
        <v>1.1143476057676516E-2</v>
      </c>
      <c r="E220" s="377">
        <v>6.1837590451470748E-2</v>
      </c>
      <c r="F220" s="374">
        <v>19044</v>
      </c>
      <c r="G220" s="356">
        <v>10</v>
      </c>
      <c r="H220" s="356">
        <v>103789</v>
      </c>
    </row>
    <row r="221" spans="1:8" x14ac:dyDescent="0.2">
      <c r="A221" s="375" t="s">
        <v>54</v>
      </c>
      <c r="B221" s="354" t="s">
        <v>691</v>
      </c>
      <c r="C221" s="376">
        <v>1740013</v>
      </c>
      <c r="D221" s="377">
        <v>6.9368169228936072E-3</v>
      </c>
      <c r="E221" s="377">
        <v>5.8823923156732238E-2</v>
      </c>
      <c r="F221" s="374">
        <v>11987</v>
      </c>
      <c r="G221" s="356">
        <v>11</v>
      </c>
      <c r="H221" s="356">
        <v>115776</v>
      </c>
    </row>
    <row r="222" spans="1:8" x14ac:dyDescent="0.2">
      <c r="A222" s="375" t="s">
        <v>54</v>
      </c>
      <c r="B222" s="354" t="s">
        <v>692</v>
      </c>
      <c r="C222" s="376">
        <v>1717868</v>
      </c>
      <c r="D222" s="377">
        <v>-1.2726916408095756E-2</v>
      </c>
      <c r="E222" s="377">
        <v>5.7646144004846578E-2</v>
      </c>
      <c r="F222" s="374">
        <v>-22145</v>
      </c>
      <c r="G222" s="356">
        <v>12</v>
      </c>
      <c r="H222" s="356">
        <v>93631</v>
      </c>
    </row>
    <row r="223" spans="1:8" x14ac:dyDescent="0.2">
      <c r="A223" s="375" t="s">
        <v>78</v>
      </c>
      <c r="B223" s="354" t="s">
        <v>684</v>
      </c>
      <c r="C223" s="376">
        <v>1723991</v>
      </c>
      <c r="D223" s="377">
        <v>3.5643017973441271E-3</v>
      </c>
      <c r="E223" s="377">
        <v>5.4421007307591696E-2</v>
      </c>
      <c r="F223" s="374">
        <v>6123</v>
      </c>
      <c r="G223" s="356">
        <v>1</v>
      </c>
      <c r="H223" s="356">
        <v>6123</v>
      </c>
    </row>
    <row r="224" spans="1:8" x14ac:dyDescent="0.2">
      <c r="A224" s="375" t="s">
        <v>54</v>
      </c>
      <c r="B224" s="354" t="s">
        <v>685</v>
      </c>
      <c r="C224" s="376">
        <v>1738722</v>
      </c>
      <c r="D224" s="377">
        <v>8.5447081800311686E-3</v>
      </c>
      <c r="E224" s="377">
        <v>6.0025056926777065E-2</v>
      </c>
      <c r="F224" s="374">
        <v>14731</v>
      </c>
      <c r="G224" s="356">
        <v>2</v>
      </c>
      <c r="H224" s="356">
        <v>20854</v>
      </c>
    </row>
    <row r="225" spans="1:8" x14ac:dyDescent="0.2">
      <c r="A225" s="375" t="s">
        <v>54</v>
      </c>
      <c r="B225" s="354" t="s">
        <v>624</v>
      </c>
      <c r="C225" s="376">
        <v>1743804</v>
      </c>
      <c r="D225" s="377">
        <v>2.9228364281350672E-3</v>
      </c>
      <c r="E225" s="377">
        <v>4.9450060061289047E-2</v>
      </c>
      <c r="F225" s="374">
        <v>5082</v>
      </c>
      <c r="G225" s="356">
        <v>3</v>
      </c>
      <c r="H225" s="356">
        <v>25936</v>
      </c>
    </row>
    <row r="226" spans="1:8" x14ac:dyDescent="0.2">
      <c r="A226" s="375" t="s">
        <v>54</v>
      </c>
      <c r="B226" s="354" t="s">
        <v>679</v>
      </c>
      <c r="C226" s="376">
        <v>1749012</v>
      </c>
      <c r="D226" s="377">
        <v>2.9865741792081124E-3</v>
      </c>
      <c r="E226" s="377">
        <v>5.206070751649805E-2</v>
      </c>
      <c r="F226" s="374">
        <v>5208</v>
      </c>
      <c r="G226" s="356">
        <v>4</v>
      </c>
      <c r="H226" s="356">
        <v>31144</v>
      </c>
    </row>
    <row r="227" spans="1:8" x14ac:dyDescent="0.2">
      <c r="A227" s="375" t="s">
        <v>54</v>
      </c>
      <c r="B227" s="354" t="s">
        <v>683</v>
      </c>
      <c r="C227" s="376">
        <v>1752923</v>
      </c>
      <c r="D227" s="377">
        <v>2.2361195920896915E-3</v>
      </c>
      <c r="E227" s="377">
        <v>5.3050104678859622E-2</v>
      </c>
      <c r="F227" s="374">
        <v>3911</v>
      </c>
      <c r="G227" s="356">
        <v>5</v>
      </c>
      <c r="H227" s="356">
        <v>35055</v>
      </c>
    </row>
    <row r="228" spans="1:8" x14ac:dyDescent="0.2">
      <c r="A228" s="375" t="s">
        <v>54</v>
      </c>
      <c r="B228" s="354" t="s">
        <v>686</v>
      </c>
      <c r="C228" s="376">
        <v>1755753</v>
      </c>
      <c r="D228" s="377">
        <v>1.6144462706007001E-3</v>
      </c>
      <c r="E228" s="377">
        <v>4.972673969153063E-2</v>
      </c>
      <c r="F228" s="374">
        <v>2830</v>
      </c>
      <c r="G228" s="356">
        <v>6</v>
      </c>
      <c r="H228" s="356">
        <v>37885</v>
      </c>
    </row>
    <row r="229" spans="1:8" x14ac:dyDescent="0.2">
      <c r="A229" s="375" t="s">
        <v>54</v>
      </c>
      <c r="B229" s="354" t="s">
        <v>687</v>
      </c>
      <c r="C229" s="376">
        <v>1750450</v>
      </c>
      <c r="D229" s="377">
        <v>-3.0203565080053618E-3</v>
      </c>
      <c r="E229" s="377">
        <v>4.4906910789680898E-2</v>
      </c>
      <c r="F229" s="374">
        <v>-5303</v>
      </c>
      <c r="G229" s="356">
        <v>7</v>
      </c>
      <c r="H229" s="356">
        <v>32582</v>
      </c>
    </row>
    <row r="230" spans="1:8" x14ac:dyDescent="0.2">
      <c r="A230" s="375" t="s">
        <v>54</v>
      </c>
      <c r="B230" s="354" t="s">
        <v>688</v>
      </c>
      <c r="C230" s="376">
        <v>1766168</v>
      </c>
      <c r="D230" s="377">
        <v>8.9794052957810067E-3</v>
      </c>
      <c r="E230" s="377">
        <v>4.2221904877677519E-2</v>
      </c>
      <c r="F230" s="374">
        <v>15718</v>
      </c>
      <c r="G230" s="356">
        <v>8</v>
      </c>
      <c r="H230" s="356">
        <v>48300</v>
      </c>
    </row>
    <row r="231" spans="1:8" x14ac:dyDescent="0.2">
      <c r="A231" s="375" t="s">
        <v>54</v>
      </c>
      <c r="B231" s="354" t="s">
        <v>689</v>
      </c>
      <c r="C231" s="376">
        <v>1774072</v>
      </c>
      <c r="D231" s="377">
        <v>4.4752254598656727E-3</v>
      </c>
      <c r="E231" s="377">
        <v>3.8087001501478701E-2</v>
      </c>
      <c r="F231" s="374">
        <v>7904</v>
      </c>
      <c r="G231" s="356">
        <v>9</v>
      </c>
      <c r="H231" s="356">
        <v>56204</v>
      </c>
    </row>
    <row r="232" spans="1:8" x14ac:dyDescent="0.2">
      <c r="A232" s="375" t="s">
        <v>54</v>
      </c>
      <c r="B232" s="354" t="s">
        <v>690</v>
      </c>
      <c r="C232" s="376">
        <v>1782918</v>
      </c>
      <c r="D232" s="377">
        <v>4.9862688774751085E-3</v>
      </c>
      <c r="E232" s="377">
        <v>3.176572574718195E-2</v>
      </c>
      <c r="F232" s="374">
        <v>8846</v>
      </c>
      <c r="G232" s="356">
        <v>10</v>
      </c>
      <c r="H232" s="356">
        <v>65050</v>
      </c>
    </row>
    <row r="233" spans="1:8" x14ac:dyDescent="0.2">
      <c r="A233" s="375" t="s">
        <v>54</v>
      </c>
      <c r="B233" s="354" t="s">
        <v>691</v>
      </c>
      <c r="C233" s="376">
        <v>1792036</v>
      </c>
      <c r="D233" s="377">
        <v>5.1140882530773535E-3</v>
      </c>
      <c r="E233" s="377">
        <v>2.9898052485814786E-2</v>
      </c>
      <c r="F233" s="374">
        <v>9118</v>
      </c>
      <c r="G233" s="356">
        <v>11</v>
      </c>
      <c r="H233" s="356">
        <v>74168</v>
      </c>
    </row>
    <row r="234" spans="1:8" x14ac:dyDescent="0.2">
      <c r="A234" s="375" t="s">
        <v>54</v>
      </c>
      <c r="B234" s="354" t="s">
        <v>692</v>
      </c>
      <c r="C234" s="376">
        <v>1761000</v>
      </c>
      <c r="D234" s="377">
        <v>-1.7318848505275541E-2</v>
      </c>
      <c r="E234" s="377">
        <v>2.5107866262134237E-2</v>
      </c>
      <c r="F234" s="374">
        <v>-31036</v>
      </c>
      <c r="G234" s="356">
        <v>12</v>
      </c>
      <c r="H234" s="356">
        <v>43132</v>
      </c>
    </row>
    <row r="235" spans="1:8" x14ac:dyDescent="0.2">
      <c r="A235" s="375" t="s">
        <v>79</v>
      </c>
      <c r="B235" s="354" t="s">
        <v>684</v>
      </c>
      <c r="C235" s="376">
        <v>1778570</v>
      </c>
      <c r="D235" s="377">
        <v>9.9772856331630244E-3</v>
      </c>
      <c r="E235" s="377">
        <v>3.1658517938898845E-2</v>
      </c>
      <c r="F235" s="374">
        <v>17570</v>
      </c>
      <c r="G235" s="356">
        <v>1</v>
      </c>
      <c r="H235" s="356">
        <v>17570</v>
      </c>
    </row>
    <row r="236" spans="1:8" x14ac:dyDescent="0.2">
      <c r="A236" s="375" t="s">
        <v>54</v>
      </c>
      <c r="B236" s="354" t="s">
        <v>685</v>
      </c>
      <c r="C236" s="376">
        <v>1792233</v>
      </c>
      <c r="D236" s="377">
        <v>7.6820142024209837E-3</v>
      </c>
      <c r="E236" s="377">
        <v>3.0776052755989713E-2</v>
      </c>
      <c r="F236" s="374">
        <v>13663</v>
      </c>
      <c r="G236" s="356">
        <v>2</v>
      </c>
      <c r="H236" s="356">
        <v>31233</v>
      </c>
    </row>
    <row r="237" spans="1:8" x14ac:dyDescent="0.2">
      <c r="A237" s="375" t="s">
        <v>54</v>
      </c>
      <c r="B237" s="354" t="s">
        <v>624</v>
      </c>
      <c r="C237" s="376">
        <v>1796144</v>
      </c>
      <c r="D237" s="377">
        <v>2.1821939446489136E-3</v>
      </c>
      <c r="E237" s="377">
        <v>3.0014841117464997E-2</v>
      </c>
      <c r="F237" s="374">
        <v>3911</v>
      </c>
      <c r="G237" s="356">
        <v>3</v>
      </c>
      <c r="H237" s="356">
        <v>35144</v>
      </c>
    </row>
    <row r="238" spans="1:8" x14ac:dyDescent="0.2">
      <c r="A238" s="375" t="s">
        <v>54</v>
      </c>
      <c r="B238" s="354" t="s">
        <v>679</v>
      </c>
      <c r="C238" s="376">
        <v>1798713</v>
      </c>
      <c r="D238" s="377">
        <v>1.4302862131321259E-3</v>
      </c>
      <c r="E238" s="377">
        <v>2.8416614637292392E-2</v>
      </c>
      <c r="F238" s="374">
        <v>2569</v>
      </c>
      <c r="G238" s="356">
        <v>4</v>
      </c>
      <c r="H238" s="356">
        <v>37713</v>
      </c>
    </row>
    <row r="239" spans="1:8" x14ac:dyDescent="0.2">
      <c r="A239" s="375" t="s">
        <v>54</v>
      </c>
      <c r="B239" s="354" t="s">
        <v>683</v>
      </c>
      <c r="C239" s="376">
        <v>1798861</v>
      </c>
      <c r="D239" s="377">
        <v>8.2281053175314867E-5</v>
      </c>
      <c r="E239" s="377">
        <v>2.6206513349416927E-2</v>
      </c>
      <c r="F239" s="374">
        <v>148</v>
      </c>
      <c r="G239" s="356">
        <v>5</v>
      </c>
      <c r="H239" s="356">
        <v>37861</v>
      </c>
    </row>
    <row r="240" spans="1:8" x14ac:dyDescent="0.2">
      <c r="A240" s="375" t="s">
        <v>54</v>
      </c>
      <c r="B240" s="354" t="s">
        <v>686</v>
      </c>
      <c r="C240" s="376">
        <v>1796535</v>
      </c>
      <c r="D240" s="377">
        <v>-1.293040429471759E-3</v>
      </c>
      <c r="E240" s="377">
        <v>2.3227640790020043E-2</v>
      </c>
      <c r="F240" s="374">
        <v>-2326</v>
      </c>
      <c r="G240" s="356">
        <v>6</v>
      </c>
      <c r="H240" s="356">
        <v>35535</v>
      </c>
    </row>
    <row r="241" spans="1:8" x14ac:dyDescent="0.2">
      <c r="A241" s="375" t="s">
        <v>54</v>
      </c>
      <c r="B241" s="354" t="s">
        <v>687</v>
      </c>
      <c r="C241" s="376">
        <v>1792119</v>
      </c>
      <c r="D241" s="377">
        <v>-2.4580651086675287E-3</v>
      </c>
      <c r="E241" s="377">
        <v>2.3804735925047948E-2</v>
      </c>
      <c r="F241" s="374">
        <v>-4416</v>
      </c>
      <c r="G241" s="356">
        <v>7</v>
      </c>
      <c r="H241" s="356">
        <v>31119</v>
      </c>
    </row>
    <row r="242" spans="1:8" x14ac:dyDescent="0.2">
      <c r="A242" s="375" t="s">
        <v>54</v>
      </c>
      <c r="B242" s="354" t="s">
        <v>688</v>
      </c>
      <c r="C242" s="376">
        <v>1800138</v>
      </c>
      <c r="D242" s="377">
        <v>4.4745912520318676E-3</v>
      </c>
      <c r="E242" s="377">
        <v>1.9233730879508526E-2</v>
      </c>
      <c r="F242" s="374">
        <v>8019</v>
      </c>
      <c r="G242" s="356">
        <v>8</v>
      </c>
      <c r="H242" s="356">
        <v>39138</v>
      </c>
    </row>
    <row r="243" spans="1:8" x14ac:dyDescent="0.2">
      <c r="A243" s="375" t="s">
        <v>54</v>
      </c>
      <c r="B243" s="354" t="s">
        <v>689</v>
      </c>
      <c r="C243" s="376">
        <v>1815615</v>
      </c>
      <c r="D243" s="377">
        <v>8.5976741783129196E-3</v>
      </c>
      <c r="E243" s="377">
        <v>2.341674971478036E-2</v>
      </c>
      <c r="F243" s="374">
        <v>15477</v>
      </c>
      <c r="G243" s="356">
        <v>9</v>
      </c>
      <c r="H243" s="356">
        <v>54615</v>
      </c>
    </row>
    <row r="244" spans="1:8" x14ac:dyDescent="0.2">
      <c r="A244" s="375" t="s">
        <v>54</v>
      </c>
      <c r="B244" s="354" t="s">
        <v>690</v>
      </c>
      <c r="C244" s="376">
        <v>1828691</v>
      </c>
      <c r="D244" s="377">
        <v>7.201967377445051E-3</v>
      </c>
      <c r="E244" s="377">
        <v>2.5673081992553692E-2</v>
      </c>
      <c r="F244" s="374">
        <v>13076</v>
      </c>
      <c r="G244" s="356">
        <v>10</v>
      </c>
      <c r="H244" s="356">
        <v>67691</v>
      </c>
    </row>
    <row r="245" spans="1:8" x14ac:dyDescent="0.2">
      <c r="A245" s="375" t="s">
        <v>54</v>
      </c>
      <c r="B245" s="354" t="s">
        <v>691</v>
      </c>
      <c r="C245" s="376">
        <v>1840150</v>
      </c>
      <c r="D245" s="377">
        <v>6.2662308722467586E-3</v>
      </c>
      <c r="E245" s="377">
        <v>2.6848790984109749E-2</v>
      </c>
      <c r="F245" s="374">
        <v>11459</v>
      </c>
      <c r="G245" s="356">
        <v>11</v>
      </c>
      <c r="H245" s="356">
        <v>79150</v>
      </c>
    </row>
    <row r="246" spans="1:8" x14ac:dyDescent="0.2">
      <c r="A246" s="375" t="s">
        <v>54</v>
      </c>
      <c r="B246" s="354" t="s">
        <v>692</v>
      </c>
      <c r="C246" s="376">
        <v>1812699</v>
      </c>
      <c r="D246" s="377">
        <v>-1.4917805613672841E-2</v>
      </c>
      <c r="E246" s="377">
        <v>2.9357751277683031E-2</v>
      </c>
      <c r="F246" s="374">
        <v>-27451</v>
      </c>
      <c r="G246" s="356">
        <v>12</v>
      </c>
      <c r="H246" s="356">
        <v>51699</v>
      </c>
    </row>
    <row r="247" spans="1:8" x14ac:dyDescent="0.2">
      <c r="A247" s="375" t="s">
        <v>80</v>
      </c>
      <c r="B247" s="354" t="s">
        <v>684</v>
      </c>
      <c r="C247" s="376">
        <v>1822293</v>
      </c>
      <c r="D247" s="377">
        <v>5.2926602817124913E-3</v>
      </c>
      <c r="E247" s="377">
        <v>2.4583232596973925E-2</v>
      </c>
      <c r="F247" s="374">
        <v>9594</v>
      </c>
      <c r="G247" s="356">
        <v>1</v>
      </c>
      <c r="H247" s="356">
        <v>9594</v>
      </c>
    </row>
    <row r="248" spans="1:8" x14ac:dyDescent="0.2">
      <c r="A248" s="375" t="s">
        <v>54</v>
      </c>
      <c r="B248" s="354" t="s">
        <v>685</v>
      </c>
      <c r="C248" s="376">
        <v>1837966</v>
      </c>
      <c r="D248" s="377">
        <v>8.6007025214935862E-3</v>
      </c>
      <c r="E248" s="377">
        <v>2.5517329499010533E-2</v>
      </c>
      <c r="F248" s="374">
        <v>15673</v>
      </c>
      <c r="G248" s="356">
        <v>2</v>
      </c>
      <c r="H248" s="356">
        <v>25267</v>
      </c>
    </row>
    <row r="249" spans="1:8" x14ac:dyDescent="0.2">
      <c r="A249" s="375" t="s">
        <v>54</v>
      </c>
      <c r="B249" s="354" t="s">
        <v>624</v>
      </c>
      <c r="C249" s="376">
        <v>1831940</v>
      </c>
      <c r="D249" s="377">
        <v>-3.2786243053462005E-3</v>
      </c>
      <c r="E249" s="377">
        <v>1.9929359784070844E-2</v>
      </c>
      <c r="F249" s="374">
        <v>-6026</v>
      </c>
      <c r="G249" s="356">
        <v>3</v>
      </c>
      <c r="H249" s="356">
        <v>19241</v>
      </c>
    </row>
    <row r="250" spans="1:8" x14ac:dyDescent="0.2">
      <c r="A250" s="375" t="s">
        <v>54</v>
      </c>
      <c r="B250" s="354" t="s">
        <v>679</v>
      </c>
      <c r="C250" s="376">
        <v>1793795</v>
      </c>
      <c r="D250" s="377">
        <v>-2.0822188499623362E-2</v>
      </c>
      <c r="E250" s="377">
        <v>-2.7341771588907937E-3</v>
      </c>
      <c r="F250" s="374">
        <v>-38145</v>
      </c>
      <c r="G250" s="356">
        <v>4</v>
      </c>
      <c r="H250" s="356">
        <v>-18904</v>
      </c>
    </row>
    <row r="251" spans="1:8" x14ac:dyDescent="0.2">
      <c r="A251" s="375" t="s">
        <v>54</v>
      </c>
      <c r="B251" s="354" t="s">
        <v>683</v>
      </c>
      <c r="C251" s="376">
        <v>1770324</v>
      </c>
      <c r="D251" s="377">
        <v>-1.3084549795266409E-2</v>
      </c>
      <c r="E251" s="377">
        <v>-1.5863927229508024E-2</v>
      </c>
      <c r="F251" s="374">
        <v>-23471</v>
      </c>
      <c r="G251" s="356">
        <v>5</v>
      </c>
      <c r="H251" s="356">
        <v>-42375</v>
      </c>
    </row>
    <row r="252" spans="1:8" x14ac:dyDescent="0.2">
      <c r="A252" s="375" t="s">
        <v>54</v>
      </c>
      <c r="B252" s="354" t="s">
        <v>686</v>
      </c>
      <c r="C252" s="376">
        <v>1755765</v>
      </c>
      <c r="D252" s="377">
        <v>-8.2239183335931498E-3</v>
      </c>
      <c r="E252" s="377">
        <v>-2.2693685344287728E-2</v>
      </c>
      <c r="F252" s="374">
        <v>-14559</v>
      </c>
      <c r="G252" s="356">
        <v>6</v>
      </c>
      <c r="H252" s="356">
        <v>-56934</v>
      </c>
    </row>
    <row r="253" spans="1:8" x14ac:dyDescent="0.2">
      <c r="A253" s="375" t="s">
        <v>54</v>
      </c>
      <c r="B253" s="354" t="s">
        <v>687</v>
      </c>
      <c r="C253" s="376">
        <v>1742635</v>
      </c>
      <c r="D253" s="377">
        <v>-7.4782217437983078E-3</v>
      </c>
      <c r="E253" s="377">
        <v>-2.7612005675962337E-2</v>
      </c>
      <c r="F253" s="374">
        <v>-13130</v>
      </c>
      <c r="G253" s="356">
        <v>7</v>
      </c>
      <c r="H253" s="356">
        <v>-70064</v>
      </c>
    </row>
    <row r="254" spans="1:8" x14ac:dyDescent="0.2">
      <c r="A254" s="375" t="s">
        <v>54</v>
      </c>
      <c r="B254" s="354" t="s">
        <v>688</v>
      </c>
      <c r="C254" s="376">
        <v>1758496</v>
      </c>
      <c r="D254" s="377">
        <v>9.1017338685381866E-3</v>
      </c>
      <c r="E254" s="378">
        <v>-2.3132670939672417E-2</v>
      </c>
      <c r="F254" s="376">
        <v>15861</v>
      </c>
      <c r="G254" s="356">
        <v>8</v>
      </c>
      <c r="H254" s="356">
        <v>-54203</v>
      </c>
    </row>
    <row r="255" spans="1:8" x14ac:dyDescent="0.2">
      <c r="A255" s="375" t="s">
        <v>54</v>
      </c>
      <c r="B255" s="354" t="s">
        <v>689</v>
      </c>
      <c r="C255" s="376">
        <v>1769661</v>
      </c>
      <c r="D255" s="377">
        <v>6.3491756591997905E-3</v>
      </c>
      <c r="E255" s="377">
        <v>-2.5310432002379368E-2</v>
      </c>
      <c r="F255" s="374">
        <v>11165</v>
      </c>
      <c r="G255" s="356">
        <v>9</v>
      </c>
      <c r="H255" s="356">
        <v>-43038</v>
      </c>
    </row>
    <row r="256" spans="1:8" x14ac:dyDescent="0.2">
      <c r="A256" s="375" t="s">
        <v>54</v>
      </c>
      <c r="B256" s="354" t="s">
        <v>690</v>
      </c>
      <c r="C256" s="376">
        <v>1788334</v>
      </c>
      <c r="D256" s="377">
        <v>1.0551738440300218E-2</v>
      </c>
      <c r="E256" s="377">
        <v>-2.2068791282945033E-2</v>
      </c>
      <c r="F256" s="374">
        <v>18673</v>
      </c>
      <c r="G256" s="356">
        <v>10</v>
      </c>
      <c r="H256" s="356">
        <v>-24365</v>
      </c>
    </row>
    <row r="257" spans="1:8" x14ac:dyDescent="0.2">
      <c r="A257" s="375" t="s">
        <v>54</v>
      </c>
      <c r="B257" s="354" t="s">
        <v>691</v>
      </c>
      <c r="C257" s="376">
        <v>1805269</v>
      </c>
      <c r="D257" s="377">
        <v>9.4697075602208081E-3</v>
      </c>
      <c r="E257" s="377">
        <v>-1.8955519930440423E-2</v>
      </c>
      <c r="F257" s="374">
        <v>16935</v>
      </c>
      <c r="G257" s="356">
        <v>11</v>
      </c>
      <c r="H257" s="356">
        <v>-7430</v>
      </c>
    </row>
    <row r="258" spans="1:8" x14ac:dyDescent="0.2">
      <c r="A258" s="375" t="s">
        <v>54</v>
      </c>
      <c r="B258" s="354" t="s">
        <v>692</v>
      </c>
      <c r="C258" s="376">
        <v>1780367</v>
      </c>
      <c r="D258" s="377">
        <v>-1.3794066147482686E-2</v>
      </c>
      <c r="E258" s="377">
        <v>-1.7836386515356351E-2</v>
      </c>
      <c r="F258" s="374">
        <v>-24902</v>
      </c>
      <c r="G258" s="356">
        <v>12</v>
      </c>
      <c r="H258" s="356">
        <v>-32332</v>
      </c>
    </row>
    <row r="259" spans="1:8" x14ac:dyDescent="0.2">
      <c r="A259" s="375" t="s">
        <v>480</v>
      </c>
      <c r="B259" s="354" t="s">
        <v>684</v>
      </c>
      <c r="C259" s="376">
        <v>1787122</v>
      </c>
      <c r="D259" s="377">
        <v>3.7941615408507712E-3</v>
      </c>
      <c r="E259" s="377">
        <v>-1.9300408880459918E-2</v>
      </c>
      <c r="F259" s="374">
        <v>6755</v>
      </c>
      <c r="G259" s="356">
        <v>1</v>
      </c>
      <c r="H259" s="356">
        <v>6755</v>
      </c>
    </row>
    <row r="260" spans="1:8" x14ac:dyDescent="0.2">
      <c r="A260" s="375" t="s">
        <v>54</v>
      </c>
      <c r="B260" s="354" t="s">
        <v>685</v>
      </c>
      <c r="C260" s="376">
        <v>1800733</v>
      </c>
      <c r="D260" s="377">
        <v>7.6161560318770416E-3</v>
      </c>
      <c r="E260" s="377">
        <v>-2.0257719674901531E-2</v>
      </c>
      <c r="F260" s="374">
        <v>13611</v>
      </c>
      <c r="G260" s="356">
        <v>2</v>
      </c>
      <c r="H260" s="356">
        <v>20366</v>
      </c>
    </row>
    <row r="261" spans="1:8" x14ac:dyDescent="0.2">
      <c r="A261" s="375" t="s">
        <v>54</v>
      </c>
      <c r="B261" s="354" t="s">
        <v>624</v>
      </c>
      <c r="C261" s="376">
        <v>1803619</v>
      </c>
      <c r="D261" s="377">
        <v>1.6026806861428877E-3</v>
      </c>
      <c r="E261" s="377">
        <v>-1.5459567453082523E-2</v>
      </c>
      <c r="F261" s="374">
        <v>2886</v>
      </c>
      <c r="G261" s="356">
        <v>3</v>
      </c>
      <c r="H261" s="356">
        <v>23252</v>
      </c>
    </row>
    <row r="262" spans="1:8" x14ac:dyDescent="0.2">
      <c r="A262" s="375" t="s">
        <v>54</v>
      </c>
      <c r="B262" s="354" t="s">
        <v>679</v>
      </c>
      <c r="C262" s="376">
        <v>1810884</v>
      </c>
      <c r="D262" s="377">
        <v>4.0280125680645096E-3</v>
      </c>
      <c r="E262" s="377">
        <v>9.5267296430194826E-3</v>
      </c>
      <c r="F262" s="374">
        <v>7265</v>
      </c>
      <c r="G262" s="356">
        <v>4</v>
      </c>
      <c r="H262" s="356">
        <v>30517</v>
      </c>
    </row>
    <row r="263" spans="1:8" x14ac:dyDescent="0.2">
      <c r="A263" s="375" t="s">
        <v>54</v>
      </c>
      <c r="B263" s="354" t="s">
        <v>683</v>
      </c>
      <c r="C263" s="376">
        <v>1815607</v>
      </c>
      <c r="D263" s="377">
        <v>2.608118465898368E-3</v>
      </c>
      <c r="E263" s="377">
        <v>2.5578933573741303E-2</v>
      </c>
      <c r="F263" s="374">
        <v>4723</v>
      </c>
      <c r="G263" s="356">
        <v>5</v>
      </c>
      <c r="H263" s="356">
        <v>35240</v>
      </c>
    </row>
    <row r="264" spans="1:8" x14ac:dyDescent="0.2">
      <c r="A264" s="375" t="s">
        <v>54</v>
      </c>
      <c r="B264" s="354" t="s">
        <v>686</v>
      </c>
      <c r="C264" s="376">
        <v>1820785</v>
      </c>
      <c r="D264" s="377">
        <v>2.8519387730934209E-3</v>
      </c>
      <c r="E264" s="377">
        <v>3.703229076784198E-2</v>
      </c>
      <c r="F264" s="374">
        <v>5178</v>
      </c>
      <c r="G264" s="356">
        <v>6</v>
      </c>
      <c r="H264" s="356">
        <v>40418</v>
      </c>
    </row>
    <row r="265" spans="1:8" x14ac:dyDescent="0.2">
      <c r="A265" s="375" t="s">
        <v>54</v>
      </c>
      <c r="B265" s="354" t="s">
        <v>687</v>
      </c>
      <c r="C265" s="376">
        <v>1826575</v>
      </c>
      <c r="D265" s="377">
        <v>3.1799471107241128E-3</v>
      </c>
      <c r="E265" s="377">
        <v>4.8168434583260478E-2</v>
      </c>
      <c r="F265" s="374">
        <v>5790</v>
      </c>
      <c r="G265" s="356">
        <v>7</v>
      </c>
      <c r="H265" s="356">
        <v>46208</v>
      </c>
    </row>
    <row r="266" spans="1:8" x14ac:dyDescent="0.2">
      <c r="A266" s="375" t="s">
        <v>54</v>
      </c>
      <c r="B266" s="354" t="s">
        <v>688</v>
      </c>
      <c r="C266" s="376">
        <v>1837975</v>
      </c>
      <c r="D266" s="377">
        <v>6.2411891107674311E-3</v>
      </c>
      <c r="E266" s="377">
        <v>4.5197145742725597E-2</v>
      </c>
      <c r="F266" s="374">
        <v>11400</v>
      </c>
      <c r="G266" s="356">
        <v>8</v>
      </c>
      <c r="H266" s="356">
        <v>57608</v>
      </c>
    </row>
    <row r="267" spans="1:8" x14ac:dyDescent="0.2">
      <c r="A267" s="375" t="s">
        <v>54</v>
      </c>
      <c r="B267" s="354" t="s">
        <v>689</v>
      </c>
      <c r="C267" s="376">
        <v>1847731</v>
      </c>
      <c r="D267" s="377">
        <v>5.3080156150111524E-3</v>
      </c>
      <c r="E267" s="377">
        <v>4.4115793928893643E-2</v>
      </c>
      <c r="F267" s="374">
        <v>9756</v>
      </c>
      <c r="G267" s="356">
        <v>9</v>
      </c>
      <c r="H267" s="356">
        <v>67364</v>
      </c>
    </row>
    <row r="268" spans="1:8" x14ac:dyDescent="0.2">
      <c r="A268" s="375" t="s">
        <v>54</v>
      </c>
      <c r="B268" s="354" t="s">
        <v>690</v>
      </c>
      <c r="C268" s="376">
        <v>1858235</v>
      </c>
      <c r="D268" s="377">
        <v>5.6848101807027707E-3</v>
      </c>
      <c r="E268" s="377">
        <v>3.9087217488455783E-2</v>
      </c>
      <c r="F268" s="374">
        <v>10504</v>
      </c>
      <c r="G268" s="356">
        <v>10</v>
      </c>
      <c r="H268" s="356">
        <v>77868</v>
      </c>
    </row>
    <row r="269" spans="1:8" x14ac:dyDescent="0.2">
      <c r="A269" s="375" t="s">
        <v>54</v>
      </c>
      <c r="B269" s="354" t="s">
        <v>691</v>
      </c>
      <c r="C269" s="376">
        <v>1873476</v>
      </c>
      <c r="D269" s="377">
        <v>8.2018689778202702E-3</v>
      </c>
      <c r="E269" s="377">
        <v>3.7782180938131571E-2</v>
      </c>
      <c r="F269" s="374">
        <v>15241</v>
      </c>
      <c r="G269" s="356">
        <v>11</v>
      </c>
      <c r="H269" s="356">
        <v>93109</v>
      </c>
    </row>
    <row r="270" spans="1:8" x14ac:dyDescent="0.2">
      <c r="A270" s="375" t="s">
        <v>54</v>
      </c>
      <c r="B270" s="354" t="s">
        <v>692</v>
      </c>
      <c r="C270" s="376">
        <v>1849999</v>
      </c>
      <c r="D270" s="377">
        <v>-1.253125206834782E-2</v>
      </c>
      <c r="E270" s="377">
        <v>3.911103721873066E-2</v>
      </c>
      <c r="F270" s="374">
        <v>-23477</v>
      </c>
      <c r="G270" s="356">
        <v>12</v>
      </c>
      <c r="H270" s="356">
        <v>69632</v>
      </c>
    </row>
    <row r="271" spans="1:8" x14ac:dyDescent="0.2">
      <c r="A271" s="375" t="s">
        <v>843</v>
      </c>
      <c r="B271" s="354" t="s">
        <v>684</v>
      </c>
      <c r="C271" s="376">
        <v>1861159</v>
      </c>
      <c r="D271" s="377">
        <v>6.0324356932084378E-3</v>
      </c>
      <c r="E271" s="377">
        <v>4.1428061430613061E-2</v>
      </c>
      <c r="F271" s="374">
        <v>11160</v>
      </c>
      <c r="G271" s="356">
        <v>1</v>
      </c>
      <c r="H271" s="356">
        <v>11160</v>
      </c>
    </row>
    <row r="272" spans="1:8" x14ac:dyDescent="0.2">
      <c r="A272" s="354" t="s">
        <v>54</v>
      </c>
      <c r="B272" s="354" t="s">
        <v>685</v>
      </c>
      <c r="C272" s="376">
        <v>1874622</v>
      </c>
      <c r="D272" s="377">
        <v>7.2336646143613681E-3</v>
      </c>
      <c r="E272" s="377">
        <v>4.1032735002912712E-2</v>
      </c>
      <c r="F272" s="374">
        <v>13463</v>
      </c>
      <c r="G272" s="356">
        <v>2</v>
      </c>
      <c r="H272" s="356">
        <v>24623</v>
      </c>
    </row>
    <row r="273" spans="1:8" x14ac:dyDescent="0.2">
      <c r="A273" s="354" t="s">
        <v>54</v>
      </c>
      <c r="B273" s="354" t="s">
        <v>624</v>
      </c>
      <c r="C273" s="376">
        <v>1886776</v>
      </c>
      <c r="D273" s="377">
        <v>6.483440394916995E-3</v>
      </c>
      <c r="E273" s="377">
        <v>4.6105635391953559E-2</v>
      </c>
      <c r="F273" s="374">
        <v>12154</v>
      </c>
      <c r="G273" s="354">
        <v>3</v>
      </c>
      <c r="H273" s="356">
        <v>36777</v>
      </c>
    </row>
    <row r="274" spans="1:8" x14ac:dyDescent="0.2">
      <c r="A274" s="354" t="s">
        <v>54</v>
      </c>
      <c r="B274" s="354" t="s">
        <v>679</v>
      </c>
      <c r="C274" s="376">
        <v>1884715</v>
      </c>
      <c r="D274" s="377">
        <v>-1.092339525200714E-3</v>
      </c>
      <c r="E274" s="377">
        <v>4.0770695417265745E-2</v>
      </c>
      <c r="F274" s="374">
        <v>-2061</v>
      </c>
      <c r="G274" s="354">
        <v>4</v>
      </c>
      <c r="H274" s="356">
        <v>34716</v>
      </c>
    </row>
    <row r="275" spans="1:8" x14ac:dyDescent="0.2">
      <c r="A275" s="354" t="s">
        <v>54</v>
      </c>
      <c r="B275" s="354" t="s">
        <v>683</v>
      </c>
      <c r="C275" s="376">
        <v>1888232</v>
      </c>
      <c r="D275" s="356">
        <v>1.8660646304613504E-3</v>
      </c>
      <c r="E275" s="356">
        <v>4.0000396561590712E-2</v>
      </c>
      <c r="F275" s="374">
        <v>3517</v>
      </c>
      <c r="G275" s="354">
        <v>5</v>
      </c>
      <c r="H275" s="354">
        <v>38233</v>
      </c>
    </row>
    <row r="276" spans="1:8" x14ac:dyDescent="0.2">
      <c r="A276" s="354" t="s">
        <v>54</v>
      </c>
      <c r="B276" s="354" t="s">
        <v>686</v>
      </c>
      <c r="C276" s="376">
        <v>1896755</v>
      </c>
      <c r="D276" s="356">
        <v>4.5137461922051259E-3</v>
      </c>
      <c r="E276" s="356">
        <v>4.1723762003751164E-2</v>
      </c>
      <c r="F276" s="374">
        <v>8523</v>
      </c>
      <c r="G276" s="354">
        <v>6</v>
      </c>
      <c r="H276" s="354">
        <v>46756</v>
      </c>
    </row>
    <row r="277" spans="1:8" x14ac:dyDescent="0.2">
      <c r="A277" s="354" t="s">
        <v>54</v>
      </c>
      <c r="B277" s="354" t="s">
        <v>687</v>
      </c>
      <c r="C277" s="376">
        <v>1896517</v>
      </c>
      <c r="D277" s="356">
        <v>-1.2547746018853889E-4</v>
      </c>
      <c r="E277" s="356">
        <v>3.8291337612745169E-2</v>
      </c>
      <c r="F277" s="374">
        <v>-238</v>
      </c>
      <c r="G277" s="354">
        <v>7</v>
      </c>
      <c r="H277" s="354">
        <v>46518</v>
      </c>
    </row>
    <row r="278" spans="1:8" x14ac:dyDescent="0.2">
      <c r="A278" s="354" t="s">
        <v>54</v>
      </c>
      <c r="B278" s="354" t="s">
        <v>688</v>
      </c>
      <c r="C278" s="376">
        <v>1910627</v>
      </c>
      <c r="D278" s="356">
        <v>7.4399544006196194E-3</v>
      </c>
      <c r="E278" s="356">
        <v>3.9528285205185032E-2</v>
      </c>
      <c r="F278" s="374">
        <v>14110</v>
      </c>
      <c r="G278" s="354">
        <v>8</v>
      </c>
      <c r="H278" s="354">
        <v>60628</v>
      </c>
    </row>
    <row r="279" spans="1:8" x14ac:dyDescent="0.2">
      <c r="A279" s="354" t="s">
        <v>54</v>
      </c>
      <c r="B279" s="354" t="s">
        <v>689</v>
      </c>
      <c r="C279" s="376">
        <v>1927647</v>
      </c>
      <c r="D279" s="356">
        <v>8.9080704920425635E-3</v>
      </c>
      <c r="E279" s="356">
        <v>4.3250884463160499E-2</v>
      </c>
      <c r="F279" s="374">
        <v>17020</v>
      </c>
      <c r="G279" s="354">
        <v>9</v>
      </c>
      <c r="H279" s="354">
        <v>77648</v>
      </c>
    </row>
    <row r="280" spans="1:8" x14ac:dyDescent="0.2">
      <c r="A280" s="354" t="s">
        <v>54</v>
      </c>
      <c r="B280" s="354" t="s">
        <v>690</v>
      </c>
      <c r="C280" s="376">
        <v>1950941</v>
      </c>
      <c r="D280" s="356">
        <v>1.2084162712363788E-2</v>
      </c>
      <c r="E280" s="356">
        <v>4.9889276652307135E-2</v>
      </c>
      <c r="F280" s="374">
        <v>23294</v>
      </c>
      <c r="G280" s="354">
        <v>10</v>
      </c>
      <c r="H280" s="354">
        <v>100942</v>
      </c>
    </row>
    <row r="281" spans="1:8" x14ac:dyDescent="0.2">
      <c r="A281" s="354" t="s">
        <v>54</v>
      </c>
      <c r="B281" s="354" t="s">
        <v>691</v>
      </c>
      <c r="C281" s="376">
        <v>1960510</v>
      </c>
      <c r="D281" s="356">
        <v>4.9048126006885351E-3</v>
      </c>
      <c r="E281" s="356">
        <v>4.6455892682905953E-2</v>
      </c>
      <c r="F281" s="374">
        <v>9569</v>
      </c>
      <c r="G281" s="354">
        <v>11</v>
      </c>
      <c r="H281" s="354">
        <v>110511</v>
      </c>
    </row>
    <row r="282" spans="1:8" x14ac:dyDescent="0.2">
      <c r="C282" s="376"/>
      <c r="F282" s="374"/>
      <c r="G282" s="354"/>
    </row>
    <row r="283" spans="1:8" x14ac:dyDescent="0.2">
      <c r="C283" s="376"/>
      <c r="F283" s="374"/>
      <c r="G283" s="354"/>
    </row>
    <row r="284" spans="1:8" x14ac:dyDescent="0.2">
      <c r="C284" s="376"/>
      <c r="F284" s="374"/>
      <c r="G284" s="354"/>
    </row>
    <row r="285" spans="1:8" x14ac:dyDescent="0.2">
      <c r="C285" s="376"/>
      <c r="F285" s="374"/>
      <c r="G285" s="354"/>
    </row>
    <row r="286" spans="1:8" x14ac:dyDescent="0.2">
      <c r="C286" s="376"/>
      <c r="F286" s="374"/>
      <c r="G286" s="354"/>
    </row>
    <row r="287" spans="1:8" x14ac:dyDescent="0.2">
      <c r="C287" s="376"/>
      <c r="F287" s="374"/>
      <c r="G287" s="354"/>
    </row>
    <row r="288" spans="1:8" x14ac:dyDescent="0.2">
      <c r="C288" s="376"/>
      <c r="F288" s="374"/>
      <c r="G288" s="354"/>
    </row>
    <row r="289" spans="3:7" x14ac:dyDescent="0.2">
      <c r="C289" s="376"/>
      <c r="F289" s="374"/>
      <c r="G289" s="354"/>
    </row>
    <row r="290" spans="3:7" x14ac:dyDescent="0.2">
      <c r="C290" s="376"/>
      <c r="F290" s="374"/>
      <c r="G290" s="354"/>
    </row>
    <row r="291" spans="3:7" x14ac:dyDescent="0.2">
      <c r="C291" s="376"/>
      <c r="F291" s="374"/>
      <c r="G291" s="354"/>
    </row>
    <row r="292" spans="3:7" x14ac:dyDescent="0.2">
      <c r="C292" s="376"/>
      <c r="F292" s="374"/>
      <c r="G292" s="354"/>
    </row>
    <row r="293" spans="3:7" x14ac:dyDescent="0.2">
      <c r="C293" s="376"/>
      <c r="F293" s="374"/>
      <c r="G293" s="354"/>
    </row>
    <row r="294" spans="3:7" x14ac:dyDescent="0.2">
      <c r="C294" s="376"/>
      <c r="F294" s="374"/>
      <c r="G294" s="354"/>
    </row>
    <row r="295" spans="3:7" x14ac:dyDescent="0.2">
      <c r="C295" s="376"/>
      <c r="F295" s="374"/>
      <c r="G295" s="354"/>
    </row>
    <row r="296" spans="3:7" x14ac:dyDescent="0.2">
      <c r="C296" s="376"/>
      <c r="F296" s="374"/>
      <c r="G296" s="354"/>
    </row>
    <row r="297" spans="3:7" x14ac:dyDescent="0.2">
      <c r="C297" s="376"/>
      <c r="F297" s="374"/>
      <c r="G297" s="354"/>
    </row>
    <row r="298" spans="3:7" x14ac:dyDescent="0.2">
      <c r="C298" s="376"/>
      <c r="F298" s="374"/>
      <c r="G298" s="354"/>
    </row>
    <row r="299" spans="3:7" x14ac:dyDescent="0.2">
      <c r="C299" s="376"/>
      <c r="F299" s="374"/>
      <c r="G299" s="354"/>
    </row>
    <row r="300" spans="3:7" x14ac:dyDescent="0.2">
      <c r="C300" s="376"/>
      <c r="F300" s="374"/>
      <c r="G300" s="354"/>
    </row>
    <row r="301" spans="3:7" x14ac:dyDescent="0.2">
      <c r="C301" s="376"/>
      <c r="F301" s="374"/>
      <c r="G301" s="354"/>
    </row>
    <row r="302" spans="3:7" x14ac:dyDescent="0.2">
      <c r="C302" s="376"/>
      <c r="F302" s="374"/>
      <c r="G302" s="354"/>
    </row>
    <row r="303" spans="3:7" x14ac:dyDescent="0.2">
      <c r="C303" s="376"/>
      <c r="F303" s="374"/>
      <c r="G303" s="354"/>
    </row>
    <row r="304" spans="3:7" x14ac:dyDescent="0.2">
      <c r="C304" s="376"/>
      <c r="F304" s="374"/>
      <c r="G304" s="354"/>
    </row>
    <row r="305" spans="3:7" x14ac:dyDescent="0.2">
      <c r="C305" s="376"/>
      <c r="F305" s="374"/>
      <c r="G305" s="354"/>
    </row>
    <row r="306" spans="3:7" x14ac:dyDescent="0.2">
      <c r="C306" s="376"/>
      <c r="F306" s="374"/>
      <c r="G306" s="354"/>
    </row>
    <row r="307" spans="3:7" x14ac:dyDescent="0.2">
      <c r="C307" s="376"/>
      <c r="F307" s="374"/>
      <c r="G307" s="354"/>
    </row>
    <row r="308" spans="3:7" x14ac:dyDescent="0.2">
      <c r="C308" s="376"/>
      <c r="F308" s="374"/>
      <c r="G308" s="354"/>
    </row>
    <row r="309" spans="3:7" x14ac:dyDescent="0.2">
      <c r="C309" s="376"/>
      <c r="F309" s="374"/>
      <c r="G309" s="354"/>
    </row>
    <row r="310" spans="3:7" x14ac:dyDescent="0.2">
      <c r="C310" s="376"/>
      <c r="F310" s="374"/>
      <c r="G310" s="354"/>
    </row>
    <row r="311" spans="3:7" x14ac:dyDescent="0.2">
      <c r="C311" s="376"/>
      <c r="F311" s="374"/>
      <c r="G311" s="354"/>
    </row>
    <row r="312" spans="3:7" x14ac:dyDescent="0.2">
      <c r="C312" s="376"/>
      <c r="F312" s="374"/>
      <c r="G312" s="354"/>
    </row>
    <row r="313" spans="3:7" x14ac:dyDescent="0.2">
      <c r="C313" s="376"/>
      <c r="F313" s="374"/>
      <c r="G313" s="354"/>
    </row>
    <row r="314" spans="3:7" x14ac:dyDescent="0.2">
      <c r="C314" s="376"/>
      <c r="F314" s="374"/>
      <c r="G314" s="354"/>
    </row>
    <row r="315" spans="3:7" x14ac:dyDescent="0.2">
      <c r="C315" s="376"/>
      <c r="F315" s="374"/>
      <c r="G315" s="354"/>
    </row>
    <row r="316" spans="3:7" x14ac:dyDescent="0.2">
      <c r="C316" s="376"/>
      <c r="F316" s="374"/>
      <c r="G316" s="354"/>
    </row>
    <row r="317" spans="3:7" x14ac:dyDescent="0.2">
      <c r="C317" s="376"/>
      <c r="F317" s="374"/>
      <c r="G317" s="354"/>
    </row>
    <row r="318" spans="3:7" x14ac:dyDescent="0.2">
      <c r="C318" s="376"/>
      <c r="F318" s="374"/>
      <c r="G318" s="354"/>
    </row>
    <row r="319" spans="3:7" x14ac:dyDescent="0.2">
      <c r="C319" s="376"/>
      <c r="F319" s="374"/>
      <c r="G319" s="354"/>
    </row>
    <row r="320" spans="3:7" x14ac:dyDescent="0.2">
      <c r="C320" s="376"/>
      <c r="F320" s="374"/>
      <c r="G320" s="354"/>
    </row>
    <row r="321" spans="3:7" x14ac:dyDescent="0.2">
      <c r="C321" s="376"/>
      <c r="F321" s="374"/>
      <c r="G321" s="354"/>
    </row>
    <row r="322" spans="3:7" x14ac:dyDescent="0.2">
      <c r="C322" s="376"/>
      <c r="F322" s="374"/>
      <c r="G322" s="354"/>
    </row>
    <row r="323" spans="3:7" x14ac:dyDescent="0.2">
      <c r="C323" s="376"/>
      <c r="F323" s="374"/>
      <c r="G323" s="354"/>
    </row>
    <row r="324" spans="3:7" x14ac:dyDescent="0.2">
      <c r="C324" s="376"/>
      <c r="F324" s="374"/>
      <c r="G324" s="354"/>
    </row>
    <row r="325" spans="3:7" x14ac:dyDescent="0.2">
      <c r="C325" s="376"/>
      <c r="F325" s="374"/>
      <c r="G325" s="354"/>
    </row>
    <row r="326" spans="3:7" x14ac:dyDescent="0.2">
      <c r="C326" s="376"/>
      <c r="F326" s="374"/>
      <c r="G326" s="354"/>
    </row>
    <row r="327" spans="3:7" x14ac:dyDescent="0.2">
      <c r="C327" s="376"/>
      <c r="F327" s="374"/>
      <c r="G327" s="354"/>
    </row>
    <row r="328" spans="3:7" x14ac:dyDescent="0.2">
      <c r="C328" s="376"/>
      <c r="F328" s="374"/>
      <c r="G328" s="354"/>
    </row>
    <row r="329" spans="3:7" x14ac:dyDescent="0.2">
      <c r="C329" s="376"/>
      <c r="F329" s="374"/>
      <c r="G329" s="354"/>
    </row>
    <row r="330" spans="3:7" x14ac:dyDescent="0.2">
      <c r="C330" s="376"/>
      <c r="F330" s="374"/>
      <c r="G330" s="354"/>
    </row>
    <row r="331" spans="3:7" x14ac:dyDescent="0.2">
      <c r="C331" s="376"/>
      <c r="F331" s="374"/>
      <c r="G331" s="354"/>
    </row>
    <row r="332" spans="3:7" x14ac:dyDescent="0.2">
      <c r="C332" s="376"/>
      <c r="F332" s="374"/>
      <c r="G332" s="354"/>
    </row>
    <row r="333" spans="3:7" x14ac:dyDescent="0.2">
      <c r="C333" s="376"/>
      <c r="F333" s="374"/>
      <c r="G333" s="354"/>
    </row>
    <row r="334" spans="3:7" x14ac:dyDescent="0.2">
      <c r="C334" s="376"/>
      <c r="F334" s="374"/>
      <c r="G334" s="354"/>
    </row>
    <row r="335" spans="3:7" x14ac:dyDescent="0.2">
      <c r="C335" s="376"/>
      <c r="F335" s="374"/>
      <c r="G335" s="354"/>
    </row>
    <row r="336" spans="3:7" x14ac:dyDescent="0.2">
      <c r="C336" s="376"/>
      <c r="F336" s="374"/>
      <c r="G336" s="354"/>
    </row>
    <row r="337" spans="3:7" x14ac:dyDescent="0.2">
      <c r="C337" s="376"/>
      <c r="F337" s="374"/>
      <c r="G337" s="354"/>
    </row>
    <row r="338" spans="3:7" x14ac:dyDescent="0.2">
      <c r="C338" s="376"/>
      <c r="F338" s="374"/>
      <c r="G338" s="354"/>
    </row>
    <row r="339" spans="3:7" x14ac:dyDescent="0.2">
      <c r="C339" s="376"/>
      <c r="F339" s="374"/>
      <c r="G339" s="354"/>
    </row>
    <row r="340" spans="3:7" x14ac:dyDescent="0.2">
      <c r="C340" s="376"/>
      <c r="F340" s="374"/>
      <c r="G340" s="354"/>
    </row>
    <row r="341" spans="3:7" x14ac:dyDescent="0.2">
      <c r="C341" s="376"/>
      <c r="F341" s="374"/>
      <c r="G341" s="354"/>
    </row>
    <row r="342" spans="3:7" x14ac:dyDescent="0.2">
      <c r="C342" s="376"/>
      <c r="F342" s="374"/>
      <c r="G342" s="354"/>
    </row>
    <row r="343" spans="3:7" x14ac:dyDescent="0.2">
      <c r="C343" s="376"/>
      <c r="F343" s="374"/>
      <c r="G343" s="354"/>
    </row>
    <row r="344" spans="3:7" x14ac:dyDescent="0.2">
      <c r="C344" s="376"/>
      <c r="F344" s="374"/>
      <c r="G344" s="354"/>
    </row>
    <row r="345" spans="3:7" x14ac:dyDescent="0.2">
      <c r="C345" s="376"/>
      <c r="F345" s="374"/>
      <c r="G345" s="354"/>
    </row>
    <row r="346" spans="3:7" x14ac:dyDescent="0.2">
      <c r="C346" s="376"/>
      <c r="F346" s="374"/>
      <c r="G346" s="354"/>
    </row>
    <row r="347" spans="3:7" x14ac:dyDescent="0.2">
      <c r="C347" s="376"/>
      <c r="F347" s="374"/>
      <c r="G347" s="354"/>
    </row>
    <row r="348" spans="3:7" x14ac:dyDescent="0.2">
      <c r="C348" s="376"/>
      <c r="F348" s="374"/>
      <c r="G348" s="354"/>
    </row>
    <row r="349" spans="3:7" x14ac:dyDescent="0.2">
      <c r="C349" s="376"/>
      <c r="F349" s="374"/>
      <c r="G349" s="354"/>
    </row>
    <row r="350" spans="3:7" x14ac:dyDescent="0.2">
      <c r="C350" s="376"/>
      <c r="F350" s="374"/>
      <c r="G350" s="354"/>
    </row>
    <row r="351" spans="3:7" x14ac:dyDescent="0.2">
      <c r="C351" s="376"/>
      <c r="F351" s="374"/>
      <c r="G351" s="354"/>
    </row>
    <row r="352" spans="3:7" x14ac:dyDescent="0.2">
      <c r="C352" s="376"/>
      <c r="F352" s="374"/>
      <c r="G352" s="354"/>
    </row>
    <row r="353" spans="3:7" x14ac:dyDescent="0.2">
      <c r="C353" s="376"/>
      <c r="F353" s="374"/>
      <c r="G353" s="354"/>
    </row>
    <row r="354" spans="3:7" x14ac:dyDescent="0.2">
      <c r="C354" s="376"/>
      <c r="F354" s="374"/>
      <c r="G354" s="354"/>
    </row>
    <row r="355" spans="3:7" x14ac:dyDescent="0.2">
      <c r="C355" s="376"/>
      <c r="F355" s="374"/>
      <c r="G355" s="354"/>
    </row>
    <row r="356" spans="3:7" x14ac:dyDescent="0.2">
      <c r="C356" s="376"/>
      <c r="F356" s="374"/>
      <c r="G356" s="354"/>
    </row>
    <row r="357" spans="3:7" x14ac:dyDescent="0.2">
      <c r="C357" s="376"/>
      <c r="F357" s="374"/>
      <c r="G357" s="354"/>
    </row>
    <row r="358" spans="3:7" x14ac:dyDescent="0.2">
      <c r="C358" s="376"/>
      <c r="F358" s="374"/>
      <c r="G358" s="354"/>
    </row>
    <row r="359" spans="3:7" x14ac:dyDescent="0.2">
      <c r="C359" s="376"/>
      <c r="F359" s="374"/>
      <c r="G359" s="354"/>
    </row>
    <row r="360" spans="3:7" x14ac:dyDescent="0.2">
      <c r="C360" s="376"/>
      <c r="F360" s="374"/>
      <c r="G360" s="354"/>
    </row>
    <row r="361" spans="3:7" x14ac:dyDescent="0.2">
      <c r="C361" s="376"/>
      <c r="F361" s="374"/>
      <c r="G361" s="354"/>
    </row>
    <row r="362" spans="3:7" x14ac:dyDescent="0.2">
      <c r="C362" s="376"/>
      <c r="F362" s="374"/>
      <c r="G362" s="354"/>
    </row>
    <row r="363" spans="3:7" x14ac:dyDescent="0.2">
      <c r="C363" s="376"/>
      <c r="F363" s="374"/>
      <c r="G363" s="354"/>
    </row>
    <row r="364" spans="3:7" x14ac:dyDescent="0.2">
      <c r="C364" s="376"/>
      <c r="F364" s="374"/>
      <c r="G364" s="354"/>
    </row>
    <row r="365" spans="3:7" x14ac:dyDescent="0.2">
      <c r="C365" s="376"/>
      <c r="F365" s="374"/>
      <c r="G365" s="354"/>
    </row>
    <row r="366" spans="3:7" x14ac:dyDescent="0.2">
      <c r="C366" s="376"/>
      <c r="F366" s="374"/>
      <c r="G366" s="354"/>
    </row>
    <row r="367" spans="3:7" x14ac:dyDescent="0.2">
      <c r="C367" s="376"/>
      <c r="F367" s="374"/>
      <c r="G367" s="354"/>
    </row>
    <row r="368" spans="3:7" x14ac:dyDescent="0.2">
      <c r="C368" s="376"/>
      <c r="F368" s="374"/>
      <c r="G368" s="354"/>
    </row>
    <row r="369" spans="3:7" x14ac:dyDescent="0.2">
      <c r="C369" s="376"/>
      <c r="F369" s="374"/>
      <c r="G369" s="354"/>
    </row>
    <row r="370" spans="3:7" x14ac:dyDescent="0.2">
      <c r="C370" s="376"/>
      <c r="F370" s="374"/>
      <c r="G370" s="354"/>
    </row>
    <row r="371" spans="3:7" x14ac:dyDescent="0.2">
      <c r="C371" s="376"/>
      <c r="F371" s="374"/>
      <c r="G371" s="354"/>
    </row>
    <row r="372" spans="3:7" x14ac:dyDescent="0.2">
      <c r="C372" s="376"/>
      <c r="F372" s="374"/>
      <c r="G372" s="354"/>
    </row>
    <row r="373" spans="3:7" x14ac:dyDescent="0.2">
      <c r="C373" s="376"/>
      <c r="F373" s="374"/>
      <c r="G373" s="354"/>
    </row>
    <row r="374" spans="3:7" x14ac:dyDescent="0.2">
      <c r="C374" s="376"/>
      <c r="F374" s="374"/>
      <c r="G374" s="354"/>
    </row>
    <row r="375" spans="3:7" x14ac:dyDescent="0.2">
      <c r="C375" s="376"/>
      <c r="F375" s="374"/>
      <c r="G375" s="354"/>
    </row>
    <row r="376" spans="3:7" x14ac:dyDescent="0.2">
      <c r="C376" s="376"/>
      <c r="F376" s="374"/>
      <c r="G376" s="354"/>
    </row>
    <row r="377" spans="3:7" x14ac:dyDescent="0.2">
      <c r="C377" s="376"/>
      <c r="F377" s="374"/>
      <c r="G377" s="354"/>
    </row>
    <row r="378" spans="3:7" x14ac:dyDescent="0.2">
      <c r="C378" s="376"/>
      <c r="F378" s="374"/>
      <c r="G378" s="354"/>
    </row>
    <row r="379" spans="3:7" x14ac:dyDescent="0.2">
      <c r="C379" s="376"/>
      <c r="F379" s="374"/>
      <c r="G379" s="354"/>
    </row>
    <row r="380" spans="3:7" x14ac:dyDescent="0.2">
      <c r="C380" s="376"/>
      <c r="F380" s="374"/>
      <c r="G380" s="354"/>
    </row>
    <row r="381" spans="3:7" x14ac:dyDescent="0.2">
      <c r="C381" s="376"/>
      <c r="F381" s="374"/>
      <c r="G381" s="354"/>
    </row>
    <row r="382" spans="3:7" x14ac:dyDescent="0.2">
      <c r="C382" s="376"/>
      <c r="F382" s="374"/>
      <c r="G382" s="354"/>
    </row>
    <row r="383" spans="3:7" x14ac:dyDescent="0.2">
      <c r="C383" s="376"/>
      <c r="F383" s="374"/>
      <c r="G383" s="354"/>
    </row>
    <row r="384" spans="3:7" x14ac:dyDescent="0.2">
      <c r="C384" s="376"/>
      <c r="F384" s="374"/>
      <c r="G384" s="354"/>
    </row>
    <row r="385" spans="3:7" x14ac:dyDescent="0.2">
      <c r="C385" s="376"/>
      <c r="F385" s="374"/>
      <c r="G385" s="354"/>
    </row>
    <row r="386" spans="3:7" x14ac:dyDescent="0.2">
      <c r="C386" s="376"/>
      <c r="F386" s="374"/>
      <c r="G386" s="354"/>
    </row>
    <row r="387" spans="3:7" x14ac:dyDescent="0.2">
      <c r="C387" s="376"/>
      <c r="F387" s="374"/>
      <c r="G387" s="354"/>
    </row>
    <row r="388" spans="3:7" x14ac:dyDescent="0.2">
      <c r="C388" s="376"/>
      <c r="F388" s="374"/>
      <c r="G388" s="354"/>
    </row>
    <row r="389" spans="3:7" x14ac:dyDescent="0.2">
      <c r="C389" s="376"/>
      <c r="F389" s="374"/>
      <c r="G389" s="354"/>
    </row>
    <row r="390" spans="3:7" x14ac:dyDescent="0.2">
      <c r="C390" s="376"/>
      <c r="F390" s="374"/>
      <c r="G390" s="354"/>
    </row>
    <row r="391" spans="3:7" x14ac:dyDescent="0.2">
      <c r="C391" s="376"/>
      <c r="F391" s="374"/>
      <c r="G391" s="354"/>
    </row>
    <row r="392" spans="3:7" x14ac:dyDescent="0.2">
      <c r="C392" s="376"/>
      <c r="F392" s="374"/>
      <c r="G392" s="354"/>
    </row>
    <row r="393" spans="3:7" x14ac:dyDescent="0.2">
      <c r="C393" s="376"/>
      <c r="F393" s="374"/>
      <c r="G393" s="354"/>
    </row>
    <row r="394" spans="3:7" x14ac:dyDescent="0.2">
      <c r="C394" s="376"/>
      <c r="F394" s="374"/>
      <c r="G394" s="354"/>
    </row>
    <row r="395" spans="3:7" x14ac:dyDescent="0.2">
      <c r="C395" s="376"/>
      <c r="F395" s="374"/>
      <c r="G395" s="354"/>
    </row>
    <row r="396" spans="3:7" x14ac:dyDescent="0.2">
      <c r="C396" s="376"/>
      <c r="F396" s="374"/>
      <c r="G396" s="354"/>
    </row>
    <row r="397" spans="3:7" x14ac:dyDescent="0.2">
      <c r="C397" s="376"/>
      <c r="F397" s="374"/>
      <c r="G397" s="354"/>
    </row>
    <row r="398" spans="3:7" x14ac:dyDescent="0.2">
      <c r="C398" s="376"/>
      <c r="F398" s="374"/>
      <c r="G398" s="354"/>
    </row>
    <row r="399" spans="3:7" x14ac:dyDescent="0.2">
      <c r="C399" s="376"/>
      <c r="F399" s="374"/>
      <c r="G399" s="354"/>
    </row>
    <row r="400" spans="3:7" x14ac:dyDescent="0.2">
      <c r="C400" s="376"/>
      <c r="F400" s="374"/>
      <c r="G400" s="354"/>
    </row>
    <row r="401" spans="3:7" x14ac:dyDescent="0.2">
      <c r="C401" s="376"/>
      <c r="F401" s="374"/>
      <c r="G401" s="354"/>
    </row>
    <row r="402" spans="3:7" x14ac:dyDescent="0.2">
      <c r="C402" s="376"/>
      <c r="F402" s="374"/>
      <c r="G402" s="354"/>
    </row>
    <row r="403" spans="3:7" x14ac:dyDescent="0.2">
      <c r="C403" s="376"/>
      <c r="F403" s="374"/>
      <c r="G403" s="354"/>
    </row>
    <row r="404" spans="3:7" x14ac:dyDescent="0.2">
      <c r="C404" s="376"/>
      <c r="F404" s="374"/>
      <c r="G404" s="354"/>
    </row>
    <row r="405" spans="3:7" x14ac:dyDescent="0.2">
      <c r="C405" s="376"/>
      <c r="F405" s="374"/>
      <c r="G405" s="354"/>
    </row>
    <row r="406" spans="3:7" x14ac:dyDescent="0.2">
      <c r="C406" s="376"/>
      <c r="F406" s="374"/>
      <c r="G406" s="354"/>
    </row>
    <row r="407" spans="3:7" x14ac:dyDescent="0.2">
      <c r="C407" s="376"/>
      <c r="F407" s="374"/>
      <c r="G407" s="354"/>
    </row>
    <row r="408" spans="3:7" x14ac:dyDescent="0.2">
      <c r="C408" s="376"/>
      <c r="F408" s="374"/>
      <c r="G408" s="354"/>
    </row>
    <row r="409" spans="3:7" x14ac:dyDescent="0.2">
      <c r="C409" s="376"/>
      <c r="F409" s="374"/>
      <c r="G409" s="354"/>
    </row>
    <row r="410" spans="3:7" x14ac:dyDescent="0.2">
      <c r="C410" s="376"/>
      <c r="F410" s="374"/>
      <c r="G410" s="354"/>
    </row>
    <row r="411" spans="3:7" x14ac:dyDescent="0.2">
      <c r="C411" s="376"/>
      <c r="F411" s="374"/>
      <c r="G411" s="354"/>
    </row>
    <row r="412" spans="3:7" x14ac:dyDescent="0.2">
      <c r="C412" s="376"/>
      <c r="F412" s="374"/>
      <c r="G412" s="354"/>
    </row>
    <row r="413" spans="3:7" x14ac:dyDescent="0.2">
      <c r="C413" s="376"/>
      <c r="F413" s="374"/>
      <c r="G413" s="354"/>
    </row>
    <row r="414" spans="3:7" x14ac:dyDescent="0.2">
      <c r="C414" s="376"/>
      <c r="F414" s="374"/>
      <c r="G414" s="354"/>
    </row>
    <row r="415" spans="3:7" x14ac:dyDescent="0.2">
      <c r="C415" s="376"/>
      <c r="F415" s="374"/>
      <c r="G415" s="354"/>
    </row>
    <row r="416" spans="3:7" x14ac:dyDescent="0.2">
      <c r="C416" s="376"/>
      <c r="F416" s="374"/>
      <c r="G416" s="354"/>
    </row>
    <row r="417" spans="3:7" x14ac:dyDescent="0.2">
      <c r="C417" s="376"/>
      <c r="F417" s="374"/>
      <c r="G417" s="354"/>
    </row>
    <row r="418" spans="3:7" x14ac:dyDescent="0.2">
      <c r="C418" s="376"/>
      <c r="F418" s="374"/>
      <c r="G418" s="354"/>
    </row>
    <row r="419" spans="3:7" x14ac:dyDescent="0.2">
      <c r="C419" s="376"/>
      <c r="F419" s="374"/>
      <c r="G419" s="354"/>
    </row>
    <row r="420" spans="3:7" x14ac:dyDescent="0.2">
      <c r="C420" s="376"/>
      <c r="F420" s="374"/>
      <c r="G420" s="354"/>
    </row>
    <row r="421" spans="3:7" x14ac:dyDescent="0.2">
      <c r="C421" s="376"/>
      <c r="F421" s="374"/>
      <c r="G421" s="354"/>
    </row>
    <row r="422" spans="3:7" x14ac:dyDescent="0.2">
      <c r="C422" s="376"/>
      <c r="F422" s="374"/>
      <c r="G422" s="354"/>
    </row>
    <row r="423" spans="3:7" x14ac:dyDescent="0.2">
      <c r="C423" s="376"/>
      <c r="F423" s="374"/>
      <c r="G423" s="354"/>
    </row>
    <row r="424" spans="3:7" x14ac:dyDescent="0.2">
      <c r="C424" s="376"/>
      <c r="F424" s="374"/>
      <c r="G424" s="354"/>
    </row>
    <row r="425" spans="3:7" x14ac:dyDescent="0.2">
      <c r="C425" s="376"/>
      <c r="F425" s="374"/>
      <c r="G425" s="354"/>
    </row>
    <row r="426" spans="3:7" x14ac:dyDescent="0.2">
      <c r="C426" s="376"/>
      <c r="F426" s="374"/>
      <c r="G426" s="354"/>
    </row>
    <row r="427" spans="3:7" x14ac:dyDescent="0.2">
      <c r="C427" s="376"/>
      <c r="F427" s="374"/>
      <c r="G427" s="354"/>
    </row>
    <row r="428" spans="3:7" x14ac:dyDescent="0.2">
      <c r="C428" s="376"/>
      <c r="F428" s="374"/>
      <c r="G428" s="354"/>
    </row>
    <row r="429" spans="3:7" x14ac:dyDescent="0.2">
      <c r="C429" s="376"/>
      <c r="F429" s="374"/>
      <c r="G429" s="354"/>
    </row>
    <row r="430" spans="3:7" x14ac:dyDescent="0.2">
      <c r="C430" s="376"/>
      <c r="F430" s="374"/>
      <c r="G430" s="354"/>
    </row>
    <row r="431" spans="3:7" x14ac:dyDescent="0.2">
      <c r="C431" s="376"/>
      <c r="F431" s="374"/>
      <c r="G431" s="354"/>
    </row>
    <row r="432" spans="3:7" x14ac:dyDescent="0.2">
      <c r="C432" s="376"/>
      <c r="F432" s="374"/>
      <c r="G432" s="354"/>
    </row>
    <row r="433" spans="3:7" x14ac:dyDescent="0.2">
      <c r="C433" s="376"/>
      <c r="F433" s="374"/>
      <c r="G433" s="354"/>
    </row>
    <row r="434" spans="3:7" x14ac:dyDescent="0.2">
      <c r="C434" s="376"/>
      <c r="F434" s="374"/>
      <c r="G434" s="354"/>
    </row>
    <row r="435" spans="3:7" x14ac:dyDescent="0.2">
      <c r="C435" s="376"/>
      <c r="F435" s="374"/>
      <c r="G435" s="354"/>
    </row>
    <row r="436" spans="3:7" x14ac:dyDescent="0.2">
      <c r="C436" s="376"/>
      <c r="F436" s="374"/>
      <c r="G436" s="354"/>
    </row>
    <row r="437" spans="3:7" x14ac:dyDescent="0.2">
      <c r="C437" s="376"/>
      <c r="F437" s="374"/>
      <c r="G437" s="354"/>
    </row>
    <row r="438" spans="3:7" x14ac:dyDescent="0.2">
      <c r="C438" s="376"/>
      <c r="F438" s="374"/>
      <c r="G438" s="354"/>
    </row>
    <row r="439" spans="3:7" x14ac:dyDescent="0.2">
      <c r="C439" s="376"/>
      <c r="F439" s="374"/>
      <c r="G439" s="354"/>
    </row>
    <row r="440" spans="3:7" x14ac:dyDescent="0.2">
      <c r="C440" s="376"/>
      <c r="F440" s="374"/>
      <c r="G440" s="354"/>
    </row>
    <row r="441" spans="3:7" x14ac:dyDescent="0.2">
      <c r="C441" s="376"/>
      <c r="F441" s="374"/>
      <c r="G441" s="354"/>
    </row>
    <row r="442" spans="3:7" x14ac:dyDescent="0.2">
      <c r="C442" s="376"/>
      <c r="F442" s="374"/>
      <c r="G442" s="354"/>
    </row>
    <row r="443" spans="3:7" x14ac:dyDescent="0.2">
      <c r="C443" s="376"/>
      <c r="F443" s="374"/>
      <c r="G443" s="354"/>
    </row>
    <row r="444" spans="3:7" x14ac:dyDescent="0.2">
      <c r="C444" s="376"/>
      <c r="F444" s="374"/>
      <c r="G444" s="354"/>
    </row>
    <row r="445" spans="3:7" x14ac:dyDescent="0.2">
      <c r="C445" s="376"/>
      <c r="F445" s="374"/>
      <c r="G445" s="354"/>
    </row>
    <row r="446" spans="3:7" x14ac:dyDescent="0.2">
      <c r="C446" s="376"/>
      <c r="F446" s="374"/>
      <c r="G446" s="354"/>
    </row>
    <row r="447" spans="3:7" x14ac:dyDescent="0.2">
      <c r="C447" s="376"/>
      <c r="F447" s="374"/>
      <c r="G447" s="354"/>
    </row>
    <row r="448" spans="3:7" x14ac:dyDescent="0.2">
      <c r="C448" s="376"/>
      <c r="F448" s="374"/>
      <c r="G448" s="354"/>
    </row>
    <row r="449" spans="3:7" x14ac:dyDescent="0.2">
      <c r="C449" s="376"/>
      <c r="F449" s="374"/>
      <c r="G449" s="354"/>
    </row>
    <row r="450" spans="3:7" x14ac:dyDescent="0.2">
      <c r="C450" s="376"/>
      <c r="F450" s="374"/>
      <c r="G450" s="354"/>
    </row>
    <row r="451" spans="3:7" x14ac:dyDescent="0.2">
      <c r="C451" s="376"/>
      <c r="F451" s="374"/>
      <c r="G451" s="354"/>
    </row>
    <row r="452" spans="3:7" x14ac:dyDescent="0.2">
      <c r="C452" s="376"/>
      <c r="F452" s="374"/>
      <c r="G452" s="354"/>
    </row>
    <row r="453" spans="3:7" x14ac:dyDescent="0.2">
      <c r="C453" s="376"/>
      <c r="F453" s="374"/>
      <c r="G453" s="354"/>
    </row>
    <row r="454" spans="3:7" x14ac:dyDescent="0.2">
      <c r="C454" s="376"/>
      <c r="F454" s="374"/>
      <c r="G454" s="354"/>
    </row>
    <row r="455" spans="3:7" x14ac:dyDescent="0.2">
      <c r="C455" s="376"/>
      <c r="F455" s="374"/>
      <c r="G455" s="354"/>
    </row>
    <row r="456" spans="3:7" x14ac:dyDescent="0.2">
      <c r="C456" s="376"/>
      <c r="F456" s="374"/>
      <c r="G456" s="354"/>
    </row>
    <row r="457" spans="3:7" x14ac:dyDescent="0.2">
      <c r="C457" s="376"/>
      <c r="F457" s="374"/>
      <c r="G457" s="354"/>
    </row>
    <row r="458" spans="3:7" x14ac:dyDescent="0.2">
      <c r="C458" s="376"/>
      <c r="F458" s="374"/>
      <c r="G458" s="354"/>
    </row>
    <row r="459" spans="3:7" x14ac:dyDescent="0.2">
      <c r="C459" s="376"/>
      <c r="F459" s="374"/>
      <c r="G459" s="354"/>
    </row>
    <row r="460" spans="3:7" x14ac:dyDescent="0.2">
      <c r="C460" s="376"/>
      <c r="F460" s="374"/>
      <c r="G460" s="354"/>
    </row>
    <row r="461" spans="3:7" x14ac:dyDescent="0.2">
      <c r="C461" s="376"/>
      <c r="F461" s="374"/>
      <c r="G461" s="354"/>
    </row>
    <row r="462" spans="3:7" x14ac:dyDescent="0.2">
      <c r="C462" s="376"/>
      <c r="F462" s="374"/>
      <c r="G462" s="354"/>
    </row>
    <row r="463" spans="3:7" x14ac:dyDescent="0.2">
      <c r="C463" s="376"/>
      <c r="F463" s="374"/>
      <c r="G463" s="354"/>
    </row>
    <row r="464" spans="3:7" x14ac:dyDescent="0.2">
      <c r="C464" s="376"/>
      <c r="F464" s="374"/>
      <c r="G464" s="354"/>
    </row>
    <row r="465" spans="3:7" x14ac:dyDescent="0.2">
      <c r="C465" s="376"/>
      <c r="F465" s="374"/>
      <c r="G465" s="354"/>
    </row>
    <row r="466" spans="3:7" x14ac:dyDescent="0.2">
      <c r="C466" s="376"/>
      <c r="F466" s="374"/>
      <c r="G466" s="354"/>
    </row>
    <row r="467" spans="3:7" x14ac:dyDescent="0.2">
      <c r="C467" s="376"/>
      <c r="F467" s="374"/>
      <c r="G467" s="354"/>
    </row>
    <row r="468" spans="3:7" x14ac:dyDescent="0.2">
      <c r="C468" s="376"/>
      <c r="F468" s="374"/>
      <c r="G468" s="354"/>
    </row>
    <row r="469" spans="3:7" x14ac:dyDescent="0.2">
      <c r="C469" s="376"/>
      <c r="F469" s="374"/>
      <c r="G469" s="354"/>
    </row>
    <row r="470" spans="3:7" x14ac:dyDescent="0.2">
      <c r="C470" s="376"/>
      <c r="F470" s="374"/>
      <c r="G470" s="354"/>
    </row>
    <row r="471" spans="3:7" x14ac:dyDescent="0.2">
      <c r="C471" s="376"/>
      <c r="F471" s="374"/>
      <c r="G471" s="354"/>
    </row>
    <row r="472" spans="3:7" x14ac:dyDescent="0.2">
      <c r="C472" s="376"/>
      <c r="F472" s="374"/>
      <c r="G472" s="354"/>
    </row>
    <row r="473" spans="3:7" x14ac:dyDescent="0.2">
      <c r="C473" s="376"/>
      <c r="F473" s="374"/>
      <c r="G473" s="354"/>
    </row>
  </sheetData>
  <mergeCells count="1">
    <mergeCell ref="H1:I1"/>
  </mergeCells>
  <hyperlinks>
    <hyperlink ref="H1:I1" location="Index!A1" display="Regresar al Índice" xr:uid="{6EBDF35A-A9E2-4E25-A841-78BFA0F4FF30}"/>
  </hyperlinks>
  <pageMargins left="0.7" right="0.7" top="0.75" bottom="0.75" header="0.3" footer="0.3"/>
  <pageSetup paperSize="9" orientation="portrait" horizontalDpi="300" verticalDpi="300"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F083C-F5AA-4DEB-A0E1-6BAB86091022}">
  <sheetPr codeName="Hoja76"/>
  <dimension ref="A1:I41"/>
  <sheetViews>
    <sheetView workbookViewId="0">
      <selection activeCell="A2" sqref="A2"/>
    </sheetView>
  </sheetViews>
  <sheetFormatPr baseColWidth="10" defaultColWidth="9.140625" defaultRowHeight="12.75" x14ac:dyDescent="0.2"/>
  <cols>
    <col min="1" max="1" width="60.7109375" style="354" customWidth="1"/>
    <col min="2" max="2" width="23.7109375" style="354" customWidth="1"/>
    <col min="3" max="3" width="20.7109375" style="354" customWidth="1"/>
    <col min="4" max="4" width="8.42578125" style="354" bestFit="1" customWidth="1"/>
    <col min="5" max="5" width="4.7109375" style="354" customWidth="1"/>
    <col min="6" max="8" width="3.7109375" style="354" customWidth="1"/>
    <col min="9" max="10" width="9.140625" style="354" customWidth="1"/>
    <col min="11" max="16384" width="9.140625" style="354"/>
  </cols>
  <sheetData>
    <row r="1" spans="1:9" ht="15" x14ac:dyDescent="0.25">
      <c r="A1" s="333" t="s">
        <v>1678</v>
      </c>
      <c r="B1" s="354" t="s">
        <v>54</v>
      </c>
      <c r="C1" s="354" t="s">
        <v>54</v>
      </c>
      <c r="D1" s="354" t="s">
        <v>54</v>
      </c>
      <c r="E1" s="354" t="s">
        <v>54</v>
      </c>
      <c r="F1" s="354" t="s">
        <v>54</v>
      </c>
      <c r="G1" s="354" t="s">
        <v>54</v>
      </c>
      <c r="H1" s="233" t="s">
        <v>38</v>
      </c>
      <c r="I1" s="233"/>
    </row>
    <row r="2" spans="1:9" x14ac:dyDescent="0.2">
      <c r="A2" s="354" t="s">
        <v>152</v>
      </c>
      <c r="B2" s="354" t="s">
        <v>54</v>
      </c>
      <c r="C2" s="354" t="s">
        <v>54</v>
      </c>
      <c r="D2" s="354" t="s">
        <v>54</v>
      </c>
      <c r="E2" s="354" t="s">
        <v>54</v>
      </c>
      <c r="F2" s="354" t="s">
        <v>54</v>
      </c>
      <c r="G2" s="354" t="s">
        <v>54</v>
      </c>
      <c r="H2" s="354" t="s">
        <v>54</v>
      </c>
    </row>
    <row r="6" spans="1:9" x14ac:dyDescent="0.2">
      <c r="A6" s="354" t="s">
        <v>2</v>
      </c>
      <c r="B6" s="354" t="s">
        <v>1561</v>
      </c>
      <c r="C6" s="354" t="s">
        <v>1562</v>
      </c>
      <c r="D6" s="354" t="s">
        <v>611</v>
      </c>
    </row>
    <row r="7" spans="1:9" x14ac:dyDescent="0.2">
      <c r="A7" s="354" t="s">
        <v>27</v>
      </c>
      <c r="B7" s="356">
        <v>625182</v>
      </c>
      <c r="C7" s="356">
        <v>620455</v>
      </c>
      <c r="D7" s="356">
        <v>-4727</v>
      </c>
    </row>
    <row r="8" spans="1:9" x14ac:dyDescent="0.2">
      <c r="A8" s="354" t="s">
        <v>29</v>
      </c>
      <c r="B8" s="356">
        <v>719585</v>
      </c>
      <c r="C8" s="356">
        <v>715753</v>
      </c>
      <c r="D8" s="356">
        <v>-3832</v>
      </c>
      <c r="E8" s="354">
        <f>_xlfn.RANK.EQ(D8,$D$8:$D$39,0)</f>
        <v>32</v>
      </c>
    </row>
    <row r="9" spans="1:9" x14ac:dyDescent="0.2">
      <c r="A9" s="354" t="s">
        <v>25</v>
      </c>
      <c r="B9" s="356">
        <v>465172</v>
      </c>
      <c r="C9" s="356">
        <v>465586</v>
      </c>
      <c r="D9" s="356">
        <v>414</v>
      </c>
      <c r="E9" s="354">
        <f t="shared" ref="E9:E38" si="0">_xlfn.RANK.EQ(D9,$D$8:$D$39,0)</f>
        <v>31</v>
      </c>
    </row>
    <row r="10" spans="1:9" x14ac:dyDescent="0.2">
      <c r="A10" s="354" t="s">
        <v>33</v>
      </c>
      <c r="B10" s="356">
        <v>196532</v>
      </c>
      <c r="C10" s="356">
        <v>197186</v>
      </c>
      <c r="D10" s="356">
        <v>654</v>
      </c>
      <c r="E10" s="354">
        <f t="shared" si="0"/>
        <v>30</v>
      </c>
    </row>
    <row r="11" spans="1:9" x14ac:dyDescent="0.2">
      <c r="A11" s="354" t="s">
        <v>16</v>
      </c>
      <c r="B11" s="356">
        <v>260883</v>
      </c>
      <c r="C11" s="356">
        <v>261803</v>
      </c>
      <c r="D11" s="356">
        <v>920</v>
      </c>
      <c r="E11" s="354">
        <f t="shared" si="0"/>
        <v>29</v>
      </c>
    </row>
    <row r="12" spans="1:9" x14ac:dyDescent="0.2">
      <c r="A12" s="354" t="s">
        <v>30</v>
      </c>
      <c r="B12" s="356">
        <v>112637</v>
      </c>
      <c r="C12" s="356">
        <v>113585</v>
      </c>
      <c r="D12" s="356">
        <v>948</v>
      </c>
      <c r="E12" s="354">
        <f t="shared" si="0"/>
        <v>28</v>
      </c>
    </row>
    <row r="13" spans="1:9" x14ac:dyDescent="0.2">
      <c r="A13" s="354" t="s">
        <v>12</v>
      </c>
      <c r="B13" s="356">
        <v>261238</v>
      </c>
      <c r="C13" s="356">
        <v>262234</v>
      </c>
      <c r="D13" s="356">
        <v>996</v>
      </c>
      <c r="E13" s="354">
        <f t="shared" si="0"/>
        <v>27</v>
      </c>
    </row>
    <row r="14" spans="1:9" x14ac:dyDescent="0.2">
      <c r="A14" s="354" t="s">
        <v>11</v>
      </c>
      <c r="B14" s="356">
        <v>146515</v>
      </c>
      <c r="C14" s="356">
        <v>147733</v>
      </c>
      <c r="D14" s="356">
        <v>1218</v>
      </c>
      <c r="E14" s="354">
        <f t="shared" si="0"/>
        <v>26</v>
      </c>
    </row>
    <row r="15" spans="1:9" x14ac:dyDescent="0.2">
      <c r="A15" s="354" t="s">
        <v>5</v>
      </c>
      <c r="B15" s="356">
        <v>219019</v>
      </c>
      <c r="C15" s="356">
        <v>220382</v>
      </c>
      <c r="D15" s="356">
        <v>1363</v>
      </c>
      <c r="E15" s="354">
        <f t="shared" si="0"/>
        <v>25</v>
      </c>
    </row>
    <row r="16" spans="1:9" x14ac:dyDescent="0.2">
      <c r="A16" s="354" t="s">
        <v>8</v>
      </c>
      <c r="B16" s="356">
        <v>980619</v>
      </c>
      <c r="C16" s="356">
        <v>982033</v>
      </c>
      <c r="D16" s="356">
        <v>1414</v>
      </c>
      <c r="E16" s="354">
        <f t="shared" si="0"/>
        <v>24</v>
      </c>
    </row>
    <row r="17" spans="1:5" x14ac:dyDescent="0.2">
      <c r="A17" s="354" t="s">
        <v>22</v>
      </c>
      <c r="B17" s="356">
        <v>631105</v>
      </c>
      <c r="C17" s="356">
        <v>632568</v>
      </c>
      <c r="D17" s="356">
        <v>1463</v>
      </c>
      <c r="E17" s="354">
        <f t="shared" si="0"/>
        <v>23</v>
      </c>
    </row>
    <row r="18" spans="1:5" x14ac:dyDescent="0.2">
      <c r="A18" s="354" t="s">
        <v>23</v>
      </c>
      <c r="B18" s="356">
        <v>673467</v>
      </c>
      <c r="C18" s="356">
        <v>675067</v>
      </c>
      <c r="D18" s="356">
        <v>1600</v>
      </c>
      <c r="E18" s="354">
        <f t="shared" si="0"/>
        <v>22</v>
      </c>
    </row>
    <row r="19" spans="1:5" x14ac:dyDescent="0.2">
      <c r="A19" s="354" t="s">
        <v>10</v>
      </c>
      <c r="B19" s="356">
        <v>839890</v>
      </c>
      <c r="C19" s="356">
        <v>841521</v>
      </c>
      <c r="D19" s="356">
        <v>1631</v>
      </c>
      <c r="E19" s="354">
        <f t="shared" si="0"/>
        <v>21</v>
      </c>
    </row>
    <row r="20" spans="1:5" x14ac:dyDescent="0.2">
      <c r="A20" s="354" t="s">
        <v>3</v>
      </c>
      <c r="B20" s="356">
        <v>345189</v>
      </c>
      <c r="C20" s="356">
        <v>347069</v>
      </c>
      <c r="D20" s="356">
        <v>1880</v>
      </c>
      <c r="E20" s="354">
        <f t="shared" si="0"/>
        <v>20</v>
      </c>
    </row>
    <row r="21" spans="1:5" x14ac:dyDescent="0.2">
      <c r="A21" s="354" t="s">
        <v>6</v>
      </c>
      <c r="B21" s="356">
        <v>138094</v>
      </c>
      <c r="C21" s="356">
        <v>139994</v>
      </c>
      <c r="D21" s="356">
        <v>1900</v>
      </c>
      <c r="E21" s="354">
        <f t="shared" si="0"/>
        <v>19</v>
      </c>
    </row>
    <row r="22" spans="1:5" x14ac:dyDescent="0.2">
      <c r="A22" s="354" t="s">
        <v>7</v>
      </c>
      <c r="B22" s="356">
        <v>240323</v>
      </c>
      <c r="C22" s="356">
        <v>242308</v>
      </c>
      <c r="D22" s="356">
        <v>1985</v>
      </c>
      <c r="E22" s="354">
        <f t="shared" si="0"/>
        <v>18</v>
      </c>
    </row>
    <row r="23" spans="1:5" x14ac:dyDescent="0.2">
      <c r="A23" s="354" t="s">
        <v>21</v>
      </c>
      <c r="B23" s="356">
        <v>219178</v>
      </c>
      <c r="C23" s="356">
        <v>221168</v>
      </c>
      <c r="D23" s="356">
        <v>1990</v>
      </c>
      <c r="E23" s="354">
        <f t="shared" si="0"/>
        <v>17</v>
      </c>
    </row>
    <row r="24" spans="1:5" x14ac:dyDescent="0.2">
      <c r="A24" s="354" t="s">
        <v>18</v>
      </c>
      <c r="B24" s="356">
        <v>215111</v>
      </c>
      <c r="C24" s="356">
        <v>217207</v>
      </c>
      <c r="D24" s="356">
        <v>2096</v>
      </c>
      <c r="E24" s="354">
        <f t="shared" si="0"/>
        <v>16</v>
      </c>
    </row>
    <row r="25" spans="1:5" x14ac:dyDescent="0.2">
      <c r="A25" s="354" t="s">
        <v>4</v>
      </c>
      <c r="B25" s="356">
        <v>1069522</v>
      </c>
      <c r="C25" s="356">
        <v>1071648</v>
      </c>
      <c r="D25" s="356">
        <v>2126</v>
      </c>
      <c r="E25" s="354">
        <f t="shared" si="0"/>
        <v>15</v>
      </c>
    </row>
    <row r="26" spans="1:5" x14ac:dyDescent="0.2">
      <c r="A26" s="354" t="s">
        <v>15</v>
      </c>
      <c r="B26" s="356">
        <v>156353</v>
      </c>
      <c r="C26" s="356">
        <v>158615</v>
      </c>
      <c r="D26" s="356">
        <v>2262</v>
      </c>
      <c r="E26" s="354">
        <f t="shared" si="0"/>
        <v>14</v>
      </c>
    </row>
    <row r="27" spans="1:5" x14ac:dyDescent="0.2">
      <c r="A27" s="354" t="s">
        <v>17</v>
      </c>
      <c r="B27" s="356">
        <v>477361</v>
      </c>
      <c r="C27" s="356">
        <v>479689</v>
      </c>
      <c r="D27" s="356">
        <v>2328</v>
      </c>
      <c r="E27" s="354">
        <f t="shared" si="0"/>
        <v>13</v>
      </c>
    </row>
    <row r="28" spans="1:5" x14ac:dyDescent="0.2">
      <c r="A28" s="354" t="s">
        <v>32</v>
      </c>
      <c r="B28" s="356">
        <v>418066</v>
      </c>
      <c r="C28" s="356">
        <v>420862</v>
      </c>
      <c r="D28" s="356">
        <v>2796</v>
      </c>
      <c r="E28" s="354">
        <f t="shared" si="0"/>
        <v>12</v>
      </c>
    </row>
    <row r="29" spans="1:5" x14ac:dyDescent="0.2">
      <c r="A29" s="354" t="s">
        <v>19</v>
      </c>
      <c r="B29" s="356">
        <v>173150</v>
      </c>
      <c r="C29" s="356">
        <v>175959</v>
      </c>
      <c r="D29" s="356">
        <v>2809</v>
      </c>
      <c r="E29" s="354">
        <f t="shared" si="0"/>
        <v>11</v>
      </c>
    </row>
    <row r="30" spans="1:5" x14ac:dyDescent="0.2">
      <c r="A30" s="354" t="s">
        <v>28</v>
      </c>
      <c r="B30" s="356">
        <v>236883</v>
      </c>
      <c r="C30" s="356">
        <v>240519</v>
      </c>
      <c r="D30" s="356">
        <v>3636</v>
      </c>
      <c r="E30" s="354">
        <f t="shared" si="0"/>
        <v>10</v>
      </c>
    </row>
    <row r="31" spans="1:5" x14ac:dyDescent="0.2">
      <c r="A31" s="354" t="s">
        <v>24</v>
      </c>
      <c r="B31" s="356">
        <v>480149</v>
      </c>
      <c r="C31" s="356">
        <v>484025</v>
      </c>
      <c r="D31" s="356">
        <v>3876</v>
      </c>
      <c r="E31" s="354">
        <f t="shared" si="0"/>
        <v>9</v>
      </c>
    </row>
    <row r="32" spans="1:5" x14ac:dyDescent="0.2">
      <c r="A32" s="354" t="s">
        <v>14</v>
      </c>
      <c r="B32" s="356">
        <v>1057217</v>
      </c>
      <c r="C32" s="356">
        <v>1062318</v>
      </c>
      <c r="D32" s="356">
        <v>5101</v>
      </c>
      <c r="E32" s="354">
        <f t="shared" si="0"/>
        <v>8</v>
      </c>
    </row>
    <row r="33" spans="1:5" x14ac:dyDescent="0.2">
      <c r="A33" s="354" t="s">
        <v>20</v>
      </c>
      <c r="B33" s="356">
        <v>1800347</v>
      </c>
      <c r="C33" s="356">
        <v>1806827</v>
      </c>
      <c r="D33" s="356">
        <v>6480</v>
      </c>
      <c r="E33" s="354">
        <f t="shared" si="0"/>
        <v>7</v>
      </c>
    </row>
    <row r="34" spans="1:5" x14ac:dyDescent="0.2">
      <c r="A34" s="354" t="s">
        <v>31</v>
      </c>
      <c r="B34" s="356">
        <v>743311</v>
      </c>
      <c r="C34" s="356">
        <v>749926</v>
      </c>
      <c r="D34" s="356">
        <v>6615</v>
      </c>
      <c r="E34" s="354">
        <f t="shared" si="0"/>
        <v>6</v>
      </c>
    </row>
    <row r="35" spans="1:5" x14ac:dyDescent="0.2">
      <c r="A35" s="354" t="s">
        <v>0</v>
      </c>
      <c r="B35" s="356">
        <v>1950941</v>
      </c>
      <c r="C35" s="356">
        <v>1960510</v>
      </c>
      <c r="D35" s="356">
        <v>9569</v>
      </c>
      <c r="E35" s="354">
        <f t="shared" si="0"/>
        <v>5</v>
      </c>
    </row>
    <row r="36" spans="1:5" x14ac:dyDescent="0.2">
      <c r="A36" s="354" t="s">
        <v>26</v>
      </c>
      <c r="B36" s="356">
        <v>589565</v>
      </c>
      <c r="C36" s="356">
        <v>602189</v>
      </c>
      <c r="D36" s="356">
        <v>12624</v>
      </c>
      <c r="E36" s="354">
        <f t="shared" si="0"/>
        <v>4</v>
      </c>
    </row>
    <row r="37" spans="1:5" x14ac:dyDescent="0.2">
      <c r="A37" s="354" t="s">
        <v>13</v>
      </c>
      <c r="B37" s="356">
        <v>1747660</v>
      </c>
      <c r="C37" s="356">
        <v>1760793</v>
      </c>
      <c r="D37" s="356">
        <v>13133</v>
      </c>
      <c r="E37" s="354">
        <f t="shared" si="0"/>
        <v>3</v>
      </c>
    </row>
    <row r="38" spans="1:5" x14ac:dyDescent="0.2">
      <c r="A38" s="354" t="s">
        <v>9</v>
      </c>
      <c r="B38" s="356">
        <v>3427062</v>
      </c>
      <c r="C38" s="356">
        <v>3441069</v>
      </c>
      <c r="D38" s="356">
        <v>14007</v>
      </c>
      <c r="E38" s="354">
        <f t="shared" si="0"/>
        <v>2</v>
      </c>
    </row>
    <row r="39" spans="1:5" x14ac:dyDescent="0.2">
      <c r="A39" s="354" t="s">
        <v>1</v>
      </c>
      <c r="B39" s="356">
        <v>21617326</v>
      </c>
      <c r="C39" s="356">
        <v>21718601</v>
      </c>
      <c r="D39" s="356">
        <v>101275</v>
      </c>
    </row>
    <row r="40" spans="1:5" x14ac:dyDescent="0.2">
      <c r="B40" s="356"/>
      <c r="C40" s="356"/>
      <c r="D40" s="356"/>
    </row>
    <row r="41" spans="1:5" x14ac:dyDescent="0.2">
      <c r="B41" s="356"/>
      <c r="C41" s="356"/>
      <c r="D41" s="356"/>
    </row>
  </sheetData>
  <autoFilter ref="A6:D6" xr:uid="{62255CF9-9E39-48F6-A65C-13514649C3AC}">
    <sortState ref="A7:D39">
      <sortCondition ref="D6"/>
    </sortState>
  </autoFilter>
  <mergeCells count="1">
    <mergeCell ref="H1:I1"/>
  </mergeCells>
  <hyperlinks>
    <hyperlink ref="H1:I1" location="Index!A1" display="Regresar al Índice" xr:uid="{9F7D135F-E1EF-4538-BE6F-3FA56B2406A1}"/>
  </hyperlinks>
  <pageMargins left="0.7" right="0.7" top="0.75" bottom="0.75" header="0.3" footer="0.3"/>
  <pageSetup paperSize="9" orientation="portrait" horizontalDpi="300" verticalDpi="300"/>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612E2-6CA6-431F-BDA6-7A747EA6EEEF}">
  <sheetPr codeName="Hoja77"/>
  <dimension ref="A1:I39"/>
  <sheetViews>
    <sheetView zoomScale="96" zoomScaleNormal="96" workbookViewId="0">
      <selection activeCell="A2" sqref="A2"/>
    </sheetView>
  </sheetViews>
  <sheetFormatPr baseColWidth="10" defaultColWidth="9.140625" defaultRowHeight="12.75" x14ac:dyDescent="0.2"/>
  <cols>
    <col min="1" max="1" width="60.7109375" style="354" customWidth="1"/>
    <col min="2" max="2" width="23.7109375" style="354" customWidth="1"/>
    <col min="3" max="3" width="20.7109375" style="354" customWidth="1"/>
    <col min="4" max="4" width="11.7109375" style="354" customWidth="1"/>
    <col min="5" max="5" width="4.7109375" style="354" customWidth="1"/>
    <col min="6" max="8" width="3.7109375" style="354" customWidth="1"/>
    <col min="9" max="10" width="9.140625" style="354" customWidth="1"/>
    <col min="11" max="25" width="9" style="354" customWidth="1"/>
    <col min="26" max="16384" width="9.140625" style="354"/>
  </cols>
  <sheetData>
    <row r="1" spans="1:9" ht="15" x14ac:dyDescent="0.25">
      <c r="A1" s="333" t="s">
        <v>1679</v>
      </c>
      <c r="B1" s="354" t="s">
        <v>54</v>
      </c>
      <c r="C1" s="354" t="s">
        <v>54</v>
      </c>
      <c r="D1" s="354" t="s">
        <v>54</v>
      </c>
      <c r="E1" s="354" t="s">
        <v>54</v>
      </c>
      <c r="F1" s="354" t="s">
        <v>54</v>
      </c>
      <c r="G1" s="354" t="s">
        <v>54</v>
      </c>
      <c r="H1" s="233" t="s">
        <v>38</v>
      </c>
      <c r="I1" s="233"/>
    </row>
    <row r="2" spans="1:9" x14ac:dyDescent="0.2">
      <c r="A2" s="354" t="s">
        <v>152</v>
      </c>
      <c r="B2" s="354" t="s">
        <v>54</v>
      </c>
      <c r="C2" s="354" t="s">
        <v>54</v>
      </c>
      <c r="D2" s="354" t="s">
        <v>54</v>
      </c>
      <c r="E2" s="354" t="s">
        <v>54</v>
      </c>
      <c r="F2" s="354" t="s">
        <v>54</v>
      </c>
      <c r="G2" s="354" t="s">
        <v>54</v>
      </c>
      <c r="H2" s="354" t="s">
        <v>54</v>
      </c>
    </row>
    <row r="6" spans="1:9" x14ac:dyDescent="0.2">
      <c r="A6" s="354" t="s">
        <v>2</v>
      </c>
      <c r="B6" s="354" t="s">
        <v>1561</v>
      </c>
      <c r="C6" s="354" t="s">
        <v>1562</v>
      </c>
      <c r="D6" s="354" t="s">
        <v>612</v>
      </c>
    </row>
    <row r="7" spans="1:9" x14ac:dyDescent="0.2">
      <c r="A7" s="354" t="s">
        <v>27</v>
      </c>
      <c r="B7" s="356">
        <v>625182</v>
      </c>
      <c r="C7" s="356">
        <v>620455</v>
      </c>
      <c r="D7" s="357">
        <v>-7.5609982373132656E-3</v>
      </c>
      <c r="E7" s="354">
        <f>_xlfn.RANK.EQ(D7,$D$7:$D$39,0)</f>
        <v>33</v>
      </c>
    </row>
    <row r="8" spans="1:9" x14ac:dyDescent="0.2">
      <c r="A8" s="354" t="s">
        <v>29</v>
      </c>
      <c r="B8" s="356">
        <v>719585</v>
      </c>
      <c r="C8" s="356">
        <v>715753</v>
      </c>
      <c r="D8" s="357">
        <v>-5.3252916611657986E-3</v>
      </c>
      <c r="E8" s="354">
        <f t="shared" ref="E8:E39" si="0">_xlfn.RANK.EQ(D8,$D$7:$D$39,0)</f>
        <v>32</v>
      </c>
    </row>
    <row r="9" spans="1:9" x14ac:dyDescent="0.2">
      <c r="A9" s="354" t="s">
        <v>25</v>
      </c>
      <c r="B9" s="356">
        <v>465172</v>
      </c>
      <c r="C9" s="356">
        <v>465586</v>
      </c>
      <c r="D9" s="357">
        <v>8.8999337879314133E-4</v>
      </c>
      <c r="E9" s="354">
        <f t="shared" si="0"/>
        <v>31</v>
      </c>
    </row>
    <row r="10" spans="1:9" x14ac:dyDescent="0.2">
      <c r="A10" s="354" t="s">
        <v>8</v>
      </c>
      <c r="B10" s="356">
        <v>980619</v>
      </c>
      <c r="C10" s="356">
        <v>982033</v>
      </c>
      <c r="D10" s="357">
        <v>1.4419463624506523E-3</v>
      </c>
      <c r="E10" s="354">
        <f t="shared" si="0"/>
        <v>30</v>
      </c>
    </row>
    <row r="11" spans="1:9" x14ac:dyDescent="0.2">
      <c r="A11" s="354" t="s">
        <v>10</v>
      </c>
      <c r="B11" s="356">
        <v>839890</v>
      </c>
      <c r="C11" s="356">
        <v>841521</v>
      </c>
      <c r="D11" s="357">
        <v>1.9419209658406711E-3</v>
      </c>
      <c r="E11" s="354">
        <f t="shared" si="0"/>
        <v>29</v>
      </c>
    </row>
    <row r="12" spans="1:9" x14ac:dyDescent="0.2">
      <c r="A12" s="354" t="s">
        <v>4</v>
      </c>
      <c r="B12" s="356">
        <v>1069522</v>
      </c>
      <c r="C12" s="356">
        <v>1071648</v>
      </c>
      <c r="D12" s="357">
        <v>1.9878038974421308E-3</v>
      </c>
      <c r="E12" s="354">
        <f t="shared" si="0"/>
        <v>28</v>
      </c>
    </row>
    <row r="13" spans="1:9" x14ac:dyDescent="0.2">
      <c r="A13" s="354" t="s">
        <v>22</v>
      </c>
      <c r="B13" s="356">
        <v>631105</v>
      </c>
      <c r="C13" s="356">
        <v>632568</v>
      </c>
      <c r="D13" s="357">
        <v>2.3181562497525121E-3</v>
      </c>
      <c r="E13" s="354">
        <f t="shared" si="0"/>
        <v>27</v>
      </c>
    </row>
    <row r="14" spans="1:9" x14ac:dyDescent="0.2">
      <c r="A14" s="354" t="s">
        <v>23</v>
      </c>
      <c r="B14" s="356">
        <v>673467</v>
      </c>
      <c r="C14" s="356">
        <v>675067</v>
      </c>
      <c r="D14" s="357">
        <v>2.375765998927859E-3</v>
      </c>
      <c r="E14" s="354">
        <f t="shared" si="0"/>
        <v>26</v>
      </c>
    </row>
    <row r="15" spans="1:9" x14ac:dyDescent="0.2">
      <c r="A15" s="354" t="s">
        <v>33</v>
      </c>
      <c r="B15" s="356">
        <v>196532</v>
      </c>
      <c r="C15" s="356">
        <v>197186</v>
      </c>
      <c r="D15" s="357">
        <v>3.3277023589033394E-3</v>
      </c>
      <c r="E15" s="354">
        <f t="shared" si="0"/>
        <v>25</v>
      </c>
    </row>
    <row r="16" spans="1:9" x14ac:dyDescent="0.2">
      <c r="A16" s="354" t="s">
        <v>16</v>
      </c>
      <c r="B16" s="356">
        <v>260883</v>
      </c>
      <c r="C16" s="356">
        <v>261803</v>
      </c>
      <c r="D16" s="357">
        <v>3.5264850526863789E-3</v>
      </c>
      <c r="E16" s="354">
        <f t="shared" si="0"/>
        <v>24</v>
      </c>
    </row>
    <row r="17" spans="1:5" x14ac:dyDescent="0.2">
      <c r="A17" s="354" t="s">
        <v>20</v>
      </c>
      <c r="B17" s="356">
        <v>1800347</v>
      </c>
      <c r="C17" s="356">
        <v>1806827</v>
      </c>
      <c r="D17" s="357">
        <v>3.5993061337620258E-3</v>
      </c>
      <c r="E17" s="354">
        <f t="shared" si="0"/>
        <v>23</v>
      </c>
    </row>
    <row r="18" spans="1:5" x14ac:dyDescent="0.2">
      <c r="A18" s="354" t="s">
        <v>12</v>
      </c>
      <c r="B18" s="356">
        <v>261238</v>
      </c>
      <c r="C18" s="356">
        <v>262234</v>
      </c>
      <c r="D18" s="357">
        <v>3.8126153163016152E-3</v>
      </c>
      <c r="E18" s="354">
        <f t="shared" si="0"/>
        <v>22</v>
      </c>
    </row>
    <row r="19" spans="1:5" x14ac:dyDescent="0.2">
      <c r="A19" s="354" t="s">
        <v>9</v>
      </c>
      <c r="B19" s="356">
        <v>3427062</v>
      </c>
      <c r="C19" s="356">
        <v>3441069</v>
      </c>
      <c r="D19" s="357">
        <v>4.0871743785202419E-3</v>
      </c>
      <c r="E19" s="354">
        <f t="shared" si="0"/>
        <v>21</v>
      </c>
    </row>
    <row r="20" spans="1:5" x14ac:dyDescent="0.2">
      <c r="A20" s="354" t="s">
        <v>1</v>
      </c>
      <c r="B20" s="356">
        <v>21617326</v>
      </c>
      <c r="C20" s="356">
        <v>21718601</v>
      </c>
      <c r="D20" s="357">
        <v>4.6848995106980595E-3</v>
      </c>
      <c r="E20" s="354">
        <f t="shared" si="0"/>
        <v>20</v>
      </c>
    </row>
    <row r="21" spans="1:5" x14ac:dyDescent="0.2">
      <c r="A21" s="354" t="s">
        <v>14</v>
      </c>
      <c r="B21" s="356">
        <v>1057217</v>
      </c>
      <c r="C21" s="356">
        <v>1062318</v>
      </c>
      <c r="D21" s="357">
        <v>4.8249318730213542E-3</v>
      </c>
      <c r="E21" s="354">
        <f t="shared" si="0"/>
        <v>19</v>
      </c>
    </row>
    <row r="22" spans="1:5" x14ac:dyDescent="0.2">
      <c r="A22" s="354" t="s">
        <v>17</v>
      </c>
      <c r="B22" s="356">
        <v>477361</v>
      </c>
      <c r="C22" s="356">
        <v>479689</v>
      </c>
      <c r="D22" s="357">
        <v>4.876812307666567E-3</v>
      </c>
      <c r="E22" s="354">
        <f t="shared" si="0"/>
        <v>18</v>
      </c>
    </row>
    <row r="23" spans="1:5" x14ac:dyDescent="0.2">
      <c r="A23" s="354" t="s">
        <v>0</v>
      </c>
      <c r="B23" s="356">
        <v>1950941</v>
      </c>
      <c r="C23" s="356">
        <v>1960510</v>
      </c>
      <c r="D23" s="357">
        <v>4.9048126006885351E-3</v>
      </c>
      <c r="E23" s="354">
        <f t="shared" si="0"/>
        <v>17</v>
      </c>
    </row>
    <row r="24" spans="1:5" x14ac:dyDescent="0.2">
      <c r="A24" s="354" t="s">
        <v>3</v>
      </c>
      <c r="B24" s="356">
        <v>345189</v>
      </c>
      <c r="C24" s="356">
        <v>347069</v>
      </c>
      <c r="D24" s="357">
        <v>5.4462917416255863E-3</v>
      </c>
      <c r="E24" s="354">
        <f t="shared" si="0"/>
        <v>16</v>
      </c>
    </row>
    <row r="25" spans="1:5" x14ac:dyDescent="0.2">
      <c r="A25" s="354" t="s">
        <v>5</v>
      </c>
      <c r="B25" s="356">
        <v>219019</v>
      </c>
      <c r="C25" s="356">
        <v>220382</v>
      </c>
      <c r="D25" s="357">
        <v>6.223204379528724E-3</v>
      </c>
      <c r="E25" s="354">
        <f t="shared" si="0"/>
        <v>15</v>
      </c>
    </row>
    <row r="26" spans="1:5" x14ac:dyDescent="0.2">
      <c r="A26" s="354" t="s">
        <v>32</v>
      </c>
      <c r="B26" s="356">
        <v>418066</v>
      </c>
      <c r="C26" s="356">
        <v>420862</v>
      </c>
      <c r="D26" s="357">
        <v>6.687939224907069E-3</v>
      </c>
      <c r="E26" s="354">
        <f t="shared" si="0"/>
        <v>14</v>
      </c>
    </row>
    <row r="27" spans="1:5" x14ac:dyDescent="0.2">
      <c r="A27" s="354" t="s">
        <v>13</v>
      </c>
      <c r="B27" s="356">
        <v>1747660</v>
      </c>
      <c r="C27" s="356">
        <v>1760793</v>
      </c>
      <c r="D27" s="357">
        <v>7.5146195484248057E-3</v>
      </c>
      <c r="E27" s="354">
        <f t="shared" si="0"/>
        <v>13</v>
      </c>
    </row>
    <row r="28" spans="1:5" x14ac:dyDescent="0.2">
      <c r="A28" s="354" t="s">
        <v>24</v>
      </c>
      <c r="B28" s="356">
        <v>480149</v>
      </c>
      <c r="C28" s="356">
        <v>484025</v>
      </c>
      <c r="D28" s="357">
        <v>8.0724941632701608E-3</v>
      </c>
      <c r="E28" s="354">
        <f t="shared" si="0"/>
        <v>12</v>
      </c>
    </row>
    <row r="29" spans="1:5" x14ac:dyDescent="0.2">
      <c r="A29" s="354" t="s">
        <v>7</v>
      </c>
      <c r="B29" s="356">
        <v>240323</v>
      </c>
      <c r="C29" s="356">
        <v>242308</v>
      </c>
      <c r="D29" s="357">
        <v>8.2597171306948436E-3</v>
      </c>
      <c r="E29" s="354">
        <f t="shared" si="0"/>
        <v>11</v>
      </c>
    </row>
    <row r="30" spans="1:5" x14ac:dyDescent="0.2">
      <c r="A30" s="354" t="s">
        <v>11</v>
      </c>
      <c r="B30" s="356">
        <v>146515</v>
      </c>
      <c r="C30" s="356">
        <v>147733</v>
      </c>
      <c r="D30" s="357">
        <v>8.3131419991127053E-3</v>
      </c>
      <c r="E30" s="354">
        <f t="shared" si="0"/>
        <v>10</v>
      </c>
    </row>
    <row r="31" spans="1:5" x14ac:dyDescent="0.2">
      <c r="A31" s="354" t="s">
        <v>30</v>
      </c>
      <c r="B31" s="356">
        <v>112637</v>
      </c>
      <c r="C31" s="356">
        <v>113585</v>
      </c>
      <c r="D31" s="357">
        <v>8.4164173406606757E-3</v>
      </c>
      <c r="E31" s="354">
        <f t="shared" si="0"/>
        <v>9</v>
      </c>
    </row>
    <row r="32" spans="1:5" x14ac:dyDescent="0.2">
      <c r="A32" s="354" t="s">
        <v>31</v>
      </c>
      <c r="B32" s="356">
        <v>743311</v>
      </c>
      <c r="C32" s="356">
        <v>749926</v>
      </c>
      <c r="D32" s="357">
        <v>8.8993705192039751E-3</v>
      </c>
      <c r="E32" s="354">
        <f t="shared" si="0"/>
        <v>8</v>
      </c>
    </row>
    <row r="33" spans="1:5" x14ac:dyDescent="0.2">
      <c r="A33" s="354" t="s">
        <v>21</v>
      </c>
      <c r="B33" s="356">
        <v>219178</v>
      </c>
      <c r="C33" s="356">
        <v>221168</v>
      </c>
      <c r="D33" s="357">
        <v>9.0793784047669135E-3</v>
      </c>
      <c r="E33" s="354">
        <f t="shared" si="0"/>
        <v>7</v>
      </c>
    </row>
    <row r="34" spans="1:5" x14ac:dyDescent="0.2">
      <c r="A34" s="354" t="s">
        <v>18</v>
      </c>
      <c r="B34" s="356">
        <v>215111</v>
      </c>
      <c r="C34" s="356">
        <v>217207</v>
      </c>
      <c r="D34" s="357">
        <v>9.74380668585062E-3</v>
      </c>
      <c r="E34" s="354">
        <f>_xlfn.RANK.EQ(D34,$D$7:$D$39,0)</f>
        <v>6</v>
      </c>
    </row>
    <row r="35" spans="1:5" x14ac:dyDescent="0.2">
      <c r="A35" s="354" t="s">
        <v>6</v>
      </c>
      <c r="B35" s="356">
        <v>138094</v>
      </c>
      <c r="C35" s="356">
        <v>139994</v>
      </c>
      <c r="D35" s="357">
        <v>1.3758744043912197E-2</v>
      </c>
      <c r="E35" s="354">
        <f t="shared" si="0"/>
        <v>5</v>
      </c>
    </row>
    <row r="36" spans="1:5" x14ac:dyDescent="0.2">
      <c r="A36" s="354" t="s">
        <v>15</v>
      </c>
      <c r="B36" s="356">
        <v>156353</v>
      </c>
      <c r="C36" s="356">
        <v>158615</v>
      </c>
      <c r="D36" s="357">
        <v>1.4467263180111711E-2</v>
      </c>
      <c r="E36" s="354">
        <f t="shared" si="0"/>
        <v>4</v>
      </c>
    </row>
    <row r="37" spans="1:5" x14ac:dyDescent="0.2">
      <c r="A37" s="354" t="s">
        <v>28</v>
      </c>
      <c r="B37" s="356">
        <v>236883</v>
      </c>
      <c r="C37" s="356">
        <v>240519</v>
      </c>
      <c r="D37" s="357">
        <v>1.5349349678955404E-2</v>
      </c>
      <c r="E37" s="354">
        <f t="shared" si="0"/>
        <v>3</v>
      </c>
    </row>
    <row r="38" spans="1:5" x14ac:dyDescent="0.2">
      <c r="A38" s="354" t="s">
        <v>19</v>
      </c>
      <c r="B38" s="356">
        <v>173150</v>
      </c>
      <c r="C38" s="356">
        <v>175959</v>
      </c>
      <c r="D38" s="357">
        <v>1.6222928097025635E-2</v>
      </c>
      <c r="E38" s="354">
        <f t="shared" si="0"/>
        <v>2</v>
      </c>
    </row>
    <row r="39" spans="1:5" x14ac:dyDescent="0.2">
      <c r="A39" s="354" t="s">
        <v>26</v>
      </c>
      <c r="B39" s="356">
        <v>589565</v>
      </c>
      <c r="C39" s="356">
        <v>602189</v>
      </c>
      <c r="D39" s="357">
        <v>2.1412397275957673E-2</v>
      </c>
      <c r="E39" s="354">
        <f t="shared" si="0"/>
        <v>1</v>
      </c>
    </row>
  </sheetData>
  <mergeCells count="1">
    <mergeCell ref="H1:I1"/>
  </mergeCells>
  <hyperlinks>
    <hyperlink ref="H1:I1" location="Index!A1" display="Regresar al Índice" xr:uid="{0F853F21-7507-491A-A7FC-31F8C95FA6BC}"/>
  </hyperlinks>
  <pageMargins left="0.7" right="0.7" top="0.75" bottom="0.75" header="0.3" footer="0.3"/>
  <pageSetup paperSize="9" orientation="portrait" horizontalDpi="300" verticalDpi="300"/>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848B9-834B-4415-B640-79AF4E3EB377}">
  <sheetPr codeName="Hoja78"/>
  <dimension ref="A1:BG74"/>
  <sheetViews>
    <sheetView topLeftCell="AW1" workbookViewId="0">
      <selection activeCell="A2" sqref="A2"/>
    </sheetView>
  </sheetViews>
  <sheetFormatPr baseColWidth="10" defaultColWidth="9.140625" defaultRowHeight="12.75" x14ac:dyDescent="0.2"/>
  <cols>
    <col min="1" max="1" width="60.7109375" style="354" customWidth="1"/>
    <col min="2" max="2" width="19.85546875" style="354" customWidth="1"/>
    <col min="3" max="3" width="11.28515625" style="354" bestFit="1" customWidth="1"/>
    <col min="4" max="5" width="14.42578125" style="354" bestFit="1" customWidth="1"/>
    <col min="6" max="6" width="17.28515625" style="354" bestFit="1" customWidth="1"/>
    <col min="7" max="7" width="9.7109375" style="354" customWidth="1"/>
    <col min="8" max="8" width="14.42578125" style="354" bestFit="1" customWidth="1"/>
    <col min="9" max="10" width="9.7109375" style="354" customWidth="1"/>
    <col min="11" max="11" width="11.28515625" style="354" bestFit="1" customWidth="1"/>
    <col min="12" max="12" width="10.140625" style="354" bestFit="1" customWidth="1"/>
    <col min="13" max="13" width="11.28515625" style="354" bestFit="1" customWidth="1"/>
    <col min="14" max="14" width="10.140625" style="354" bestFit="1" customWidth="1"/>
    <col min="15" max="15" width="11.28515625" style="354" bestFit="1" customWidth="1"/>
    <col min="16" max="16" width="10.140625" style="354" bestFit="1" customWidth="1"/>
    <col min="17" max="17" width="11.28515625" style="354" bestFit="1" customWidth="1"/>
    <col min="18" max="18" width="10.140625" style="354" bestFit="1" customWidth="1"/>
    <col min="19" max="19" width="11.28515625" style="354" bestFit="1" customWidth="1"/>
    <col min="20" max="20" width="10.140625" style="354" bestFit="1" customWidth="1"/>
    <col min="21" max="21" width="11.28515625" style="354" bestFit="1" customWidth="1"/>
    <col min="22" max="31" width="10.140625" style="354" bestFit="1" customWidth="1"/>
    <col min="32" max="34" width="9.28515625" style="354" bestFit="1" customWidth="1"/>
    <col min="35" max="35" width="13.28515625" style="354" bestFit="1" customWidth="1"/>
    <col min="36" max="37" width="10.85546875" style="354" bestFit="1" customWidth="1"/>
    <col min="38" max="40" width="9.28515625" style="354" bestFit="1" customWidth="1"/>
    <col min="41" max="41" width="13.28515625" style="354" bestFit="1" customWidth="1"/>
    <col min="42" max="44" width="9.28515625" style="354" bestFit="1" customWidth="1"/>
    <col min="45" max="45" width="13.28515625" style="354" bestFit="1" customWidth="1"/>
    <col min="46" max="59" width="9.28515625" style="354" bestFit="1" customWidth="1"/>
    <col min="60" max="16384" width="9.140625" style="354"/>
  </cols>
  <sheetData>
    <row r="1" spans="1:59" ht="15" x14ac:dyDescent="0.25">
      <c r="A1" s="333" t="s">
        <v>1680</v>
      </c>
      <c r="B1" s="354" t="s">
        <v>54</v>
      </c>
      <c r="C1" s="354" t="s">
        <v>54</v>
      </c>
      <c r="D1" s="354" t="s">
        <v>54</v>
      </c>
      <c r="E1" s="354" t="s">
        <v>54</v>
      </c>
      <c r="F1" s="354" t="s">
        <v>54</v>
      </c>
      <c r="G1" s="354" t="s">
        <v>54</v>
      </c>
      <c r="H1" s="233" t="s">
        <v>38</v>
      </c>
      <c r="I1" s="233"/>
    </row>
    <row r="2" spans="1:59" x14ac:dyDescent="0.2">
      <c r="A2" s="354" t="s">
        <v>152</v>
      </c>
      <c r="B2" s="354" t="s">
        <v>54</v>
      </c>
      <c r="C2" s="354" t="s">
        <v>54</v>
      </c>
      <c r="D2" s="354" t="s">
        <v>54</v>
      </c>
      <c r="E2" s="354" t="s">
        <v>54</v>
      </c>
      <c r="F2" s="354" t="s">
        <v>54</v>
      </c>
      <c r="G2" s="354" t="s">
        <v>54</v>
      </c>
      <c r="H2" s="354" t="s">
        <v>54</v>
      </c>
    </row>
    <row r="6" spans="1:59" x14ac:dyDescent="0.2">
      <c r="A6" s="354" t="s">
        <v>2</v>
      </c>
      <c r="B6" s="354" t="s">
        <v>616</v>
      </c>
      <c r="C6" s="354" t="s">
        <v>617</v>
      </c>
      <c r="D6" s="354" t="s">
        <v>618</v>
      </c>
      <c r="E6" s="354" t="s">
        <v>619</v>
      </c>
      <c r="F6" s="354" t="s">
        <v>620</v>
      </c>
      <c r="G6" s="354" t="s">
        <v>473</v>
      </c>
      <c r="H6" s="354" t="s">
        <v>481</v>
      </c>
      <c r="I6" s="354" t="s">
        <v>621</v>
      </c>
      <c r="J6" s="354" t="s">
        <v>625</v>
      </c>
      <c r="K6" s="354" t="s">
        <v>678</v>
      </c>
      <c r="L6" s="354" t="s">
        <v>693</v>
      </c>
      <c r="M6" s="354" t="s">
        <v>711</v>
      </c>
      <c r="N6" s="354" t="s">
        <v>724</v>
      </c>
      <c r="O6" s="354" t="s">
        <v>737</v>
      </c>
      <c r="P6" s="354" t="s">
        <v>792</v>
      </c>
      <c r="Q6" s="354" t="s">
        <v>810</v>
      </c>
      <c r="R6" s="354" t="s">
        <v>821</v>
      </c>
      <c r="S6" s="354" t="s">
        <v>832</v>
      </c>
      <c r="T6" s="354" t="s">
        <v>844</v>
      </c>
      <c r="U6" s="354" t="s">
        <v>1116</v>
      </c>
      <c r="V6" s="354" t="s">
        <v>1162</v>
      </c>
      <c r="W6" s="354" t="s">
        <v>1186</v>
      </c>
      <c r="X6" s="354" t="s">
        <v>1230</v>
      </c>
      <c r="Y6" s="354" t="s">
        <v>1244</v>
      </c>
      <c r="Z6" s="354" t="s">
        <v>1269</v>
      </c>
      <c r="AA6" s="354" t="s">
        <v>1282</v>
      </c>
      <c r="AB6" s="354" t="s">
        <v>1310</v>
      </c>
      <c r="AC6" s="354" t="s">
        <v>1304</v>
      </c>
      <c r="AD6" s="354" t="s">
        <v>1560</v>
      </c>
      <c r="AE6" s="354" t="s">
        <v>852</v>
      </c>
      <c r="AF6" s="354" t="s">
        <v>853</v>
      </c>
      <c r="AG6" s="354" t="s">
        <v>854</v>
      </c>
      <c r="AH6" s="354" t="s">
        <v>855</v>
      </c>
      <c r="AI6" s="354" t="s">
        <v>856</v>
      </c>
      <c r="AJ6" s="354" t="s">
        <v>857</v>
      </c>
      <c r="AK6" s="354" t="s">
        <v>858</v>
      </c>
      <c r="AL6" s="354" t="s">
        <v>859</v>
      </c>
      <c r="AM6" s="354" t="s">
        <v>860</v>
      </c>
      <c r="AN6" s="354" t="s">
        <v>861</v>
      </c>
      <c r="AO6" s="354" t="s">
        <v>862</v>
      </c>
      <c r="AP6" s="354" t="s">
        <v>1117</v>
      </c>
      <c r="AQ6" s="354" t="s">
        <v>1164</v>
      </c>
      <c r="AR6" s="354" t="s">
        <v>1187</v>
      </c>
      <c r="AS6" s="354" t="s">
        <v>1231</v>
      </c>
      <c r="AT6" s="354" t="s">
        <v>1245</v>
      </c>
      <c r="AU6" s="354" t="s">
        <v>1270</v>
      </c>
      <c r="AV6" s="354" t="s">
        <v>1283</v>
      </c>
      <c r="AW6" s="354" t="s">
        <v>1350</v>
      </c>
      <c r="AX6" s="354" t="s">
        <v>1351</v>
      </c>
      <c r="AY6" s="354" t="s">
        <v>863</v>
      </c>
      <c r="AZ6" s="354" t="s">
        <v>1566</v>
      </c>
      <c r="BA6" s="354" t="s">
        <v>864</v>
      </c>
      <c r="BB6" s="354" t="s">
        <v>865</v>
      </c>
      <c r="BC6" s="354" t="s">
        <v>866</v>
      </c>
      <c r="BD6" s="354" t="s">
        <v>867</v>
      </c>
      <c r="BE6" s="354" t="s">
        <v>868</v>
      </c>
      <c r="BF6" s="354" t="s">
        <v>869</v>
      </c>
      <c r="BG6" s="354" t="s">
        <v>725</v>
      </c>
    </row>
    <row r="7" spans="1:59" x14ac:dyDescent="0.2">
      <c r="A7" s="354" t="s">
        <v>11</v>
      </c>
      <c r="B7" s="356">
        <v>134809</v>
      </c>
      <c r="C7" s="356">
        <v>134682</v>
      </c>
      <c r="D7" s="356">
        <v>134409</v>
      </c>
      <c r="E7" s="356">
        <v>135757</v>
      </c>
      <c r="F7" s="356">
        <v>136547</v>
      </c>
      <c r="G7" s="356">
        <v>135945</v>
      </c>
      <c r="H7" s="356">
        <v>136513</v>
      </c>
      <c r="I7" s="356">
        <v>137020</v>
      </c>
      <c r="J7" s="356">
        <v>138595</v>
      </c>
      <c r="K7" s="356">
        <v>137842</v>
      </c>
      <c r="L7" s="354">
        <v>137819</v>
      </c>
      <c r="M7" s="356">
        <v>139861</v>
      </c>
      <c r="N7" s="354">
        <v>139826</v>
      </c>
      <c r="O7" s="356">
        <v>141031</v>
      </c>
      <c r="P7" s="354">
        <v>142090</v>
      </c>
      <c r="Q7" s="356">
        <v>141776</v>
      </c>
      <c r="R7" s="354">
        <v>142842</v>
      </c>
      <c r="S7" s="356">
        <v>140370</v>
      </c>
      <c r="T7" s="354">
        <v>142113</v>
      </c>
      <c r="U7" s="356">
        <v>142691</v>
      </c>
      <c r="V7" s="354">
        <v>142922</v>
      </c>
      <c r="W7" s="354">
        <v>142884</v>
      </c>
      <c r="X7" s="354">
        <v>141632</v>
      </c>
      <c r="Y7" s="354">
        <v>142704</v>
      </c>
      <c r="Z7" s="354">
        <v>142839</v>
      </c>
      <c r="AA7" s="354">
        <v>144538</v>
      </c>
      <c r="AB7" s="354">
        <v>145810</v>
      </c>
      <c r="AC7" s="354">
        <v>146515</v>
      </c>
      <c r="AD7" s="354">
        <v>147733</v>
      </c>
      <c r="AE7" s="354">
        <v>1575</v>
      </c>
      <c r="AF7" s="354">
        <v>-753</v>
      </c>
      <c r="AG7" s="354">
        <v>-23</v>
      </c>
      <c r="AH7" s="354">
        <v>2042</v>
      </c>
      <c r="AI7" s="373">
        <v>-35</v>
      </c>
      <c r="AJ7" s="354">
        <v>1205</v>
      </c>
      <c r="AK7" s="354">
        <v>1059</v>
      </c>
      <c r="AL7" s="354">
        <v>-314</v>
      </c>
      <c r="AM7" s="356">
        <v>1066</v>
      </c>
      <c r="AN7" s="354">
        <v>-2472</v>
      </c>
      <c r="AO7" s="373">
        <v>1743</v>
      </c>
      <c r="AP7" s="354">
        <v>578</v>
      </c>
      <c r="AQ7" s="354">
        <v>231</v>
      </c>
      <c r="AR7" s="354">
        <v>-38</v>
      </c>
      <c r="AS7" s="373">
        <v>-1252</v>
      </c>
      <c r="AT7" s="354">
        <v>1072</v>
      </c>
      <c r="AU7" s="354">
        <v>135</v>
      </c>
      <c r="AV7" s="354">
        <v>1699</v>
      </c>
      <c r="AW7" s="354">
        <v>1272</v>
      </c>
      <c r="AX7" s="354">
        <v>705</v>
      </c>
      <c r="AY7" s="354">
        <v>-127</v>
      </c>
      <c r="AZ7" s="354">
        <v>1218</v>
      </c>
      <c r="BA7" s="354">
        <v>-273</v>
      </c>
      <c r="BB7" s="354">
        <v>1348</v>
      </c>
      <c r="BC7" s="354">
        <v>790</v>
      </c>
      <c r="BD7" s="354">
        <v>-602</v>
      </c>
      <c r="BE7" s="354">
        <v>568</v>
      </c>
      <c r="BF7" s="354">
        <v>507</v>
      </c>
      <c r="BG7" s="356">
        <v>12924</v>
      </c>
    </row>
    <row r="8" spans="1:59" x14ac:dyDescent="0.2">
      <c r="A8" s="354" t="s">
        <v>33</v>
      </c>
      <c r="B8" s="356">
        <v>183163</v>
      </c>
      <c r="C8" s="356">
        <v>184855</v>
      </c>
      <c r="D8" s="356">
        <v>186449</v>
      </c>
      <c r="E8" s="356">
        <v>187704</v>
      </c>
      <c r="F8" s="356">
        <v>187900</v>
      </c>
      <c r="G8" s="356">
        <v>187080</v>
      </c>
      <c r="H8" s="356">
        <v>186492</v>
      </c>
      <c r="I8" s="356">
        <v>187902</v>
      </c>
      <c r="J8" s="356">
        <v>189159</v>
      </c>
      <c r="K8" s="356">
        <v>189657</v>
      </c>
      <c r="L8" s="354">
        <v>189898</v>
      </c>
      <c r="M8" s="356">
        <v>189848</v>
      </c>
      <c r="N8" s="354">
        <v>190973</v>
      </c>
      <c r="O8" s="356">
        <v>192118</v>
      </c>
      <c r="P8" s="354">
        <v>193441</v>
      </c>
      <c r="Q8" s="356">
        <v>196947</v>
      </c>
      <c r="R8" s="354">
        <v>197130</v>
      </c>
      <c r="S8" s="356">
        <v>195976</v>
      </c>
      <c r="T8" s="354">
        <v>195314</v>
      </c>
      <c r="U8" s="356">
        <v>196230</v>
      </c>
      <c r="V8" s="354">
        <v>196703</v>
      </c>
      <c r="W8" s="354">
        <v>196069</v>
      </c>
      <c r="X8" s="354">
        <v>195805</v>
      </c>
      <c r="Y8" s="354">
        <v>195521</v>
      </c>
      <c r="Z8" s="354">
        <v>194441</v>
      </c>
      <c r="AA8" s="354">
        <v>194760</v>
      </c>
      <c r="AB8" s="354">
        <v>195436</v>
      </c>
      <c r="AC8" s="354">
        <v>196532</v>
      </c>
      <c r="AD8" s="354">
        <v>197186</v>
      </c>
      <c r="AE8" s="354">
        <v>1257</v>
      </c>
      <c r="AF8" s="354">
        <f>AA8-Z8</f>
        <v>319</v>
      </c>
      <c r="AG8" s="354">
        <f t="shared" ref="AG8:AJ23" si="0">AB8-AA8</f>
        <v>676</v>
      </c>
      <c r="AH8" s="354">
        <f t="shared" si="0"/>
        <v>1096</v>
      </c>
      <c r="AI8" s="373">
        <f t="shared" si="0"/>
        <v>654</v>
      </c>
      <c r="AJ8" s="354">
        <f t="shared" si="0"/>
        <v>-195929</v>
      </c>
      <c r="AK8" s="354">
        <f>SUM(AF8:AJ8)</f>
        <v>-193184</v>
      </c>
      <c r="AL8" s="354">
        <v>3506</v>
      </c>
      <c r="AM8" s="356">
        <v>183</v>
      </c>
      <c r="AN8" s="354">
        <v>-1154</v>
      </c>
      <c r="AO8" s="373">
        <v>-662</v>
      </c>
      <c r="AP8" s="354">
        <v>916</v>
      </c>
      <c r="AQ8" s="354">
        <v>473</v>
      </c>
      <c r="AR8" s="354">
        <v>-634</v>
      </c>
      <c r="AS8" s="373">
        <v>-264</v>
      </c>
      <c r="AT8" s="354">
        <v>-284</v>
      </c>
      <c r="AU8" s="354">
        <v>-1080</v>
      </c>
      <c r="AV8" s="354">
        <v>319</v>
      </c>
      <c r="AW8" s="354">
        <v>676</v>
      </c>
      <c r="AX8" s="354">
        <v>1096</v>
      </c>
      <c r="AY8" s="354">
        <v>1692</v>
      </c>
      <c r="AZ8" s="354">
        <v>654</v>
      </c>
      <c r="BA8" s="354">
        <v>1594</v>
      </c>
      <c r="BB8" s="354">
        <v>1255</v>
      </c>
      <c r="BC8" s="354">
        <v>196</v>
      </c>
      <c r="BD8" s="354">
        <v>-820</v>
      </c>
      <c r="BE8" s="354">
        <v>-588</v>
      </c>
      <c r="BF8" s="354">
        <v>1410</v>
      </c>
      <c r="BG8" s="356">
        <v>14023</v>
      </c>
    </row>
    <row r="9" spans="1:59" x14ac:dyDescent="0.2">
      <c r="A9" s="354" t="s">
        <v>30</v>
      </c>
      <c r="B9" s="356">
        <v>99092</v>
      </c>
      <c r="C9" s="356">
        <v>99667</v>
      </c>
      <c r="D9" s="356">
        <v>99807</v>
      </c>
      <c r="E9" s="356">
        <v>100615</v>
      </c>
      <c r="F9" s="356">
        <v>101238</v>
      </c>
      <c r="G9" s="356">
        <v>99057</v>
      </c>
      <c r="H9" s="356">
        <v>99545</v>
      </c>
      <c r="I9" s="356">
        <v>101686</v>
      </c>
      <c r="J9" s="356">
        <v>102821</v>
      </c>
      <c r="K9" s="356">
        <v>102990</v>
      </c>
      <c r="L9" s="354">
        <v>103141</v>
      </c>
      <c r="M9" s="356">
        <v>103302</v>
      </c>
      <c r="N9" s="354">
        <v>104407</v>
      </c>
      <c r="O9" s="356">
        <v>104983</v>
      </c>
      <c r="P9" s="354">
        <v>104775</v>
      </c>
      <c r="Q9" s="356">
        <v>105205</v>
      </c>
      <c r="R9" s="354">
        <v>105292</v>
      </c>
      <c r="S9" s="356">
        <v>103100</v>
      </c>
      <c r="T9" s="354">
        <v>102229</v>
      </c>
      <c r="U9" s="356">
        <v>103766</v>
      </c>
      <c r="V9" s="354">
        <v>105153</v>
      </c>
      <c r="W9" s="354">
        <v>105946</v>
      </c>
      <c r="X9" s="354">
        <v>106877</v>
      </c>
      <c r="Y9" s="354">
        <v>108344</v>
      </c>
      <c r="Z9" s="354">
        <v>109130</v>
      </c>
      <c r="AA9" s="354">
        <v>110420</v>
      </c>
      <c r="AB9" s="354">
        <v>110724</v>
      </c>
      <c r="AC9" s="354">
        <v>112637</v>
      </c>
      <c r="AD9" s="354">
        <v>113585</v>
      </c>
      <c r="AE9" s="354">
        <v>1135</v>
      </c>
      <c r="AF9" s="354">
        <f t="shared" ref="AF9:AJ40" si="1">AA9-Z9</f>
        <v>1290</v>
      </c>
      <c r="AG9" s="354">
        <f t="shared" si="0"/>
        <v>304</v>
      </c>
      <c r="AH9" s="354">
        <f t="shared" si="0"/>
        <v>1913</v>
      </c>
      <c r="AI9" s="373">
        <f t="shared" si="0"/>
        <v>948</v>
      </c>
      <c r="AJ9" s="354">
        <f t="shared" si="0"/>
        <v>-112450</v>
      </c>
      <c r="AK9" s="354">
        <f t="shared" ref="AK9:AK40" si="2">SUM(AF9:AJ9)</f>
        <v>-107995</v>
      </c>
      <c r="AL9" s="354">
        <v>430</v>
      </c>
      <c r="AM9" s="356">
        <v>87</v>
      </c>
      <c r="AN9" s="354">
        <v>-2192</v>
      </c>
      <c r="AO9" s="373">
        <v>-871</v>
      </c>
      <c r="AP9" s="354">
        <v>1537</v>
      </c>
      <c r="AQ9" s="354">
        <v>1387</v>
      </c>
      <c r="AR9" s="354">
        <v>793</v>
      </c>
      <c r="AS9" s="373">
        <v>931</v>
      </c>
      <c r="AT9" s="354">
        <v>1467</v>
      </c>
      <c r="AU9" s="354">
        <v>786</v>
      </c>
      <c r="AV9" s="354">
        <v>1290</v>
      </c>
      <c r="AW9" s="354">
        <v>304</v>
      </c>
      <c r="AX9" s="354">
        <v>1913</v>
      </c>
      <c r="AY9" s="354">
        <v>575</v>
      </c>
      <c r="AZ9" s="354">
        <v>948</v>
      </c>
      <c r="BA9" s="354">
        <v>140</v>
      </c>
      <c r="BB9" s="354">
        <v>808</v>
      </c>
      <c r="BC9" s="354">
        <v>623</v>
      </c>
      <c r="BD9" s="354">
        <v>-2181</v>
      </c>
      <c r="BE9" s="354">
        <v>488</v>
      </c>
      <c r="BF9" s="354">
        <v>2141</v>
      </c>
      <c r="BG9" s="356">
        <v>14493</v>
      </c>
    </row>
    <row r="10" spans="1:59" x14ac:dyDescent="0.2">
      <c r="A10" s="354" t="s">
        <v>15</v>
      </c>
      <c r="B10" s="356">
        <v>143693</v>
      </c>
      <c r="C10" s="356">
        <v>144572</v>
      </c>
      <c r="D10" s="356">
        <v>144513</v>
      </c>
      <c r="E10" s="356">
        <v>147179</v>
      </c>
      <c r="F10" s="356">
        <v>147726</v>
      </c>
      <c r="G10" s="356">
        <v>146771</v>
      </c>
      <c r="H10" s="356">
        <v>142961</v>
      </c>
      <c r="I10" s="356">
        <v>143318</v>
      </c>
      <c r="J10" s="356">
        <v>147015</v>
      </c>
      <c r="K10" s="356">
        <v>147121</v>
      </c>
      <c r="L10" s="354">
        <v>147900</v>
      </c>
      <c r="M10" s="356">
        <v>148621</v>
      </c>
      <c r="N10" s="354">
        <v>151226</v>
      </c>
      <c r="O10" s="356">
        <v>148278</v>
      </c>
      <c r="P10" s="354">
        <v>146786</v>
      </c>
      <c r="Q10" s="356">
        <v>149637</v>
      </c>
      <c r="R10" s="354">
        <v>150690</v>
      </c>
      <c r="S10" s="356">
        <v>153546</v>
      </c>
      <c r="T10" s="354">
        <v>147486</v>
      </c>
      <c r="U10" s="356">
        <v>149507</v>
      </c>
      <c r="V10" s="354">
        <v>150643</v>
      </c>
      <c r="W10" s="354">
        <v>150848</v>
      </c>
      <c r="X10" s="354">
        <v>150869</v>
      </c>
      <c r="Y10" s="354">
        <v>151181</v>
      </c>
      <c r="Z10" s="354">
        <v>152967</v>
      </c>
      <c r="AA10" s="354">
        <v>152213</v>
      </c>
      <c r="AB10" s="354">
        <v>153337</v>
      </c>
      <c r="AC10" s="354">
        <v>156353</v>
      </c>
      <c r="AD10" s="354">
        <v>158615</v>
      </c>
      <c r="AE10" s="354">
        <v>3697</v>
      </c>
      <c r="AF10" s="354">
        <f t="shared" si="1"/>
        <v>-754</v>
      </c>
      <c r="AG10" s="354">
        <f t="shared" si="0"/>
        <v>1124</v>
      </c>
      <c r="AH10" s="354">
        <f t="shared" si="0"/>
        <v>3016</v>
      </c>
      <c r="AI10" s="373">
        <f t="shared" si="0"/>
        <v>2262</v>
      </c>
      <c r="AJ10" s="354">
        <f t="shared" si="0"/>
        <v>-154918</v>
      </c>
      <c r="AK10" s="354">
        <f t="shared" si="2"/>
        <v>-149270</v>
      </c>
      <c r="AL10" s="354">
        <v>2851</v>
      </c>
      <c r="AM10" s="356">
        <v>1053</v>
      </c>
      <c r="AN10" s="354">
        <v>2856</v>
      </c>
      <c r="AO10" s="373">
        <v>-6060</v>
      </c>
      <c r="AP10" s="354">
        <v>2021</v>
      </c>
      <c r="AQ10" s="354">
        <v>1136</v>
      </c>
      <c r="AR10" s="354">
        <v>205</v>
      </c>
      <c r="AS10" s="373">
        <v>21</v>
      </c>
      <c r="AT10" s="354">
        <v>312</v>
      </c>
      <c r="AU10" s="354">
        <v>1786</v>
      </c>
      <c r="AV10" s="354">
        <v>-754</v>
      </c>
      <c r="AW10" s="354">
        <v>1124</v>
      </c>
      <c r="AX10" s="354">
        <v>3016</v>
      </c>
      <c r="AY10" s="354">
        <v>879</v>
      </c>
      <c r="AZ10" s="354">
        <v>2262</v>
      </c>
      <c r="BA10" s="354">
        <v>-59</v>
      </c>
      <c r="BB10" s="354">
        <v>2666</v>
      </c>
      <c r="BC10" s="354">
        <v>547</v>
      </c>
      <c r="BD10" s="354">
        <v>-955</v>
      </c>
      <c r="BE10" s="354">
        <v>-3810</v>
      </c>
      <c r="BF10" s="354">
        <v>357</v>
      </c>
      <c r="BG10" s="356">
        <v>14922</v>
      </c>
    </row>
    <row r="11" spans="1:59" x14ac:dyDescent="0.2">
      <c r="A11" s="354" t="s">
        <v>6</v>
      </c>
      <c r="B11" s="356">
        <v>124251</v>
      </c>
      <c r="C11" s="356">
        <v>123878</v>
      </c>
      <c r="D11" s="356">
        <v>124417</v>
      </c>
      <c r="E11" s="356">
        <v>125428</v>
      </c>
      <c r="F11" s="356">
        <v>126613</v>
      </c>
      <c r="G11" s="356">
        <v>125731</v>
      </c>
      <c r="H11" s="356">
        <v>126216</v>
      </c>
      <c r="I11" s="356">
        <v>127199</v>
      </c>
      <c r="J11" s="356">
        <v>127450</v>
      </c>
      <c r="K11" s="356">
        <v>128729</v>
      </c>
      <c r="L11" s="354">
        <v>129262</v>
      </c>
      <c r="M11" s="356">
        <v>128911</v>
      </c>
      <c r="N11" s="354">
        <v>131962</v>
      </c>
      <c r="O11" s="356">
        <v>132574</v>
      </c>
      <c r="P11" s="354">
        <v>131815</v>
      </c>
      <c r="Q11" s="356">
        <v>132469</v>
      </c>
      <c r="R11" s="354">
        <v>134083</v>
      </c>
      <c r="S11" s="356">
        <v>131218</v>
      </c>
      <c r="T11" s="354">
        <v>131690</v>
      </c>
      <c r="U11" s="356">
        <v>132523</v>
      </c>
      <c r="V11" s="354">
        <v>133197</v>
      </c>
      <c r="W11" s="354">
        <v>133270</v>
      </c>
      <c r="X11" s="354">
        <v>133768</v>
      </c>
      <c r="Y11" s="354">
        <v>133445</v>
      </c>
      <c r="Z11" s="354">
        <v>133997</v>
      </c>
      <c r="AA11" s="354">
        <v>134517</v>
      </c>
      <c r="AB11" s="354">
        <v>135641</v>
      </c>
      <c r="AC11" s="354">
        <v>138094</v>
      </c>
      <c r="AD11" s="354">
        <v>139994</v>
      </c>
      <c r="AE11" s="354">
        <v>251</v>
      </c>
      <c r="AF11" s="354">
        <f t="shared" si="1"/>
        <v>520</v>
      </c>
      <c r="AG11" s="354">
        <f t="shared" si="0"/>
        <v>1124</v>
      </c>
      <c r="AH11" s="354">
        <f t="shared" si="0"/>
        <v>2453</v>
      </c>
      <c r="AI11" s="373">
        <f t="shared" si="0"/>
        <v>1900</v>
      </c>
      <c r="AJ11" s="354">
        <f t="shared" si="0"/>
        <v>-139743</v>
      </c>
      <c r="AK11" s="354">
        <f t="shared" si="2"/>
        <v>-133746</v>
      </c>
      <c r="AL11" s="354">
        <v>654</v>
      </c>
      <c r="AM11" s="356">
        <v>1614</v>
      </c>
      <c r="AN11" s="354">
        <v>-2865</v>
      </c>
      <c r="AO11" s="373">
        <v>472</v>
      </c>
      <c r="AP11" s="354">
        <v>833</v>
      </c>
      <c r="AQ11" s="354">
        <v>674</v>
      </c>
      <c r="AR11" s="354">
        <v>73</v>
      </c>
      <c r="AS11" s="373">
        <v>498</v>
      </c>
      <c r="AT11" s="354">
        <v>-323</v>
      </c>
      <c r="AU11" s="354">
        <v>552</v>
      </c>
      <c r="AV11" s="354">
        <v>520</v>
      </c>
      <c r="AW11" s="354">
        <v>1124</v>
      </c>
      <c r="AX11" s="354">
        <v>2453</v>
      </c>
      <c r="AY11" s="354">
        <v>-373</v>
      </c>
      <c r="AZ11" s="354">
        <v>1900</v>
      </c>
      <c r="BA11" s="354">
        <v>539</v>
      </c>
      <c r="BB11" s="354">
        <v>1011</v>
      </c>
      <c r="BC11" s="354">
        <v>1185</v>
      </c>
      <c r="BD11" s="354">
        <v>-882</v>
      </c>
      <c r="BE11" s="354">
        <v>485</v>
      </c>
      <c r="BF11" s="354">
        <v>983</v>
      </c>
      <c r="BG11" s="356">
        <v>15743</v>
      </c>
    </row>
    <row r="12" spans="1:59" x14ac:dyDescent="0.2">
      <c r="A12" s="354" t="s">
        <v>18</v>
      </c>
      <c r="B12" s="356">
        <v>200339</v>
      </c>
      <c r="C12" s="356">
        <v>201939</v>
      </c>
      <c r="D12" s="356">
        <v>203232</v>
      </c>
      <c r="E12" s="356">
        <v>205095</v>
      </c>
      <c r="F12" s="356">
        <v>207126</v>
      </c>
      <c r="G12" s="356">
        <v>205308</v>
      </c>
      <c r="H12" s="356">
        <v>205548</v>
      </c>
      <c r="I12" s="356">
        <v>206050</v>
      </c>
      <c r="J12" s="356">
        <v>205760</v>
      </c>
      <c r="K12" s="356">
        <v>205634</v>
      </c>
      <c r="L12" s="354">
        <v>204820</v>
      </c>
      <c r="M12" s="356">
        <v>203488</v>
      </c>
      <c r="N12" s="354">
        <v>205282</v>
      </c>
      <c r="O12" s="356">
        <v>207421</v>
      </c>
      <c r="P12" s="354">
        <v>210063</v>
      </c>
      <c r="Q12" s="356">
        <v>212465</v>
      </c>
      <c r="R12" s="354">
        <v>215678</v>
      </c>
      <c r="S12" s="356">
        <v>213192</v>
      </c>
      <c r="T12" s="354">
        <v>212020</v>
      </c>
      <c r="U12" s="356">
        <v>213831</v>
      </c>
      <c r="V12" s="354">
        <v>214140</v>
      </c>
      <c r="W12" s="354">
        <v>214838</v>
      </c>
      <c r="X12" s="354">
        <v>212927</v>
      </c>
      <c r="Y12" s="354">
        <v>213611</v>
      </c>
      <c r="Z12" s="354">
        <v>213012</v>
      </c>
      <c r="AA12" s="354">
        <v>212013</v>
      </c>
      <c r="AB12" s="354">
        <v>213316</v>
      </c>
      <c r="AC12" s="354">
        <v>215111</v>
      </c>
      <c r="AD12" s="354">
        <v>217207</v>
      </c>
      <c r="AE12" s="354">
        <v>-290</v>
      </c>
      <c r="AF12" s="354">
        <f t="shared" si="1"/>
        <v>-999</v>
      </c>
      <c r="AG12" s="354">
        <f t="shared" si="0"/>
        <v>1303</v>
      </c>
      <c r="AH12" s="354">
        <f t="shared" si="0"/>
        <v>1795</v>
      </c>
      <c r="AI12" s="373">
        <f t="shared" si="0"/>
        <v>2096</v>
      </c>
      <c r="AJ12" s="354">
        <f t="shared" si="0"/>
        <v>-217497</v>
      </c>
      <c r="AK12" s="354">
        <f t="shared" si="2"/>
        <v>-213302</v>
      </c>
      <c r="AL12" s="354">
        <v>2402</v>
      </c>
      <c r="AM12" s="356">
        <v>3213</v>
      </c>
      <c r="AN12" s="354">
        <v>-2486</v>
      </c>
      <c r="AO12" s="373">
        <v>-1172</v>
      </c>
      <c r="AP12" s="354">
        <v>1811</v>
      </c>
      <c r="AQ12" s="354">
        <v>309</v>
      </c>
      <c r="AR12" s="354">
        <v>698</v>
      </c>
      <c r="AS12" s="373">
        <v>-1911</v>
      </c>
      <c r="AT12" s="354">
        <v>684</v>
      </c>
      <c r="AU12" s="354">
        <v>-599</v>
      </c>
      <c r="AV12" s="354">
        <v>-999</v>
      </c>
      <c r="AW12" s="354">
        <v>1303</v>
      </c>
      <c r="AX12" s="354">
        <v>1795</v>
      </c>
      <c r="AY12" s="354">
        <v>1600</v>
      </c>
      <c r="AZ12" s="354">
        <v>2096</v>
      </c>
      <c r="BA12" s="354">
        <v>1293</v>
      </c>
      <c r="BB12" s="354">
        <v>1863</v>
      </c>
      <c r="BC12" s="354">
        <v>2031</v>
      </c>
      <c r="BD12" s="354">
        <v>-1818</v>
      </c>
      <c r="BE12" s="354">
        <v>240</v>
      </c>
      <c r="BF12" s="354">
        <v>502</v>
      </c>
      <c r="BG12" s="356">
        <v>16868</v>
      </c>
    </row>
    <row r="13" spans="1:59" x14ac:dyDescent="0.2">
      <c r="A13" s="354" t="s">
        <v>21</v>
      </c>
      <c r="B13" s="356">
        <v>202951</v>
      </c>
      <c r="C13" s="356">
        <v>203438</v>
      </c>
      <c r="D13" s="356">
        <v>204970</v>
      </c>
      <c r="E13" s="356">
        <v>207378</v>
      </c>
      <c r="F13" s="356">
        <v>210352</v>
      </c>
      <c r="G13" s="356">
        <v>208539</v>
      </c>
      <c r="H13" s="356">
        <v>207314</v>
      </c>
      <c r="I13" s="356">
        <v>208345</v>
      </c>
      <c r="J13" s="356">
        <v>208202</v>
      </c>
      <c r="K13" s="356">
        <v>208305</v>
      </c>
      <c r="L13" s="354">
        <v>207266</v>
      </c>
      <c r="M13" s="356">
        <v>208994</v>
      </c>
      <c r="N13" s="354">
        <v>210228</v>
      </c>
      <c r="O13" s="356">
        <v>208258</v>
      </c>
      <c r="P13" s="354">
        <v>209202</v>
      </c>
      <c r="Q13" s="356">
        <v>210691</v>
      </c>
      <c r="R13" s="354">
        <v>213743</v>
      </c>
      <c r="S13" s="356">
        <v>211048</v>
      </c>
      <c r="T13" s="354">
        <v>209969</v>
      </c>
      <c r="U13" s="356">
        <v>211119</v>
      </c>
      <c r="V13" s="354">
        <v>212666</v>
      </c>
      <c r="W13" s="354">
        <v>212798</v>
      </c>
      <c r="X13" s="354">
        <v>212844</v>
      </c>
      <c r="Y13" s="354">
        <v>214206</v>
      </c>
      <c r="Z13" s="354">
        <v>213887</v>
      </c>
      <c r="AA13" s="354">
        <v>214692</v>
      </c>
      <c r="AB13" s="354">
        <v>216605</v>
      </c>
      <c r="AC13" s="354">
        <v>219178</v>
      </c>
      <c r="AD13" s="354">
        <v>221168</v>
      </c>
      <c r="AE13" s="354">
        <v>-143</v>
      </c>
      <c r="AF13" s="354">
        <f t="shared" si="1"/>
        <v>805</v>
      </c>
      <c r="AG13" s="354">
        <f t="shared" si="0"/>
        <v>1913</v>
      </c>
      <c r="AH13" s="354">
        <f t="shared" si="0"/>
        <v>2573</v>
      </c>
      <c r="AI13" s="373">
        <f t="shared" si="0"/>
        <v>1990</v>
      </c>
      <c r="AJ13" s="354">
        <f t="shared" si="0"/>
        <v>-221311</v>
      </c>
      <c r="AK13" s="354">
        <f t="shared" si="2"/>
        <v>-214030</v>
      </c>
      <c r="AL13" s="354">
        <v>1489</v>
      </c>
      <c r="AM13" s="356">
        <v>3052</v>
      </c>
      <c r="AN13" s="354">
        <v>-2695</v>
      </c>
      <c r="AO13" s="373">
        <v>-1079</v>
      </c>
      <c r="AP13" s="354">
        <v>1150</v>
      </c>
      <c r="AQ13" s="354">
        <v>1547</v>
      </c>
      <c r="AR13" s="354">
        <v>132</v>
      </c>
      <c r="AS13" s="373">
        <v>46</v>
      </c>
      <c r="AT13" s="354">
        <v>1362</v>
      </c>
      <c r="AU13" s="354">
        <v>-319</v>
      </c>
      <c r="AV13" s="354">
        <v>805</v>
      </c>
      <c r="AW13" s="354">
        <v>1913</v>
      </c>
      <c r="AX13" s="354">
        <v>2573</v>
      </c>
      <c r="AY13" s="354">
        <v>487</v>
      </c>
      <c r="AZ13" s="354">
        <v>1990</v>
      </c>
      <c r="BA13" s="354">
        <v>1532</v>
      </c>
      <c r="BB13" s="354">
        <v>2408</v>
      </c>
      <c r="BC13" s="354">
        <v>2974</v>
      </c>
      <c r="BD13" s="354">
        <v>-1813</v>
      </c>
      <c r="BE13" s="354">
        <v>-1225</v>
      </c>
      <c r="BF13" s="354">
        <v>1031</v>
      </c>
      <c r="BG13" s="356">
        <v>18217</v>
      </c>
    </row>
    <row r="14" spans="1:59" x14ac:dyDescent="0.2">
      <c r="A14" s="354" t="s">
        <v>7</v>
      </c>
      <c r="B14" s="356">
        <v>220197</v>
      </c>
      <c r="C14" s="356">
        <v>218178</v>
      </c>
      <c r="D14" s="356">
        <v>219083</v>
      </c>
      <c r="E14" s="356">
        <v>221374</v>
      </c>
      <c r="F14" s="356">
        <v>222218</v>
      </c>
      <c r="G14" s="356">
        <v>221463</v>
      </c>
      <c r="H14" s="356">
        <v>218863</v>
      </c>
      <c r="I14" s="356">
        <v>223027</v>
      </c>
      <c r="J14" s="356">
        <v>226046</v>
      </c>
      <c r="K14" s="356">
        <v>228147</v>
      </c>
      <c r="L14" s="354">
        <v>223454</v>
      </c>
      <c r="M14" s="356">
        <v>225406</v>
      </c>
      <c r="N14" s="354">
        <v>229159</v>
      </c>
      <c r="O14" s="356">
        <v>231028</v>
      </c>
      <c r="P14" s="354">
        <v>231748</v>
      </c>
      <c r="Q14" s="356">
        <v>233795</v>
      </c>
      <c r="R14" s="354">
        <v>236364</v>
      </c>
      <c r="S14" s="356">
        <v>235059</v>
      </c>
      <c r="T14" s="354">
        <v>231464</v>
      </c>
      <c r="U14" s="356">
        <v>234202</v>
      </c>
      <c r="V14" s="354">
        <v>236234</v>
      </c>
      <c r="W14" s="354">
        <v>237801</v>
      </c>
      <c r="X14" s="354">
        <v>237487</v>
      </c>
      <c r="Y14" s="354">
        <v>237565</v>
      </c>
      <c r="Z14" s="354">
        <v>235689</v>
      </c>
      <c r="AA14" s="354">
        <v>237944</v>
      </c>
      <c r="AB14" s="354">
        <v>238994</v>
      </c>
      <c r="AC14" s="354">
        <v>240323</v>
      </c>
      <c r="AD14" s="354">
        <v>242308</v>
      </c>
      <c r="AE14" s="354">
        <v>3019</v>
      </c>
      <c r="AF14" s="354">
        <f t="shared" si="1"/>
        <v>2255</v>
      </c>
      <c r="AG14" s="354">
        <f t="shared" si="0"/>
        <v>1050</v>
      </c>
      <c r="AH14" s="354">
        <f t="shared" si="0"/>
        <v>1329</v>
      </c>
      <c r="AI14" s="373">
        <f t="shared" si="0"/>
        <v>1985</v>
      </c>
      <c r="AJ14" s="354">
        <f t="shared" si="0"/>
        <v>-239289</v>
      </c>
      <c r="AK14" s="354">
        <f t="shared" si="2"/>
        <v>-232670</v>
      </c>
      <c r="AL14" s="354">
        <v>2047</v>
      </c>
      <c r="AM14" s="356">
        <v>2569</v>
      </c>
      <c r="AN14" s="354">
        <v>-1305</v>
      </c>
      <c r="AO14" s="373">
        <v>-3595</v>
      </c>
      <c r="AP14" s="354">
        <v>2738</v>
      </c>
      <c r="AQ14" s="354">
        <v>2032</v>
      </c>
      <c r="AR14" s="354">
        <v>1567</v>
      </c>
      <c r="AS14" s="373">
        <v>-314</v>
      </c>
      <c r="AT14" s="354">
        <v>78</v>
      </c>
      <c r="AU14" s="354">
        <v>-1876</v>
      </c>
      <c r="AV14" s="354">
        <v>2255</v>
      </c>
      <c r="AW14" s="354">
        <v>1050</v>
      </c>
      <c r="AX14" s="354">
        <v>1329</v>
      </c>
      <c r="AY14" s="354">
        <v>-2019</v>
      </c>
      <c r="AZ14" s="354">
        <v>1985</v>
      </c>
      <c r="BA14" s="354">
        <v>905</v>
      </c>
      <c r="BB14" s="354">
        <v>2291</v>
      </c>
      <c r="BC14" s="354">
        <v>844</v>
      </c>
      <c r="BD14" s="354">
        <v>-755</v>
      </c>
      <c r="BE14" s="354">
        <v>-2600</v>
      </c>
      <c r="BF14" s="354">
        <v>4164</v>
      </c>
      <c r="BG14" s="356">
        <v>22111</v>
      </c>
    </row>
    <row r="15" spans="1:59" x14ac:dyDescent="0.2">
      <c r="A15" s="354" t="s">
        <v>3</v>
      </c>
      <c r="B15" s="356">
        <v>321750</v>
      </c>
      <c r="C15" s="356">
        <v>323153</v>
      </c>
      <c r="D15" s="356">
        <v>326308</v>
      </c>
      <c r="E15" s="356">
        <v>325210</v>
      </c>
      <c r="F15" s="356">
        <v>327014</v>
      </c>
      <c r="G15" s="356">
        <v>321424</v>
      </c>
      <c r="H15" s="356">
        <v>328665</v>
      </c>
      <c r="I15" s="356">
        <v>330675</v>
      </c>
      <c r="J15" s="356">
        <v>331624</v>
      </c>
      <c r="K15" s="356">
        <v>331492</v>
      </c>
      <c r="L15" s="354">
        <v>331878</v>
      </c>
      <c r="M15" s="356">
        <v>330146</v>
      </c>
      <c r="N15" s="354">
        <v>333223</v>
      </c>
      <c r="O15" s="356">
        <v>336344</v>
      </c>
      <c r="P15" s="354">
        <v>338890</v>
      </c>
      <c r="Q15" s="356">
        <v>339787</v>
      </c>
      <c r="R15" s="354">
        <v>340465</v>
      </c>
      <c r="S15" s="356">
        <v>335529</v>
      </c>
      <c r="T15" s="354">
        <v>338642</v>
      </c>
      <c r="U15" s="356">
        <v>340944</v>
      </c>
      <c r="V15" s="354">
        <v>341250</v>
      </c>
      <c r="W15" s="354">
        <v>341747</v>
      </c>
      <c r="X15" s="354">
        <v>340347</v>
      </c>
      <c r="Y15" s="354">
        <v>341163</v>
      </c>
      <c r="Z15" s="354">
        <v>340196</v>
      </c>
      <c r="AA15" s="354">
        <v>341234</v>
      </c>
      <c r="AB15" s="354">
        <v>344149</v>
      </c>
      <c r="AC15" s="354">
        <v>345189</v>
      </c>
      <c r="AD15" s="354">
        <v>347069</v>
      </c>
      <c r="AE15" s="354">
        <v>949</v>
      </c>
      <c r="AF15" s="354">
        <f t="shared" si="1"/>
        <v>1038</v>
      </c>
      <c r="AG15" s="354">
        <f t="shared" si="0"/>
        <v>2915</v>
      </c>
      <c r="AH15" s="354">
        <f t="shared" si="0"/>
        <v>1040</v>
      </c>
      <c r="AI15" s="373">
        <f t="shared" si="0"/>
        <v>1880</v>
      </c>
      <c r="AJ15" s="354">
        <f t="shared" si="0"/>
        <v>-346120</v>
      </c>
      <c r="AK15" s="354">
        <f t="shared" si="2"/>
        <v>-339247</v>
      </c>
      <c r="AL15" s="354">
        <v>897</v>
      </c>
      <c r="AM15" s="356">
        <v>678</v>
      </c>
      <c r="AN15" s="354">
        <v>-4936</v>
      </c>
      <c r="AO15" s="373">
        <v>3113</v>
      </c>
      <c r="AP15" s="354">
        <v>2302</v>
      </c>
      <c r="AQ15" s="354">
        <v>306</v>
      </c>
      <c r="AR15" s="354">
        <v>497</v>
      </c>
      <c r="AS15" s="373">
        <v>-1400</v>
      </c>
      <c r="AT15" s="354">
        <v>816</v>
      </c>
      <c r="AU15" s="354">
        <v>-967</v>
      </c>
      <c r="AV15" s="354">
        <v>1038</v>
      </c>
      <c r="AW15" s="354">
        <v>2915</v>
      </c>
      <c r="AX15" s="354">
        <v>1040</v>
      </c>
      <c r="AY15" s="354">
        <v>1403</v>
      </c>
      <c r="AZ15" s="354">
        <v>1880</v>
      </c>
      <c r="BA15" s="354">
        <v>3155</v>
      </c>
      <c r="BB15" s="354">
        <v>-1098</v>
      </c>
      <c r="BC15" s="354">
        <v>1804</v>
      </c>
      <c r="BD15" s="354">
        <v>-5590</v>
      </c>
      <c r="BE15" s="354">
        <v>7241</v>
      </c>
      <c r="BF15" s="354">
        <v>2010</v>
      </c>
      <c r="BG15" s="356">
        <v>25319</v>
      </c>
    </row>
    <row r="16" spans="1:59" x14ac:dyDescent="0.2">
      <c r="A16" s="354" t="s">
        <v>12</v>
      </c>
      <c r="B16" s="356">
        <v>236303</v>
      </c>
      <c r="C16" s="356">
        <v>236944</v>
      </c>
      <c r="D16" s="356">
        <v>238074</v>
      </c>
      <c r="E16" s="356">
        <v>241199</v>
      </c>
      <c r="F16" s="356">
        <v>243874</v>
      </c>
      <c r="G16" s="356">
        <v>239136</v>
      </c>
      <c r="H16" s="356">
        <v>241106</v>
      </c>
      <c r="I16" s="356">
        <v>241978</v>
      </c>
      <c r="J16" s="356">
        <v>241968</v>
      </c>
      <c r="K16" s="356">
        <v>243118</v>
      </c>
      <c r="L16" s="354">
        <v>243336</v>
      </c>
      <c r="M16" s="356">
        <v>243680</v>
      </c>
      <c r="N16" s="354">
        <v>248024</v>
      </c>
      <c r="O16" s="356">
        <v>251748</v>
      </c>
      <c r="P16" s="354">
        <v>253375</v>
      </c>
      <c r="Q16" s="356">
        <v>255635</v>
      </c>
      <c r="R16" s="354">
        <v>258213</v>
      </c>
      <c r="S16" s="356">
        <v>254204</v>
      </c>
      <c r="T16" s="354">
        <v>256588</v>
      </c>
      <c r="U16" s="356">
        <v>257932</v>
      </c>
      <c r="V16" s="354">
        <v>259036</v>
      </c>
      <c r="W16" s="354">
        <v>258662</v>
      </c>
      <c r="X16" s="354">
        <v>258276</v>
      </c>
      <c r="Y16" s="354">
        <v>257638</v>
      </c>
      <c r="Z16" s="354">
        <v>256989</v>
      </c>
      <c r="AA16" s="354">
        <v>257495</v>
      </c>
      <c r="AB16" s="354">
        <v>258835</v>
      </c>
      <c r="AC16" s="354">
        <v>261238</v>
      </c>
      <c r="AD16" s="354">
        <v>262234</v>
      </c>
      <c r="AE16" s="354">
        <v>-10</v>
      </c>
      <c r="AF16" s="354">
        <f t="shared" si="1"/>
        <v>506</v>
      </c>
      <c r="AG16" s="354">
        <f t="shared" si="0"/>
        <v>1340</v>
      </c>
      <c r="AH16" s="354">
        <f t="shared" si="0"/>
        <v>2403</v>
      </c>
      <c r="AI16" s="373">
        <f t="shared" si="0"/>
        <v>996</v>
      </c>
      <c r="AJ16" s="354">
        <f t="shared" si="0"/>
        <v>-262244</v>
      </c>
      <c r="AK16" s="354">
        <f t="shared" si="2"/>
        <v>-256999</v>
      </c>
      <c r="AL16" s="354">
        <v>2260</v>
      </c>
      <c r="AM16" s="356">
        <v>2578</v>
      </c>
      <c r="AN16" s="354">
        <v>-4009</v>
      </c>
      <c r="AO16" s="373">
        <v>2384</v>
      </c>
      <c r="AP16" s="354">
        <v>1344</v>
      </c>
      <c r="AQ16" s="354">
        <v>1104</v>
      </c>
      <c r="AR16" s="354">
        <v>-374</v>
      </c>
      <c r="AS16" s="373">
        <v>-386</v>
      </c>
      <c r="AT16" s="354">
        <v>-638</v>
      </c>
      <c r="AU16" s="354">
        <v>-649</v>
      </c>
      <c r="AV16" s="354">
        <v>506</v>
      </c>
      <c r="AW16" s="354">
        <v>1340</v>
      </c>
      <c r="AX16" s="354">
        <v>2403</v>
      </c>
      <c r="AY16" s="354">
        <v>641</v>
      </c>
      <c r="AZ16" s="354">
        <v>996</v>
      </c>
      <c r="BA16" s="354">
        <v>1130</v>
      </c>
      <c r="BB16" s="354">
        <v>3125</v>
      </c>
      <c r="BC16" s="354">
        <v>2675</v>
      </c>
      <c r="BD16" s="354">
        <v>-4738</v>
      </c>
      <c r="BE16" s="354">
        <v>1970</v>
      </c>
      <c r="BF16" s="354">
        <v>872</v>
      </c>
      <c r="BG16" s="356">
        <v>25931</v>
      </c>
    </row>
    <row r="17" spans="1:59" x14ac:dyDescent="0.2">
      <c r="A17" s="354" t="s">
        <v>19</v>
      </c>
      <c r="B17" s="356">
        <v>145580</v>
      </c>
      <c r="C17" s="356">
        <v>143936</v>
      </c>
      <c r="D17" s="356">
        <v>147502</v>
      </c>
      <c r="E17" s="356">
        <v>147839</v>
      </c>
      <c r="F17" s="356">
        <v>149959</v>
      </c>
      <c r="G17" s="356">
        <v>149477</v>
      </c>
      <c r="H17" s="356">
        <v>150458</v>
      </c>
      <c r="I17" s="356">
        <v>151811</v>
      </c>
      <c r="J17" s="356">
        <v>152744</v>
      </c>
      <c r="K17" s="356">
        <v>155031</v>
      </c>
      <c r="L17" s="354">
        <v>156933</v>
      </c>
      <c r="M17" s="356">
        <v>159031</v>
      </c>
      <c r="N17" s="354">
        <v>158791</v>
      </c>
      <c r="O17" s="356">
        <v>158588</v>
      </c>
      <c r="P17" s="354">
        <v>160256</v>
      </c>
      <c r="Q17" s="356">
        <v>162065</v>
      </c>
      <c r="R17" s="354">
        <v>164103</v>
      </c>
      <c r="S17" s="356">
        <v>160665</v>
      </c>
      <c r="T17" s="354">
        <v>166107</v>
      </c>
      <c r="U17" s="356">
        <v>167280</v>
      </c>
      <c r="V17" s="354">
        <v>167333</v>
      </c>
      <c r="W17" s="354">
        <v>168519</v>
      </c>
      <c r="X17" s="354">
        <v>168876</v>
      </c>
      <c r="Y17" s="354">
        <v>168878</v>
      </c>
      <c r="Z17" s="354">
        <v>168161</v>
      </c>
      <c r="AA17" s="354">
        <v>168864</v>
      </c>
      <c r="AB17" s="354">
        <v>170874</v>
      </c>
      <c r="AC17" s="354">
        <v>173150</v>
      </c>
      <c r="AD17" s="354">
        <v>175959</v>
      </c>
      <c r="AE17" s="354">
        <v>933</v>
      </c>
      <c r="AF17" s="354">
        <f t="shared" si="1"/>
        <v>703</v>
      </c>
      <c r="AG17" s="354">
        <f t="shared" si="0"/>
        <v>2010</v>
      </c>
      <c r="AH17" s="354">
        <f t="shared" si="0"/>
        <v>2276</v>
      </c>
      <c r="AI17" s="373">
        <f t="shared" si="0"/>
        <v>2809</v>
      </c>
      <c r="AJ17" s="354">
        <f t="shared" si="0"/>
        <v>-175026</v>
      </c>
      <c r="AK17" s="354">
        <f t="shared" si="2"/>
        <v>-167228</v>
      </c>
      <c r="AL17" s="354">
        <v>1809</v>
      </c>
      <c r="AM17" s="356">
        <v>2038</v>
      </c>
      <c r="AN17" s="354">
        <v>-3438</v>
      </c>
      <c r="AO17" s="373">
        <v>5442</v>
      </c>
      <c r="AP17" s="354">
        <v>1173</v>
      </c>
      <c r="AQ17" s="354">
        <v>53</v>
      </c>
      <c r="AR17" s="354">
        <v>1186</v>
      </c>
      <c r="AS17" s="373">
        <v>357</v>
      </c>
      <c r="AT17" s="354">
        <v>2</v>
      </c>
      <c r="AU17" s="354">
        <v>-717</v>
      </c>
      <c r="AV17" s="354">
        <v>703</v>
      </c>
      <c r="AW17" s="354">
        <v>2010</v>
      </c>
      <c r="AX17" s="354">
        <v>2276</v>
      </c>
      <c r="AY17" s="354">
        <v>-1644</v>
      </c>
      <c r="AZ17" s="354">
        <v>2809</v>
      </c>
      <c r="BA17" s="354">
        <v>3566</v>
      </c>
      <c r="BB17" s="354">
        <v>337</v>
      </c>
      <c r="BC17" s="354">
        <v>2120</v>
      </c>
      <c r="BD17" s="354">
        <v>-482</v>
      </c>
      <c r="BE17" s="354">
        <v>981</v>
      </c>
      <c r="BF17" s="354">
        <v>1353</v>
      </c>
      <c r="BG17" s="356">
        <v>30379</v>
      </c>
    </row>
    <row r="18" spans="1:59" x14ac:dyDescent="0.2">
      <c r="A18" s="354" t="s">
        <v>17</v>
      </c>
      <c r="B18" s="356">
        <v>447862</v>
      </c>
      <c r="C18" s="356">
        <v>451388</v>
      </c>
      <c r="D18" s="356">
        <v>453937</v>
      </c>
      <c r="E18" s="356">
        <v>459604</v>
      </c>
      <c r="F18" s="356">
        <v>463651</v>
      </c>
      <c r="G18" s="356">
        <v>461602</v>
      </c>
      <c r="H18" s="356">
        <v>458944</v>
      </c>
      <c r="I18" s="356">
        <v>462035</v>
      </c>
      <c r="J18" s="356">
        <v>462309</v>
      </c>
      <c r="K18" s="356">
        <v>460254</v>
      </c>
      <c r="L18" s="354">
        <v>458518</v>
      </c>
      <c r="M18" s="356">
        <v>460645</v>
      </c>
      <c r="N18" s="354">
        <v>459348</v>
      </c>
      <c r="O18" s="356">
        <v>461649</v>
      </c>
      <c r="P18" s="354">
        <v>464742</v>
      </c>
      <c r="Q18" s="356">
        <v>466916</v>
      </c>
      <c r="R18" s="354">
        <v>470114</v>
      </c>
      <c r="S18" s="356">
        <v>465270</v>
      </c>
      <c r="T18" s="354">
        <v>465152</v>
      </c>
      <c r="U18" s="356">
        <v>467596</v>
      </c>
      <c r="V18" s="354">
        <v>468910</v>
      </c>
      <c r="W18" s="354">
        <v>466191</v>
      </c>
      <c r="X18" s="354">
        <v>464925</v>
      </c>
      <c r="Y18" s="354">
        <v>464051</v>
      </c>
      <c r="Z18" s="354">
        <v>462669</v>
      </c>
      <c r="AA18" s="354">
        <v>468793</v>
      </c>
      <c r="AB18" s="354">
        <v>469527</v>
      </c>
      <c r="AC18" s="354">
        <v>477361</v>
      </c>
      <c r="AD18" s="354">
        <v>479689</v>
      </c>
      <c r="AE18" s="354">
        <v>274</v>
      </c>
      <c r="AF18" s="354">
        <f t="shared" si="1"/>
        <v>6124</v>
      </c>
      <c r="AG18" s="354">
        <f t="shared" si="0"/>
        <v>734</v>
      </c>
      <c r="AH18" s="354">
        <f t="shared" si="0"/>
        <v>7834</v>
      </c>
      <c r="AI18" s="373">
        <f t="shared" si="0"/>
        <v>2328</v>
      </c>
      <c r="AJ18" s="354">
        <f t="shared" si="0"/>
        <v>-479415</v>
      </c>
      <c r="AK18" s="354">
        <f t="shared" si="2"/>
        <v>-462395</v>
      </c>
      <c r="AL18" s="354">
        <v>2174</v>
      </c>
      <c r="AM18" s="356">
        <v>3198</v>
      </c>
      <c r="AN18" s="354">
        <v>-4844</v>
      </c>
      <c r="AO18" s="373">
        <v>-118</v>
      </c>
      <c r="AP18" s="354">
        <v>2444</v>
      </c>
      <c r="AQ18" s="354">
        <v>1314</v>
      </c>
      <c r="AR18" s="354">
        <v>-2719</v>
      </c>
      <c r="AS18" s="373">
        <v>-1266</v>
      </c>
      <c r="AT18" s="354">
        <v>-874</v>
      </c>
      <c r="AU18" s="354">
        <v>-1382</v>
      </c>
      <c r="AV18" s="354">
        <v>6124</v>
      </c>
      <c r="AW18" s="354">
        <v>734</v>
      </c>
      <c r="AX18" s="354">
        <v>7834</v>
      </c>
      <c r="AY18" s="354">
        <v>3526</v>
      </c>
      <c r="AZ18" s="354">
        <v>2328</v>
      </c>
      <c r="BA18" s="354">
        <v>2549</v>
      </c>
      <c r="BB18" s="354">
        <v>5667</v>
      </c>
      <c r="BC18" s="354">
        <v>4047</v>
      </c>
      <c r="BD18" s="354">
        <v>-2049</v>
      </c>
      <c r="BE18" s="354">
        <v>-2658</v>
      </c>
      <c r="BF18" s="354">
        <v>3091</v>
      </c>
      <c r="BG18" s="356">
        <v>31827</v>
      </c>
    </row>
    <row r="19" spans="1:59" x14ac:dyDescent="0.2">
      <c r="A19" s="354" t="s">
        <v>25</v>
      </c>
      <c r="B19" s="356">
        <v>432699</v>
      </c>
      <c r="C19" s="356">
        <v>436384</v>
      </c>
      <c r="D19" s="356">
        <v>439476</v>
      </c>
      <c r="E19" s="356">
        <v>442174</v>
      </c>
      <c r="F19" s="356">
        <v>445552</v>
      </c>
      <c r="G19" s="356">
        <v>440501</v>
      </c>
      <c r="H19" s="356">
        <v>444131</v>
      </c>
      <c r="I19" s="356">
        <v>447419</v>
      </c>
      <c r="J19" s="356">
        <v>447825</v>
      </c>
      <c r="K19" s="356">
        <v>447102</v>
      </c>
      <c r="L19" s="354">
        <v>445758</v>
      </c>
      <c r="M19" s="356">
        <v>450346</v>
      </c>
      <c r="N19" s="354">
        <v>453368</v>
      </c>
      <c r="O19" s="356">
        <v>454927</v>
      </c>
      <c r="P19" s="354">
        <v>456972</v>
      </c>
      <c r="Q19" s="356">
        <v>455226</v>
      </c>
      <c r="R19" s="354">
        <v>458236</v>
      </c>
      <c r="S19" s="356">
        <v>451010</v>
      </c>
      <c r="T19" s="354">
        <v>454608</v>
      </c>
      <c r="U19" s="356">
        <v>456461</v>
      </c>
      <c r="V19" s="354">
        <v>458029</v>
      </c>
      <c r="W19" s="354">
        <v>458772</v>
      </c>
      <c r="X19" s="354">
        <v>458088</v>
      </c>
      <c r="Y19" s="354">
        <v>457458</v>
      </c>
      <c r="Z19" s="354">
        <v>457802</v>
      </c>
      <c r="AA19" s="354">
        <v>460713</v>
      </c>
      <c r="AB19" s="354">
        <v>462755</v>
      </c>
      <c r="AC19" s="354">
        <v>465172</v>
      </c>
      <c r="AD19" s="354">
        <v>465586</v>
      </c>
      <c r="AE19" s="354">
        <v>406</v>
      </c>
      <c r="AF19" s="354">
        <f t="shared" si="1"/>
        <v>2911</v>
      </c>
      <c r="AG19" s="354">
        <f t="shared" si="0"/>
        <v>2042</v>
      </c>
      <c r="AH19" s="354">
        <f t="shared" si="0"/>
        <v>2417</v>
      </c>
      <c r="AI19" s="373">
        <f t="shared" si="0"/>
        <v>414</v>
      </c>
      <c r="AJ19" s="354">
        <f t="shared" si="0"/>
        <v>-465180</v>
      </c>
      <c r="AK19" s="354">
        <f t="shared" si="2"/>
        <v>-457396</v>
      </c>
      <c r="AL19" s="354">
        <v>-1746</v>
      </c>
      <c r="AM19" s="356">
        <v>3010</v>
      </c>
      <c r="AN19" s="354">
        <v>-7226</v>
      </c>
      <c r="AO19" s="373">
        <v>3598</v>
      </c>
      <c r="AP19" s="354">
        <v>1853</v>
      </c>
      <c r="AQ19" s="354">
        <v>1568</v>
      </c>
      <c r="AR19" s="354">
        <v>743</v>
      </c>
      <c r="AS19" s="373">
        <v>-684</v>
      </c>
      <c r="AT19" s="354">
        <v>-630</v>
      </c>
      <c r="AU19" s="354">
        <v>344</v>
      </c>
      <c r="AV19" s="354">
        <v>2911</v>
      </c>
      <c r="AW19" s="354">
        <v>2042</v>
      </c>
      <c r="AX19" s="354">
        <v>2417</v>
      </c>
      <c r="AY19" s="354">
        <v>3685</v>
      </c>
      <c r="AZ19" s="354">
        <v>414</v>
      </c>
      <c r="BA19" s="354">
        <v>3092</v>
      </c>
      <c r="BB19" s="354">
        <v>2698</v>
      </c>
      <c r="BC19" s="354">
        <v>3378</v>
      </c>
      <c r="BD19" s="354">
        <v>-5051</v>
      </c>
      <c r="BE19" s="354">
        <v>3630</v>
      </c>
      <c r="BF19" s="354">
        <v>3288</v>
      </c>
      <c r="BG19" s="356">
        <v>32887</v>
      </c>
    </row>
    <row r="20" spans="1:59" x14ac:dyDescent="0.2">
      <c r="A20" s="354" t="s">
        <v>29</v>
      </c>
      <c r="B20" s="356">
        <v>672303</v>
      </c>
      <c r="C20" s="356">
        <v>678269</v>
      </c>
      <c r="D20" s="356">
        <v>681683</v>
      </c>
      <c r="E20" s="356">
        <v>683018</v>
      </c>
      <c r="F20" s="356">
        <v>684878</v>
      </c>
      <c r="G20" s="356">
        <v>672536</v>
      </c>
      <c r="H20" s="356">
        <v>677274</v>
      </c>
      <c r="I20" s="356">
        <v>682804</v>
      </c>
      <c r="J20" s="356">
        <v>683659</v>
      </c>
      <c r="K20" s="356">
        <v>682255</v>
      </c>
      <c r="L20" s="354">
        <v>680062</v>
      </c>
      <c r="M20" s="356">
        <v>684207</v>
      </c>
      <c r="N20" s="354">
        <v>690314</v>
      </c>
      <c r="O20" s="356">
        <v>695001</v>
      </c>
      <c r="P20" s="354">
        <v>703988</v>
      </c>
      <c r="Q20" s="356">
        <v>706964</v>
      </c>
      <c r="R20" s="354">
        <v>709875</v>
      </c>
      <c r="S20" s="356">
        <v>696086</v>
      </c>
      <c r="T20" s="354">
        <v>703393</v>
      </c>
      <c r="U20" s="356">
        <v>711135</v>
      </c>
      <c r="V20" s="354">
        <v>714063</v>
      </c>
      <c r="W20" s="354">
        <v>711335</v>
      </c>
      <c r="X20" s="354">
        <v>710335</v>
      </c>
      <c r="Y20" s="354">
        <v>710126</v>
      </c>
      <c r="Z20" s="354">
        <v>707767</v>
      </c>
      <c r="AA20" s="354">
        <v>714983</v>
      </c>
      <c r="AB20" s="354">
        <v>718840</v>
      </c>
      <c r="AC20" s="354">
        <v>719585</v>
      </c>
      <c r="AD20" s="354">
        <v>715753</v>
      </c>
      <c r="AE20" s="354">
        <v>855</v>
      </c>
      <c r="AF20" s="354">
        <f t="shared" si="1"/>
        <v>7216</v>
      </c>
      <c r="AG20" s="354">
        <f t="shared" si="0"/>
        <v>3857</v>
      </c>
      <c r="AH20" s="354">
        <f t="shared" si="0"/>
        <v>745</v>
      </c>
      <c r="AI20" s="373">
        <f t="shared" si="0"/>
        <v>-3832</v>
      </c>
      <c r="AJ20" s="354">
        <f t="shared" si="0"/>
        <v>-714898</v>
      </c>
      <c r="AK20" s="354">
        <f t="shared" si="2"/>
        <v>-706912</v>
      </c>
      <c r="AL20" s="354">
        <v>2976</v>
      </c>
      <c r="AM20" s="356">
        <v>2911</v>
      </c>
      <c r="AN20" s="354">
        <v>-13789</v>
      </c>
      <c r="AO20" s="373">
        <v>7307</v>
      </c>
      <c r="AP20" s="354">
        <v>7742</v>
      </c>
      <c r="AQ20" s="354">
        <v>2928</v>
      </c>
      <c r="AR20" s="354">
        <v>-2728</v>
      </c>
      <c r="AS20" s="373">
        <v>-1000</v>
      </c>
      <c r="AT20" s="354">
        <v>-209</v>
      </c>
      <c r="AU20" s="354">
        <v>-2359</v>
      </c>
      <c r="AV20" s="354">
        <v>7216</v>
      </c>
      <c r="AW20" s="354">
        <v>3857</v>
      </c>
      <c r="AX20" s="354">
        <v>745</v>
      </c>
      <c r="AY20" s="354">
        <v>5966</v>
      </c>
      <c r="AZ20" s="354">
        <v>-3832</v>
      </c>
      <c r="BA20" s="354">
        <v>3414</v>
      </c>
      <c r="BB20" s="354">
        <v>1335</v>
      </c>
      <c r="BC20" s="354">
        <v>1860</v>
      </c>
      <c r="BD20" s="354">
        <v>-12342</v>
      </c>
      <c r="BE20" s="354">
        <v>4738</v>
      </c>
      <c r="BF20" s="354">
        <v>5530</v>
      </c>
      <c r="BG20" s="356">
        <v>43450</v>
      </c>
    </row>
    <row r="21" spans="1:59" x14ac:dyDescent="0.2">
      <c r="A21" s="354" t="s">
        <v>16</v>
      </c>
      <c r="B21" s="356">
        <v>217327</v>
      </c>
      <c r="C21" s="356">
        <v>218985</v>
      </c>
      <c r="D21" s="356">
        <v>219672</v>
      </c>
      <c r="E21" s="356">
        <v>222262</v>
      </c>
      <c r="F21" s="356">
        <v>224121</v>
      </c>
      <c r="G21" s="356">
        <v>218499</v>
      </c>
      <c r="H21" s="356">
        <v>221013</v>
      </c>
      <c r="I21" s="356">
        <v>222065</v>
      </c>
      <c r="J21" s="356">
        <v>222938</v>
      </c>
      <c r="K21" s="356">
        <v>222289</v>
      </c>
      <c r="L21" s="354">
        <v>224565</v>
      </c>
      <c r="M21" s="356">
        <v>226457</v>
      </c>
      <c r="N21" s="354">
        <v>229304</v>
      </c>
      <c r="O21" s="356">
        <v>235746</v>
      </c>
      <c r="P21" s="354">
        <v>238463</v>
      </c>
      <c r="Q21" s="356">
        <v>241477</v>
      </c>
      <c r="R21" s="354">
        <v>244466</v>
      </c>
      <c r="S21" s="356">
        <v>240431</v>
      </c>
      <c r="T21" s="354">
        <v>244265</v>
      </c>
      <c r="U21" s="356">
        <v>247384</v>
      </c>
      <c r="V21" s="354">
        <v>248308</v>
      </c>
      <c r="W21" s="354">
        <v>249917</v>
      </c>
      <c r="X21" s="354">
        <v>250837</v>
      </c>
      <c r="Y21" s="354">
        <v>253120</v>
      </c>
      <c r="Z21" s="354">
        <v>254315</v>
      </c>
      <c r="AA21" s="354">
        <v>257088</v>
      </c>
      <c r="AB21" s="354">
        <v>258240</v>
      </c>
      <c r="AC21" s="354">
        <v>260883</v>
      </c>
      <c r="AD21" s="354">
        <v>261803</v>
      </c>
      <c r="AE21" s="354">
        <v>873</v>
      </c>
      <c r="AF21" s="354">
        <f t="shared" si="1"/>
        <v>2773</v>
      </c>
      <c r="AG21" s="354">
        <f t="shared" si="0"/>
        <v>1152</v>
      </c>
      <c r="AH21" s="354">
        <f t="shared" si="0"/>
        <v>2643</v>
      </c>
      <c r="AI21" s="373">
        <f t="shared" si="0"/>
        <v>920</v>
      </c>
      <c r="AJ21" s="354">
        <f t="shared" si="0"/>
        <v>-260930</v>
      </c>
      <c r="AK21" s="354">
        <f t="shared" si="2"/>
        <v>-253442</v>
      </c>
      <c r="AL21" s="354">
        <v>3014</v>
      </c>
      <c r="AM21" s="356">
        <v>2989</v>
      </c>
      <c r="AN21" s="354">
        <v>-4035</v>
      </c>
      <c r="AO21" s="373">
        <v>3834</v>
      </c>
      <c r="AP21" s="354">
        <v>3119</v>
      </c>
      <c r="AQ21" s="354">
        <v>924</v>
      </c>
      <c r="AR21" s="354">
        <v>1609</v>
      </c>
      <c r="AS21" s="373">
        <v>920</v>
      </c>
      <c r="AT21" s="354">
        <v>2283</v>
      </c>
      <c r="AU21" s="354">
        <v>1195</v>
      </c>
      <c r="AV21" s="354">
        <v>2773</v>
      </c>
      <c r="AW21" s="354">
        <v>1152</v>
      </c>
      <c r="AX21" s="354">
        <v>2643</v>
      </c>
      <c r="AY21" s="354">
        <v>1658</v>
      </c>
      <c r="AZ21" s="354">
        <v>920</v>
      </c>
      <c r="BA21" s="354">
        <v>687</v>
      </c>
      <c r="BB21" s="354">
        <v>2590</v>
      </c>
      <c r="BC21" s="354">
        <v>1859</v>
      </c>
      <c r="BD21" s="354">
        <v>-5622</v>
      </c>
      <c r="BE21" s="354">
        <v>2514</v>
      </c>
      <c r="BF21" s="354">
        <v>1052</v>
      </c>
      <c r="BG21" s="356">
        <v>44476</v>
      </c>
    </row>
    <row r="22" spans="1:59" x14ac:dyDescent="0.2">
      <c r="A22" s="354" t="s">
        <v>27</v>
      </c>
      <c r="B22" s="356">
        <v>575672</v>
      </c>
      <c r="C22" s="356">
        <v>574582</v>
      </c>
      <c r="D22" s="356">
        <v>585515</v>
      </c>
      <c r="E22" s="356">
        <v>590852</v>
      </c>
      <c r="F22" s="356">
        <v>589753</v>
      </c>
      <c r="G22" s="356">
        <v>575636</v>
      </c>
      <c r="H22" s="356">
        <v>583878</v>
      </c>
      <c r="I22" s="356">
        <v>597596</v>
      </c>
      <c r="J22" s="356">
        <v>603862</v>
      </c>
      <c r="K22" s="356">
        <v>597526</v>
      </c>
      <c r="L22" s="354">
        <v>595612</v>
      </c>
      <c r="M22" s="356">
        <v>595916</v>
      </c>
      <c r="N22" s="354">
        <v>592379</v>
      </c>
      <c r="O22" s="356">
        <v>597269</v>
      </c>
      <c r="P22" s="354">
        <v>607439</v>
      </c>
      <c r="Q22" s="356">
        <v>613932</v>
      </c>
      <c r="R22" s="354">
        <v>613497</v>
      </c>
      <c r="S22" s="356">
        <v>596602</v>
      </c>
      <c r="T22" s="354">
        <v>605219</v>
      </c>
      <c r="U22" s="356">
        <v>621977</v>
      </c>
      <c r="V22" s="354">
        <v>623828</v>
      </c>
      <c r="W22" s="354">
        <v>622731</v>
      </c>
      <c r="X22" s="354">
        <v>617199</v>
      </c>
      <c r="Y22" s="354">
        <v>616196</v>
      </c>
      <c r="Z22" s="354">
        <v>612140</v>
      </c>
      <c r="AA22" s="354">
        <v>615817</v>
      </c>
      <c r="AB22" s="354">
        <v>626821</v>
      </c>
      <c r="AC22" s="354">
        <v>625182</v>
      </c>
      <c r="AD22" s="354">
        <v>620455</v>
      </c>
      <c r="AE22" s="354">
        <v>6266</v>
      </c>
      <c r="AF22" s="354">
        <f t="shared" si="1"/>
        <v>3677</v>
      </c>
      <c r="AG22" s="354">
        <f t="shared" si="0"/>
        <v>11004</v>
      </c>
      <c r="AH22" s="354">
        <f t="shared" si="0"/>
        <v>-1639</v>
      </c>
      <c r="AI22" s="373">
        <f t="shared" si="0"/>
        <v>-4727</v>
      </c>
      <c r="AJ22" s="354">
        <f t="shared" si="0"/>
        <v>-614189</v>
      </c>
      <c r="AK22" s="354">
        <f t="shared" si="2"/>
        <v>-605874</v>
      </c>
      <c r="AL22" s="354">
        <v>6493</v>
      </c>
      <c r="AM22" s="356">
        <v>-435</v>
      </c>
      <c r="AN22" s="354">
        <v>-16895</v>
      </c>
      <c r="AO22" s="373">
        <v>8617</v>
      </c>
      <c r="AP22" s="354">
        <v>16758</v>
      </c>
      <c r="AQ22" s="354">
        <v>1851</v>
      </c>
      <c r="AR22" s="354">
        <v>-1097</v>
      </c>
      <c r="AS22" s="373">
        <v>-5532</v>
      </c>
      <c r="AT22" s="354">
        <v>-1003</v>
      </c>
      <c r="AU22" s="354">
        <v>-4056</v>
      </c>
      <c r="AV22" s="354">
        <v>3677</v>
      </c>
      <c r="AW22" s="354">
        <v>11004</v>
      </c>
      <c r="AX22" s="354">
        <v>-1639</v>
      </c>
      <c r="AY22" s="354">
        <v>-1090</v>
      </c>
      <c r="AZ22" s="354">
        <v>-4727</v>
      </c>
      <c r="BA22" s="354">
        <v>10933</v>
      </c>
      <c r="BB22" s="354">
        <v>5337</v>
      </c>
      <c r="BC22" s="354">
        <v>-1099</v>
      </c>
      <c r="BD22" s="354">
        <v>-14117</v>
      </c>
      <c r="BE22" s="354">
        <v>8242</v>
      </c>
      <c r="BF22" s="354">
        <v>13718</v>
      </c>
      <c r="BG22" s="356">
        <v>44783</v>
      </c>
    </row>
    <row r="23" spans="1:59" x14ac:dyDescent="0.2">
      <c r="A23" s="354" t="s">
        <v>22</v>
      </c>
      <c r="B23" s="356">
        <v>587165</v>
      </c>
      <c r="C23" s="356">
        <v>586731</v>
      </c>
      <c r="D23" s="356">
        <v>584849</v>
      </c>
      <c r="E23" s="356">
        <v>591153</v>
      </c>
      <c r="F23" s="356">
        <v>595897</v>
      </c>
      <c r="G23" s="356">
        <v>590229</v>
      </c>
      <c r="H23" s="356">
        <v>586200</v>
      </c>
      <c r="I23" s="356">
        <v>589535</v>
      </c>
      <c r="J23" s="356">
        <v>592445</v>
      </c>
      <c r="K23" s="356">
        <v>592577</v>
      </c>
      <c r="L23" s="354">
        <v>590768</v>
      </c>
      <c r="M23" s="356">
        <v>594915</v>
      </c>
      <c r="N23" s="354">
        <v>599636</v>
      </c>
      <c r="O23" s="356">
        <v>601686</v>
      </c>
      <c r="P23" s="354">
        <v>605406</v>
      </c>
      <c r="Q23" s="356">
        <v>608050</v>
      </c>
      <c r="R23" s="354">
        <v>615837</v>
      </c>
      <c r="S23" s="356">
        <v>611779</v>
      </c>
      <c r="T23" s="354">
        <v>608463</v>
      </c>
      <c r="U23" s="356">
        <v>612514</v>
      </c>
      <c r="V23" s="354">
        <v>613712</v>
      </c>
      <c r="W23" s="354">
        <v>616226</v>
      </c>
      <c r="X23" s="354">
        <v>616137</v>
      </c>
      <c r="Y23" s="354">
        <v>619282</v>
      </c>
      <c r="Z23" s="354">
        <v>621244</v>
      </c>
      <c r="AA23" s="354">
        <v>625520</v>
      </c>
      <c r="AB23" s="354">
        <v>627290</v>
      </c>
      <c r="AC23" s="354">
        <v>631105</v>
      </c>
      <c r="AD23" s="354">
        <v>632568</v>
      </c>
      <c r="AE23" s="354">
        <v>2910</v>
      </c>
      <c r="AF23" s="354">
        <f t="shared" si="1"/>
        <v>4276</v>
      </c>
      <c r="AG23" s="354">
        <f t="shared" si="0"/>
        <v>1770</v>
      </c>
      <c r="AH23" s="354">
        <f t="shared" si="0"/>
        <v>3815</v>
      </c>
      <c r="AI23" s="373">
        <f t="shared" si="0"/>
        <v>1463</v>
      </c>
      <c r="AJ23" s="354">
        <f t="shared" si="0"/>
        <v>-629658</v>
      </c>
      <c r="AK23" s="354">
        <f t="shared" si="2"/>
        <v>-618334</v>
      </c>
      <c r="AL23" s="354">
        <v>2644</v>
      </c>
      <c r="AM23" s="356">
        <v>7787</v>
      </c>
      <c r="AN23" s="354">
        <v>-4058</v>
      </c>
      <c r="AO23" s="373">
        <v>-3316</v>
      </c>
      <c r="AP23" s="354">
        <v>4051</v>
      </c>
      <c r="AQ23" s="354">
        <v>1198</v>
      </c>
      <c r="AR23" s="354">
        <v>2514</v>
      </c>
      <c r="AS23" s="373">
        <v>-89</v>
      </c>
      <c r="AT23" s="354">
        <v>3145</v>
      </c>
      <c r="AU23" s="354">
        <v>1962</v>
      </c>
      <c r="AV23" s="354">
        <v>4276</v>
      </c>
      <c r="AW23" s="354">
        <v>1770</v>
      </c>
      <c r="AX23" s="354">
        <v>3815</v>
      </c>
      <c r="AY23" s="354">
        <v>-434</v>
      </c>
      <c r="AZ23" s="354">
        <v>1463</v>
      </c>
      <c r="BA23" s="354">
        <v>-1882</v>
      </c>
      <c r="BB23" s="354">
        <v>6304</v>
      </c>
      <c r="BC23" s="354">
        <v>4744</v>
      </c>
      <c r="BD23" s="354">
        <v>-5668</v>
      </c>
      <c r="BE23" s="354">
        <v>-4029</v>
      </c>
      <c r="BF23" s="354">
        <v>3335</v>
      </c>
      <c r="BG23" s="356">
        <v>45403</v>
      </c>
    </row>
    <row r="24" spans="1:59" x14ac:dyDescent="0.2">
      <c r="A24" s="354" t="s">
        <v>31</v>
      </c>
      <c r="B24" s="356">
        <v>701109</v>
      </c>
      <c r="C24" s="356">
        <v>706000</v>
      </c>
      <c r="D24" s="356">
        <v>707921</v>
      </c>
      <c r="E24" s="356">
        <v>714759</v>
      </c>
      <c r="F24" s="356">
        <v>722700</v>
      </c>
      <c r="G24" s="356">
        <v>725198</v>
      </c>
      <c r="H24" s="356">
        <v>721627</v>
      </c>
      <c r="I24" s="356">
        <v>723182</v>
      </c>
      <c r="J24" s="356">
        <v>717938</v>
      </c>
      <c r="K24" s="356">
        <v>714724</v>
      </c>
      <c r="L24" s="354">
        <v>706384</v>
      </c>
      <c r="M24" s="356">
        <v>707079</v>
      </c>
      <c r="N24" s="354">
        <v>709293</v>
      </c>
      <c r="O24" s="356">
        <v>715040</v>
      </c>
      <c r="P24" s="354">
        <v>719657</v>
      </c>
      <c r="Q24" s="356">
        <v>726153</v>
      </c>
      <c r="R24" s="354">
        <v>732809</v>
      </c>
      <c r="S24" s="356">
        <v>734685</v>
      </c>
      <c r="T24" s="354">
        <v>735231</v>
      </c>
      <c r="U24" s="356">
        <v>739461</v>
      </c>
      <c r="V24" s="354">
        <v>735745</v>
      </c>
      <c r="W24" s="354">
        <v>735652</v>
      </c>
      <c r="X24" s="354">
        <v>728027</v>
      </c>
      <c r="Y24" s="354">
        <v>722269</v>
      </c>
      <c r="Z24" s="354">
        <v>722437</v>
      </c>
      <c r="AA24" s="354">
        <v>729311</v>
      </c>
      <c r="AB24" s="354">
        <v>733404</v>
      </c>
      <c r="AC24" s="354">
        <v>743311</v>
      </c>
      <c r="AD24" s="354">
        <v>749926</v>
      </c>
      <c r="AE24" s="354">
        <v>-5244</v>
      </c>
      <c r="AF24" s="354">
        <f t="shared" si="1"/>
        <v>6874</v>
      </c>
      <c r="AG24" s="354">
        <f t="shared" si="1"/>
        <v>4093</v>
      </c>
      <c r="AH24" s="354">
        <f t="shared" si="1"/>
        <v>9907</v>
      </c>
      <c r="AI24" s="373">
        <f t="shared" si="1"/>
        <v>6615</v>
      </c>
      <c r="AJ24" s="354">
        <f t="shared" si="1"/>
        <v>-755170</v>
      </c>
      <c r="AK24" s="354">
        <f t="shared" si="2"/>
        <v>-727681</v>
      </c>
      <c r="AL24" s="354">
        <v>6496</v>
      </c>
      <c r="AM24" s="356">
        <v>6656</v>
      </c>
      <c r="AN24" s="354">
        <v>1876</v>
      </c>
      <c r="AO24" s="373">
        <v>546</v>
      </c>
      <c r="AP24" s="354">
        <v>4230</v>
      </c>
      <c r="AQ24" s="354">
        <v>-3716</v>
      </c>
      <c r="AR24" s="354">
        <v>-93</v>
      </c>
      <c r="AS24" s="373">
        <v>-7625</v>
      </c>
      <c r="AT24" s="354">
        <v>-5758</v>
      </c>
      <c r="AU24" s="354">
        <v>168</v>
      </c>
      <c r="AV24" s="354">
        <v>6874</v>
      </c>
      <c r="AW24" s="354">
        <v>4093</v>
      </c>
      <c r="AX24" s="354">
        <v>9907</v>
      </c>
      <c r="AY24" s="354">
        <v>4891</v>
      </c>
      <c r="AZ24" s="354">
        <v>6615</v>
      </c>
      <c r="BA24" s="354">
        <v>1921</v>
      </c>
      <c r="BB24" s="354">
        <v>6838</v>
      </c>
      <c r="BC24" s="354">
        <v>7941</v>
      </c>
      <c r="BD24" s="354">
        <v>2498</v>
      </c>
      <c r="BE24" s="354">
        <v>-3571</v>
      </c>
      <c r="BF24" s="354">
        <v>1555</v>
      </c>
      <c r="BG24" s="356">
        <v>48817</v>
      </c>
    </row>
    <row r="25" spans="1:59" x14ac:dyDescent="0.2">
      <c r="A25" s="354" t="s">
        <v>5</v>
      </c>
      <c r="B25" s="356">
        <v>165477</v>
      </c>
      <c r="C25" s="356">
        <v>168295</v>
      </c>
      <c r="D25" s="356">
        <v>172085</v>
      </c>
      <c r="E25" s="356">
        <v>175792</v>
      </c>
      <c r="F25" s="356">
        <v>178292</v>
      </c>
      <c r="G25" s="356">
        <v>170112</v>
      </c>
      <c r="H25" s="356">
        <v>167720</v>
      </c>
      <c r="I25" s="356">
        <v>167746</v>
      </c>
      <c r="J25" s="356">
        <v>170091</v>
      </c>
      <c r="K25" s="356">
        <v>172839</v>
      </c>
      <c r="L25" s="354">
        <v>177308</v>
      </c>
      <c r="M25" s="356">
        <v>180020</v>
      </c>
      <c r="N25" s="354">
        <v>183282</v>
      </c>
      <c r="O25" s="356">
        <v>184930</v>
      </c>
      <c r="P25" s="354">
        <v>191774</v>
      </c>
      <c r="Q25" s="356">
        <v>197205</v>
      </c>
      <c r="R25" s="354">
        <v>199392</v>
      </c>
      <c r="S25" s="356">
        <v>190885</v>
      </c>
      <c r="T25" s="354">
        <v>192789</v>
      </c>
      <c r="U25" s="356">
        <v>195448</v>
      </c>
      <c r="V25" s="354">
        <v>198190</v>
      </c>
      <c r="W25" s="354">
        <v>201108</v>
      </c>
      <c r="X25" s="354">
        <v>205155</v>
      </c>
      <c r="Y25" s="354">
        <v>208042</v>
      </c>
      <c r="Z25" s="354">
        <v>206475</v>
      </c>
      <c r="AA25" s="354">
        <v>210154</v>
      </c>
      <c r="AB25" s="354">
        <v>215340</v>
      </c>
      <c r="AC25" s="354">
        <v>219019</v>
      </c>
      <c r="AD25" s="354">
        <v>220382</v>
      </c>
      <c r="AE25" s="354">
        <v>2345</v>
      </c>
      <c r="AF25" s="354">
        <f t="shared" si="1"/>
        <v>3679</v>
      </c>
      <c r="AG25" s="354">
        <f t="shared" si="1"/>
        <v>5186</v>
      </c>
      <c r="AH25" s="354">
        <f t="shared" si="1"/>
        <v>3679</v>
      </c>
      <c r="AI25" s="373">
        <f t="shared" si="1"/>
        <v>1363</v>
      </c>
      <c r="AJ25" s="354">
        <f t="shared" si="1"/>
        <v>-218037</v>
      </c>
      <c r="AK25" s="354">
        <f t="shared" si="2"/>
        <v>-204130</v>
      </c>
      <c r="AL25" s="354">
        <v>5431</v>
      </c>
      <c r="AM25" s="356">
        <v>2187</v>
      </c>
      <c r="AN25" s="354">
        <v>-8507</v>
      </c>
      <c r="AO25" s="373">
        <v>1904</v>
      </c>
      <c r="AP25" s="354">
        <v>2659</v>
      </c>
      <c r="AQ25" s="354">
        <v>2742</v>
      </c>
      <c r="AR25" s="354">
        <v>2918</v>
      </c>
      <c r="AS25" s="373">
        <v>4047</v>
      </c>
      <c r="AT25" s="354">
        <v>2887</v>
      </c>
      <c r="AU25" s="354">
        <v>-1567</v>
      </c>
      <c r="AV25" s="354">
        <v>3679</v>
      </c>
      <c r="AW25" s="354">
        <v>5186</v>
      </c>
      <c r="AX25" s="354">
        <v>3679</v>
      </c>
      <c r="AY25" s="354">
        <v>2818</v>
      </c>
      <c r="AZ25" s="354">
        <v>1363</v>
      </c>
      <c r="BA25" s="354">
        <v>3790</v>
      </c>
      <c r="BB25" s="354">
        <v>3707</v>
      </c>
      <c r="BC25" s="354">
        <v>2500</v>
      </c>
      <c r="BD25" s="354">
        <v>-8180</v>
      </c>
      <c r="BE25" s="354">
        <v>-2392</v>
      </c>
      <c r="BF25" s="354">
        <v>26</v>
      </c>
      <c r="BG25" s="356">
        <v>54905</v>
      </c>
    </row>
    <row r="26" spans="1:59" x14ac:dyDescent="0.2">
      <c r="A26" s="354" t="s">
        <v>32</v>
      </c>
      <c r="B26" s="356">
        <v>360408</v>
      </c>
      <c r="C26" s="356">
        <v>360933</v>
      </c>
      <c r="D26" s="356">
        <v>362982</v>
      </c>
      <c r="E26" s="356">
        <v>364040</v>
      </c>
      <c r="F26" s="356">
        <v>367448</v>
      </c>
      <c r="G26" s="356">
        <v>364449</v>
      </c>
      <c r="H26" s="356">
        <v>364457</v>
      </c>
      <c r="I26" s="356">
        <v>368320</v>
      </c>
      <c r="J26" s="356">
        <v>371003</v>
      </c>
      <c r="K26" s="356">
        <v>372085</v>
      </c>
      <c r="L26" s="354">
        <v>375061</v>
      </c>
      <c r="M26" s="356">
        <v>380707</v>
      </c>
      <c r="N26" s="354">
        <v>378786</v>
      </c>
      <c r="O26" s="356">
        <v>381893</v>
      </c>
      <c r="P26" s="354">
        <v>388454</v>
      </c>
      <c r="Q26" s="356">
        <v>394110</v>
      </c>
      <c r="R26" s="354">
        <v>397354</v>
      </c>
      <c r="S26" s="356">
        <v>393339</v>
      </c>
      <c r="T26" s="354">
        <v>395682</v>
      </c>
      <c r="U26" s="356">
        <v>398497</v>
      </c>
      <c r="V26" s="354">
        <v>400048</v>
      </c>
      <c r="W26" s="354">
        <v>401534</v>
      </c>
      <c r="X26" s="354">
        <v>402221</v>
      </c>
      <c r="Y26" s="354">
        <v>404191</v>
      </c>
      <c r="Z26" s="354">
        <v>401249</v>
      </c>
      <c r="AA26" s="354">
        <v>405906</v>
      </c>
      <c r="AB26" s="354">
        <v>410282</v>
      </c>
      <c r="AC26" s="354">
        <v>418066</v>
      </c>
      <c r="AD26" s="354">
        <v>420862</v>
      </c>
      <c r="AE26" s="354">
        <v>2683</v>
      </c>
      <c r="AF26" s="354">
        <f t="shared" si="1"/>
        <v>4657</v>
      </c>
      <c r="AG26" s="354">
        <f t="shared" si="1"/>
        <v>4376</v>
      </c>
      <c r="AH26" s="354">
        <f t="shared" si="1"/>
        <v>7784</v>
      </c>
      <c r="AI26" s="373">
        <f t="shared" si="1"/>
        <v>2796</v>
      </c>
      <c r="AJ26" s="354">
        <f t="shared" si="1"/>
        <v>-418179</v>
      </c>
      <c r="AK26" s="354">
        <f t="shared" si="2"/>
        <v>-398566</v>
      </c>
      <c r="AL26" s="354">
        <v>5656</v>
      </c>
      <c r="AM26" s="356">
        <v>3244</v>
      </c>
      <c r="AN26" s="354">
        <v>-4015</v>
      </c>
      <c r="AO26" s="373">
        <v>2343</v>
      </c>
      <c r="AP26" s="354">
        <v>2815</v>
      </c>
      <c r="AQ26" s="354">
        <v>1551</v>
      </c>
      <c r="AR26" s="354">
        <v>1486</v>
      </c>
      <c r="AS26" s="373">
        <v>687</v>
      </c>
      <c r="AT26" s="354">
        <v>1970</v>
      </c>
      <c r="AU26" s="354">
        <v>-2942</v>
      </c>
      <c r="AV26" s="354">
        <v>4657</v>
      </c>
      <c r="AW26" s="354">
        <v>4376</v>
      </c>
      <c r="AX26" s="354">
        <v>7784</v>
      </c>
      <c r="AY26" s="354">
        <v>525</v>
      </c>
      <c r="AZ26" s="354">
        <v>2796</v>
      </c>
      <c r="BA26" s="354">
        <v>2049</v>
      </c>
      <c r="BB26" s="354">
        <v>1058</v>
      </c>
      <c r="BC26" s="354">
        <v>3408</v>
      </c>
      <c r="BD26" s="354">
        <v>-2999</v>
      </c>
      <c r="BE26" s="354">
        <v>8</v>
      </c>
      <c r="BF26" s="354">
        <v>3863</v>
      </c>
      <c r="BG26" s="356">
        <v>60454</v>
      </c>
    </row>
    <row r="27" spans="1:59" x14ac:dyDescent="0.2">
      <c r="A27" s="354" t="s">
        <v>28</v>
      </c>
      <c r="B27" s="356">
        <v>169301</v>
      </c>
      <c r="C27" s="356">
        <v>171299</v>
      </c>
      <c r="D27" s="356">
        <v>172923</v>
      </c>
      <c r="E27" s="356">
        <v>175679</v>
      </c>
      <c r="F27" s="356">
        <v>176822</v>
      </c>
      <c r="G27" s="356">
        <v>174213</v>
      </c>
      <c r="H27" s="356">
        <v>175361</v>
      </c>
      <c r="I27" s="356">
        <v>179307</v>
      </c>
      <c r="J27" s="356">
        <v>185038</v>
      </c>
      <c r="K27" s="356">
        <v>188355</v>
      </c>
      <c r="L27" s="354">
        <v>193049</v>
      </c>
      <c r="M27" s="356">
        <v>194993</v>
      </c>
      <c r="N27" s="354">
        <v>200421</v>
      </c>
      <c r="O27" s="356">
        <v>201725</v>
      </c>
      <c r="P27" s="354">
        <v>205088</v>
      </c>
      <c r="Q27" s="356">
        <v>208396</v>
      </c>
      <c r="R27" s="354">
        <v>213110</v>
      </c>
      <c r="S27" s="356">
        <v>209338</v>
      </c>
      <c r="T27" s="354">
        <v>213100</v>
      </c>
      <c r="U27" s="356">
        <v>218065</v>
      </c>
      <c r="V27" s="354">
        <v>219759</v>
      </c>
      <c r="W27" s="354">
        <v>220036</v>
      </c>
      <c r="X27" s="354">
        <v>224698</v>
      </c>
      <c r="Y27" s="354">
        <v>225937</v>
      </c>
      <c r="Z27" s="354">
        <v>226845</v>
      </c>
      <c r="AA27" s="354">
        <v>228940</v>
      </c>
      <c r="AB27" s="354">
        <v>232764</v>
      </c>
      <c r="AC27" s="354">
        <v>236883</v>
      </c>
      <c r="AD27" s="354">
        <v>240519</v>
      </c>
      <c r="AE27" s="354">
        <v>5731</v>
      </c>
      <c r="AF27" s="354">
        <f t="shared" si="1"/>
        <v>2095</v>
      </c>
      <c r="AG27" s="354">
        <f t="shared" si="1"/>
        <v>3824</v>
      </c>
      <c r="AH27" s="354">
        <f t="shared" si="1"/>
        <v>4119</v>
      </c>
      <c r="AI27" s="373">
        <f t="shared" si="1"/>
        <v>3636</v>
      </c>
      <c r="AJ27" s="354">
        <f t="shared" si="1"/>
        <v>-234788</v>
      </c>
      <c r="AK27" s="354">
        <f t="shared" si="2"/>
        <v>-221114</v>
      </c>
      <c r="AL27" s="354">
        <v>3308</v>
      </c>
      <c r="AM27" s="356">
        <v>4714</v>
      </c>
      <c r="AN27" s="354">
        <v>-3772</v>
      </c>
      <c r="AO27" s="373">
        <v>3762</v>
      </c>
      <c r="AP27" s="354">
        <v>4965</v>
      </c>
      <c r="AQ27" s="354">
        <v>1694</v>
      </c>
      <c r="AR27" s="354">
        <v>277</v>
      </c>
      <c r="AS27" s="373">
        <v>4662</v>
      </c>
      <c r="AT27" s="354">
        <v>1239</v>
      </c>
      <c r="AU27" s="354">
        <v>908</v>
      </c>
      <c r="AV27" s="354">
        <v>2095</v>
      </c>
      <c r="AW27" s="354">
        <v>3824</v>
      </c>
      <c r="AX27" s="354">
        <v>4119</v>
      </c>
      <c r="AY27" s="354">
        <v>1998</v>
      </c>
      <c r="AZ27" s="354">
        <v>3636</v>
      </c>
      <c r="BA27" s="354">
        <v>1624</v>
      </c>
      <c r="BB27" s="354">
        <v>2756</v>
      </c>
      <c r="BC27" s="354">
        <v>1143</v>
      </c>
      <c r="BD27" s="354">
        <v>-2609</v>
      </c>
      <c r="BE27" s="354">
        <v>1148</v>
      </c>
      <c r="BF27" s="354">
        <v>3946</v>
      </c>
      <c r="BG27" s="356">
        <v>71218</v>
      </c>
    </row>
    <row r="28" spans="1:59" x14ac:dyDescent="0.2">
      <c r="A28" s="354" t="s">
        <v>26</v>
      </c>
      <c r="B28" s="356">
        <v>529928</v>
      </c>
      <c r="C28" s="356">
        <v>529692</v>
      </c>
      <c r="D28" s="356">
        <v>543611</v>
      </c>
      <c r="E28" s="356">
        <v>558297</v>
      </c>
      <c r="F28" s="356">
        <v>565897</v>
      </c>
      <c r="G28" s="356">
        <v>570100</v>
      </c>
      <c r="H28" s="356">
        <v>577248</v>
      </c>
      <c r="I28" s="356">
        <v>581325</v>
      </c>
      <c r="J28" s="356">
        <v>586460</v>
      </c>
      <c r="K28" s="356">
        <v>583413</v>
      </c>
      <c r="L28" s="354">
        <v>569723</v>
      </c>
      <c r="M28" s="356">
        <v>559597</v>
      </c>
      <c r="N28" s="354">
        <v>566809</v>
      </c>
      <c r="O28" s="356">
        <v>562948</v>
      </c>
      <c r="P28" s="354">
        <v>575501</v>
      </c>
      <c r="Q28" s="356">
        <v>584987</v>
      </c>
      <c r="R28" s="354">
        <v>587453</v>
      </c>
      <c r="S28" s="356">
        <v>586281</v>
      </c>
      <c r="T28" s="354">
        <v>607529</v>
      </c>
      <c r="U28" s="356">
        <v>607676</v>
      </c>
      <c r="V28" s="354">
        <v>599919</v>
      </c>
      <c r="W28" s="354">
        <v>593724</v>
      </c>
      <c r="X28" s="354">
        <v>573993</v>
      </c>
      <c r="Y28" s="354">
        <v>566170</v>
      </c>
      <c r="Z28" s="354">
        <v>563344</v>
      </c>
      <c r="AA28" s="354">
        <v>567002</v>
      </c>
      <c r="AB28" s="354">
        <v>576819</v>
      </c>
      <c r="AC28" s="354">
        <v>589565</v>
      </c>
      <c r="AD28" s="354">
        <v>602189</v>
      </c>
      <c r="AE28" s="354">
        <v>5135</v>
      </c>
      <c r="AF28" s="354">
        <f t="shared" si="1"/>
        <v>3658</v>
      </c>
      <c r="AG28" s="354">
        <f t="shared" si="1"/>
        <v>9817</v>
      </c>
      <c r="AH28" s="354">
        <f t="shared" si="1"/>
        <v>12746</v>
      </c>
      <c r="AI28" s="373">
        <f t="shared" si="1"/>
        <v>12624</v>
      </c>
      <c r="AJ28" s="354">
        <f t="shared" si="1"/>
        <v>-597054</v>
      </c>
      <c r="AK28" s="354">
        <f t="shared" si="2"/>
        <v>-558209</v>
      </c>
      <c r="AL28" s="354">
        <v>9486</v>
      </c>
      <c r="AM28" s="356">
        <v>2466</v>
      </c>
      <c r="AN28" s="354">
        <v>-1172</v>
      </c>
      <c r="AO28" s="373">
        <v>21248</v>
      </c>
      <c r="AP28" s="354">
        <v>147</v>
      </c>
      <c r="AQ28" s="354">
        <v>-7757</v>
      </c>
      <c r="AR28" s="354">
        <v>-6195</v>
      </c>
      <c r="AS28" s="373">
        <v>-19731</v>
      </c>
      <c r="AT28" s="354">
        <v>-7823</v>
      </c>
      <c r="AU28" s="354">
        <v>-2826</v>
      </c>
      <c r="AV28" s="354">
        <v>3658</v>
      </c>
      <c r="AW28" s="354">
        <v>9817</v>
      </c>
      <c r="AX28" s="354">
        <v>12746</v>
      </c>
      <c r="AY28" s="354">
        <v>-236</v>
      </c>
      <c r="AZ28" s="354">
        <v>12624</v>
      </c>
      <c r="BA28" s="354">
        <v>13919</v>
      </c>
      <c r="BB28" s="354">
        <v>14686</v>
      </c>
      <c r="BC28" s="354">
        <v>7600</v>
      </c>
      <c r="BD28" s="354">
        <v>4203</v>
      </c>
      <c r="BE28" s="354">
        <v>7148</v>
      </c>
      <c r="BF28" s="354">
        <v>4077</v>
      </c>
      <c r="BG28" s="356">
        <v>72261</v>
      </c>
    </row>
    <row r="29" spans="1:59" x14ac:dyDescent="0.2">
      <c r="A29" s="354" t="s">
        <v>8</v>
      </c>
      <c r="B29" s="356">
        <v>889248</v>
      </c>
      <c r="C29" s="356">
        <v>897690</v>
      </c>
      <c r="D29" s="356">
        <v>901676</v>
      </c>
      <c r="E29" s="356">
        <v>908614</v>
      </c>
      <c r="F29" s="356">
        <v>915483</v>
      </c>
      <c r="G29" s="356">
        <v>903594</v>
      </c>
      <c r="H29" s="356">
        <v>913562</v>
      </c>
      <c r="I29" s="356">
        <v>915962</v>
      </c>
      <c r="J29" s="356">
        <v>920933</v>
      </c>
      <c r="K29" s="356">
        <v>925796</v>
      </c>
      <c r="L29" s="354">
        <v>928687</v>
      </c>
      <c r="M29" s="356">
        <v>931191</v>
      </c>
      <c r="N29" s="354">
        <v>932271</v>
      </c>
      <c r="O29" s="356">
        <v>933227</v>
      </c>
      <c r="P29" s="354">
        <v>939840</v>
      </c>
      <c r="Q29" s="356">
        <v>944986</v>
      </c>
      <c r="R29" s="354">
        <v>947984</v>
      </c>
      <c r="S29" s="356">
        <v>930477</v>
      </c>
      <c r="T29" s="354">
        <v>945569</v>
      </c>
      <c r="U29" s="356">
        <v>955326</v>
      </c>
      <c r="V29" s="354">
        <v>960620</v>
      </c>
      <c r="W29" s="354">
        <v>959575</v>
      </c>
      <c r="X29" s="354">
        <v>958691</v>
      </c>
      <c r="Y29" s="354">
        <v>960072</v>
      </c>
      <c r="Z29" s="354">
        <v>959639</v>
      </c>
      <c r="AA29" s="354">
        <v>968430</v>
      </c>
      <c r="AB29" s="354">
        <v>973906</v>
      </c>
      <c r="AC29" s="354">
        <v>980619</v>
      </c>
      <c r="AD29" s="354">
        <v>982033</v>
      </c>
      <c r="AE29" s="354">
        <v>4971</v>
      </c>
      <c r="AF29" s="354">
        <f t="shared" si="1"/>
        <v>8791</v>
      </c>
      <c r="AG29" s="354">
        <f t="shared" si="1"/>
        <v>5476</v>
      </c>
      <c r="AH29" s="354">
        <f t="shared" si="1"/>
        <v>6713</v>
      </c>
      <c r="AI29" s="373">
        <f t="shared" si="1"/>
        <v>1414</v>
      </c>
      <c r="AJ29" s="354">
        <f t="shared" si="1"/>
        <v>-977062</v>
      </c>
      <c r="AK29" s="354">
        <f t="shared" si="2"/>
        <v>-954668</v>
      </c>
      <c r="AL29" s="354">
        <v>5146</v>
      </c>
      <c r="AM29" s="356">
        <v>2998</v>
      </c>
      <c r="AN29" s="354">
        <v>-17507</v>
      </c>
      <c r="AO29" s="373">
        <v>15092</v>
      </c>
      <c r="AP29" s="354">
        <v>9757</v>
      </c>
      <c r="AQ29" s="354">
        <v>5294</v>
      </c>
      <c r="AR29" s="354">
        <v>-1045</v>
      </c>
      <c r="AS29" s="373">
        <v>-884</v>
      </c>
      <c r="AT29" s="354">
        <v>1381</v>
      </c>
      <c r="AU29" s="354">
        <v>-433</v>
      </c>
      <c r="AV29" s="354">
        <v>8791</v>
      </c>
      <c r="AW29" s="354">
        <v>5476</v>
      </c>
      <c r="AX29" s="354">
        <v>6713</v>
      </c>
      <c r="AY29" s="354">
        <v>8442</v>
      </c>
      <c r="AZ29" s="354">
        <v>1414</v>
      </c>
      <c r="BA29" s="354">
        <v>3986</v>
      </c>
      <c r="BB29" s="354">
        <v>6938</v>
      </c>
      <c r="BC29" s="354">
        <v>6869</v>
      </c>
      <c r="BD29" s="354">
        <v>-11889</v>
      </c>
      <c r="BE29" s="354">
        <v>9968</v>
      </c>
      <c r="BF29" s="354">
        <v>2400</v>
      </c>
      <c r="BG29" s="356">
        <v>92785</v>
      </c>
    </row>
    <row r="30" spans="1:59" x14ac:dyDescent="0.2">
      <c r="A30" s="354" t="s">
        <v>23</v>
      </c>
      <c r="B30" s="356">
        <v>580949</v>
      </c>
      <c r="C30" s="356">
        <v>587463</v>
      </c>
      <c r="D30" s="356">
        <v>592725</v>
      </c>
      <c r="E30" s="356">
        <v>598103</v>
      </c>
      <c r="F30" s="356">
        <v>603612</v>
      </c>
      <c r="G30" s="356">
        <v>595496</v>
      </c>
      <c r="H30" s="356">
        <v>600127</v>
      </c>
      <c r="I30" s="356">
        <v>606706</v>
      </c>
      <c r="J30" s="356">
        <v>611101</v>
      </c>
      <c r="K30" s="356">
        <v>614757</v>
      </c>
      <c r="L30" s="354">
        <v>615626</v>
      </c>
      <c r="M30" s="356">
        <v>618558</v>
      </c>
      <c r="N30" s="354">
        <v>622860</v>
      </c>
      <c r="O30" s="356">
        <v>626975</v>
      </c>
      <c r="P30" s="354">
        <v>629751</v>
      </c>
      <c r="Q30" s="356">
        <v>634086</v>
      </c>
      <c r="R30" s="354">
        <v>639432</v>
      </c>
      <c r="S30" s="356">
        <v>628676</v>
      </c>
      <c r="T30" s="354">
        <v>633157</v>
      </c>
      <c r="U30" s="356">
        <v>641638</v>
      </c>
      <c r="V30" s="354">
        <v>645716</v>
      </c>
      <c r="W30" s="354">
        <v>646893</v>
      </c>
      <c r="X30" s="354">
        <v>651828</v>
      </c>
      <c r="Y30" s="354">
        <v>655295</v>
      </c>
      <c r="Z30" s="354">
        <v>655196</v>
      </c>
      <c r="AA30" s="354">
        <v>661205</v>
      </c>
      <c r="AB30" s="354">
        <v>666303</v>
      </c>
      <c r="AC30" s="354">
        <v>673467</v>
      </c>
      <c r="AD30" s="354">
        <v>675067</v>
      </c>
      <c r="AE30" s="354">
        <v>4395</v>
      </c>
      <c r="AF30" s="354">
        <f t="shared" si="1"/>
        <v>6009</v>
      </c>
      <c r="AG30" s="354">
        <f t="shared" si="1"/>
        <v>5098</v>
      </c>
      <c r="AH30" s="354">
        <f t="shared" si="1"/>
        <v>7164</v>
      </c>
      <c r="AI30" s="373">
        <f t="shared" si="1"/>
        <v>1600</v>
      </c>
      <c r="AJ30" s="354">
        <f t="shared" si="1"/>
        <v>-670672</v>
      </c>
      <c r="AK30" s="354">
        <f t="shared" si="2"/>
        <v>-650801</v>
      </c>
      <c r="AL30" s="354">
        <v>4335</v>
      </c>
      <c r="AM30" s="356">
        <v>5346</v>
      </c>
      <c r="AN30" s="354">
        <v>-10756</v>
      </c>
      <c r="AO30" s="373">
        <v>4481</v>
      </c>
      <c r="AP30" s="354">
        <v>8481</v>
      </c>
      <c r="AQ30" s="354">
        <v>4078</v>
      </c>
      <c r="AR30" s="354">
        <v>1177</v>
      </c>
      <c r="AS30" s="373">
        <v>4935</v>
      </c>
      <c r="AT30" s="354">
        <v>3467</v>
      </c>
      <c r="AU30" s="354">
        <v>-99</v>
      </c>
      <c r="AV30" s="354">
        <v>6009</v>
      </c>
      <c r="AW30" s="354">
        <v>5098</v>
      </c>
      <c r="AX30" s="354">
        <v>7164</v>
      </c>
      <c r="AY30" s="354">
        <v>6514</v>
      </c>
      <c r="AZ30" s="354">
        <v>1600</v>
      </c>
      <c r="BA30" s="354">
        <v>5262</v>
      </c>
      <c r="BB30" s="354">
        <v>5378</v>
      </c>
      <c r="BC30" s="354">
        <v>5509</v>
      </c>
      <c r="BD30" s="354">
        <v>-8116</v>
      </c>
      <c r="BE30" s="354">
        <v>4631</v>
      </c>
      <c r="BF30" s="354">
        <v>6579</v>
      </c>
      <c r="BG30" s="356">
        <v>94118</v>
      </c>
    </row>
    <row r="31" spans="1:59" x14ac:dyDescent="0.2">
      <c r="A31" s="354" t="s">
        <v>14</v>
      </c>
      <c r="B31" s="356">
        <v>966243</v>
      </c>
      <c r="C31" s="356">
        <v>970018</v>
      </c>
      <c r="D31" s="356">
        <v>974129</v>
      </c>
      <c r="E31" s="356">
        <v>980425</v>
      </c>
      <c r="F31" s="356">
        <v>987268</v>
      </c>
      <c r="G31" s="356">
        <v>973396</v>
      </c>
      <c r="H31" s="356">
        <v>977981</v>
      </c>
      <c r="I31" s="356">
        <v>985130</v>
      </c>
      <c r="J31" s="356">
        <v>986585</v>
      </c>
      <c r="K31" s="356">
        <v>990113</v>
      </c>
      <c r="L31" s="354">
        <v>989630</v>
      </c>
      <c r="M31" s="356">
        <v>996819</v>
      </c>
      <c r="N31" s="354">
        <v>1003954</v>
      </c>
      <c r="O31" s="356">
        <v>1006011</v>
      </c>
      <c r="P31" s="354">
        <v>1015502</v>
      </c>
      <c r="Q31" s="356">
        <v>1024800</v>
      </c>
      <c r="R31" s="354">
        <v>1031331</v>
      </c>
      <c r="S31" s="356">
        <v>1014873</v>
      </c>
      <c r="T31" s="354">
        <v>1023139</v>
      </c>
      <c r="U31" s="356">
        <v>1031913</v>
      </c>
      <c r="V31" s="354">
        <v>1036387</v>
      </c>
      <c r="W31" s="354">
        <v>1035474</v>
      </c>
      <c r="X31" s="354">
        <v>1035758</v>
      </c>
      <c r="Y31" s="354">
        <v>1039974</v>
      </c>
      <c r="Z31" s="354">
        <v>1041159</v>
      </c>
      <c r="AA31" s="354">
        <v>1043826</v>
      </c>
      <c r="AB31" s="354">
        <v>1050754</v>
      </c>
      <c r="AC31" s="354">
        <v>1057217</v>
      </c>
      <c r="AD31" s="354">
        <v>1062318</v>
      </c>
      <c r="AE31" s="354">
        <v>1455</v>
      </c>
      <c r="AF31" s="354">
        <f t="shared" si="1"/>
        <v>2667</v>
      </c>
      <c r="AG31" s="354">
        <f t="shared" si="1"/>
        <v>6928</v>
      </c>
      <c r="AH31" s="354">
        <f t="shared" si="1"/>
        <v>6463</v>
      </c>
      <c r="AI31" s="373">
        <f t="shared" si="1"/>
        <v>5101</v>
      </c>
      <c r="AJ31" s="354">
        <f t="shared" si="1"/>
        <v>-1060863</v>
      </c>
      <c r="AK31" s="354">
        <f t="shared" si="2"/>
        <v>-1039704</v>
      </c>
      <c r="AL31" s="354">
        <v>9298</v>
      </c>
      <c r="AM31" s="356">
        <v>6531</v>
      </c>
      <c r="AN31" s="354">
        <v>-16458</v>
      </c>
      <c r="AO31" s="373">
        <v>8266</v>
      </c>
      <c r="AP31" s="354">
        <v>8774</v>
      </c>
      <c r="AQ31" s="354">
        <v>4474</v>
      </c>
      <c r="AR31" s="354">
        <v>-913</v>
      </c>
      <c r="AS31" s="373">
        <v>284</v>
      </c>
      <c r="AT31" s="354">
        <v>4216</v>
      </c>
      <c r="AU31" s="354">
        <v>1185</v>
      </c>
      <c r="AV31" s="354">
        <v>2667</v>
      </c>
      <c r="AW31" s="354">
        <v>6928</v>
      </c>
      <c r="AX31" s="354">
        <v>6463</v>
      </c>
      <c r="AY31" s="354">
        <v>3775</v>
      </c>
      <c r="AZ31" s="354">
        <v>5101</v>
      </c>
      <c r="BA31" s="354">
        <v>4111</v>
      </c>
      <c r="BB31" s="354">
        <v>6296</v>
      </c>
      <c r="BC31" s="354">
        <v>6843</v>
      </c>
      <c r="BD31" s="354">
        <v>-13872</v>
      </c>
      <c r="BE31" s="354">
        <v>4585</v>
      </c>
      <c r="BF31" s="354">
        <v>7149</v>
      </c>
      <c r="BG31" s="356">
        <v>96075</v>
      </c>
    </row>
    <row r="32" spans="1:59" x14ac:dyDescent="0.2">
      <c r="A32" s="354" t="s">
        <v>10</v>
      </c>
      <c r="B32" s="356">
        <v>744379</v>
      </c>
      <c r="C32" s="356">
        <v>750835</v>
      </c>
      <c r="D32" s="356">
        <v>754841</v>
      </c>
      <c r="E32" s="356">
        <v>760896</v>
      </c>
      <c r="F32" s="356">
        <v>766938</v>
      </c>
      <c r="G32" s="356">
        <v>757473</v>
      </c>
      <c r="H32" s="356">
        <v>763001</v>
      </c>
      <c r="I32" s="356">
        <v>766489</v>
      </c>
      <c r="J32" s="356">
        <v>768194</v>
      </c>
      <c r="K32" s="356">
        <v>771042</v>
      </c>
      <c r="L32" s="354">
        <v>771742</v>
      </c>
      <c r="M32" s="356">
        <v>779285</v>
      </c>
      <c r="N32" s="354">
        <v>786210</v>
      </c>
      <c r="O32" s="356">
        <v>793592</v>
      </c>
      <c r="P32" s="354">
        <v>798128</v>
      </c>
      <c r="Q32" s="356">
        <v>800104</v>
      </c>
      <c r="R32" s="354">
        <v>803412</v>
      </c>
      <c r="S32" s="356">
        <v>789468</v>
      </c>
      <c r="T32" s="354">
        <v>799551</v>
      </c>
      <c r="U32" s="356">
        <v>807915</v>
      </c>
      <c r="V32" s="354">
        <v>814164</v>
      </c>
      <c r="W32" s="354">
        <v>814500</v>
      </c>
      <c r="X32" s="354">
        <v>814132</v>
      </c>
      <c r="Y32" s="354">
        <v>814614</v>
      </c>
      <c r="Z32" s="354">
        <v>817847</v>
      </c>
      <c r="AA32" s="354">
        <v>827318</v>
      </c>
      <c r="AB32" s="354">
        <v>833383</v>
      </c>
      <c r="AC32" s="354">
        <v>839890</v>
      </c>
      <c r="AD32" s="354">
        <v>841521</v>
      </c>
      <c r="AE32" s="354">
        <v>1705</v>
      </c>
      <c r="AF32" s="354">
        <f t="shared" si="1"/>
        <v>9471</v>
      </c>
      <c r="AG32" s="354">
        <f t="shared" si="1"/>
        <v>6065</v>
      </c>
      <c r="AH32" s="354">
        <f t="shared" si="1"/>
        <v>6507</v>
      </c>
      <c r="AI32" s="373">
        <f t="shared" si="1"/>
        <v>1631</v>
      </c>
      <c r="AJ32" s="354">
        <f t="shared" si="1"/>
        <v>-839816</v>
      </c>
      <c r="AK32" s="354">
        <f t="shared" si="2"/>
        <v>-816142</v>
      </c>
      <c r="AL32" s="354">
        <v>1976</v>
      </c>
      <c r="AM32" s="356">
        <v>3308</v>
      </c>
      <c r="AN32" s="354">
        <v>-13944</v>
      </c>
      <c r="AO32" s="373">
        <v>10083</v>
      </c>
      <c r="AP32" s="354">
        <v>8364</v>
      </c>
      <c r="AQ32" s="354">
        <v>6249</v>
      </c>
      <c r="AR32" s="354">
        <v>336</v>
      </c>
      <c r="AS32" s="373">
        <v>-368</v>
      </c>
      <c r="AT32" s="354">
        <v>482</v>
      </c>
      <c r="AU32" s="354">
        <v>3233</v>
      </c>
      <c r="AV32" s="354">
        <v>9471</v>
      </c>
      <c r="AW32" s="354">
        <v>6065</v>
      </c>
      <c r="AX32" s="354">
        <v>6507</v>
      </c>
      <c r="AY32" s="354">
        <v>6456</v>
      </c>
      <c r="AZ32" s="354">
        <v>1631</v>
      </c>
      <c r="BA32" s="354">
        <v>4006</v>
      </c>
      <c r="BB32" s="354">
        <v>6055</v>
      </c>
      <c r="BC32" s="354">
        <v>6042</v>
      </c>
      <c r="BD32" s="354">
        <v>-9465</v>
      </c>
      <c r="BE32" s="354">
        <v>5528</v>
      </c>
      <c r="BF32" s="354">
        <v>3488</v>
      </c>
      <c r="BG32" s="356">
        <v>97142</v>
      </c>
    </row>
    <row r="33" spans="1:59" x14ac:dyDescent="0.2">
      <c r="A33" s="354" t="s">
        <v>24</v>
      </c>
      <c r="B33" s="356">
        <v>356370</v>
      </c>
      <c r="C33" s="356">
        <v>356310</v>
      </c>
      <c r="D33" s="356">
        <v>358177</v>
      </c>
      <c r="E33" s="356">
        <v>361787</v>
      </c>
      <c r="F33" s="356">
        <v>370055</v>
      </c>
      <c r="G33" s="356">
        <v>365783</v>
      </c>
      <c r="H33" s="356">
        <v>362807</v>
      </c>
      <c r="I33" s="356">
        <v>363772</v>
      </c>
      <c r="J33" s="356">
        <v>377825</v>
      </c>
      <c r="K33" s="356">
        <v>384821</v>
      </c>
      <c r="L33" s="354">
        <v>396775</v>
      </c>
      <c r="M33" s="356">
        <v>406636</v>
      </c>
      <c r="N33" s="354">
        <v>417457</v>
      </c>
      <c r="O33" s="356">
        <v>424006</v>
      </c>
      <c r="P33" s="354">
        <v>421962</v>
      </c>
      <c r="Q33" s="356">
        <v>431755</v>
      </c>
      <c r="R33" s="354">
        <v>442048</v>
      </c>
      <c r="S33" s="356">
        <v>432986</v>
      </c>
      <c r="T33" s="354">
        <v>443448</v>
      </c>
      <c r="U33" s="356">
        <v>448714</v>
      </c>
      <c r="V33" s="354">
        <v>445823</v>
      </c>
      <c r="W33" s="354">
        <v>453929</v>
      </c>
      <c r="X33" s="354">
        <v>457405</v>
      </c>
      <c r="Y33" s="354">
        <v>462635</v>
      </c>
      <c r="Z33" s="354">
        <v>463704</v>
      </c>
      <c r="AA33" s="354">
        <v>469458</v>
      </c>
      <c r="AB33" s="354">
        <v>472163</v>
      </c>
      <c r="AC33" s="354">
        <v>480149</v>
      </c>
      <c r="AD33" s="354">
        <v>484025</v>
      </c>
      <c r="AE33" s="354">
        <v>14053</v>
      </c>
      <c r="AF33" s="354">
        <f t="shared" si="1"/>
        <v>5754</v>
      </c>
      <c r="AG33" s="354">
        <f t="shared" si="1"/>
        <v>2705</v>
      </c>
      <c r="AH33" s="354">
        <f t="shared" si="1"/>
        <v>7986</v>
      </c>
      <c r="AI33" s="373">
        <f t="shared" si="1"/>
        <v>3876</v>
      </c>
      <c r="AJ33" s="354">
        <f t="shared" si="1"/>
        <v>-469972</v>
      </c>
      <c r="AK33" s="354">
        <f t="shared" si="2"/>
        <v>-449651</v>
      </c>
      <c r="AL33" s="354">
        <v>9793</v>
      </c>
      <c r="AM33" s="356">
        <v>10293</v>
      </c>
      <c r="AN33" s="354">
        <v>-9062</v>
      </c>
      <c r="AO33" s="373">
        <v>10462</v>
      </c>
      <c r="AP33" s="354">
        <v>5266</v>
      </c>
      <c r="AQ33" s="354">
        <v>-2891</v>
      </c>
      <c r="AR33" s="354">
        <v>8106</v>
      </c>
      <c r="AS33" s="373">
        <v>3476</v>
      </c>
      <c r="AT33" s="354">
        <v>5230</v>
      </c>
      <c r="AU33" s="354">
        <v>1069</v>
      </c>
      <c r="AV33" s="354">
        <v>5754</v>
      </c>
      <c r="AW33" s="354">
        <v>2705</v>
      </c>
      <c r="AX33" s="354">
        <v>7986</v>
      </c>
      <c r="AY33" s="354">
        <v>-60</v>
      </c>
      <c r="AZ33" s="354">
        <v>3876</v>
      </c>
      <c r="BA33" s="354">
        <v>1867</v>
      </c>
      <c r="BB33" s="354">
        <v>3610</v>
      </c>
      <c r="BC33" s="354">
        <v>8268</v>
      </c>
      <c r="BD33" s="354">
        <v>-4272</v>
      </c>
      <c r="BE33" s="354">
        <v>-2976</v>
      </c>
      <c r="BF33" s="354">
        <v>965</v>
      </c>
      <c r="BG33" s="356">
        <v>127655</v>
      </c>
    </row>
    <row r="34" spans="1:59" x14ac:dyDescent="0.2">
      <c r="A34" s="354" t="s">
        <v>4</v>
      </c>
      <c r="B34" s="356">
        <v>934572</v>
      </c>
      <c r="C34" s="356">
        <v>941458</v>
      </c>
      <c r="D34" s="356">
        <v>949253</v>
      </c>
      <c r="E34" s="356">
        <v>961284</v>
      </c>
      <c r="F34" s="356">
        <v>962841</v>
      </c>
      <c r="G34" s="356">
        <v>944174</v>
      </c>
      <c r="H34" s="356">
        <v>964088</v>
      </c>
      <c r="I34" s="356">
        <v>970897</v>
      </c>
      <c r="J34" s="356">
        <v>983129</v>
      </c>
      <c r="K34" s="356">
        <v>982827</v>
      </c>
      <c r="L34" s="354">
        <v>989878</v>
      </c>
      <c r="M34" s="356">
        <v>989518</v>
      </c>
      <c r="N34" s="354">
        <v>1004864</v>
      </c>
      <c r="O34" s="356">
        <v>1016064</v>
      </c>
      <c r="P34" s="354">
        <v>1026466</v>
      </c>
      <c r="Q34" s="356">
        <v>1029815</v>
      </c>
      <c r="R34" s="354">
        <v>1034409</v>
      </c>
      <c r="S34" s="356">
        <v>1004354</v>
      </c>
      <c r="T34" s="354">
        <v>1024758</v>
      </c>
      <c r="U34" s="356">
        <v>1029980</v>
      </c>
      <c r="V34" s="354">
        <v>1036470</v>
      </c>
      <c r="W34" s="354">
        <v>1035016</v>
      </c>
      <c r="X34" s="354">
        <v>1036044</v>
      </c>
      <c r="Y34" s="354">
        <v>1044677</v>
      </c>
      <c r="Z34" s="354">
        <v>1044894</v>
      </c>
      <c r="AA34" s="354">
        <v>1052097</v>
      </c>
      <c r="AB34" s="354">
        <v>1062439</v>
      </c>
      <c r="AC34" s="354">
        <v>1069522</v>
      </c>
      <c r="AD34" s="354">
        <v>1071648</v>
      </c>
      <c r="AE34" s="354">
        <v>12232</v>
      </c>
      <c r="AF34" s="354">
        <f t="shared" si="1"/>
        <v>7203</v>
      </c>
      <c r="AG34" s="354">
        <f t="shared" si="1"/>
        <v>10342</v>
      </c>
      <c r="AH34" s="354">
        <f t="shared" si="1"/>
        <v>7083</v>
      </c>
      <c r="AI34" s="373">
        <f t="shared" si="1"/>
        <v>2126</v>
      </c>
      <c r="AJ34" s="354">
        <f t="shared" si="1"/>
        <v>-1059416</v>
      </c>
      <c r="AK34" s="354">
        <f t="shared" si="2"/>
        <v>-1032662</v>
      </c>
      <c r="AL34" s="354">
        <v>3349</v>
      </c>
      <c r="AM34" s="356">
        <v>4594</v>
      </c>
      <c r="AN34" s="354">
        <v>-30055</v>
      </c>
      <c r="AO34" s="373">
        <v>20404</v>
      </c>
      <c r="AP34" s="354">
        <v>5222</v>
      </c>
      <c r="AQ34" s="354">
        <v>6490</v>
      </c>
      <c r="AR34" s="354">
        <v>-1454</v>
      </c>
      <c r="AS34" s="373">
        <v>1028</v>
      </c>
      <c r="AT34" s="354">
        <v>8633</v>
      </c>
      <c r="AU34" s="354">
        <v>217</v>
      </c>
      <c r="AV34" s="354">
        <v>7203</v>
      </c>
      <c r="AW34" s="354">
        <v>10342</v>
      </c>
      <c r="AX34" s="354">
        <v>7083</v>
      </c>
      <c r="AY34" s="354">
        <v>6886</v>
      </c>
      <c r="AZ34" s="354">
        <v>2126</v>
      </c>
      <c r="BA34" s="354">
        <v>7795</v>
      </c>
      <c r="BB34" s="354">
        <v>12031</v>
      </c>
      <c r="BC34" s="354">
        <v>1557</v>
      </c>
      <c r="BD34" s="354">
        <v>-18667</v>
      </c>
      <c r="BE34" s="354">
        <v>19914</v>
      </c>
      <c r="BF34" s="354">
        <v>6809</v>
      </c>
      <c r="BG34" s="356">
        <v>137076</v>
      </c>
    </row>
    <row r="35" spans="1:59" x14ac:dyDescent="0.2">
      <c r="A35" s="354" t="s">
        <v>13</v>
      </c>
      <c r="B35" s="356">
        <v>1579438</v>
      </c>
      <c r="C35" s="356">
        <v>1586644</v>
      </c>
      <c r="D35" s="356">
        <v>1596357</v>
      </c>
      <c r="E35" s="356">
        <v>1611893</v>
      </c>
      <c r="F35" s="356">
        <v>1619262</v>
      </c>
      <c r="G35" s="356">
        <v>1593415</v>
      </c>
      <c r="H35" s="356">
        <v>1594259</v>
      </c>
      <c r="I35" s="356">
        <v>1603856</v>
      </c>
      <c r="J35" s="356">
        <v>1606884</v>
      </c>
      <c r="K35" s="356">
        <v>1613698</v>
      </c>
      <c r="L35" s="354">
        <v>1620929</v>
      </c>
      <c r="M35" s="356">
        <v>1622778</v>
      </c>
      <c r="N35" s="354">
        <v>1611607</v>
      </c>
      <c r="O35" s="356">
        <v>1626856</v>
      </c>
      <c r="P35" s="354">
        <v>1644896</v>
      </c>
      <c r="Q35" s="356">
        <v>1667919</v>
      </c>
      <c r="R35" s="354">
        <v>1681296</v>
      </c>
      <c r="S35" s="356">
        <v>1650381</v>
      </c>
      <c r="T35" s="354">
        <v>1659857</v>
      </c>
      <c r="U35" s="356">
        <v>1670417</v>
      </c>
      <c r="V35" s="354">
        <v>1674576</v>
      </c>
      <c r="W35" s="354">
        <v>1679022</v>
      </c>
      <c r="X35" s="354">
        <v>1686619</v>
      </c>
      <c r="Y35" s="354">
        <v>1693231</v>
      </c>
      <c r="Z35" s="354">
        <v>1701100</v>
      </c>
      <c r="AA35" s="354">
        <v>1711288</v>
      </c>
      <c r="AB35" s="354">
        <v>1724144</v>
      </c>
      <c r="AC35" s="354">
        <v>1747660</v>
      </c>
      <c r="AD35" s="354">
        <v>1760793</v>
      </c>
      <c r="AE35" s="354">
        <v>3028</v>
      </c>
      <c r="AF35" s="354">
        <f t="shared" si="1"/>
        <v>10188</v>
      </c>
      <c r="AG35" s="354">
        <f t="shared" si="1"/>
        <v>12856</v>
      </c>
      <c r="AH35" s="354">
        <f t="shared" si="1"/>
        <v>23516</v>
      </c>
      <c r="AI35" s="373">
        <f t="shared" si="1"/>
        <v>13133</v>
      </c>
      <c r="AJ35" s="354">
        <f t="shared" si="1"/>
        <v>-1757765</v>
      </c>
      <c r="AK35" s="354">
        <f t="shared" si="2"/>
        <v>-1698072</v>
      </c>
      <c r="AL35" s="354">
        <v>23023</v>
      </c>
      <c r="AM35" s="356">
        <v>13377</v>
      </c>
      <c r="AN35" s="354">
        <v>-30915</v>
      </c>
      <c r="AO35" s="373">
        <v>9476</v>
      </c>
      <c r="AP35" s="354">
        <v>10560</v>
      </c>
      <c r="AQ35" s="354">
        <v>4159</v>
      </c>
      <c r="AR35" s="354">
        <v>4446</v>
      </c>
      <c r="AS35" s="373">
        <v>7597</v>
      </c>
      <c r="AT35" s="354">
        <v>6612</v>
      </c>
      <c r="AU35" s="354">
        <v>7869</v>
      </c>
      <c r="AV35" s="354">
        <v>10188</v>
      </c>
      <c r="AW35" s="354">
        <v>12856</v>
      </c>
      <c r="AX35" s="354">
        <v>23516</v>
      </c>
      <c r="AY35" s="354">
        <v>7206</v>
      </c>
      <c r="AZ35" s="354">
        <v>13133</v>
      </c>
      <c r="BA35" s="354">
        <v>9713</v>
      </c>
      <c r="BB35" s="354">
        <v>15536</v>
      </c>
      <c r="BC35" s="354">
        <v>7369</v>
      </c>
      <c r="BD35" s="354">
        <v>-25847</v>
      </c>
      <c r="BE35" s="354">
        <v>844</v>
      </c>
      <c r="BF35" s="354">
        <v>9597</v>
      </c>
      <c r="BG35" s="356">
        <v>181355</v>
      </c>
    </row>
    <row r="36" spans="1:59" x14ac:dyDescent="0.2">
      <c r="A36" s="354" t="s">
        <v>9</v>
      </c>
      <c r="B36" s="356">
        <v>3257082</v>
      </c>
      <c r="C36" s="356">
        <v>3251617</v>
      </c>
      <c r="D36" s="356">
        <v>3248637</v>
      </c>
      <c r="E36" s="356">
        <v>3285539</v>
      </c>
      <c r="F36" s="356">
        <v>3309725</v>
      </c>
      <c r="G36" s="356">
        <v>3246669</v>
      </c>
      <c r="H36" s="356">
        <v>3217900</v>
      </c>
      <c r="I36" s="356">
        <v>3216913</v>
      </c>
      <c r="J36" s="356">
        <v>3213626</v>
      </c>
      <c r="K36" s="356">
        <v>3216137</v>
      </c>
      <c r="L36" s="354">
        <v>3236212</v>
      </c>
      <c r="M36" s="356">
        <v>3230475</v>
      </c>
      <c r="N36" s="354">
        <v>3240746</v>
      </c>
      <c r="O36" s="356">
        <v>3262318</v>
      </c>
      <c r="P36" s="354">
        <v>3285182</v>
      </c>
      <c r="Q36" s="356">
        <v>3311635</v>
      </c>
      <c r="R36" s="354">
        <v>3348570</v>
      </c>
      <c r="S36" s="356">
        <v>3312592</v>
      </c>
      <c r="T36" s="354">
        <v>3301167</v>
      </c>
      <c r="U36" s="356">
        <v>3321460</v>
      </c>
      <c r="V36" s="354">
        <v>3323522</v>
      </c>
      <c r="W36" s="354">
        <v>3326256</v>
      </c>
      <c r="X36" s="354">
        <v>3326061</v>
      </c>
      <c r="Y36" s="354">
        <v>3337399</v>
      </c>
      <c r="Z36" s="354">
        <v>3347891</v>
      </c>
      <c r="AA36" s="354">
        <v>3367457</v>
      </c>
      <c r="AB36" s="354">
        <v>3397330</v>
      </c>
      <c r="AC36" s="354">
        <v>3427062</v>
      </c>
      <c r="AD36" s="354">
        <v>3441069</v>
      </c>
      <c r="AE36" s="354">
        <v>-3287</v>
      </c>
      <c r="AF36" s="354">
        <f t="shared" si="1"/>
        <v>19566</v>
      </c>
      <c r="AG36" s="354">
        <f t="shared" si="1"/>
        <v>29873</v>
      </c>
      <c r="AH36" s="354">
        <f t="shared" si="1"/>
        <v>29732</v>
      </c>
      <c r="AI36" s="373">
        <f t="shared" si="1"/>
        <v>14007</v>
      </c>
      <c r="AJ36" s="354">
        <f t="shared" si="1"/>
        <v>-3444356</v>
      </c>
      <c r="AK36" s="354">
        <f t="shared" si="2"/>
        <v>-3351178</v>
      </c>
      <c r="AL36" s="354">
        <v>26453</v>
      </c>
      <c r="AM36" s="356">
        <v>36935</v>
      </c>
      <c r="AN36" s="354">
        <v>-35978</v>
      </c>
      <c r="AO36" s="373">
        <v>-11425</v>
      </c>
      <c r="AP36" s="354">
        <v>20293</v>
      </c>
      <c r="AQ36" s="354">
        <v>2062</v>
      </c>
      <c r="AR36" s="354">
        <v>2734</v>
      </c>
      <c r="AS36" s="373">
        <v>-195</v>
      </c>
      <c r="AT36" s="354">
        <v>11338</v>
      </c>
      <c r="AU36" s="354">
        <v>10492</v>
      </c>
      <c r="AV36" s="354">
        <v>19566</v>
      </c>
      <c r="AW36" s="354">
        <v>29873</v>
      </c>
      <c r="AX36" s="354">
        <v>29732</v>
      </c>
      <c r="AY36" s="354">
        <v>-5465</v>
      </c>
      <c r="AZ36" s="354">
        <v>14007</v>
      </c>
      <c r="BA36" s="354">
        <v>-2980</v>
      </c>
      <c r="BB36" s="354">
        <v>36902</v>
      </c>
      <c r="BC36" s="354">
        <v>24186</v>
      </c>
      <c r="BD36" s="354">
        <v>-63056</v>
      </c>
      <c r="BE36" s="354">
        <v>-28769</v>
      </c>
      <c r="BF36" s="354">
        <v>-987</v>
      </c>
      <c r="BG36" s="356">
        <v>183987</v>
      </c>
    </row>
    <row r="37" spans="1:59" x14ac:dyDescent="0.2">
      <c r="A37" s="354" t="s">
        <v>0</v>
      </c>
      <c r="B37" s="356">
        <v>1742635</v>
      </c>
      <c r="C37" s="356">
        <v>1758496</v>
      </c>
      <c r="D37" s="356">
        <v>1769661</v>
      </c>
      <c r="E37" s="356">
        <v>1788334</v>
      </c>
      <c r="F37" s="356">
        <v>1805269</v>
      </c>
      <c r="G37" s="356">
        <v>1780367</v>
      </c>
      <c r="H37" s="356">
        <v>1787122</v>
      </c>
      <c r="I37" s="356">
        <v>1800733</v>
      </c>
      <c r="J37" s="356">
        <v>1803619</v>
      </c>
      <c r="K37" s="356">
        <v>1810884</v>
      </c>
      <c r="L37" s="354">
        <v>1815607</v>
      </c>
      <c r="M37" s="356">
        <v>1820785</v>
      </c>
      <c r="N37" s="354">
        <v>1826575</v>
      </c>
      <c r="O37" s="356">
        <v>1837975</v>
      </c>
      <c r="P37" s="354">
        <v>1847731</v>
      </c>
      <c r="Q37" s="356">
        <v>1858235</v>
      </c>
      <c r="R37" s="354">
        <v>1873476</v>
      </c>
      <c r="S37" s="356">
        <v>1849999</v>
      </c>
      <c r="T37" s="354">
        <v>1861159</v>
      </c>
      <c r="U37" s="356">
        <v>1874622</v>
      </c>
      <c r="V37" s="354">
        <v>1886776</v>
      </c>
      <c r="W37" s="354">
        <v>1884715</v>
      </c>
      <c r="X37" s="354">
        <v>1888232</v>
      </c>
      <c r="Y37" s="354">
        <v>1896755</v>
      </c>
      <c r="Z37" s="354">
        <v>1896517</v>
      </c>
      <c r="AA37" s="354">
        <v>1910627</v>
      </c>
      <c r="AB37" s="354">
        <v>1927647</v>
      </c>
      <c r="AC37" s="354">
        <v>1950941</v>
      </c>
      <c r="AD37" s="354">
        <v>1960510</v>
      </c>
      <c r="AE37" s="354">
        <v>2886</v>
      </c>
      <c r="AF37" s="354">
        <f t="shared" si="1"/>
        <v>14110</v>
      </c>
      <c r="AG37" s="354">
        <f t="shared" si="1"/>
        <v>17020</v>
      </c>
      <c r="AH37" s="354">
        <f t="shared" si="1"/>
        <v>23294</v>
      </c>
      <c r="AI37" s="373">
        <f t="shared" si="1"/>
        <v>9569</v>
      </c>
      <c r="AJ37" s="354">
        <f t="shared" si="1"/>
        <v>-1957624</v>
      </c>
      <c r="AK37" s="354">
        <f t="shared" si="2"/>
        <v>-1893631</v>
      </c>
      <c r="AL37" s="354">
        <v>10504</v>
      </c>
      <c r="AM37" s="356">
        <v>15241</v>
      </c>
      <c r="AN37" s="354">
        <v>-23477</v>
      </c>
      <c r="AO37" s="373">
        <v>11160</v>
      </c>
      <c r="AP37" s="354">
        <v>13463</v>
      </c>
      <c r="AQ37" s="354">
        <v>12154</v>
      </c>
      <c r="AR37" s="354">
        <v>-2061</v>
      </c>
      <c r="AS37" s="373">
        <v>3517</v>
      </c>
      <c r="AT37" s="354">
        <v>8523</v>
      </c>
      <c r="AU37" s="354">
        <v>-238</v>
      </c>
      <c r="AV37" s="354">
        <v>14110</v>
      </c>
      <c r="AW37" s="354">
        <v>17020</v>
      </c>
      <c r="AX37" s="354">
        <v>23294</v>
      </c>
      <c r="AY37" s="354">
        <v>15861</v>
      </c>
      <c r="AZ37" s="354">
        <v>9569</v>
      </c>
      <c r="BA37" s="354">
        <v>11165</v>
      </c>
      <c r="BB37" s="354">
        <v>18673</v>
      </c>
      <c r="BC37" s="354">
        <v>16935</v>
      </c>
      <c r="BD37" s="354">
        <v>-24902</v>
      </c>
      <c r="BE37" s="354">
        <v>6755</v>
      </c>
      <c r="BF37" s="354">
        <v>13611</v>
      </c>
      <c r="BG37" s="356">
        <v>217875</v>
      </c>
    </row>
    <row r="38" spans="1:59" x14ac:dyDescent="0.2">
      <c r="A38" s="354" t="s">
        <v>20</v>
      </c>
      <c r="B38" s="356">
        <v>1573657</v>
      </c>
      <c r="C38" s="356">
        <v>1590011</v>
      </c>
      <c r="D38" s="356">
        <v>1603318</v>
      </c>
      <c r="E38" s="356">
        <v>1623550</v>
      </c>
      <c r="F38" s="356">
        <v>1635521</v>
      </c>
      <c r="G38" s="356">
        <v>1610359</v>
      </c>
      <c r="H38" s="356">
        <v>1619270</v>
      </c>
      <c r="I38" s="356">
        <v>1626135</v>
      </c>
      <c r="J38" s="356">
        <v>1638861</v>
      </c>
      <c r="K38" s="356">
        <v>1648923</v>
      </c>
      <c r="L38" s="354">
        <v>1651843</v>
      </c>
      <c r="M38" s="356">
        <v>1663165</v>
      </c>
      <c r="N38" s="354">
        <v>1679338</v>
      </c>
      <c r="O38" s="356">
        <v>1688614</v>
      </c>
      <c r="P38" s="354">
        <v>1705536</v>
      </c>
      <c r="Q38" s="356">
        <v>1720364</v>
      </c>
      <c r="R38" s="354">
        <v>1730346</v>
      </c>
      <c r="S38" s="356">
        <v>1696729</v>
      </c>
      <c r="T38" s="354">
        <v>1711561</v>
      </c>
      <c r="U38" s="356">
        <v>1733062</v>
      </c>
      <c r="V38" s="354">
        <v>1742010</v>
      </c>
      <c r="W38" s="354">
        <v>1735354</v>
      </c>
      <c r="X38" s="354">
        <v>1742394</v>
      </c>
      <c r="Y38" s="354">
        <v>1752958</v>
      </c>
      <c r="Z38" s="354">
        <v>1753892</v>
      </c>
      <c r="AA38" s="354">
        <v>1772243</v>
      </c>
      <c r="AB38" s="354">
        <v>1785486</v>
      </c>
      <c r="AC38" s="354">
        <v>1800347</v>
      </c>
      <c r="AD38" s="354">
        <v>1806827</v>
      </c>
      <c r="AE38" s="354">
        <v>12726</v>
      </c>
      <c r="AF38" s="354">
        <f t="shared" si="1"/>
        <v>18351</v>
      </c>
      <c r="AG38" s="354">
        <f t="shared" si="1"/>
        <v>13243</v>
      </c>
      <c r="AH38" s="354">
        <f t="shared" si="1"/>
        <v>14861</v>
      </c>
      <c r="AI38" s="373">
        <f t="shared" si="1"/>
        <v>6480</v>
      </c>
      <c r="AJ38" s="354">
        <f t="shared" si="1"/>
        <v>-1794101</v>
      </c>
      <c r="AK38" s="354">
        <f t="shared" si="2"/>
        <v>-1741166</v>
      </c>
      <c r="AL38" s="354">
        <v>14828</v>
      </c>
      <c r="AM38" s="356">
        <v>9982</v>
      </c>
      <c r="AN38" s="354">
        <v>-33617</v>
      </c>
      <c r="AO38" s="373">
        <v>14832</v>
      </c>
      <c r="AP38" s="354">
        <v>21501</v>
      </c>
      <c r="AQ38" s="354">
        <v>8948</v>
      </c>
      <c r="AR38" s="354">
        <v>-6656</v>
      </c>
      <c r="AS38" s="373">
        <v>7040</v>
      </c>
      <c r="AT38" s="354">
        <v>10564</v>
      </c>
      <c r="AU38" s="354">
        <v>934</v>
      </c>
      <c r="AV38" s="354">
        <v>18351</v>
      </c>
      <c r="AW38" s="354">
        <v>13243</v>
      </c>
      <c r="AX38" s="354">
        <v>14861</v>
      </c>
      <c r="AY38" s="354">
        <v>16354</v>
      </c>
      <c r="AZ38" s="354">
        <v>6480</v>
      </c>
      <c r="BA38" s="354">
        <v>13307</v>
      </c>
      <c r="BB38" s="354">
        <v>20232</v>
      </c>
      <c r="BC38" s="354">
        <v>11971</v>
      </c>
      <c r="BD38" s="354">
        <v>-25162</v>
      </c>
      <c r="BE38" s="354">
        <v>8911</v>
      </c>
      <c r="BF38" s="354">
        <v>6865</v>
      </c>
      <c r="BG38" s="356">
        <v>233170</v>
      </c>
    </row>
    <row r="39" spans="1:59" x14ac:dyDescent="0.2">
      <c r="A39" s="354" t="s">
        <v>1</v>
      </c>
      <c r="B39" s="356">
        <v>19495952</v>
      </c>
      <c r="C39" s="356">
        <v>19588342</v>
      </c>
      <c r="D39" s="356">
        <v>19702192</v>
      </c>
      <c r="E39" s="356">
        <v>19902833</v>
      </c>
      <c r="F39" s="356">
        <v>20051552</v>
      </c>
      <c r="G39" s="356">
        <v>19773732</v>
      </c>
      <c r="H39" s="356">
        <v>19821651</v>
      </c>
      <c r="I39" s="356">
        <v>19936938</v>
      </c>
      <c r="J39" s="356">
        <v>20025709</v>
      </c>
      <c r="K39" s="356">
        <v>20070483</v>
      </c>
      <c r="L39" s="354">
        <v>20109444</v>
      </c>
      <c r="M39" s="356">
        <v>20175380</v>
      </c>
      <c r="N39" s="354">
        <v>20291923</v>
      </c>
      <c r="O39" s="356">
        <v>20420823</v>
      </c>
      <c r="P39" s="354">
        <v>20594919</v>
      </c>
      <c r="Q39" s="356">
        <v>20767587</v>
      </c>
      <c r="R39" s="354">
        <v>20933050</v>
      </c>
      <c r="S39" s="356">
        <v>20620148</v>
      </c>
      <c r="T39" s="354">
        <v>20762419</v>
      </c>
      <c r="U39" s="356">
        <v>20941286</v>
      </c>
      <c r="V39" s="354">
        <v>21005852</v>
      </c>
      <c r="W39" s="354">
        <v>21011342</v>
      </c>
      <c r="X39" s="354">
        <v>21008487</v>
      </c>
      <c r="Y39" s="354">
        <v>21068708</v>
      </c>
      <c r="Z39" s="354">
        <v>21079434</v>
      </c>
      <c r="AA39" s="354">
        <v>21236866</v>
      </c>
      <c r="AB39" s="354">
        <v>21409358</v>
      </c>
      <c r="AC39" s="354">
        <v>21617326</v>
      </c>
      <c r="AD39" s="354">
        <v>21718601</v>
      </c>
      <c r="AE39" s="354">
        <v>88771</v>
      </c>
      <c r="AF39" s="354">
        <f t="shared" si="1"/>
        <v>157432</v>
      </c>
      <c r="AG39" s="354">
        <f t="shared" si="1"/>
        <v>172492</v>
      </c>
      <c r="AH39" s="354">
        <f t="shared" si="1"/>
        <v>207968</v>
      </c>
      <c r="AI39" s="373">
        <f t="shared" si="1"/>
        <v>101275</v>
      </c>
      <c r="AJ39" s="354">
        <f t="shared" si="1"/>
        <v>-21629830</v>
      </c>
      <c r="AK39" s="354">
        <f t="shared" si="2"/>
        <v>-20990663</v>
      </c>
      <c r="AL39" s="354">
        <v>172668</v>
      </c>
      <c r="AM39" s="356">
        <v>165463</v>
      </c>
      <c r="AN39" s="354">
        <v>-312902</v>
      </c>
      <c r="AO39" s="373">
        <v>142271</v>
      </c>
      <c r="AP39" s="354">
        <v>178867</v>
      </c>
      <c r="AQ39" s="354">
        <v>64566</v>
      </c>
      <c r="AR39" s="354">
        <v>5490</v>
      </c>
      <c r="AS39" s="373">
        <v>-2855</v>
      </c>
      <c r="AT39" s="354">
        <v>60221</v>
      </c>
      <c r="AU39" s="354">
        <v>10726</v>
      </c>
      <c r="AV39" s="354">
        <v>157432</v>
      </c>
      <c r="AW39" s="354">
        <v>172492</v>
      </c>
      <c r="AX39" s="354">
        <v>207968</v>
      </c>
      <c r="AY39" s="354">
        <v>92390</v>
      </c>
      <c r="AZ39" s="354">
        <v>101275</v>
      </c>
      <c r="BA39" s="354">
        <v>113850</v>
      </c>
      <c r="BB39" s="354">
        <v>200641</v>
      </c>
      <c r="BC39" s="354">
        <v>148719</v>
      </c>
      <c r="BD39" s="354">
        <v>-277820</v>
      </c>
      <c r="BE39" s="354">
        <v>47919</v>
      </c>
      <c r="BF39" s="354">
        <v>115287</v>
      </c>
      <c r="BG39" s="354">
        <v>2222649</v>
      </c>
    </row>
    <row r="40" spans="1:59" x14ac:dyDescent="0.2">
      <c r="Y40" s="354" t="s">
        <v>1</v>
      </c>
      <c r="Z40" s="354">
        <v>19495952</v>
      </c>
      <c r="AA40" s="354">
        <v>19588342</v>
      </c>
      <c r="AB40" s="354">
        <v>19702192</v>
      </c>
      <c r="AC40" s="354">
        <v>19902833</v>
      </c>
      <c r="AD40" s="354">
        <v>20051552</v>
      </c>
      <c r="AE40" s="354">
        <v>19773732</v>
      </c>
      <c r="AF40" s="354">
        <f t="shared" si="1"/>
        <v>92390</v>
      </c>
      <c r="AG40" s="354">
        <f t="shared" si="1"/>
        <v>113850</v>
      </c>
      <c r="AH40" s="354">
        <f t="shared" si="1"/>
        <v>200641</v>
      </c>
      <c r="AI40" s="354">
        <f t="shared" si="1"/>
        <v>148719</v>
      </c>
      <c r="AJ40" s="354">
        <f t="shared" si="1"/>
        <v>-277820</v>
      </c>
      <c r="AK40" s="354">
        <f t="shared" si="2"/>
        <v>277780</v>
      </c>
    </row>
    <row r="41" spans="1:59" x14ac:dyDescent="0.2">
      <c r="A41" s="354" t="s">
        <v>54</v>
      </c>
      <c r="B41" s="354" t="s">
        <v>1165</v>
      </c>
      <c r="C41" s="354" t="s">
        <v>1166</v>
      </c>
    </row>
    <row r="42" spans="1:59" x14ac:dyDescent="0.2">
      <c r="A42" s="354" t="s">
        <v>3</v>
      </c>
      <c r="B42" s="354">
        <v>325210</v>
      </c>
      <c r="C42" s="354">
        <v>327014</v>
      </c>
      <c r="D42" s="354" t="b">
        <f>A42=A7</f>
        <v>0</v>
      </c>
      <c r="E42" s="354" t="b">
        <f>B42=E7</f>
        <v>0</v>
      </c>
      <c r="F42" s="354" t="s">
        <v>3</v>
      </c>
      <c r="G42" s="354">
        <v>325210</v>
      </c>
      <c r="H42" s="354" t="b">
        <f>A42=F42</f>
        <v>1</v>
      </c>
    </row>
    <row r="43" spans="1:59" x14ac:dyDescent="0.2">
      <c r="A43" s="354" t="s">
        <v>4</v>
      </c>
      <c r="B43" s="354">
        <v>961284</v>
      </c>
      <c r="C43" s="354">
        <v>962841</v>
      </c>
      <c r="D43" s="354" t="b">
        <f t="shared" ref="D43:D74" si="3">A43=A8</f>
        <v>0</v>
      </c>
      <c r="E43" s="354" t="b">
        <f t="shared" ref="E43:E74" si="4">B43=E8</f>
        <v>0</v>
      </c>
      <c r="F43" s="354" t="s">
        <v>4</v>
      </c>
      <c r="G43" s="354">
        <v>961284</v>
      </c>
      <c r="H43" s="354" t="b">
        <f t="shared" ref="H43:H74" si="5">A43=F43</f>
        <v>1</v>
      </c>
    </row>
    <row r="44" spans="1:59" x14ac:dyDescent="0.2">
      <c r="A44" s="354" t="s">
        <v>5</v>
      </c>
      <c r="B44" s="354">
        <v>175792</v>
      </c>
      <c r="C44" s="354">
        <v>178292</v>
      </c>
      <c r="D44" s="354" t="b">
        <f t="shared" si="3"/>
        <v>0</v>
      </c>
      <c r="E44" s="354" t="b">
        <f t="shared" si="4"/>
        <v>0</v>
      </c>
      <c r="F44" s="354" t="s">
        <v>5</v>
      </c>
      <c r="G44" s="354">
        <v>175792</v>
      </c>
      <c r="H44" s="354" t="b">
        <f t="shared" si="5"/>
        <v>1</v>
      </c>
    </row>
    <row r="45" spans="1:59" x14ac:dyDescent="0.2">
      <c r="A45" s="354" t="s">
        <v>6</v>
      </c>
      <c r="B45" s="354">
        <v>125428</v>
      </c>
      <c r="C45" s="354">
        <v>126613</v>
      </c>
      <c r="D45" s="354" t="b">
        <f t="shared" si="3"/>
        <v>0</v>
      </c>
      <c r="E45" s="354" t="b">
        <f t="shared" si="4"/>
        <v>0</v>
      </c>
      <c r="F45" s="354" t="s">
        <v>6</v>
      </c>
      <c r="G45" s="354">
        <v>125428</v>
      </c>
      <c r="H45" s="354" t="b">
        <f t="shared" si="5"/>
        <v>1</v>
      </c>
    </row>
    <row r="46" spans="1:59" x14ac:dyDescent="0.2">
      <c r="A46" s="354" t="s">
        <v>7</v>
      </c>
      <c r="B46" s="354">
        <v>221374</v>
      </c>
      <c r="C46" s="354">
        <v>222218</v>
      </c>
      <c r="D46" s="354" t="b">
        <f t="shared" si="3"/>
        <v>0</v>
      </c>
      <c r="E46" s="354" t="b">
        <f t="shared" si="4"/>
        <v>0</v>
      </c>
      <c r="F46" s="354" t="s">
        <v>7</v>
      </c>
      <c r="G46" s="354">
        <v>221374</v>
      </c>
      <c r="H46" s="354" t="b">
        <f t="shared" si="5"/>
        <v>1</v>
      </c>
    </row>
    <row r="47" spans="1:59" x14ac:dyDescent="0.2">
      <c r="A47" s="354" t="s">
        <v>8</v>
      </c>
      <c r="B47" s="354">
        <v>908614</v>
      </c>
      <c r="C47" s="354">
        <v>915483</v>
      </c>
      <c r="D47" s="354" t="b">
        <f t="shared" si="3"/>
        <v>0</v>
      </c>
      <c r="E47" s="354" t="b">
        <f t="shared" si="4"/>
        <v>0</v>
      </c>
      <c r="F47" s="354" t="s">
        <v>8</v>
      </c>
      <c r="G47" s="354">
        <v>908614</v>
      </c>
      <c r="H47" s="354" t="b">
        <f t="shared" si="5"/>
        <v>1</v>
      </c>
    </row>
    <row r="48" spans="1:59" x14ac:dyDescent="0.2">
      <c r="A48" s="354" t="s">
        <v>9</v>
      </c>
      <c r="B48" s="354">
        <v>3285539</v>
      </c>
      <c r="C48" s="354">
        <v>3309725</v>
      </c>
      <c r="D48" s="354" t="b">
        <f t="shared" si="3"/>
        <v>0</v>
      </c>
      <c r="E48" s="354" t="b">
        <f t="shared" si="4"/>
        <v>0</v>
      </c>
      <c r="F48" s="354" t="s">
        <v>9</v>
      </c>
      <c r="G48" s="354">
        <v>3285539</v>
      </c>
      <c r="H48" s="354" t="b">
        <f t="shared" si="5"/>
        <v>1</v>
      </c>
    </row>
    <row r="49" spans="1:8" x14ac:dyDescent="0.2">
      <c r="A49" s="354" t="s">
        <v>10</v>
      </c>
      <c r="B49" s="354">
        <v>760896</v>
      </c>
      <c r="C49" s="354">
        <v>766938</v>
      </c>
      <c r="D49" s="354" t="b">
        <f t="shared" si="3"/>
        <v>0</v>
      </c>
      <c r="E49" s="354" t="b">
        <f t="shared" si="4"/>
        <v>0</v>
      </c>
      <c r="F49" s="354" t="s">
        <v>10</v>
      </c>
      <c r="G49" s="354">
        <v>760896</v>
      </c>
      <c r="H49" s="354" t="b">
        <f t="shared" si="5"/>
        <v>1</v>
      </c>
    </row>
    <row r="50" spans="1:8" x14ac:dyDescent="0.2">
      <c r="A50" s="354" t="s">
        <v>11</v>
      </c>
      <c r="B50" s="354">
        <v>135757</v>
      </c>
      <c r="C50" s="354">
        <v>136547</v>
      </c>
      <c r="D50" s="354" t="b">
        <f t="shared" si="3"/>
        <v>0</v>
      </c>
      <c r="E50" s="354" t="b">
        <f t="shared" si="4"/>
        <v>0</v>
      </c>
      <c r="F50" s="354" t="s">
        <v>11</v>
      </c>
      <c r="G50" s="354">
        <v>135757</v>
      </c>
      <c r="H50" s="354" t="b">
        <f t="shared" si="5"/>
        <v>1</v>
      </c>
    </row>
    <row r="51" spans="1:8" x14ac:dyDescent="0.2">
      <c r="A51" s="354" t="s">
        <v>12</v>
      </c>
      <c r="B51" s="354">
        <v>241199</v>
      </c>
      <c r="C51" s="354">
        <v>243874</v>
      </c>
      <c r="D51" s="354" t="b">
        <f t="shared" si="3"/>
        <v>1</v>
      </c>
      <c r="E51" s="354" t="b">
        <f t="shared" si="4"/>
        <v>1</v>
      </c>
      <c r="F51" s="354" t="s">
        <v>12</v>
      </c>
      <c r="G51" s="354">
        <v>241199</v>
      </c>
      <c r="H51" s="354" t="b">
        <f t="shared" si="5"/>
        <v>1</v>
      </c>
    </row>
    <row r="52" spans="1:8" x14ac:dyDescent="0.2">
      <c r="A52" s="354" t="s">
        <v>13</v>
      </c>
      <c r="B52" s="354">
        <v>1611893</v>
      </c>
      <c r="C52" s="354">
        <v>1619262</v>
      </c>
      <c r="D52" s="354" t="b">
        <f t="shared" si="3"/>
        <v>0</v>
      </c>
      <c r="E52" s="354" t="b">
        <f t="shared" si="4"/>
        <v>0</v>
      </c>
      <c r="F52" s="354" t="s">
        <v>13</v>
      </c>
      <c r="G52" s="354">
        <v>1611893</v>
      </c>
      <c r="H52" s="354" t="b">
        <f t="shared" si="5"/>
        <v>1</v>
      </c>
    </row>
    <row r="53" spans="1:8" x14ac:dyDescent="0.2">
      <c r="A53" s="354" t="s">
        <v>14</v>
      </c>
      <c r="B53" s="354">
        <v>980425</v>
      </c>
      <c r="C53" s="354">
        <v>987268</v>
      </c>
      <c r="D53" s="354" t="b">
        <f t="shared" si="3"/>
        <v>0</v>
      </c>
      <c r="E53" s="354" t="b">
        <f t="shared" si="4"/>
        <v>0</v>
      </c>
      <c r="F53" s="354" t="s">
        <v>14</v>
      </c>
      <c r="G53" s="354">
        <v>980425</v>
      </c>
      <c r="H53" s="354" t="b">
        <f t="shared" si="5"/>
        <v>1</v>
      </c>
    </row>
    <row r="54" spans="1:8" x14ac:dyDescent="0.2">
      <c r="A54" s="354" t="s">
        <v>15</v>
      </c>
      <c r="B54" s="354">
        <v>147179</v>
      </c>
      <c r="C54" s="354">
        <v>147726</v>
      </c>
      <c r="D54" s="354" t="b">
        <f t="shared" si="3"/>
        <v>0</v>
      </c>
      <c r="E54" s="354" t="b">
        <f t="shared" si="4"/>
        <v>0</v>
      </c>
      <c r="F54" s="354" t="s">
        <v>15</v>
      </c>
      <c r="G54" s="354">
        <v>147179</v>
      </c>
      <c r="H54" s="354" t="b">
        <f t="shared" si="5"/>
        <v>1</v>
      </c>
    </row>
    <row r="55" spans="1:8" x14ac:dyDescent="0.2">
      <c r="A55" s="354" t="s">
        <v>16</v>
      </c>
      <c r="B55" s="354">
        <v>222262</v>
      </c>
      <c r="C55" s="354">
        <v>224121</v>
      </c>
      <c r="D55" s="354" t="b">
        <f t="shared" si="3"/>
        <v>0</v>
      </c>
      <c r="E55" s="354" t="b">
        <f t="shared" si="4"/>
        <v>0</v>
      </c>
      <c r="F55" s="354" t="s">
        <v>16</v>
      </c>
      <c r="G55" s="354">
        <v>222262</v>
      </c>
      <c r="H55" s="354" t="b">
        <f t="shared" si="5"/>
        <v>1</v>
      </c>
    </row>
    <row r="56" spans="1:8" x14ac:dyDescent="0.2">
      <c r="A56" s="354" t="s">
        <v>0</v>
      </c>
      <c r="B56" s="354">
        <v>1788334</v>
      </c>
      <c r="C56" s="354">
        <v>1805269</v>
      </c>
      <c r="D56" s="354" t="b">
        <f t="shared" si="3"/>
        <v>0</v>
      </c>
      <c r="E56" s="354" t="b">
        <f t="shared" si="4"/>
        <v>0</v>
      </c>
      <c r="F56" s="354" t="s">
        <v>0</v>
      </c>
      <c r="G56" s="354">
        <v>1788334</v>
      </c>
      <c r="H56" s="354" t="b">
        <f t="shared" si="5"/>
        <v>1</v>
      </c>
    </row>
    <row r="57" spans="1:8" x14ac:dyDescent="0.2">
      <c r="A57" s="354" t="s">
        <v>17</v>
      </c>
      <c r="B57" s="354">
        <v>459604</v>
      </c>
      <c r="C57" s="354">
        <v>463651</v>
      </c>
      <c r="D57" s="354" t="b">
        <f t="shared" si="3"/>
        <v>0</v>
      </c>
      <c r="E57" s="354" t="b">
        <f t="shared" si="4"/>
        <v>0</v>
      </c>
      <c r="F57" s="354" t="s">
        <v>17</v>
      </c>
      <c r="G57" s="354">
        <v>459604</v>
      </c>
      <c r="H57" s="354" t="b">
        <f t="shared" si="5"/>
        <v>1</v>
      </c>
    </row>
    <row r="58" spans="1:8" x14ac:dyDescent="0.2">
      <c r="A58" s="354" t="s">
        <v>18</v>
      </c>
      <c r="B58" s="354">
        <v>205095</v>
      </c>
      <c r="C58" s="354">
        <v>207126</v>
      </c>
      <c r="D58" s="354" t="b">
        <f t="shared" si="3"/>
        <v>0</v>
      </c>
      <c r="E58" s="354" t="b">
        <f t="shared" si="4"/>
        <v>0</v>
      </c>
      <c r="F58" s="354" t="s">
        <v>18</v>
      </c>
      <c r="G58" s="354">
        <v>205095</v>
      </c>
      <c r="H58" s="354" t="b">
        <f t="shared" si="5"/>
        <v>1</v>
      </c>
    </row>
    <row r="59" spans="1:8" x14ac:dyDescent="0.2">
      <c r="A59" s="354" t="s">
        <v>1</v>
      </c>
      <c r="B59" s="354">
        <v>19902833</v>
      </c>
      <c r="C59" s="354">
        <v>20051552</v>
      </c>
      <c r="D59" s="354" t="b">
        <f t="shared" si="3"/>
        <v>0</v>
      </c>
      <c r="E59" s="354" t="b">
        <f t="shared" si="4"/>
        <v>0</v>
      </c>
      <c r="F59" s="354" t="s">
        <v>1</v>
      </c>
      <c r="G59" s="354">
        <v>19902833</v>
      </c>
      <c r="H59" s="354" t="b">
        <f t="shared" si="5"/>
        <v>1</v>
      </c>
    </row>
    <row r="60" spans="1:8" x14ac:dyDescent="0.2">
      <c r="A60" s="354" t="s">
        <v>19</v>
      </c>
      <c r="B60" s="354">
        <v>147839</v>
      </c>
      <c r="C60" s="354">
        <v>149959</v>
      </c>
      <c r="D60" s="354" t="b">
        <f t="shared" si="3"/>
        <v>0</v>
      </c>
      <c r="E60" s="354" t="b">
        <f t="shared" si="4"/>
        <v>0</v>
      </c>
      <c r="F60" s="354" t="s">
        <v>19</v>
      </c>
      <c r="G60" s="354">
        <v>147839</v>
      </c>
      <c r="H60" s="354" t="b">
        <f t="shared" si="5"/>
        <v>1</v>
      </c>
    </row>
    <row r="61" spans="1:8" x14ac:dyDescent="0.2">
      <c r="A61" s="354" t="s">
        <v>20</v>
      </c>
      <c r="B61" s="354">
        <v>1623550</v>
      </c>
      <c r="C61" s="354">
        <v>1635521</v>
      </c>
      <c r="D61" s="354" t="b">
        <f t="shared" si="3"/>
        <v>0</v>
      </c>
      <c r="E61" s="354" t="b">
        <f t="shared" si="4"/>
        <v>0</v>
      </c>
      <c r="F61" s="354" t="s">
        <v>20</v>
      </c>
      <c r="G61" s="354">
        <v>1623550</v>
      </c>
      <c r="H61" s="354" t="b">
        <f t="shared" si="5"/>
        <v>1</v>
      </c>
    </row>
    <row r="62" spans="1:8" x14ac:dyDescent="0.2">
      <c r="A62" s="354" t="s">
        <v>21</v>
      </c>
      <c r="B62" s="354">
        <v>207378</v>
      </c>
      <c r="C62" s="354">
        <v>210352</v>
      </c>
      <c r="D62" s="354" t="b">
        <f t="shared" si="3"/>
        <v>0</v>
      </c>
      <c r="E62" s="354" t="b">
        <f t="shared" si="4"/>
        <v>0</v>
      </c>
      <c r="F62" s="354" t="s">
        <v>21</v>
      </c>
      <c r="G62" s="354">
        <v>207378</v>
      </c>
      <c r="H62" s="354" t="b">
        <f t="shared" si="5"/>
        <v>1</v>
      </c>
    </row>
    <row r="63" spans="1:8" x14ac:dyDescent="0.2">
      <c r="A63" s="354" t="s">
        <v>22</v>
      </c>
      <c r="B63" s="354">
        <v>591153</v>
      </c>
      <c r="C63" s="354">
        <v>595897</v>
      </c>
      <c r="D63" s="354" t="b">
        <f t="shared" si="3"/>
        <v>0</v>
      </c>
      <c r="E63" s="354" t="b">
        <f t="shared" si="4"/>
        <v>0</v>
      </c>
      <c r="F63" s="354" t="s">
        <v>22</v>
      </c>
      <c r="G63" s="354">
        <v>591153</v>
      </c>
      <c r="H63" s="354" t="b">
        <f t="shared" si="5"/>
        <v>1</v>
      </c>
    </row>
    <row r="64" spans="1:8" x14ac:dyDescent="0.2">
      <c r="A64" s="354" t="s">
        <v>23</v>
      </c>
      <c r="B64" s="354">
        <v>598103</v>
      </c>
      <c r="C64" s="354">
        <v>603612</v>
      </c>
      <c r="D64" s="354" t="b">
        <f t="shared" si="3"/>
        <v>0</v>
      </c>
      <c r="E64" s="354" t="b">
        <f t="shared" si="4"/>
        <v>0</v>
      </c>
      <c r="F64" s="354" t="s">
        <v>23</v>
      </c>
      <c r="G64" s="354">
        <v>598103</v>
      </c>
      <c r="H64" s="354" t="b">
        <f t="shared" si="5"/>
        <v>1</v>
      </c>
    </row>
    <row r="65" spans="1:8" x14ac:dyDescent="0.2">
      <c r="A65" s="354" t="s">
        <v>24</v>
      </c>
      <c r="B65" s="354">
        <v>361787</v>
      </c>
      <c r="C65" s="354">
        <v>370055</v>
      </c>
      <c r="D65" s="354" t="b">
        <f t="shared" si="3"/>
        <v>0</v>
      </c>
      <c r="E65" s="354" t="b">
        <f t="shared" si="4"/>
        <v>0</v>
      </c>
      <c r="F65" s="354" t="s">
        <v>24</v>
      </c>
      <c r="G65" s="354">
        <v>361787</v>
      </c>
      <c r="H65" s="354" t="b">
        <f t="shared" si="5"/>
        <v>1</v>
      </c>
    </row>
    <row r="66" spans="1:8" x14ac:dyDescent="0.2">
      <c r="A66" s="354" t="s">
        <v>25</v>
      </c>
      <c r="B66" s="354">
        <v>442174</v>
      </c>
      <c r="C66" s="354">
        <v>445552</v>
      </c>
      <c r="D66" s="354" t="b">
        <f t="shared" si="3"/>
        <v>0</v>
      </c>
      <c r="E66" s="354" t="b">
        <f t="shared" si="4"/>
        <v>0</v>
      </c>
      <c r="F66" s="354" t="s">
        <v>25</v>
      </c>
      <c r="G66" s="354">
        <v>442174</v>
      </c>
      <c r="H66" s="354" t="b">
        <f t="shared" si="5"/>
        <v>1</v>
      </c>
    </row>
    <row r="67" spans="1:8" x14ac:dyDescent="0.2">
      <c r="A67" s="354" t="s">
        <v>26</v>
      </c>
      <c r="B67" s="354">
        <v>558297</v>
      </c>
      <c r="C67" s="354">
        <v>565897</v>
      </c>
      <c r="D67" s="354" t="b">
        <f t="shared" si="3"/>
        <v>0</v>
      </c>
      <c r="E67" s="354" t="b">
        <f t="shared" si="4"/>
        <v>0</v>
      </c>
      <c r="F67" s="354" t="s">
        <v>26</v>
      </c>
      <c r="G67" s="354">
        <v>558297</v>
      </c>
      <c r="H67" s="354" t="b">
        <f t="shared" si="5"/>
        <v>1</v>
      </c>
    </row>
    <row r="68" spans="1:8" x14ac:dyDescent="0.2">
      <c r="A68" s="354" t="s">
        <v>27</v>
      </c>
      <c r="B68" s="354">
        <v>590852</v>
      </c>
      <c r="C68" s="354">
        <v>589753</v>
      </c>
      <c r="D68" s="354" t="b">
        <f t="shared" si="3"/>
        <v>0</v>
      </c>
      <c r="E68" s="354" t="b">
        <f t="shared" si="4"/>
        <v>0</v>
      </c>
      <c r="F68" s="354" t="s">
        <v>27</v>
      </c>
      <c r="G68" s="354">
        <v>590852</v>
      </c>
      <c r="H68" s="354" t="b">
        <f t="shared" si="5"/>
        <v>1</v>
      </c>
    </row>
    <row r="69" spans="1:8" x14ac:dyDescent="0.2">
      <c r="A69" s="354" t="s">
        <v>28</v>
      </c>
      <c r="B69" s="354">
        <v>175679</v>
      </c>
      <c r="C69" s="354">
        <v>176822</v>
      </c>
      <c r="D69" s="354" t="b">
        <f t="shared" si="3"/>
        <v>0</v>
      </c>
      <c r="E69" s="354" t="b">
        <f t="shared" si="4"/>
        <v>0</v>
      </c>
      <c r="F69" s="354" t="s">
        <v>28</v>
      </c>
      <c r="G69" s="354">
        <v>175679</v>
      </c>
      <c r="H69" s="354" t="b">
        <f t="shared" si="5"/>
        <v>1</v>
      </c>
    </row>
    <row r="70" spans="1:8" x14ac:dyDescent="0.2">
      <c r="A70" s="354" t="s">
        <v>29</v>
      </c>
      <c r="B70" s="354">
        <v>683018</v>
      </c>
      <c r="C70" s="354">
        <v>684878</v>
      </c>
      <c r="D70" s="354" t="b">
        <f t="shared" si="3"/>
        <v>0</v>
      </c>
      <c r="E70" s="354" t="b">
        <f t="shared" si="4"/>
        <v>0</v>
      </c>
      <c r="F70" s="354" t="s">
        <v>29</v>
      </c>
      <c r="G70" s="354">
        <v>683018</v>
      </c>
      <c r="H70" s="354" t="b">
        <f t="shared" si="5"/>
        <v>1</v>
      </c>
    </row>
    <row r="71" spans="1:8" x14ac:dyDescent="0.2">
      <c r="A71" s="354" t="s">
        <v>30</v>
      </c>
      <c r="B71" s="354">
        <v>100615</v>
      </c>
      <c r="C71" s="354">
        <v>101238</v>
      </c>
      <c r="D71" s="354" t="b">
        <f t="shared" si="3"/>
        <v>0</v>
      </c>
      <c r="E71" s="354" t="b">
        <f t="shared" si="4"/>
        <v>0</v>
      </c>
      <c r="F71" s="354" t="s">
        <v>30</v>
      </c>
      <c r="G71" s="354">
        <v>100615</v>
      </c>
      <c r="H71" s="354" t="b">
        <f t="shared" si="5"/>
        <v>1</v>
      </c>
    </row>
    <row r="72" spans="1:8" x14ac:dyDescent="0.2">
      <c r="A72" s="354" t="s">
        <v>31</v>
      </c>
      <c r="B72" s="354">
        <v>714759</v>
      </c>
      <c r="C72" s="354">
        <v>722700</v>
      </c>
      <c r="D72" s="354" t="b">
        <f t="shared" si="3"/>
        <v>0</v>
      </c>
      <c r="E72" s="354" t="b">
        <f t="shared" si="4"/>
        <v>0</v>
      </c>
      <c r="F72" s="354" t="s">
        <v>31</v>
      </c>
      <c r="G72" s="354">
        <v>714759</v>
      </c>
      <c r="H72" s="354" t="b">
        <f t="shared" si="5"/>
        <v>1</v>
      </c>
    </row>
    <row r="73" spans="1:8" x14ac:dyDescent="0.2">
      <c r="A73" s="354" t="s">
        <v>32</v>
      </c>
      <c r="B73" s="354">
        <v>364040</v>
      </c>
      <c r="C73" s="354">
        <v>367448</v>
      </c>
      <c r="D73" s="354" t="b">
        <f t="shared" si="3"/>
        <v>0</v>
      </c>
      <c r="E73" s="354" t="b">
        <f t="shared" si="4"/>
        <v>0</v>
      </c>
      <c r="F73" s="354" t="s">
        <v>32</v>
      </c>
      <c r="G73" s="354">
        <v>364040</v>
      </c>
      <c r="H73" s="354" t="b">
        <f t="shared" si="5"/>
        <v>1</v>
      </c>
    </row>
    <row r="74" spans="1:8" x14ac:dyDescent="0.2">
      <c r="A74" s="354" t="s">
        <v>33</v>
      </c>
      <c r="B74" s="354">
        <v>187704</v>
      </c>
      <c r="C74" s="354">
        <v>187900</v>
      </c>
      <c r="D74" s="354" t="b">
        <f t="shared" si="3"/>
        <v>0</v>
      </c>
      <c r="E74" s="354" t="b">
        <f t="shared" si="4"/>
        <v>0</v>
      </c>
      <c r="F74" s="354" t="s">
        <v>33</v>
      </c>
      <c r="G74" s="354">
        <v>187704</v>
      </c>
      <c r="H74" s="354" t="b">
        <f t="shared" si="5"/>
        <v>1</v>
      </c>
    </row>
  </sheetData>
  <autoFilter ref="A6:S39" xr:uid="{EAB23788-9837-456B-8231-F009B3C5F953}"/>
  <mergeCells count="1">
    <mergeCell ref="H1:I1"/>
  </mergeCells>
  <hyperlinks>
    <hyperlink ref="H1:I1" location="Index!A1" display="Regresar al Índice" xr:uid="{404D6B55-CD60-4110-AD5D-3788F4446BFC}"/>
  </hyperlinks>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33"/>
  <dimension ref="A1:AB216"/>
  <sheetViews>
    <sheetView zoomScaleNormal="100" workbookViewId="0">
      <selection activeCell="A2" sqref="A2"/>
    </sheetView>
  </sheetViews>
  <sheetFormatPr baseColWidth="10" defaultColWidth="11.42578125" defaultRowHeight="12.75" x14ac:dyDescent="0.2"/>
  <cols>
    <col min="1" max="1" width="19.42578125" style="317" customWidth="1"/>
    <col min="2" max="2" width="18.5703125" style="154" bestFit="1" customWidth="1"/>
    <col min="3" max="3" width="15.5703125" style="317" bestFit="1" customWidth="1"/>
    <col min="4" max="4" width="28.7109375" style="317" bestFit="1" customWidth="1"/>
    <col min="5" max="5" width="27.140625" style="42" bestFit="1" customWidth="1"/>
    <col min="6" max="6" width="29.7109375" style="42" bestFit="1" customWidth="1"/>
    <col min="7" max="7" width="14" style="42" bestFit="1" customWidth="1"/>
    <col min="8" max="8" width="11.7109375" style="317" bestFit="1" customWidth="1"/>
    <col min="9" max="9" width="18.5703125" style="317" bestFit="1" customWidth="1"/>
    <col min="10" max="10" width="27.140625" style="317" bestFit="1" customWidth="1"/>
    <col min="11" max="12" width="11.42578125" style="317"/>
    <col min="13" max="13" width="18.5703125" style="317" bestFit="1" customWidth="1"/>
    <col min="14" max="14" width="6.28515625" style="317" bestFit="1" customWidth="1"/>
    <col min="15" max="15" width="7.28515625" style="317" bestFit="1" customWidth="1"/>
    <col min="16" max="16" width="18.5703125" style="317" bestFit="1" customWidth="1"/>
    <col min="17" max="17" width="29.7109375" style="317" bestFit="1" customWidth="1"/>
    <col min="18" max="18" width="14" style="317" bestFit="1" customWidth="1"/>
    <col min="19" max="19" width="11.42578125" style="317"/>
    <col min="20" max="20" width="18.5703125" style="317" bestFit="1" customWidth="1"/>
    <col min="21" max="21" width="5.85546875" style="317" bestFit="1" customWidth="1"/>
    <col min="22" max="22" width="7.28515625" style="317" bestFit="1" customWidth="1"/>
    <col min="23" max="23" width="13.5703125" style="317" bestFit="1" customWidth="1"/>
    <col min="24" max="24" width="12.85546875" style="317" bestFit="1" customWidth="1"/>
    <col min="25" max="25" width="14.42578125" style="317" bestFit="1" customWidth="1"/>
    <col min="26" max="26" width="11.42578125" style="317"/>
    <col min="27" max="27" width="27.140625" style="317" bestFit="1" customWidth="1"/>
    <col min="28" max="28" width="29.7109375" style="317" bestFit="1" customWidth="1"/>
    <col min="29" max="16384" width="11.42578125" style="317"/>
  </cols>
  <sheetData>
    <row r="1" spans="1:28" ht="15" x14ac:dyDescent="0.25">
      <c r="A1" s="333" t="s">
        <v>1620</v>
      </c>
      <c r="H1" s="233" t="s">
        <v>38</v>
      </c>
      <c r="I1" s="233"/>
    </row>
    <row r="2" spans="1:28" x14ac:dyDescent="0.2">
      <c r="A2" s="317" t="s">
        <v>152</v>
      </c>
    </row>
    <row r="5" spans="1:28" ht="25.5" customHeight="1" x14ac:dyDescent="0.2">
      <c r="A5" s="212" t="s">
        <v>2</v>
      </c>
      <c r="B5" s="211" t="s">
        <v>1167</v>
      </c>
      <c r="C5" s="206" t="s">
        <v>1167</v>
      </c>
      <c r="D5" s="211" t="s">
        <v>1163</v>
      </c>
      <c r="E5" s="211" t="s">
        <v>1169</v>
      </c>
      <c r="AA5" s="146"/>
      <c r="AB5" s="146"/>
    </row>
    <row r="6" spans="1:28" ht="12.75" customHeight="1" x14ac:dyDescent="0.2">
      <c r="A6" s="212"/>
      <c r="B6" s="211"/>
      <c r="C6" s="206" t="s">
        <v>1168</v>
      </c>
      <c r="D6" s="211"/>
      <c r="E6" s="211"/>
      <c r="N6" s="332"/>
      <c r="O6" s="332"/>
      <c r="P6" s="332"/>
      <c r="Q6" s="332"/>
      <c r="R6" s="332"/>
      <c r="U6" s="332"/>
      <c r="V6" s="332"/>
      <c r="W6" s="332"/>
      <c r="X6" s="332"/>
      <c r="Y6" s="332"/>
      <c r="AA6" s="146"/>
      <c r="AB6" s="146"/>
    </row>
    <row r="7" spans="1:28" x14ac:dyDescent="0.2">
      <c r="A7" s="193" t="s">
        <v>3</v>
      </c>
      <c r="B7" s="194">
        <v>21052</v>
      </c>
      <c r="C7" s="188">
        <v>6.0999999999999999E-2</v>
      </c>
      <c r="D7" s="188">
        <v>5.8999999999999997E-2</v>
      </c>
      <c r="E7" s="188">
        <v>8.9999999999999993E-3</v>
      </c>
      <c r="N7" s="332"/>
      <c r="O7" s="332"/>
      <c r="P7" s="332"/>
      <c r="Q7" s="332"/>
      <c r="R7" s="332"/>
      <c r="U7" s="332"/>
      <c r="V7" s="332"/>
      <c r="W7" s="332"/>
      <c r="X7" s="332"/>
      <c r="Y7" s="332"/>
      <c r="AA7" s="146"/>
      <c r="AB7" s="146"/>
    </row>
    <row r="8" spans="1:28" x14ac:dyDescent="0.2">
      <c r="A8" s="193" t="s">
        <v>4</v>
      </c>
      <c r="B8" s="195">
        <v>71740</v>
      </c>
      <c r="C8" s="190">
        <v>6.9000000000000006E-2</v>
      </c>
      <c r="D8" s="190">
        <v>7.8E-2</v>
      </c>
      <c r="E8" s="190">
        <v>8.0000000000000002E-3</v>
      </c>
      <c r="N8" s="332"/>
      <c r="O8" s="332"/>
      <c r="P8" s="332"/>
      <c r="Q8" s="332"/>
      <c r="R8" s="332"/>
      <c r="U8" s="332"/>
      <c r="V8" s="332"/>
      <c r="W8" s="332"/>
      <c r="X8" s="332"/>
      <c r="Y8" s="332"/>
      <c r="AA8" s="146"/>
      <c r="AB8" s="146"/>
    </row>
    <row r="9" spans="1:28" x14ac:dyDescent="0.2">
      <c r="A9" s="193" t="s">
        <v>5</v>
      </c>
      <c r="B9" s="194">
        <v>60210</v>
      </c>
      <c r="C9" s="188">
        <v>0.27500000000000002</v>
      </c>
      <c r="D9" s="188">
        <v>0.122</v>
      </c>
      <c r="E9" s="188">
        <v>1.9E-2</v>
      </c>
      <c r="N9" s="332"/>
      <c r="O9" s="332"/>
      <c r="P9" s="332"/>
      <c r="Q9" s="332"/>
      <c r="R9" s="332"/>
      <c r="U9" s="332"/>
      <c r="V9" s="332"/>
      <c r="W9" s="332"/>
      <c r="X9" s="332"/>
      <c r="Y9" s="332"/>
      <c r="AA9" s="146"/>
      <c r="AB9" s="146"/>
    </row>
    <row r="10" spans="1:28" x14ac:dyDescent="0.2">
      <c r="A10" s="193" t="s">
        <v>6</v>
      </c>
      <c r="B10" s="195">
        <v>7412</v>
      </c>
      <c r="C10" s="190">
        <v>5.2999999999999999E-2</v>
      </c>
      <c r="D10" s="190">
        <v>4.2999999999999997E-2</v>
      </c>
      <c r="E10" s="190">
        <v>1.4999999999999999E-2</v>
      </c>
      <c r="N10" s="332"/>
      <c r="O10" s="332"/>
      <c r="P10" s="332"/>
      <c r="Q10" s="332"/>
      <c r="R10" s="332"/>
      <c r="U10" s="332"/>
      <c r="V10" s="332"/>
      <c r="W10" s="332"/>
      <c r="X10" s="332"/>
      <c r="Y10" s="332"/>
      <c r="AA10" s="146"/>
      <c r="AB10" s="146"/>
    </row>
    <row r="11" spans="1:28" x14ac:dyDescent="0.2">
      <c r="A11" s="193" t="s">
        <v>7</v>
      </c>
      <c r="B11" s="194">
        <v>15086</v>
      </c>
      <c r="C11" s="188">
        <v>6.2E-2</v>
      </c>
      <c r="D11" s="188">
        <v>5.7000000000000002E-2</v>
      </c>
      <c r="E11" s="188">
        <v>1E-3</v>
      </c>
      <c r="N11" s="332"/>
      <c r="O11" s="332"/>
      <c r="P11" s="332"/>
      <c r="Q11" s="332"/>
      <c r="R11" s="332"/>
      <c r="U11" s="332"/>
      <c r="V11" s="332"/>
      <c r="W11" s="332"/>
      <c r="X11" s="332"/>
      <c r="Y11" s="332"/>
      <c r="AA11" s="146"/>
      <c r="AB11" s="146"/>
    </row>
    <row r="12" spans="1:28" x14ac:dyDescent="0.2">
      <c r="A12" s="193" t="s">
        <v>8</v>
      </c>
      <c r="B12" s="195">
        <v>53084</v>
      </c>
      <c r="C12" s="190">
        <v>5.3999999999999999E-2</v>
      </c>
      <c r="D12" s="190">
        <v>4.3999999999999997E-2</v>
      </c>
      <c r="E12" s="190">
        <v>1.0999999999999999E-2</v>
      </c>
      <c r="N12" s="332"/>
      <c r="O12" s="332"/>
      <c r="P12" s="332"/>
      <c r="Q12" s="332"/>
      <c r="R12" s="332"/>
      <c r="U12" s="332"/>
      <c r="V12" s="332"/>
      <c r="W12" s="332"/>
      <c r="X12" s="332"/>
      <c r="Y12" s="332"/>
      <c r="AA12" s="146"/>
      <c r="AB12" s="146"/>
    </row>
    <row r="13" spans="1:28" x14ac:dyDescent="0.2">
      <c r="A13" s="193" t="s">
        <v>9</v>
      </c>
      <c r="B13" s="194">
        <v>323183</v>
      </c>
      <c r="C13" s="188">
        <v>9.4E-2</v>
      </c>
      <c r="D13" s="188">
        <v>0.104</v>
      </c>
      <c r="E13" s="188">
        <v>8.0000000000000002E-3</v>
      </c>
      <c r="N13" s="332"/>
      <c r="O13" s="332"/>
      <c r="P13" s="332"/>
      <c r="Q13" s="332"/>
      <c r="R13" s="332"/>
      <c r="U13" s="332"/>
      <c r="V13" s="332"/>
      <c r="W13" s="332"/>
      <c r="X13" s="332"/>
      <c r="Y13" s="332"/>
      <c r="AA13" s="146"/>
      <c r="AB13" s="146"/>
    </row>
    <row r="14" spans="1:28" x14ac:dyDescent="0.2">
      <c r="A14" s="193" t="s">
        <v>10</v>
      </c>
      <c r="B14" s="195">
        <v>42442</v>
      </c>
      <c r="C14" s="190">
        <v>0.05</v>
      </c>
      <c r="D14" s="190">
        <v>3.9E-2</v>
      </c>
      <c r="E14" s="190">
        <v>3.0000000000000001E-3</v>
      </c>
      <c r="N14" s="332"/>
      <c r="O14" s="332"/>
      <c r="P14" s="332"/>
      <c r="Q14" s="332"/>
      <c r="R14" s="332"/>
      <c r="U14" s="332"/>
      <c r="V14" s="332"/>
      <c r="W14" s="332"/>
      <c r="X14" s="332"/>
      <c r="Y14" s="332"/>
      <c r="AA14" s="146"/>
      <c r="AB14" s="146"/>
    </row>
    <row r="15" spans="1:28" x14ac:dyDescent="0.2">
      <c r="A15" s="193" t="s">
        <v>11</v>
      </c>
      <c r="B15" s="194">
        <v>10623</v>
      </c>
      <c r="C15" s="188">
        <v>7.1999999999999995E-2</v>
      </c>
      <c r="D15" s="188">
        <v>2.4E-2</v>
      </c>
      <c r="E15" s="188">
        <v>-3.0000000000000001E-3</v>
      </c>
      <c r="N15" s="332"/>
      <c r="O15" s="332"/>
      <c r="P15" s="332"/>
      <c r="Q15" s="332"/>
      <c r="R15" s="332"/>
      <c r="U15" s="332"/>
      <c r="V15" s="332"/>
      <c r="W15" s="332"/>
      <c r="X15" s="332"/>
      <c r="Y15" s="332"/>
      <c r="AA15" s="146"/>
      <c r="AB15" s="146"/>
    </row>
    <row r="16" spans="1:28" x14ac:dyDescent="0.2">
      <c r="A16" s="193" t="s">
        <v>12</v>
      </c>
      <c r="B16" s="195">
        <v>11299</v>
      </c>
      <c r="C16" s="190">
        <v>4.2999999999999997E-2</v>
      </c>
      <c r="D16" s="190">
        <v>7.4999999999999997E-2</v>
      </c>
      <c r="E16" s="190">
        <v>8.0000000000000002E-3</v>
      </c>
      <c r="N16" s="332"/>
      <c r="O16" s="332"/>
      <c r="P16" s="332"/>
      <c r="Q16" s="332"/>
      <c r="R16" s="332"/>
      <c r="U16" s="332"/>
      <c r="V16" s="332"/>
      <c r="W16" s="332"/>
      <c r="X16" s="332"/>
      <c r="Y16" s="332"/>
      <c r="AA16" s="146"/>
      <c r="AB16" s="146"/>
    </row>
    <row r="17" spans="1:28" x14ac:dyDescent="0.2">
      <c r="A17" s="193" t="s">
        <v>13</v>
      </c>
      <c r="B17" s="194">
        <v>80579</v>
      </c>
      <c r="C17" s="188">
        <v>4.5999999999999999E-2</v>
      </c>
      <c r="D17" s="188">
        <v>7.6999999999999999E-2</v>
      </c>
      <c r="E17" s="188">
        <v>1.4999999999999999E-2</v>
      </c>
      <c r="N17" s="332"/>
      <c r="O17" s="332"/>
      <c r="P17" s="332"/>
      <c r="Q17" s="332"/>
      <c r="R17" s="332"/>
      <c r="U17" s="332"/>
      <c r="V17" s="332"/>
      <c r="W17" s="332"/>
      <c r="X17" s="332"/>
      <c r="Y17" s="332"/>
      <c r="AA17" s="146"/>
      <c r="AB17" s="146"/>
    </row>
    <row r="18" spans="1:28" x14ac:dyDescent="0.2">
      <c r="A18" s="193" t="s">
        <v>14</v>
      </c>
      <c r="B18" s="195">
        <v>62091</v>
      </c>
      <c r="C18" s="190">
        <v>5.8000000000000003E-2</v>
      </c>
      <c r="D18" s="190">
        <v>5.0999999999999997E-2</v>
      </c>
      <c r="E18" s="190">
        <v>5.0000000000000001E-3</v>
      </c>
      <c r="N18" s="332"/>
      <c r="O18" s="332"/>
      <c r="P18" s="332"/>
      <c r="Q18" s="332"/>
      <c r="R18" s="332"/>
      <c r="U18" s="332"/>
      <c r="V18" s="332"/>
      <c r="W18" s="332"/>
      <c r="X18" s="332"/>
      <c r="Y18" s="332"/>
      <c r="AA18" s="146"/>
      <c r="AB18" s="146"/>
    </row>
    <row r="19" spans="1:28" x14ac:dyDescent="0.2">
      <c r="A19" s="193" t="s">
        <v>15</v>
      </c>
      <c r="B19" s="194">
        <v>29464</v>
      </c>
      <c r="C19" s="188">
        <v>0.186</v>
      </c>
      <c r="D19" s="188">
        <v>3.9E-2</v>
      </c>
      <c r="E19" s="188">
        <v>1E-3</v>
      </c>
      <c r="N19" s="332"/>
      <c r="O19" s="332"/>
      <c r="P19" s="332"/>
      <c r="Q19" s="332"/>
      <c r="R19" s="332"/>
      <c r="U19" s="332"/>
      <c r="V19" s="332"/>
      <c r="W19" s="332"/>
      <c r="X19" s="332"/>
      <c r="Y19" s="332"/>
      <c r="AA19" s="146"/>
      <c r="AB19" s="146"/>
    </row>
    <row r="20" spans="1:28" x14ac:dyDescent="0.2">
      <c r="A20" s="193" t="s">
        <v>16</v>
      </c>
      <c r="B20" s="195">
        <v>11847</v>
      </c>
      <c r="C20" s="190">
        <v>4.4999999999999998E-2</v>
      </c>
      <c r="D20" s="190">
        <v>9.0999999999999998E-2</v>
      </c>
      <c r="E20" s="190">
        <v>1.6E-2</v>
      </c>
      <c r="N20" s="332"/>
      <c r="O20" s="332"/>
      <c r="P20" s="332"/>
      <c r="Q20" s="332"/>
      <c r="R20" s="332"/>
      <c r="U20" s="332"/>
      <c r="V20" s="332"/>
      <c r="W20" s="332"/>
      <c r="X20" s="332"/>
      <c r="Y20" s="332"/>
      <c r="AA20" s="146"/>
      <c r="AB20" s="146"/>
    </row>
    <row r="21" spans="1:28" x14ac:dyDescent="0.2">
      <c r="A21" s="198" t="s">
        <v>0</v>
      </c>
      <c r="B21" s="199">
        <v>139180</v>
      </c>
      <c r="C21" s="200">
        <v>7.0999999999999994E-2</v>
      </c>
      <c r="D21" s="200">
        <v>0.104</v>
      </c>
      <c r="E21" s="200">
        <v>1.4E-2</v>
      </c>
      <c r="N21" s="332"/>
      <c r="O21" s="332"/>
      <c r="P21" s="332"/>
      <c r="Q21" s="332"/>
      <c r="R21" s="332"/>
      <c r="U21" s="332"/>
      <c r="V21" s="332"/>
      <c r="W21" s="332"/>
      <c r="X21" s="332"/>
      <c r="Y21" s="332"/>
      <c r="AA21" s="146"/>
      <c r="AB21" s="146"/>
    </row>
    <row r="22" spans="1:28" x14ac:dyDescent="0.2">
      <c r="A22" s="193" t="s">
        <v>17</v>
      </c>
      <c r="B22" s="195">
        <v>25487</v>
      </c>
      <c r="C22" s="190">
        <v>5.3999999999999999E-2</v>
      </c>
      <c r="D22" s="190">
        <v>0.02</v>
      </c>
      <c r="E22" s="190">
        <v>-1.4999999999999999E-2</v>
      </c>
      <c r="N22" s="332"/>
      <c r="O22" s="332"/>
      <c r="P22" s="332"/>
      <c r="Q22" s="332"/>
      <c r="R22" s="332"/>
      <c r="U22" s="332"/>
      <c r="V22" s="332"/>
      <c r="W22" s="332"/>
      <c r="X22" s="332"/>
      <c r="Y22" s="332"/>
      <c r="AA22" s="146"/>
      <c r="AB22" s="146"/>
    </row>
    <row r="23" spans="1:28" x14ac:dyDescent="0.2">
      <c r="A23" s="193" t="s">
        <v>18</v>
      </c>
      <c r="B23" s="194">
        <v>17539</v>
      </c>
      <c r="C23" s="188">
        <v>8.1000000000000003E-2</v>
      </c>
      <c r="D23" s="188">
        <v>5.7000000000000002E-2</v>
      </c>
      <c r="E23" s="188">
        <v>6.0000000000000001E-3</v>
      </c>
      <c r="N23" s="332"/>
      <c r="O23" s="332"/>
      <c r="P23" s="332"/>
      <c r="Q23" s="332"/>
      <c r="R23" s="332"/>
      <c r="U23" s="332"/>
      <c r="V23" s="332"/>
      <c r="W23" s="332"/>
      <c r="X23" s="332"/>
      <c r="Y23" s="332"/>
      <c r="AA23" s="146"/>
      <c r="AB23" s="146"/>
    </row>
    <row r="24" spans="1:28" x14ac:dyDescent="0.2">
      <c r="A24" s="193" t="s">
        <v>19</v>
      </c>
      <c r="B24" s="195">
        <v>34345</v>
      </c>
      <c r="C24" s="190">
        <v>0.19500000000000001</v>
      </c>
      <c r="D24" s="190">
        <v>7.3999999999999996E-2</v>
      </c>
      <c r="E24" s="190">
        <v>1.2999999999999999E-2</v>
      </c>
      <c r="N24" s="332"/>
      <c r="O24" s="332"/>
      <c r="P24" s="332"/>
      <c r="Q24" s="332"/>
      <c r="R24" s="332"/>
      <c r="U24" s="332"/>
      <c r="V24" s="332"/>
      <c r="W24" s="332"/>
      <c r="X24" s="332"/>
      <c r="Y24" s="332"/>
      <c r="AA24" s="146"/>
      <c r="AB24" s="146"/>
    </row>
    <row r="25" spans="1:28" x14ac:dyDescent="0.2">
      <c r="A25" s="193" t="s">
        <v>20</v>
      </c>
      <c r="B25" s="194">
        <v>103843</v>
      </c>
      <c r="C25" s="188">
        <v>5.7000000000000002E-2</v>
      </c>
      <c r="D25" s="188">
        <v>6.4000000000000001E-2</v>
      </c>
      <c r="E25" s="188">
        <v>8.9999999999999993E-3</v>
      </c>
      <c r="N25" s="332"/>
      <c r="O25" s="332"/>
      <c r="P25" s="332"/>
      <c r="Q25" s="332"/>
      <c r="R25" s="332"/>
      <c r="U25" s="332"/>
      <c r="V25" s="332"/>
      <c r="W25" s="332"/>
      <c r="X25" s="332"/>
      <c r="Y25" s="332"/>
      <c r="AA25" s="146"/>
      <c r="AB25" s="146"/>
    </row>
    <row r="26" spans="1:28" x14ac:dyDescent="0.2">
      <c r="A26" s="193" t="s">
        <v>21</v>
      </c>
      <c r="B26" s="195">
        <v>17921</v>
      </c>
      <c r="C26" s="190">
        <v>7.9000000000000001E-2</v>
      </c>
      <c r="D26" s="190">
        <v>9.2999999999999999E-2</v>
      </c>
      <c r="E26" s="190">
        <v>7.0000000000000001E-3</v>
      </c>
      <c r="N26" s="332"/>
      <c r="O26" s="332"/>
      <c r="P26" s="332"/>
      <c r="Q26" s="332"/>
      <c r="R26" s="332"/>
      <c r="U26" s="332"/>
      <c r="V26" s="332"/>
      <c r="W26" s="332"/>
      <c r="X26" s="332"/>
      <c r="Y26" s="332"/>
      <c r="AA26" s="146"/>
      <c r="AB26" s="146"/>
    </row>
    <row r="27" spans="1:28" x14ac:dyDescent="0.2">
      <c r="A27" s="193" t="s">
        <v>22</v>
      </c>
      <c r="B27" s="194">
        <v>34512</v>
      </c>
      <c r="C27" s="188">
        <v>5.5E-2</v>
      </c>
      <c r="D27" s="188">
        <v>8.5999999999999993E-2</v>
      </c>
      <c r="E27" s="188">
        <v>7.0000000000000001E-3</v>
      </c>
      <c r="N27" s="332"/>
      <c r="O27" s="332"/>
      <c r="P27" s="332"/>
      <c r="Q27" s="332"/>
      <c r="R27" s="332"/>
      <c r="U27" s="332"/>
      <c r="V27" s="332"/>
      <c r="W27" s="332"/>
      <c r="X27" s="332"/>
      <c r="Y27" s="332"/>
      <c r="AA27" s="146"/>
      <c r="AB27" s="146"/>
    </row>
    <row r="28" spans="1:28" x14ac:dyDescent="0.2">
      <c r="A28" s="193" t="s">
        <v>23</v>
      </c>
      <c r="B28" s="195">
        <v>37141</v>
      </c>
      <c r="C28" s="190">
        <v>5.5E-2</v>
      </c>
      <c r="D28" s="190">
        <v>5.0999999999999997E-2</v>
      </c>
      <c r="E28" s="190">
        <v>2E-3</v>
      </c>
      <c r="N28" s="332"/>
      <c r="O28" s="332"/>
      <c r="P28" s="332"/>
      <c r="Q28" s="332"/>
      <c r="R28" s="332"/>
      <c r="U28" s="332"/>
      <c r="V28" s="332"/>
      <c r="W28" s="332"/>
      <c r="X28" s="332"/>
      <c r="Y28" s="332"/>
      <c r="AA28" s="146"/>
      <c r="AB28" s="146"/>
    </row>
    <row r="29" spans="1:28" x14ac:dyDescent="0.2">
      <c r="A29" s="193" t="s">
        <v>24</v>
      </c>
      <c r="B29" s="194">
        <v>212674</v>
      </c>
      <c r="C29" s="188">
        <v>0.439</v>
      </c>
      <c r="D29" s="188">
        <v>0.13400000000000001</v>
      </c>
      <c r="E29" s="188">
        <v>1.4E-2</v>
      </c>
      <c r="N29" s="332"/>
      <c r="O29" s="332"/>
      <c r="P29" s="332"/>
      <c r="Q29" s="332"/>
      <c r="R29" s="332"/>
      <c r="U29" s="332"/>
      <c r="V29" s="332"/>
      <c r="W29" s="332"/>
      <c r="X29" s="332"/>
      <c r="Y29" s="332"/>
      <c r="AA29" s="146"/>
      <c r="AB29" s="146"/>
    </row>
    <row r="30" spans="1:28" x14ac:dyDescent="0.2">
      <c r="A30" s="193" t="s">
        <v>25</v>
      </c>
      <c r="B30" s="195">
        <v>26623</v>
      </c>
      <c r="C30" s="190">
        <v>5.7000000000000002E-2</v>
      </c>
      <c r="D30" s="190">
        <v>5.2999999999999999E-2</v>
      </c>
      <c r="E30" s="190">
        <v>8.0000000000000002E-3</v>
      </c>
      <c r="N30" s="332"/>
      <c r="O30" s="332"/>
      <c r="P30" s="332"/>
      <c r="Q30" s="332"/>
      <c r="R30" s="332"/>
      <c r="U30" s="332"/>
      <c r="V30" s="332"/>
      <c r="W30" s="332"/>
      <c r="X30" s="332"/>
      <c r="Y30" s="332"/>
      <c r="AA30" s="146"/>
      <c r="AB30" s="146"/>
    </row>
    <row r="31" spans="1:28" x14ac:dyDescent="0.2">
      <c r="A31" s="193" t="s">
        <v>26</v>
      </c>
      <c r="B31" s="194">
        <v>46643</v>
      </c>
      <c r="C31" s="188">
        <v>7.6999999999999999E-2</v>
      </c>
      <c r="D31" s="188">
        <v>5.3999999999999999E-2</v>
      </c>
      <c r="E31" s="188">
        <v>8.0000000000000002E-3</v>
      </c>
      <c r="N31" s="332"/>
      <c r="O31" s="332"/>
      <c r="P31" s="332"/>
      <c r="Q31" s="332"/>
      <c r="R31" s="332"/>
      <c r="U31" s="332"/>
      <c r="V31" s="332"/>
      <c r="W31" s="332"/>
      <c r="X31" s="332"/>
      <c r="Y31" s="332"/>
      <c r="AA31" s="146"/>
      <c r="AB31" s="146"/>
    </row>
    <row r="32" spans="1:28" x14ac:dyDescent="0.2">
      <c r="A32" s="193" t="s">
        <v>27</v>
      </c>
      <c r="B32" s="195">
        <v>42241</v>
      </c>
      <c r="C32" s="190">
        <v>6.5000000000000002E-2</v>
      </c>
      <c r="D32" s="190">
        <v>4.1000000000000002E-2</v>
      </c>
      <c r="E32" s="190">
        <v>-6.0000000000000001E-3</v>
      </c>
      <c r="N32" s="332"/>
      <c r="O32" s="332"/>
      <c r="P32" s="332"/>
      <c r="Q32" s="332"/>
      <c r="R32" s="332"/>
      <c r="U32" s="332"/>
      <c r="V32" s="332"/>
      <c r="W32" s="332"/>
      <c r="X32" s="332"/>
      <c r="Y32" s="332"/>
      <c r="AA32" s="146"/>
      <c r="AB32" s="146"/>
    </row>
    <row r="33" spans="1:28" x14ac:dyDescent="0.2">
      <c r="A33" s="193" t="s">
        <v>28</v>
      </c>
      <c r="B33" s="194">
        <v>12271</v>
      </c>
      <c r="C33" s="188">
        <v>5.0999999999999997E-2</v>
      </c>
      <c r="D33" s="188">
        <v>0.111</v>
      </c>
      <c r="E33" s="188">
        <v>1.7999999999999999E-2</v>
      </c>
      <c r="N33" s="332"/>
      <c r="O33" s="332"/>
      <c r="P33" s="332"/>
      <c r="Q33" s="332"/>
      <c r="R33" s="332"/>
      <c r="U33" s="332"/>
      <c r="V33" s="332"/>
      <c r="W33" s="332"/>
      <c r="X33" s="332"/>
      <c r="Y33" s="332"/>
      <c r="AA33" s="146"/>
      <c r="AB33" s="146"/>
    </row>
    <row r="34" spans="1:28" x14ac:dyDescent="0.2">
      <c r="A34" s="193" t="s">
        <v>29</v>
      </c>
      <c r="B34" s="195">
        <v>43066</v>
      </c>
      <c r="C34" s="190">
        <v>6.0999999999999999E-2</v>
      </c>
      <c r="D34" s="190">
        <v>4.7E-2</v>
      </c>
      <c r="E34" s="190">
        <v>8.0000000000000002E-3</v>
      </c>
      <c r="N34" s="332"/>
      <c r="O34" s="332"/>
      <c r="P34" s="332"/>
      <c r="Q34" s="332"/>
      <c r="R34" s="332"/>
      <c r="U34" s="332"/>
      <c r="V34" s="332"/>
      <c r="W34" s="332"/>
      <c r="X34" s="332"/>
      <c r="Y34" s="332"/>
      <c r="AA34" s="146"/>
      <c r="AB34" s="146"/>
    </row>
    <row r="35" spans="1:28" x14ac:dyDescent="0.2">
      <c r="A35" s="193" t="s">
        <v>30</v>
      </c>
      <c r="B35" s="194">
        <v>3619</v>
      </c>
      <c r="C35" s="188">
        <v>3.2000000000000001E-2</v>
      </c>
      <c r="D35" s="188">
        <v>0.106</v>
      </c>
      <c r="E35" s="188">
        <v>4.8000000000000001E-2</v>
      </c>
      <c r="N35" s="332"/>
      <c r="O35" s="332"/>
      <c r="P35" s="332"/>
      <c r="Q35" s="332"/>
      <c r="R35" s="332"/>
      <c r="U35" s="332"/>
      <c r="V35" s="332"/>
      <c r="W35" s="332"/>
      <c r="X35" s="332"/>
      <c r="Y35" s="332"/>
      <c r="AA35" s="146"/>
      <c r="AB35" s="146"/>
    </row>
    <row r="36" spans="1:28" x14ac:dyDescent="0.2">
      <c r="A36" s="193" t="s">
        <v>31</v>
      </c>
      <c r="B36" s="195">
        <v>48724</v>
      </c>
      <c r="C36" s="190">
        <v>6.4000000000000001E-2</v>
      </c>
      <c r="D36" s="190">
        <v>3.5000000000000003E-2</v>
      </c>
      <c r="E36" s="190">
        <v>1.0999999999999999E-2</v>
      </c>
      <c r="N36" s="332"/>
      <c r="O36" s="332"/>
      <c r="P36" s="332"/>
      <c r="Q36" s="332"/>
      <c r="R36" s="332"/>
      <c r="U36" s="332"/>
      <c r="V36" s="332"/>
      <c r="W36" s="332"/>
      <c r="X36" s="332"/>
      <c r="Y36" s="332"/>
      <c r="AA36" s="146"/>
      <c r="AB36" s="146"/>
    </row>
    <row r="37" spans="1:28" x14ac:dyDescent="0.2">
      <c r="A37" s="193" t="s">
        <v>32</v>
      </c>
      <c r="B37" s="194">
        <v>25334</v>
      </c>
      <c r="C37" s="188">
        <v>0.06</v>
      </c>
      <c r="D37" s="188">
        <v>0.14699999999999999</v>
      </c>
      <c r="E37" s="188">
        <v>1.7999999999999999E-2</v>
      </c>
      <c r="N37" s="332"/>
      <c r="O37" s="332"/>
      <c r="P37" s="332"/>
      <c r="Q37" s="332"/>
      <c r="R37" s="332"/>
      <c r="U37" s="332"/>
      <c r="V37" s="332"/>
      <c r="W37" s="332"/>
      <c r="X37" s="332"/>
      <c r="Y37" s="332"/>
      <c r="AA37" s="146"/>
      <c r="AB37" s="146"/>
    </row>
    <row r="38" spans="1:28" x14ac:dyDescent="0.2">
      <c r="A38" s="193" t="s">
        <v>33</v>
      </c>
      <c r="B38" s="195">
        <v>7566</v>
      </c>
      <c r="C38" s="190">
        <v>3.7999999999999999E-2</v>
      </c>
      <c r="D38" s="190">
        <v>5.8999999999999997E-2</v>
      </c>
      <c r="E38" s="190">
        <v>2.1000000000000001E-2</v>
      </c>
      <c r="P38" s="42"/>
      <c r="Q38" s="42"/>
      <c r="R38" s="42"/>
      <c r="W38" s="42"/>
      <c r="X38" s="42"/>
      <c r="Y38" s="42"/>
      <c r="AA38" s="146"/>
      <c r="AB38" s="146"/>
    </row>
    <row r="39" spans="1:28" x14ac:dyDescent="0.2">
      <c r="A39" s="198" t="s">
        <v>1</v>
      </c>
      <c r="B39" s="199">
        <v>1678841</v>
      </c>
      <c r="C39" s="200">
        <v>7.6999999999999999E-2</v>
      </c>
      <c r="D39" s="200">
        <v>8.3000000000000004E-2</v>
      </c>
      <c r="E39" s="200">
        <v>8.9999999999999993E-3</v>
      </c>
    </row>
    <row r="41" spans="1:28" x14ac:dyDescent="0.2">
      <c r="B41" s="37"/>
      <c r="C41" s="298"/>
    </row>
    <row r="42" spans="1:28" x14ac:dyDescent="0.2">
      <c r="B42" s="37"/>
    </row>
    <row r="50" spans="6:17" x14ac:dyDescent="0.2">
      <c r="F50" s="44"/>
      <c r="G50" s="44"/>
      <c r="H50" s="44"/>
      <c r="I50" s="44"/>
      <c r="J50" s="44"/>
      <c r="K50" s="44"/>
      <c r="L50" s="44"/>
      <c r="M50" s="44"/>
      <c r="N50" s="44"/>
      <c r="O50" s="44"/>
      <c r="P50" s="44" t="s">
        <v>2</v>
      </c>
      <c r="Q50" s="145" t="s">
        <v>1169</v>
      </c>
    </row>
    <row r="51" spans="6:17" x14ac:dyDescent="0.2">
      <c r="F51" s="44"/>
      <c r="G51" s="44"/>
      <c r="H51" s="44"/>
      <c r="I51" s="44"/>
      <c r="J51" s="44"/>
      <c r="K51" s="44"/>
      <c r="L51" s="44"/>
      <c r="M51" s="44"/>
      <c r="N51" s="44"/>
      <c r="O51" s="44"/>
      <c r="P51" s="44" t="s">
        <v>6</v>
      </c>
      <c r="Q51" s="145">
        <v>2.6632667516645503E-2</v>
      </c>
    </row>
    <row r="52" spans="6:17" x14ac:dyDescent="0.2">
      <c r="F52" s="44"/>
      <c r="G52" s="44"/>
      <c r="H52" s="44"/>
      <c r="I52" s="44"/>
      <c r="J52" s="44"/>
      <c r="K52" s="44"/>
      <c r="L52" s="44"/>
      <c r="M52" s="44"/>
      <c r="N52" s="44"/>
      <c r="O52" s="44"/>
      <c r="P52" s="44" t="s">
        <v>29</v>
      </c>
      <c r="Q52" s="145">
        <v>2.1756511205330176E-2</v>
      </c>
    </row>
    <row r="53" spans="6:17" x14ac:dyDescent="0.2">
      <c r="F53" s="44"/>
      <c r="G53" s="44"/>
      <c r="H53" s="44"/>
      <c r="I53" s="44"/>
      <c r="J53" s="44"/>
      <c r="K53" s="44"/>
      <c r="L53" s="44"/>
      <c r="M53" s="44"/>
      <c r="N53" s="44"/>
      <c r="O53" s="44"/>
      <c r="P53" s="44" t="s">
        <v>21</v>
      </c>
      <c r="Q53" s="145">
        <v>2.019428907859866E-2</v>
      </c>
    </row>
    <row r="54" spans="6:17" x14ac:dyDescent="0.2">
      <c r="F54" s="44"/>
      <c r="G54" s="44"/>
      <c r="H54" s="44"/>
      <c r="I54" s="44"/>
      <c r="J54" s="44"/>
      <c r="K54" s="44"/>
      <c r="L54" s="44"/>
      <c r="M54" s="44"/>
      <c r="N54" s="44"/>
      <c r="O54" s="44"/>
      <c r="P54" s="44" t="s">
        <v>22</v>
      </c>
      <c r="Q54" s="145">
        <v>1.6201647729013002E-2</v>
      </c>
    </row>
    <row r="55" spans="6:17" x14ac:dyDescent="0.2">
      <c r="F55" s="44"/>
      <c r="G55" s="44"/>
      <c r="H55" s="44"/>
      <c r="I55" s="44"/>
      <c r="J55" s="44"/>
      <c r="K55" s="44"/>
      <c r="L55" s="44"/>
      <c r="M55" s="44"/>
      <c r="N55" s="44"/>
      <c r="O55" s="44"/>
      <c r="P55" s="44" t="s">
        <v>32</v>
      </c>
      <c r="Q55" s="145">
        <v>1.2579692781652385E-2</v>
      </c>
    </row>
    <row r="56" spans="6:17" x14ac:dyDescent="0.2">
      <c r="F56" s="44"/>
      <c r="G56" s="44"/>
      <c r="H56" s="44"/>
      <c r="I56" s="44"/>
      <c r="J56" s="44"/>
      <c r="K56" s="44"/>
      <c r="L56" s="44"/>
      <c r="M56" s="44"/>
      <c r="N56" s="44"/>
      <c r="O56" s="44"/>
      <c r="P56" s="44" t="s">
        <v>12</v>
      </c>
      <c r="Q56" s="145">
        <v>1.229060451565922E-2</v>
      </c>
    </row>
    <row r="57" spans="6:17" x14ac:dyDescent="0.2">
      <c r="F57" s="44"/>
      <c r="G57" s="44"/>
      <c r="H57" s="44"/>
      <c r="I57" s="44"/>
      <c r="J57" s="44"/>
      <c r="K57" s="44"/>
      <c r="L57" s="44"/>
      <c r="M57" s="44"/>
      <c r="N57" s="44"/>
      <c r="O57" s="44"/>
      <c r="P57" s="44" t="s">
        <v>5</v>
      </c>
      <c r="Q57" s="145">
        <v>1.1955833743582556E-2</v>
      </c>
    </row>
    <row r="58" spans="6:17" x14ac:dyDescent="0.2">
      <c r="F58" s="44"/>
      <c r="G58" s="44"/>
      <c r="H58" s="44"/>
      <c r="I58" s="44"/>
      <c r="J58" s="44"/>
      <c r="K58" s="44"/>
      <c r="L58" s="44"/>
      <c r="M58" s="44"/>
      <c r="N58" s="44"/>
      <c r="O58" s="44"/>
      <c r="P58" s="44" t="s">
        <v>9</v>
      </c>
      <c r="Q58" s="145">
        <v>1.1737316907556528E-2</v>
      </c>
    </row>
    <row r="59" spans="6:17" x14ac:dyDescent="0.2">
      <c r="F59" s="44"/>
      <c r="G59" s="44"/>
      <c r="H59" s="44"/>
      <c r="I59" s="44"/>
      <c r="J59" s="44"/>
      <c r="K59" s="44"/>
      <c r="L59" s="44"/>
      <c r="M59" s="44"/>
      <c r="N59" s="44"/>
      <c r="O59" s="44"/>
      <c r="P59" s="44" t="s">
        <v>20</v>
      </c>
      <c r="Q59" s="145">
        <v>1.1298861999716081E-2</v>
      </c>
    </row>
    <row r="60" spans="6:17" x14ac:dyDescent="0.2">
      <c r="F60" s="44"/>
      <c r="G60" s="44"/>
      <c r="H60" s="44"/>
      <c r="I60" s="44"/>
      <c r="J60" s="44"/>
      <c r="K60" s="44"/>
      <c r="L60" s="44"/>
      <c r="M60" s="44"/>
      <c r="N60" s="44"/>
      <c r="O60" s="44"/>
      <c r="P60" s="44" t="s">
        <v>14</v>
      </c>
      <c r="Q60" s="145">
        <v>1.0297056532195148E-2</v>
      </c>
    </row>
    <row r="61" spans="6:17" x14ac:dyDescent="0.2">
      <c r="F61" s="44"/>
      <c r="G61" s="44"/>
      <c r="H61" s="44"/>
      <c r="I61" s="44"/>
      <c r="J61" s="44"/>
      <c r="K61" s="44"/>
      <c r="L61" s="44"/>
      <c r="M61" s="44"/>
      <c r="N61" s="44"/>
      <c r="O61" s="44"/>
      <c r="P61" s="44" t="s">
        <v>16</v>
      </c>
      <c r="Q61" s="145">
        <v>9.8264872521245383E-3</v>
      </c>
    </row>
    <row r="62" spans="6:17" x14ac:dyDescent="0.2">
      <c r="F62" s="44"/>
      <c r="G62" s="44"/>
      <c r="H62" s="44"/>
      <c r="I62" s="44"/>
      <c r="J62" s="44"/>
      <c r="K62" s="44"/>
      <c r="L62" s="44"/>
      <c r="M62" s="44"/>
      <c r="N62" s="44"/>
      <c r="O62" s="44"/>
      <c r="P62" s="44" t="s">
        <v>4</v>
      </c>
      <c r="Q62" s="145">
        <v>9.5527316684849151E-3</v>
      </c>
    </row>
    <row r="63" spans="6:17" x14ac:dyDescent="0.2">
      <c r="F63" s="44"/>
      <c r="G63" s="44"/>
      <c r="H63" s="44"/>
      <c r="I63" s="44"/>
      <c r="J63" s="44"/>
      <c r="K63" s="44"/>
      <c r="L63" s="44"/>
      <c r="M63" s="44"/>
      <c r="N63" s="44"/>
      <c r="O63" s="44"/>
      <c r="P63" s="44" t="s">
        <v>18</v>
      </c>
      <c r="Q63" s="145">
        <v>9.2420332473144295E-3</v>
      </c>
    </row>
    <row r="64" spans="6:17" x14ac:dyDescent="0.2">
      <c r="F64" s="44"/>
      <c r="G64" s="44"/>
      <c r="H64" s="44"/>
      <c r="I64" s="44"/>
      <c r="J64" s="44"/>
      <c r="K64" s="44"/>
      <c r="L64" s="44"/>
      <c r="M64" s="44"/>
      <c r="N64" s="44"/>
      <c r="O64" s="44"/>
      <c r="P64" s="44" t="s">
        <v>23</v>
      </c>
      <c r="Q64" s="145">
        <v>8.7867818776272699E-3</v>
      </c>
    </row>
    <row r="65" spans="1:17" x14ac:dyDescent="0.2">
      <c r="F65" s="44"/>
      <c r="G65" s="44"/>
      <c r="H65" s="44"/>
      <c r="I65" s="44"/>
      <c r="J65" s="44"/>
      <c r="K65" s="44"/>
      <c r="L65" s="44"/>
      <c r="M65" s="44"/>
      <c r="N65" s="44"/>
      <c r="O65" s="44"/>
      <c r="P65" s="44" t="s">
        <v>26</v>
      </c>
      <c r="Q65" s="145">
        <v>8.6972277586518931E-3</v>
      </c>
    </row>
    <row r="66" spans="1:17" x14ac:dyDescent="0.2">
      <c r="F66" s="44"/>
      <c r="G66" s="44"/>
      <c r="H66" s="44"/>
      <c r="I66" s="44"/>
      <c r="J66" s="44"/>
      <c r="K66" s="44"/>
      <c r="L66" s="44"/>
      <c r="M66" s="44"/>
      <c r="N66" s="44"/>
      <c r="O66" s="44"/>
      <c r="P66" s="44" t="s">
        <v>7</v>
      </c>
      <c r="Q66" s="145">
        <v>7.9550130297627586E-3</v>
      </c>
    </row>
    <row r="67" spans="1:17" x14ac:dyDescent="0.2">
      <c r="F67" s="44"/>
      <c r="G67" s="44"/>
      <c r="H67" s="44"/>
      <c r="I67" s="44"/>
      <c r="J67" s="44"/>
      <c r="K67" s="44"/>
      <c r="L67" s="44"/>
      <c r="M67" s="44"/>
      <c r="N67" s="44"/>
      <c r="O67" s="44"/>
      <c r="P67" s="44" t="s">
        <v>8</v>
      </c>
      <c r="Q67" s="145">
        <v>7.9274097965686963E-3</v>
      </c>
    </row>
    <row r="68" spans="1:17" x14ac:dyDescent="0.2">
      <c r="F68" s="44"/>
      <c r="G68" s="44"/>
      <c r="H68" s="44"/>
      <c r="I68" s="44"/>
      <c r="J68" s="44"/>
      <c r="K68" s="44"/>
      <c r="L68" s="44"/>
      <c r="M68" s="44"/>
      <c r="N68" s="44"/>
      <c r="O68" s="44"/>
      <c r="P68" s="44" t="s">
        <v>31</v>
      </c>
      <c r="Q68" s="145">
        <v>7.4056734268264091E-3</v>
      </c>
    </row>
    <row r="69" spans="1:17" x14ac:dyDescent="0.2">
      <c r="F69" s="44"/>
      <c r="G69" s="44"/>
      <c r="H69" s="44"/>
      <c r="I69" s="44"/>
      <c r="J69" s="44"/>
      <c r="K69" s="44"/>
      <c r="L69" s="44"/>
      <c r="M69" s="44"/>
      <c r="N69" s="44"/>
      <c r="O69" s="44"/>
      <c r="P69" s="44" t="s">
        <v>1</v>
      </c>
      <c r="Q69" s="145">
        <v>6.6350681108129361E-3</v>
      </c>
    </row>
    <row r="70" spans="1:17" x14ac:dyDescent="0.2">
      <c r="F70" s="44"/>
      <c r="G70" s="44"/>
      <c r="H70" s="44"/>
      <c r="I70" s="44"/>
      <c r="J70" s="44"/>
      <c r="K70" s="44"/>
      <c r="L70" s="44"/>
      <c r="M70" s="44"/>
      <c r="N70" s="44"/>
      <c r="O70" s="44"/>
      <c r="P70" s="44" t="s">
        <v>0</v>
      </c>
      <c r="Q70" s="145">
        <v>5.0222358533966727E-3</v>
      </c>
    </row>
    <row r="71" spans="1:17" x14ac:dyDescent="0.2">
      <c r="F71" s="44"/>
      <c r="G71" s="44"/>
      <c r="H71" s="44"/>
      <c r="I71" s="44"/>
      <c r="J71" s="44"/>
      <c r="K71" s="44"/>
      <c r="L71" s="44"/>
      <c r="M71" s="44"/>
      <c r="N71" s="44"/>
      <c r="O71" s="44"/>
      <c r="P71" s="44" t="s">
        <v>24</v>
      </c>
      <c r="Q71" s="145">
        <v>4.1302271624938935E-3</v>
      </c>
    </row>
    <row r="72" spans="1:17" x14ac:dyDescent="0.2">
      <c r="F72" s="44"/>
      <c r="G72" s="44"/>
      <c r="H72" s="44"/>
      <c r="I72" s="44"/>
      <c r="J72" s="44"/>
      <c r="K72" s="44"/>
      <c r="L72" s="44"/>
      <c r="M72" s="44"/>
      <c r="N72" s="44"/>
      <c r="O72" s="44"/>
      <c r="P72" s="44" t="s">
        <v>11</v>
      </c>
      <c r="Q72" s="145">
        <v>3.808798324128837E-3</v>
      </c>
    </row>
    <row r="73" spans="1:17" x14ac:dyDescent="0.2">
      <c r="F73" s="44"/>
      <c r="G73" s="44"/>
      <c r="H73" s="44"/>
      <c r="I73" s="44"/>
      <c r="J73" s="44"/>
      <c r="K73" s="44"/>
      <c r="L73" s="44"/>
      <c r="M73" s="44"/>
      <c r="N73" s="44"/>
      <c r="O73" s="44"/>
      <c r="P73" s="44" t="s">
        <v>30</v>
      </c>
      <c r="Q73" s="145">
        <v>3.3152501506932275E-3</v>
      </c>
    </row>
    <row r="74" spans="1:17" x14ac:dyDescent="0.2">
      <c r="F74" s="44"/>
      <c r="G74" s="44"/>
      <c r="H74" s="44"/>
      <c r="I74" s="44"/>
      <c r="J74" s="44"/>
      <c r="K74" s="44"/>
      <c r="L74" s="44"/>
      <c r="M74" s="44"/>
      <c r="N74" s="44"/>
      <c r="O74" s="44"/>
      <c r="P74" s="44" t="s">
        <v>25</v>
      </c>
      <c r="Q74" s="145">
        <v>3.2271861269879132E-3</v>
      </c>
    </row>
    <row r="75" spans="1:17" x14ac:dyDescent="0.2">
      <c r="F75" s="44"/>
      <c r="G75" s="44"/>
      <c r="H75" s="44"/>
      <c r="I75" s="44"/>
      <c r="J75" s="44"/>
      <c r="K75" s="44"/>
      <c r="L75" s="44"/>
      <c r="M75" s="44"/>
      <c r="N75" s="44"/>
      <c r="O75" s="44"/>
      <c r="P75" s="44" t="s">
        <v>27</v>
      </c>
      <c r="Q75" s="145">
        <v>2.6266507770509318E-3</v>
      </c>
    </row>
    <row r="76" spans="1:17" x14ac:dyDescent="0.2">
      <c r="F76" s="44"/>
      <c r="G76" s="44"/>
      <c r="H76" s="44"/>
      <c r="I76" s="44"/>
      <c r="J76" s="44"/>
      <c r="K76" s="44"/>
      <c r="L76" s="44"/>
      <c r="M76" s="44"/>
      <c r="N76" s="44"/>
      <c r="O76" s="44"/>
      <c r="P76" s="44" t="s">
        <v>28</v>
      </c>
      <c r="Q76" s="145">
        <v>2.3882633913339113E-3</v>
      </c>
    </row>
    <row r="77" spans="1:17" x14ac:dyDescent="0.2">
      <c r="F77" s="44"/>
      <c r="G77" s="44"/>
      <c r="H77" s="44"/>
      <c r="I77" s="44"/>
      <c r="J77" s="44"/>
      <c r="K77" s="44"/>
      <c r="L77" s="44"/>
      <c r="M77" s="44"/>
      <c r="N77" s="44"/>
      <c r="O77" s="44"/>
      <c r="P77" s="44" t="s">
        <v>10</v>
      </c>
      <c r="Q77" s="145">
        <v>1.2962238309528473E-3</v>
      </c>
    </row>
    <row r="78" spans="1:17" x14ac:dyDescent="0.2">
      <c r="A78" s="44"/>
      <c r="B78" s="37"/>
      <c r="C78" s="44"/>
      <c r="D78" s="44"/>
      <c r="E78" s="44"/>
      <c r="F78" s="44"/>
      <c r="G78" s="44"/>
      <c r="H78" s="44"/>
      <c r="I78" s="44"/>
      <c r="J78" s="44"/>
      <c r="K78" s="44"/>
      <c r="L78" s="44"/>
      <c r="M78" s="44"/>
      <c r="N78" s="44"/>
      <c r="O78" s="44"/>
      <c r="P78" s="44" t="s">
        <v>33</v>
      </c>
      <c r="Q78" s="145">
        <v>-8.2999031677966073E-4</v>
      </c>
    </row>
    <row r="79" spans="1:17" x14ac:dyDescent="0.2">
      <c r="A79" s="44"/>
      <c r="B79" s="37"/>
      <c r="C79" s="44"/>
      <c r="D79" s="44"/>
      <c r="E79" s="44"/>
      <c r="F79" s="44"/>
      <c r="G79" s="44"/>
      <c r="H79" s="44"/>
      <c r="I79" s="44"/>
      <c r="J79" s="44"/>
      <c r="K79" s="44"/>
      <c r="L79" s="44"/>
      <c r="M79" s="44"/>
      <c r="N79" s="44"/>
      <c r="O79" s="44"/>
      <c r="P79" s="44" t="s">
        <v>17</v>
      </c>
      <c r="Q79" s="145">
        <v>-4.8333658156304304E-3</v>
      </c>
    </row>
    <row r="80" spans="1:17" x14ac:dyDescent="0.2">
      <c r="A80" s="44"/>
      <c r="B80" s="37"/>
      <c r="C80" s="44"/>
      <c r="D80" s="44"/>
      <c r="E80" s="44"/>
      <c r="F80" s="44"/>
      <c r="G80" s="44"/>
      <c r="H80" s="44"/>
      <c r="I80" s="44"/>
      <c r="J80" s="44"/>
      <c r="K80" s="44"/>
      <c r="L80" s="44"/>
      <c r="M80" s="44"/>
      <c r="N80" s="44"/>
      <c r="O80" s="44"/>
      <c r="P80" s="44" t="s">
        <v>15</v>
      </c>
      <c r="Q80" s="145">
        <v>-5.7879772542648311E-3</v>
      </c>
    </row>
    <row r="81" spans="1:17" x14ac:dyDescent="0.2">
      <c r="A81" s="44"/>
      <c r="B81" s="37"/>
      <c r="C81" s="44"/>
      <c r="D81" s="44"/>
      <c r="E81" s="44"/>
      <c r="F81" s="44"/>
      <c r="G81" s="44"/>
      <c r="H81" s="44"/>
      <c r="I81" s="44"/>
      <c r="J81" s="44"/>
      <c r="K81" s="44"/>
      <c r="L81" s="44"/>
      <c r="M81" s="44"/>
      <c r="N81" s="44"/>
      <c r="O81" s="44"/>
      <c r="P81" s="44" t="s">
        <v>13</v>
      </c>
      <c r="Q81" s="145">
        <v>-7.1752951861944192E-3</v>
      </c>
    </row>
    <row r="82" spans="1:17" x14ac:dyDescent="0.2">
      <c r="A82" s="44"/>
      <c r="B82" s="37"/>
      <c r="C82" s="44"/>
      <c r="D82" s="44"/>
      <c r="E82" s="44"/>
      <c r="F82" s="44"/>
      <c r="G82" s="44"/>
      <c r="H82" s="44"/>
      <c r="I82" s="44"/>
      <c r="J82" s="44"/>
      <c r="K82" s="44"/>
      <c r="L82" s="44"/>
      <c r="M82" s="44"/>
      <c r="N82" s="44"/>
      <c r="O82" s="44"/>
      <c r="P82" s="44" t="s">
        <v>19</v>
      </c>
      <c r="Q82" s="145">
        <v>-1.7692788848181595E-2</v>
      </c>
    </row>
    <row r="83" spans="1:17" x14ac:dyDescent="0.2">
      <c r="A83" s="44"/>
      <c r="B83" s="37"/>
      <c r="C83" s="44"/>
      <c r="D83" s="44"/>
      <c r="E83" s="44"/>
      <c r="F83" s="44"/>
      <c r="G83" s="44"/>
      <c r="H83" s="44"/>
      <c r="I83" s="44"/>
      <c r="J83" s="44"/>
      <c r="K83" s="44"/>
      <c r="L83" s="44"/>
      <c r="M83" s="44"/>
      <c r="N83" s="44"/>
      <c r="O83" s="44"/>
      <c r="P83" s="44" t="s">
        <v>3</v>
      </c>
      <c r="Q83" s="145">
        <v>-2.709652840611454E-2</v>
      </c>
    </row>
    <row r="84" spans="1:17" x14ac:dyDescent="0.2">
      <c r="A84" s="44"/>
      <c r="B84" s="37"/>
      <c r="C84" s="44"/>
      <c r="D84" s="44"/>
      <c r="E84" s="44"/>
      <c r="F84" s="44"/>
      <c r="G84" s="44"/>
      <c r="H84" s="44"/>
      <c r="I84" s="44"/>
      <c r="J84" s="44"/>
      <c r="K84" s="44"/>
      <c r="L84" s="44"/>
    </row>
    <row r="85" spans="1:17" x14ac:dyDescent="0.2">
      <c r="A85" s="44"/>
      <c r="B85" s="37"/>
      <c r="C85" s="44"/>
      <c r="D85" s="44"/>
      <c r="E85" s="44"/>
      <c r="F85" s="44"/>
      <c r="G85" s="44"/>
      <c r="H85" s="44"/>
      <c r="I85" s="44"/>
      <c r="J85" s="44"/>
      <c r="K85" s="44"/>
      <c r="L85" s="44"/>
    </row>
    <row r="86" spans="1:17" x14ac:dyDescent="0.2">
      <c r="A86" s="44"/>
      <c r="B86" s="37"/>
      <c r="C86" s="44"/>
      <c r="D86" s="44"/>
      <c r="E86" s="44"/>
      <c r="F86" s="44"/>
      <c r="G86" s="44"/>
      <c r="H86" s="44"/>
      <c r="I86" s="44"/>
      <c r="J86" s="44"/>
      <c r="K86" s="44"/>
      <c r="L86" s="44"/>
    </row>
    <row r="87" spans="1:17" x14ac:dyDescent="0.2">
      <c r="A87" s="44"/>
      <c r="B87" s="37"/>
      <c r="C87" s="44"/>
      <c r="D87" s="44"/>
      <c r="E87" s="44"/>
      <c r="F87" s="44"/>
      <c r="G87" s="44"/>
      <c r="H87" s="44"/>
      <c r="I87" s="44"/>
      <c r="J87" s="44"/>
      <c r="K87" s="44"/>
      <c r="L87" s="44"/>
    </row>
    <row r="88" spans="1:17" x14ac:dyDescent="0.2">
      <c r="A88" s="44"/>
      <c r="B88" s="37"/>
      <c r="C88" s="44"/>
      <c r="D88" s="44"/>
      <c r="E88" s="44"/>
      <c r="F88" s="44"/>
      <c r="G88" s="44"/>
      <c r="H88" s="44"/>
      <c r="I88" s="44"/>
      <c r="J88" s="44"/>
      <c r="K88" s="44"/>
      <c r="L88" s="44"/>
    </row>
    <row r="89" spans="1:17" x14ac:dyDescent="0.2">
      <c r="A89" s="44"/>
      <c r="B89" s="37"/>
      <c r="C89" s="44"/>
      <c r="D89" s="44"/>
      <c r="E89" s="44"/>
      <c r="F89" s="44"/>
      <c r="G89" s="44"/>
      <c r="H89" s="44"/>
      <c r="I89" s="44"/>
      <c r="J89" s="44"/>
      <c r="K89" s="44"/>
      <c r="L89" s="44"/>
    </row>
    <row r="90" spans="1:17" x14ac:dyDescent="0.2">
      <c r="A90" s="44"/>
      <c r="B90" s="37"/>
      <c r="C90" s="44"/>
      <c r="D90" s="44"/>
      <c r="E90" s="44"/>
      <c r="F90" s="44"/>
      <c r="G90" s="44"/>
      <c r="H90" s="44"/>
      <c r="I90" s="44"/>
      <c r="J90" s="44"/>
      <c r="K90" s="44"/>
      <c r="L90" s="44"/>
    </row>
    <row r="91" spans="1:17" x14ac:dyDescent="0.2">
      <c r="A91" s="44"/>
      <c r="B91" s="37"/>
      <c r="C91" s="44"/>
      <c r="D91" s="44"/>
      <c r="E91" s="44"/>
      <c r="F91" s="44"/>
      <c r="G91" s="44"/>
      <c r="H91" s="44"/>
      <c r="I91" s="44"/>
      <c r="J91" s="44"/>
      <c r="K91" s="44"/>
      <c r="L91" s="44"/>
    </row>
    <row r="92" spans="1:17" x14ac:dyDescent="0.2">
      <c r="A92" s="44"/>
      <c r="B92" s="37"/>
      <c r="C92" s="44"/>
      <c r="D92" s="44"/>
      <c r="E92" s="44"/>
      <c r="F92" s="44"/>
      <c r="G92" s="44"/>
      <c r="H92" s="44"/>
      <c r="I92" s="44"/>
      <c r="J92" s="44"/>
      <c r="K92" s="44"/>
      <c r="L92" s="44"/>
    </row>
    <row r="93" spans="1:17" x14ac:dyDescent="0.2">
      <c r="A93" s="44"/>
      <c r="B93" s="37"/>
      <c r="C93" s="44"/>
      <c r="D93" s="44"/>
      <c r="E93" s="44"/>
      <c r="F93" s="44"/>
      <c r="G93" s="44"/>
      <c r="H93" s="44"/>
      <c r="I93" s="44"/>
      <c r="J93" s="44"/>
      <c r="K93" s="44"/>
      <c r="L93" s="44"/>
    </row>
    <row r="94" spans="1:17" x14ac:dyDescent="0.2">
      <c r="A94" s="44"/>
      <c r="B94" s="37"/>
      <c r="C94" s="44"/>
      <c r="D94" s="44"/>
      <c r="E94" s="44"/>
      <c r="F94" s="44"/>
      <c r="G94" s="44"/>
      <c r="H94" s="44"/>
      <c r="I94" s="44"/>
      <c r="J94" s="44"/>
      <c r="K94" s="44"/>
      <c r="L94" s="44"/>
    </row>
    <row r="95" spans="1:17" x14ac:dyDescent="0.2">
      <c r="A95" s="44"/>
      <c r="B95" s="37"/>
      <c r="C95" s="44"/>
      <c r="D95" s="44"/>
      <c r="E95" s="44"/>
      <c r="F95" s="44"/>
      <c r="G95" s="44"/>
      <c r="H95" s="44"/>
      <c r="I95" s="44"/>
      <c r="J95" s="44"/>
      <c r="K95" s="44"/>
      <c r="L95" s="44"/>
    </row>
    <row r="96" spans="1:17" x14ac:dyDescent="0.2">
      <c r="A96" s="44"/>
      <c r="B96" s="37"/>
      <c r="C96" s="44"/>
      <c r="D96" s="44"/>
      <c r="E96" s="44"/>
      <c r="F96" s="44"/>
      <c r="G96" s="44"/>
      <c r="H96" s="44"/>
      <c r="I96" s="44"/>
      <c r="J96" s="44"/>
      <c r="K96" s="44"/>
      <c r="L96" s="44"/>
    </row>
    <row r="97" spans="1:12" x14ac:dyDescent="0.2">
      <c r="A97" s="44"/>
      <c r="B97" s="37"/>
      <c r="C97" s="44"/>
      <c r="D97" s="44"/>
      <c r="E97" s="44"/>
      <c r="F97" s="44"/>
      <c r="G97" s="44"/>
      <c r="H97" s="44"/>
      <c r="I97" s="44"/>
      <c r="J97" s="44"/>
      <c r="K97" s="44"/>
      <c r="L97" s="44"/>
    </row>
    <row r="98" spans="1:12" x14ac:dyDescent="0.2">
      <c r="A98" s="44"/>
      <c r="B98" s="37"/>
      <c r="C98" s="44"/>
      <c r="D98" s="44"/>
      <c r="E98" s="44"/>
      <c r="F98" s="44"/>
      <c r="G98" s="44"/>
      <c r="H98" s="44"/>
      <c r="I98" s="44"/>
      <c r="J98" s="44"/>
      <c r="K98" s="44"/>
      <c r="L98" s="44"/>
    </row>
    <row r="99" spans="1:12" x14ac:dyDescent="0.2">
      <c r="A99" s="44"/>
      <c r="B99" s="37"/>
      <c r="C99" s="44"/>
      <c r="D99" s="44"/>
      <c r="E99" s="44"/>
      <c r="F99" s="44"/>
      <c r="G99" s="44"/>
      <c r="H99" s="44"/>
      <c r="I99" s="44"/>
      <c r="J99" s="44"/>
      <c r="K99" s="44"/>
      <c r="L99" s="44"/>
    </row>
    <row r="100" spans="1:12" x14ac:dyDescent="0.2">
      <c r="A100" s="44"/>
      <c r="B100" s="37"/>
      <c r="C100" s="44"/>
      <c r="D100" s="44"/>
      <c r="E100" s="44"/>
      <c r="F100" s="44"/>
      <c r="G100" s="44"/>
      <c r="H100" s="44"/>
      <c r="I100" s="44"/>
      <c r="J100" s="44"/>
      <c r="K100" s="44"/>
      <c r="L100" s="44"/>
    </row>
    <row r="101" spans="1:12" x14ac:dyDescent="0.2">
      <c r="A101" s="44"/>
      <c r="B101" s="37"/>
      <c r="C101" s="44"/>
      <c r="D101" s="44"/>
      <c r="E101" s="44"/>
      <c r="F101" s="44"/>
      <c r="G101" s="44"/>
      <c r="H101" s="44"/>
      <c r="I101" s="44"/>
      <c r="J101" s="44"/>
      <c r="K101" s="44"/>
      <c r="L101" s="44"/>
    </row>
    <row r="102" spans="1:12" x14ac:dyDescent="0.2">
      <c r="A102" s="44"/>
      <c r="B102" s="37"/>
      <c r="C102" s="44"/>
      <c r="D102" s="44"/>
      <c r="E102" s="44"/>
      <c r="F102" s="44"/>
      <c r="G102" s="44"/>
      <c r="H102" s="44"/>
      <c r="I102" s="44"/>
      <c r="J102" s="44"/>
      <c r="K102" s="44"/>
      <c r="L102" s="44"/>
    </row>
    <row r="103" spans="1:12" x14ac:dyDescent="0.2">
      <c r="A103" s="44"/>
      <c r="B103" s="37"/>
      <c r="C103" s="44"/>
      <c r="D103" s="44"/>
      <c r="E103" s="44"/>
      <c r="F103" s="44"/>
      <c r="G103" s="44"/>
      <c r="H103" s="44"/>
      <c r="I103" s="44"/>
      <c r="J103" s="44"/>
      <c r="K103" s="44"/>
      <c r="L103" s="44"/>
    </row>
    <row r="104" spans="1:12" x14ac:dyDescent="0.2">
      <c r="A104" s="44"/>
      <c r="B104" s="37"/>
      <c r="C104" s="44"/>
      <c r="D104" s="44"/>
      <c r="E104" s="44"/>
      <c r="F104" s="44"/>
      <c r="G104" s="44"/>
      <c r="H104" s="44"/>
      <c r="I104" s="44"/>
      <c r="J104" s="44"/>
      <c r="K104" s="44"/>
      <c r="L104" s="44"/>
    </row>
    <row r="105" spans="1:12" x14ac:dyDescent="0.2">
      <c r="A105" s="44"/>
      <c r="B105" s="37"/>
      <c r="C105" s="44"/>
      <c r="D105" s="44"/>
      <c r="E105" s="44"/>
      <c r="F105" s="44"/>
      <c r="G105" s="44"/>
      <c r="H105" s="44"/>
      <c r="I105" s="44"/>
      <c r="J105" s="44"/>
      <c r="K105" s="44"/>
      <c r="L105" s="44"/>
    </row>
    <row r="106" spans="1:12" x14ac:dyDescent="0.2">
      <c r="A106" s="44"/>
      <c r="B106" s="37"/>
      <c r="C106" s="44"/>
      <c r="D106" s="44"/>
      <c r="E106" s="44"/>
      <c r="F106" s="44"/>
      <c r="G106" s="44"/>
      <c r="H106" s="44"/>
      <c r="I106" s="44"/>
      <c r="J106" s="44"/>
      <c r="K106" s="44"/>
      <c r="L106" s="44"/>
    </row>
    <row r="107" spans="1:12" x14ac:dyDescent="0.2">
      <c r="A107" s="44"/>
      <c r="B107" s="37"/>
      <c r="C107" s="44"/>
      <c r="D107" s="44"/>
      <c r="E107" s="44"/>
      <c r="F107" s="44"/>
      <c r="G107" s="44"/>
      <c r="H107" s="44"/>
      <c r="I107" s="44"/>
      <c r="J107" s="44"/>
      <c r="K107" s="44"/>
      <c r="L107" s="44"/>
    </row>
    <row r="108" spans="1:12" x14ac:dyDescent="0.2">
      <c r="A108" s="44"/>
      <c r="B108" s="37"/>
      <c r="C108" s="44"/>
      <c r="D108" s="44"/>
      <c r="E108" s="44"/>
      <c r="F108" s="44"/>
      <c r="G108" s="44"/>
      <c r="H108" s="44"/>
      <c r="I108" s="44"/>
      <c r="J108" s="44"/>
      <c r="K108" s="44"/>
      <c r="L108" s="44"/>
    </row>
    <row r="109" spans="1:12" x14ac:dyDescent="0.2">
      <c r="A109" s="44"/>
      <c r="B109" s="37"/>
      <c r="C109" s="44"/>
      <c r="D109" s="44"/>
      <c r="E109" s="44"/>
      <c r="F109" s="44"/>
      <c r="G109" s="44"/>
      <c r="H109" s="44"/>
      <c r="I109" s="44"/>
      <c r="J109" s="44"/>
      <c r="K109" s="44"/>
      <c r="L109" s="44"/>
    </row>
    <row r="110" spans="1:12" x14ac:dyDescent="0.2">
      <c r="A110" s="44"/>
      <c r="B110" s="37"/>
      <c r="C110" s="44"/>
      <c r="D110" s="44"/>
      <c r="E110" s="44"/>
      <c r="F110" s="44"/>
      <c r="G110" s="44"/>
      <c r="H110" s="44"/>
      <c r="I110" s="44"/>
      <c r="J110" s="44"/>
      <c r="K110" s="44"/>
      <c r="L110" s="44"/>
    </row>
    <row r="111" spans="1:12" x14ac:dyDescent="0.2">
      <c r="A111" s="44"/>
      <c r="B111" s="37"/>
      <c r="C111" s="44"/>
      <c r="D111" s="44"/>
      <c r="E111" s="44"/>
      <c r="F111" s="44"/>
      <c r="G111" s="44"/>
      <c r="H111" s="44"/>
      <c r="I111" s="44"/>
      <c r="J111" s="44"/>
      <c r="K111" s="44"/>
      <c r="L111" s="44"/>
    </row>
    <row r="112" spans="1:12" x14ac:dyDescent="0.2">
      <c r="A112" s="44"/>
      <c r="B112" s="37"/>
      <c r="C112" s="44"/>
      <c r="D112" s="44"/>
      <c r="E112" s="44"/>
      <c r="F112" s="44"/>
      <c r="G112" s="44"/>
      <c r="H112" s="44"/>
      <c r="I112" s="44"/>
      <c r="J112" s="44"/>
      <c r="K112" s="44"/>
      <c r="L112" s="44"/>
    </row>
    <row r="113" spans="1:12" x14ac:dyDescent="0.2">
      <c r="A113" s="44"/>
      <c r="B113" s="37"/>
      <c r="C113" s="44"/>
      <c r="D113" s="44"/>
      <c r="E113" s="44"/>
      <c r="F113" s="44"/>
      <c r="G113" s="44"/>
      <c r="H113" s="44"/>
      <c r="I113" s="44"/>
      <c r="J113" s="44"/>
      <c r="K113" s="44"/>
      <c r="L113" s="44"/>
    </row>
    <row r="114" spans="1:12" x14ac:dyDescent="0.2">
      <c r="A114" s="44"/>
      <c r="B114" s="37"/>
      <c r="C114" s="44"/>
      <c r="D114" s="44"/>
      <c r="E114" s="44"/>
      <c r="F114" s="44"/>
      <c r="G114" s="44"/>
      <c r="H114" s="44"/>
      <c r="I114" s="44"/>
      <c r="J114" s="44"/>
      <c r="K114" s="44"/>
      <c r="L114" s="44"/>
    </row>
    <row r="115" spans="1:12" x14ac:dyDescent="0.2">
      <c r="A115" s="44"/>
      <c r="B115" s="37"/>
      <c r="C115" s="44"/>
      <c r="D115" s="44"/>
      <c r="E115" s="44"/>
      <c r="F115" s="44"/>
      <c r="G115" s="44"/>
      <c r="H115" s="44"/>
      <c r="I115" s="44"/>
      <c r="J115" s="44"/>
      <c r="K115" s="44"/>
      <c r="L115" s="44"/>
    </row>
    <row r="116" spans="1:12" x14ac:dyDescent="0.2">
      <c r="A116" s="44"/>
      <c r="B116" s="37"/>
      <c r="C116" s="44"/>
      <c r="D116" s="44"/>
      <c r="E116" s="44"/>
      <c r="F116" s="44"/>
      <c r="G116" s="44"/>
      <c r="H116" s="44"/>
      <c r="I116" s="44"/>
      <c r="J116" s="44"/>
      <c r="K116" s="44"/>
      <c r="L116" s="44"/>
    </row>
    <row r="117" spans="1:12" x14ac:dyDescent="0.2">
      <c r="A117" s="44"/>
      <c r="B117" s="37"/>
      <c r="C117" s="44"/>
      <c r="D117" s="44"/>
      <c r="E117" s="44"/>
      <c r="F117" s="44"/>
      <c r="G117" s="44"/>
      <c r="H117" s="44"/>
      <c r="I117" s="44"/>
      <c r="J117" s="44"/>
      <c r="K117" s="44"/>
      <c r="L117" s="44"/>
    </row>
    <row r="118" spans="1:12" x14ac:dyDescent="0.2">
      <c r="A118" s="44"/>
      <c r="B118" s="37"/>
      <c r="C118" s="44"/>
      <c r="D118" s="44"/>
      <c r="E118" s="44"/>
      <c r="F118" s="44"/>
      <c r="G118" s="44"/>
      <c r="H118" s="44"/>
      <c r="I118" s="44"/>
      <c r="J118" s="44"/>
      <c r="K118" s="44"/>
      <c r="L118" s="44"/>
    </row>
    <row r="119" spans="1:12" x14ac:dyDescent="0.2">
      <c r="A119" s="44"/>
      <c r="B119" s="37"/>
      <c r="C119" s="44"/>
      <c r="D119" s="44"/>
      <c r="E119" s="44"/>
      <c r="F119" s="44"/>
      <c r="G119" s="44"/>
      <c r="H119" s="44"/>
      <c r="I119" s="44"/>
      <c r="J119" s="44"/>
      <c r="K119" s="44"/>
      <c r="L119" s="44"/>
    </row>
    <row r="120" spans="1:12" x14ac:dyDescent="0.2">
      <c r="A120" s="44"/>
      <c r="B120" s="37"/>
      <c r="C120" s="44"/>
      <c r="D120" s="44"/>
      <c r="E120" s="44"/>
      <c r="F120" s="44"/>
      <c r="G120" s="44"/>
      <c r="H120" s="44"/>
      <c r="I120" s="44"/>
      <c r="J120" s="44"/>
      <c r="K120" s="44"/>
      <c r="L120" s="44"/>
    </row>
    <row r="121" spans="1:12" x14ac:dyDescent="0.2">
      <c r="A121" s="44"/>
      <c r="B121" s="37"/>
      <c r="C121" s="44"/>
      <c r="D121" s="44"/>
      <c r="E121" s="44"/>
      <c r="F121" s="44"/>
      <c r="G121" s="44"/>
      <c r="H121" s="44"/>
      <c r="I121" s="44"/>
      <c r="J121" s="44"/>
      <c r="K121" s="44"/>
      <c r="L121" s="44"/>
    </row>
    <row r="122" spans="1:12" x14ac:dyDescent="0.2">
      <c r="A122" s="44"/>
      <c r="B122" s="37"/>
      <c r="C122" s="44"/>
      <c r="D122" s="44"/>
      <c r="E122" s="44"/>
      <c r="F122" s="44"/>
      <c r="G122" s="44"/>
      <c r="H122" s="44"/>
      <c r="I122" s="44"/>
      <c r="J122" s="44"/>
      <c r="K122" s="44"/>
      <c r="L122" s="44"/>
    </row>
    <row r="123" spans="1:12" x14ac:dyDescent="0.2">
      <c r="A123" s="44"/>
      <c r="B123" s="37"/>
      <c r="C123" s="44"/>
      <c r="D123" s="44"/>
      <c r="E123" s="44"/>
      <c r="F123" s="44"/>
      <c r="G123" s="44"/>
      <c r="H123" s="44"/>
      <c r="I123" s="44"/>
      <c r="J123" s="44"/>
      <c r="K123" s="44"/>
      <c r="L123" s="44"/>
    </row>
    <row r="124" spans="1:12" x14ac:dyDescent="0.2">
      <c r="A124" s="44"/>
      <c r="B124" s="37"/>
      <c r="C124" s="44"/>
      <c r="D124" s="44"/>
      <c r="E124" s="44"/>
      <c r="F124" s="44"/>
      <c r="G124" s="44"/>
      <c r="H124" s="44"/>
      <c r="I124" s="44"/>
      <c r="J124" s="44"/>
      <c r="K124" s="44"/>
      <c r="L124" s="44"/>
    </row>
    <row r="125" spans="1:12" x14ac:dyDescent="0.2">
      <c r="A125" s="44"/>
      <c r="B125" s="37"/>
      <c r="C125" s="44"/>
      <c r="D125" s="44"/>
      <c r="E125" s="44"/>
      <c r="F125" s="44"/>
      <c r="G125" s="44"/>
      <c r="H125" s="44"/>
      <c r="I125" s="44"/>
      <c r="J125" s="44"/>
      <c r="K125" s="44"/>
      <c r="L125" s="44"/>
    </row>
    <row r="126" spans="1:12" x14ac:dyDescent="0.2">
      <c r="A126" s="44"/>
      <c r="B126" s="37"/>
      <c r="C126" s="44"/>
      <c r="D126" s="44"/>
      <c r="E126" s="44"/>
      <c r="F126" s="44"/>
      <c r="G126" s="44"/>
      <c r="H126" s="44"/>
      <c r="I126" s="44"/>
      <c r="J126" s="44"/>
      <c r="K126" s="44"/>
      <c r="L126" s="44"/>
    </row>
    <row r="127" spans="1:12" x14ac:dyDescent="0.2">
      <c r="A127" s="44"/>
      <c r="B127" s="37"/>
      <c r="C127" s="44"/>
      <c r="D127" s="44"/>
      <c r="E127" s="44"/>
      <c r="F127" s="44"/>
      <c r="G127" s="44"/>
      <c r="H127" s="44"/>
      <c r="I127" s="44"/>
      <c r="J127" s="44"/>
      <c r="K127" s="44"/>
      <c r="L127" s="44"/>
    </row>
    <row r="128" spans="1:12" x14ac:dyDescent="0.2">
      <c r="A128" s="44"/>
      <c r="B128" s="37"/>
      <c r="C128" s="44"/>
      <c r="D128" s="44"/>
      <c r="E128" s="44"/>
      <c r="F128" s="44"/>
      <c r="G128" s="44"/>
      <c r="H128" s="44"/>
      <c r="I128" s="44"/>
      <c r="J128" s="44"/>
      <c r="K128" s="44"/>
      <c r="L128" s="44"/>
    </row>
    <row r="129" spans="1:12" x14ac:dyDescent="0.2">
      <c r="A129" s="44"/>
      <c r="B129" s="37"/>
      <c r="C129" s="44"/>
      <c r="D129" s="44"/>
      <c r="E129" s="44"/>
      <c r="F129" s="44"/>
      <c r="G129" s="44"/>
      <c r="H129" s="44"/>
      <c r="I129" s="44"/>
      <c r="J129" s="44"/>
      <c r="K129" s="44"/>
      <c r="L129" s="44"/>
    </row>
    <row r="130" spans="1:12" x14ac:dyDescent="0.2">
      <c r="A130" s="44"/>
      <c r="B130" s="37"/>
      <c r="C130" s="44"/>
      <c r="D130" s="44"/>
      <c r="E130" s="44"/>
      <c r="F130" s="44"/>
      <c r="G130" s="44"/>
      <c r="H130" s="44"/>
      <c r="I130" s="44"/>
      <c r="J130" s="44"/>
      <c r="K130" s="44"/>
      <c r="L130" s="44"/>
    </row>
    <row r="131" spans="1:12" x14ac:dyDescent="0.2">
      <c r="A131" s="44"/>
      <c r="B131" s="37"/>
      <c r="C131" s="44"/>
      <c r="D131" s="44"/>
      <c r="E131" s="44"/>
      <c r="F131" s="44"/>
      <c r="G131" s="44"/>
      <c r="H131" s="44"/>
      <c r="I131" s="44"/>
      <c r="J131" s="44"/>
      <c r="K131" s="44"/>
      <c r="L131" s="44"/>
    </row>
    <row r="132" spans="1:12" x14ac:dyDescent="0.2">
      <c r="A132" s="44"/>
      <c r="B132" s="37"/>
      <c r="C132" s="44"/>
      <c r="D132" s="44"/>
      <c r="E132" s="44"/>
      <c r="F132" s="44"/>
      <c r="G132" s="44"/>
      <c r="H132" s="44"/>
      <c r="I132" s="44"/>
      <c r="J132" s="44"/>
      <c r="K132" s="44"/>
      <c r="L132" s="44"/>
    </row>
    <row r="133" spans="1:12" x14ac:dyDescent="0.2">
      <c r="A133" s="44"/>
      <c r="B133" s="37"/>
      <c r="C133" s="44"/>
      <c r="D133" s="44"/>
      <c r="E133" s="44"/>
      <c r="F133" s="44"/>
      <c r="G133" s="44"/>
      <c r="H133" s="44"/>
      <c r="I133" s="44"/>
      <c r="J133" s="44"/>
      <c r="K133" s="44"/>
      <c r="L133" s="44"/>
    </row>
    <row r="134" spans="1:12" x14ac:dyDescent="0.2">
      <c r="A134" s="44"/>
      <c r="B134" s="37"/>
      <c r="C134" s="44"/>
      <c r="D134" s="44"/>
      <c r="E134" s="44"/>
      <c r="F134" s="44"/>
      <c r="G134" s="44"/>
      <c r="H134" s="44"/>
      <c r="I134" s="44"/>
      <c r="J134" s="44"/>
      <c r="K134" s="44"/>
      <c r="L134" s="44"/>
    </row>
    <row r="135" spans="1:12" x14ac:dyDescent="0.2">
      <c r="A135" s="44"/>
      <c r="B135" s="37"/>
      <c r="C135" s="44"/>
      <c r="D135" s="44"/>
      <c r="E135" s="44"/>
      <c r="F135" s="44"/>
      <c r="G135" s="44"/>
      <c r="H135" s="44"/>
      <c r="I135" s="44"/>
      <c r="J135" s="44"/>
      <c r="K135" s="44"/>
      <c r="L135" s="44"/>
    </row>
    <row r="136" spans="1:12" x14ac:dyDescent="0.2">
      <c r="A136" s="44"/>
      <c r="B136" s="37"/>
      <c r="C136" s="44"/>
      <c r="D136" s="44"/>
      <c r="E136" s="44"/>
      <c r="F136" s="44"/>
      <c r="G136" s="44"/>
      <c r="H136" s="44"/>
      <c r="I136" s="44"/>
      <c r="J136" s="44"/>
      <c r="K136" s="44"/>
      <c r="L136" s="44"/>
    </row>
    <row r="137" spans="1:12" x14ac:dyDescent="0.2">
      <c r="A137" s="44"/>
      <c r="B137" s="37"/>
      <c r="C137" s="44"/>
      <c r="D137" s="44"/>
      <c r="E137" s="44"/>
      <c r="F137" s="44"/>
      <c r="G137" s="44"/>
      <c r="H137" s="44"/>
      <c r="I137" s="44"/>
      <c r="J137" s="44"/>
      <c r="K137" s="44"/>
      <c r="L137" s="44"/>
    </row>
    <row r="138" spans="1:12" x14ac:dyDescent="0.2">
      <c r="A138" s="44"/>
      <c r="B138" s="37"/>
      <c r="C138" s="44"/>
      <c r="D138" s="44"/>
      <c r="E138" s="44"/>
      <c r="F138" s="44"/>
      <c r="G138" s="44"/>
      <c r="H138" s="44"/>
      <c r="I138" s="44"/>
      <c r="J138" s="44"/>
      <c r="K138" s="44"/>
      <c r="L138" s="44"/>
    </row>
    <row r="139" spans="1:12" x14ac:dyDescent="0.2">
      <c r="A139" s="44"/>
      <c r="B139" s="37"/>
      <c r="C139" s="44"/>
      <c r="D139" s="44"/>
      <c r="E139" s="44"/>
      <c r="F139" s="44"/>
      <c r="G139" s="44"/>
      <c r="H139" s="44"/>
      <c r="I139" s="44"/>
      <c r="J139" s="44"/>
      <c r="K139" s="44"/>
      <c r="L139" s="44"/>
    </row>
    <row r="140" spans="1:12" x14ac:dyDescent="0.2">
      <c r="A140" s="44"/>
      <c r="B140" s="37"/>
      <c r="C140" s="44"/>
      <c r="D140" s="44"/>
      <c r="E140" s="44"/>
      <c r="F140" s="44"/>
      <c r="G140" s="44"/>
      <c r="H140" s="44"/>
      <c r="I140" s="44"/>
      <c r="J140" s="44"/>
      <c r="K140" s="44"/>
      <c r="L140" s="44"/>
    </row>
    <row r="141" spans="1:12" x14ac:dyDescent="0.2">
      <c r="A141" s="44"/>
      <c r="B141" s="37"/>
      <c r="C141" s="44"/>
      <c r="D141" s="44"/>
      <c r="E141" s="44"/>
      <c r="F141" s="44"/>
      <c r="G141" s="44"/>
      <c r="H141" s="44"/>
      <c r="I141" s="44"/>
      <c r="J141" s="44"/>
      <c r="K141" s="44"/>
      <c r="L141" s="44"/>
    </row>
    <row r="142" spans="1:12" x14ac:dyDescent="0.2">
      <c r="A142" s="44"/>
      <c r="B142" s="37"/>
      <c r="C142" s="44"/>
      <c r="D142" s="44"/>
      <c r="E142" s="44"/>
      <c r="F142" s="44"/>
      <c r="G142" s="44"/>
      <c r="H142" s="44"/>
      <c r="I142" s="44"/>
      <c r="J142" s="44"/>
      <c r="K142" s="44"/>
      <c r="L142" s="44"/>
    </row>
    <row r="143" spans="1:12" x14ac:dyDescent="0.2">
      <c r="A143" s="44"/>
      <c r="B143" s="37"/>
      <c r="C143" s="44"/>
      <c r="D143" s="44"/>
      <c r="E143" s="44"/>
      <c r="F143" s="44"/>
      <c r="G143" s="44"/>
      <c r="H143" s="44"/>
      <c r="I143" s="44"/>
      <c r="J143" s="44"/>
      <c r="K143" s="44"/>
      <c r="L143" s="44"/>
    </row>
    <row r="144" spans="1:12" x14ac:dyDescent="0.2">
      <c r="A144" s="44"/>
      <c r="B144" s="37"/>
      <c r="C144" s="44"/>
      <c r="D144" s="44"/>
      <c r="E144" s="44"/>
      <c r="F144" s="44"/>
      <c r="G144" s="44"/>
      <c r="H144" s="44"/>
      <c r="I144" s="44"/>
      <c r="J144" s="44"/>
      <c r="K144" s="44"/>
      <c r="L144" s="44"/>
    </row>
    <row r="145" spans="1:12" x14ac:dyDescent="0.2">
      <c r="A145" s="44"/>
      <c r="B145" s="37"/>
      <c r="C145" s="44"/>
      <c r="D145" s="44"/>
      <c r="E145" s="44"/>
      <c r="F145" s="44"/>
      <c r="G145" s="44"/>
      <c r="H145" s="44"/>
      <c r="I145" s="44"/>
      <c r="J145" s="44"/>
      <c r="K145" s="44"/>
      <c r="L145" s="44"/>
    </row>
    <row r="146" spans="1:12" x14ac:dyDescent="0.2">
      <c r="A146" s="44"/>
      <c r="B146" s="37"/>
      <c r="C146" s="44"/>
      <c r="D146" s="44"/>
      <c r="E146" s="44"/>
      <c r="F146" s="44"/>
      <c r="G146" s="44"/>
      <c r="H146" s="44"/>
      <c r="I146" s="44"/>
      <c r="J146" s="44"/>
      <c r="K146" s="44"/>
      <c r="L146" s="44"/>
    </row>
    <row r="147" spans="1:12" x14ac:dyDescent="0.2">
      <c r="A147" s="44"/>
      <c r="B147" s="37"/>
      <c r="C147" s="44"/>
      <c r="D147" s="44"/>
      <c r="E147" s="44"/>
      <c r="F147" s="44"/>
      <c r="G147" s="44"/>
      <c r="H147" s="44"/>
      <c r="I147" s="44"/>
      <c r="J147" s="44"/>
      <c r="K147" s="44"/>
      <c r="L147" s="44"/>
    </row>
    <row r="148" spans="1:12" x14ac:dyDescent="0.2">
      <c r="A148" s="44"/>
      <c r="B148" s="37"/>
      <c r="C148" s="44"/>
      <c r="D148" s="44"/>
      <c r="E148" s="44"/>
      <c r="F148" s="44"/>
      <c r="G148" s="44"/>
      <c r="H148" s="44"/>
      <c r="I148" s="44"/>
      <c r="J148" s="44"/>
      <c r="K148" s="44"/>
      <c r="L148" s="44"/>
    </row>
    <row r="149" spans="1:12" x14ac:dyDescent="0.2">
      <c r="A149" s="44"/>
      <c r="B149" s="37"/>
      <c r="C149" s="44"/>
      <c r="D149" s="44"/>
      <c r="E149" s="44"/>
      <c r="F149" s="44"/>
      <c r="G149" s="44"/>
      <c r="H149" s="44"/>
      <c r="I149" s="44"/>
      <c r="J149" s="44"/>
      <c r="K149" s="44"/>
      <c r="L149" s="44"/>
    </row>
    <row r="150" spans="1:12" x14ac:dyDescent="0.2">
      <c r="A150" s="44"/>
      <c r="B150" s="37"/>
      <c r="C150" s="44"/>
      <c r="D150" s="44"/>
      <c r="E150" s="44"/>
      <c r="F150" s="44"/>
      <c r="G150" s="44"/>
      <c r="H150" s="44"/>
      <c r="I150" s="44"/>
      <c r="J150" s="44"/>
      <c r="K150" s="44"/>
      <c r="L150" s="44"/>
    </row>
    <row r="151" spans="1:12" x14ac:dyDescent="0.2">
      <c r="A151" s="44"/>
      <c r="B151" s="37"/>
      <c r="C151" s="44"/>
      <c r="D151" s="44"/>
      <c r="E151" s="44"/>
      <c r="F151" s="44"/>
      <c r="G151" s="44"/>
      <c r="H151" s="44"/>
      <c r="I151" s="44"/>
      <c r="J151" s="44"/>
      <c r="K151" s="44"/>
      <c r="L151" s="44"/>
    </row>
    <row r="152" spans="1:12" x14ac:dyDescent="0.2">
      <c r="A152" s="44"/>
      <c r="B152" s="37"/>
      <c r="C152" s="44"/>
      <c r="D152" s="44"/>
      <c r="E152" s="44"/>
      <c r="F152" s="44"/>
      <c r="G152" s="44"/>
      <c r="H152" s="44"/>
      <c r="I152" s="44"/>
      <c r="J152" s="44"/>
      <c r="K152" s="44"/>
      <c r="L152" s="44"/>
    </row>
    <row r="153" spans="1:12" x14ac:dyDescent="0.2">
      <c r="A153" s="44"/>
      <c r="B153" s="37"/>
      <c r="C153" s="44"/>
      <c r="D153" s="44"/>
      <c r="E153" s="44"/>
      <c r="F153" s="44"/>
      <c r="G153" s="44"/>
      <c r="H153" s="44"/>
      <c r="I153" s="44"/>
      <c r="J153" s="44"/>
      <c r="K153" s="44"/>
      <c r="L153" s="44"/>
    </row>
    <row r="154" spans="1:12" x14ac:dyDescent="0.2">
      <c r="A154" s="44"/>
      <c r="B154" s="37"/>
      <c r="C154" s="44"/>
      <c r="D154" s="44"/>
      <c r="E154" s="44"/>
      <c r="F154" s="44"/>
      <c r="G154" s="44"/>
      <c r="H154" s="44"/>
      <c r="I154" s="44"/>
      <c r="J154" s="44"/>
      <c r="K154" s="44"/>
      <c r="L154" s="44"/>
    </row>
    <row r="155" spans="1:12" x14ac:dyDescent="0.2">
      <c r="A155" s="44"/>
      <c r="B155" s="37"/>
      <c r="C155" s="44"/>
      <c r="D155" s="44"/>
      <c r="E155" s="44"/>
      <c r="F155" s="44"/>
      <c r="G155" s="44"/>
      <c r="H155" s="44"/>
      <c r="I155" s="44"/>
      <c r="J155" s="44"/>
      <c r="K155" s="44"/>
      <c r="L155" s="44"/>
    </row>
    <row r="156" spans="1:12" x14ac:dyDescent="0.2">
      <c r="A156" s="44"/>
      <c r="B156" s="37"/>
      <c r="C156" s="44"/>
      <c r="D156" s="44"/>
      <c r="E156" s="44"/>
      <c r="F156" s="44"/>
      <c r="G156" s="44"/>
      <c r="H156" s="44"/>
      <c r="I156" s="44"/>
      <c r="J156" s="44"/>
      <c r="K156" s="44"/>
      <c r="L156" s="44"/>
    </row>
    <row r="157" spans="1:12" x14ac:dyDescent="0.2">
      <c r="A157" s="44"/>
      <c r="B157" s="37"/>
      <c r="C157" s="44"/>
      <c r="D157" s="44"/>
      <c r="E157" s="44"/>
      <c r="F157" s="44"/>
      <c r="G157" s="44"/>
      <c r="H157" s="44"/>
      <c r="I157" s="44"/>
      <c r="J157" s="44"/>
      <c r="K157" s="44"/>
      <c r="L157" s="44"/>
    </row>
    <row r="158" spans="1:12" x14ac:dyDescent="0.2">
      <c r="A158" s="44"/>
      <c r="B158" s="37"/>
      <c r="C158" s="44"/>
      <c r="D158" s="44"/>
      <c r="E158" s="44"/>
      <c r="F158" s="44"/>
      <c r="G158" s="44"/>
      <c r="H158" s="44"/>
      <c r="I158" s="44"/>
      <c r="J158" s="44"/>
      <c r="K158" s="44"/>
      <c r="L158" s="44"/>
    </row>
    <row r="159" spans="1:12" x14ac:dyDescent="0.2">
      <c r="B159" s="37"/>
    </row>
    <row r="160" spans="1:12" x14ac:dyDescent="0.2">
      <c r="B160" s="37"/>
    </row>
    <row r="161" spans="2:2" x14ac:dyDescent="0.2">
      <c r="B161" s="37"/>
    </row>
    <row r="162" spans="2:2" x14ac:dyDescent="0.2">
      <c r="B162" s="37"/>
    </row>
    <row r="163" spans="2:2" x14ac:dyDescent="0.2">
      <c r="B163" s="37"/>
    </row>
    <row r="164" spans="2:2" x14ac:dyDescent="0.2">
      <c r="B164" s="37"/>
    </row>
    <row r="165" spans="2:2" x14ac:dyDescent="0.2">
      <c r="B165" s="37"/>
    </row>
    <row r="166" spans="2:2" x14ac:dyDescent="0.2">
      <c r="B166" s="37"/>
    </row>
    <row r="167" spans="2:2" x14ac:dyDescent="0.2">
      <c r="B167" s="37"/>
    </row>
    <row r="168" spans="2:2" x14ac:dyDescent="0.2">
      <c r="B168" s="37"/>
    </row>
    <row r="169" spans="2:2" x14ac:dyDescent="0.2">
      <c r="B169" s="37"/>
    </row>
    <row r="170" spans="2:2" x14ac:dyDescent="0.2">
      <c r="B170" s="37"/>
    </row>
    <row r="171" spans="2:2" x14ac:dyDescent="0.2">
      <c r="B171" s="37"/>
    </row>
    <row r="172" spans="2:2" x14ac:dyDescent="0.2">
      <c r="B172" s="37"/>
    </row>
    <row r="173" spans="2:2" x14ac:dyDescent="0.2">
      <c r="B173" s="37"/>
    </row>
    <row r="174" spans="2:2" x14ac:dyDescent="0.2">
      <c r="B174" s="37"/>
    </row>
    <row r="175" spans="2:2" x14ac:dyDescent="0.2">
      <c r="B175" s="37"/>
    </row>
    <row r="176" spans="2:2" x14ac:dyDescent="0.2">
      <c r="B176" s="37"/>
    </row>
    <row r="177" spans="2:2" x14ac:dyDescent="0.2">
      <c r="B177" s="37"/>
    </row>
    <row r="178" spans="2:2" x14ac:dyDescent="0.2">
      <c r="B178" s="37"/>
    </row>
    <row r="179" spans="2:2" x14ac:dyDescent="0.2">
      <c r="B179" s="37"/>
    </row>
    <row r="180" spans="2:2" x14ac:dyDescent="0.2">
      <c r="B180" s="37"/>
    </row>
    <row r="181" spans="2:2" x14ac:dyDescent="0.2">
      <c r="B181" s="37"/>
    </row>
    <row r="182" spans="2:2" x14ac:dyDescent="0.2">
      <c r="B182" s="37"/>
    </row>
    <row r="183" spans="2:2" x14ac:dyDescent="0.2">
      <c r="B183" s="37"/>
    </row>
    <row r="184" spans="2:2" x14ac:dyDescent="0.2">
      <c r="B184" s="37"/>
    </row>
    <row r="185" spans="2:2" x14ac:dyDescent="0.2">
      <c r="B185" s="37"/>
    </row>
    <row r="186" spans="2:2" x14ac:dyDescent="0.2">
      <c r="B186" s="37"/>
    </row>
    <row r="187" spans="2:2" x14ac:dyDescent="0.2">
      <c r="B187" s="37"/>
    </row>
    <row r="188" spans="2:2" x14ac:dyDescent="0.2">
      <c r="B188" s="37"/>
    </row>
    <row r="189" spans="2:2" x14ac:dyDescent="0.2">
      <c r="B189" s="37"/>
    </row>
    <row r="190" spans="2:2" x14ac:dyDescent="0.2">
      <c r="B190" s="37"/>
    </row>
    <row r="191" spans="2:2" x14ac:dyDescent="0.2">
      <c r="B191" s="37"/>
    </row>
    <row r="192" spans="2:2" x14ac:dyDescent="0.2">
      <c r="B192" s="37"/>
    </row>
    <row r="193" spans="2:2" x14ac:dyDescent="0.2">
      <c r="B193" s="37"/>
    </row>
    <row r="194" spans="2:2" x14ac:dyDescent="0.2">
      <c r="B194" s="37"/>
    </row>
    <row r="195" spans="2:2" x14ac:dyDescent="0.2">
      <c r="B195" s="37"/>
    </row>
    <row r="196" spans="2:2" x14ac:dyDescent="0.2">
      <c r="B196" s="37"/>
    </row>
    <row r="197" spans="2:2" x14ac:dyDescent="0.2">
      <c r="B197" s="37"/>
    </row>
    <row r="198" spans="2:2" x14ac:dyDescent="0.2">
      <c r="B198" s="37"/>
    </row>
    <row r="199" spans="2:2" x14ac:dyDescent="0.2">
      <c r="B199" s="37"/>
    </row>
    <row r="200" spans="2:2" x14ac:dyDescent="0.2">
      <c r="B200" s="37"/>
    </row>
    <row r="201" spans="2:2" x14ac:dyDescent="0.2">
      <c r="B201" s="37"/>
    </row>
    <row r="202" spans="2:2" x14ac:dyDescent="0.2">
      <c r="B202" s="37"/>
    </row>
    <row r="203" spans="2:2" x14ac:dyDescent="0.2">
      <c r="B203" s="37"/>
    </row>
    <row r="204" spans="2:2" x14ac:dyDescent="0.2">
      <c r="B204" s="37"/>
    </row>
    <row r="205" spans="2:2" x14ac:dyDescent="0.2">
      <c r="B205" s="37"/>
    </row>
    <row r="206" spans="2:2" x14ac:dyDescent="0.2">
      <c r="B206" s="37"/>
    </row>
    <row r="207" spans="2:2" x14ac:dyDescent="0.2">
      <c r="B207" s="37"/>
    </row>
    <row r="208" spans="2:2" x14ac:dyDescent="0.2">
      <c r="B208" s="37"/>
    </row>
    <row r="209" spans="2:2" x14ac:dyDescent="0.2">
      <c r="B209" s="37"/>
    </row>
    <row r="210" spans="2:2" x14ac:dyDescent="0.2">
      <c r="B210" s="37"/>
    </row>
    <row r="211" spans="2:2" x14ac:dyDescent="0.2">
      <c r="B211" s="37"/>
    </row>
    <row r="212" spans="2:2" x14ac:dyDescent="0.2">
      <c r="B212" s="37"/>
    </row>
    <row r="213" spans="2:2" x14ac:dyDescent="0.2">
      <c r="B213" s="37"/>
    </row>
    <row r="214" spans="2:2" x14ac:dyDescent="0.2">
      <c r="B214" s="37"/>
    </row>
    <row r="215" spans="2:2" x14ac:dyDescent="0.2">
      <c r="B215" s="37"/>
    </row>
    <row r="216" spans="2:2" x14ac:dyDescent="0.2">
      <c r="B216" s="37"/>
    </row>
  </sheetData>
  <autoFilter ref="A5:E6" xr:uid="{00000000-0009-0000-0000-000019000000}">
    <sortState ref="A8:E39">
      <sortCondition ref="A5:A6"/>
    </sortState>
  </autoFilter>
  <mergeCells count="5">
    <mergeCell ref="A5:A6"/>
    <mergeCell ref="B5:B6"/>
    <mergeCell ref="D5:D6"/>
    <mergeCell ref="E5:E6"/>
    <mergeCell ref="H1:I1"/>
  </mergeCells>
  <hyperlinks>
    <hyperlink ref="H1:I1" location="Index!A1" display="Regresar al Índice" xr:uid="{00000000-0004-0000-1900-000000000000}"/>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A8747-15AE-4FEF-81AA-FA6316740F6B}">
  <sheetPr codeName="Hoja79"/>
  <dimension ref="A1:I40"/>
  <sheetViews>
    <sheetView workbookViewId="0">
      <selection activeCell="A2" sqref="A2"/>
    </sheetView>
  </sheetViews>
  <sheetFormatPr baseColWidth="10" defaultColWidth="9.140625" defaultRowHeight="12.75" x14ac:dyDescent="0.2"/>
  <cols>
    <col min="1" max="1" width="60.7109375" style="354" customWidth="1"/>
    <col min="2" max="2" width="22.7109375" style="354" customWidth="1"/>
    <col min="3" max="3" width="20.7109375" style="354" customWidth="1"/>
    <col min="4" max="4" width="9.85546875" style="354" bestFit="1" customWidth="1"/>
    <col min="5" max="5" width="11.7109375" style="354" customWidth="1"/>
    <col min="6" max="6" width="4.7109375" style="354" customWidth="1"/>
    <col min="7" max="8" width="3.7109375" style="354" customWidth="1"/>
    <col min="9" max="10" width="9.140625" style="354" customWidth="1"/>
    <col min="11" max="16384" width="9.140625" style="354"/>
  </cols>
  <sheetData>
    <row r="1" spans="1:9" ht="15" x14ac:dyDescent="0.25">
      <c r="A1" s="333" t="s">
        <v>1681</v>
      </c>
      <c r="B1" s="354" t="s">
        <v>54</v>
      </c>
      <c r="C1" s="354" t="s">
        <v>54</v>
      </c>
      <c r="D1" s="354" t="s">
        <v>54</v>
      </c>
      <c r="E1" s="354" t="s">
        <v>54</v>
      </c>
      <c r="F1" s="354" t="s">
        <v>54</v>
      </c>
      <c r="G1" s="354" t="s">
        <v>54</v>
      </c>
      <c r="H1" s="233" t="s">
        <v>38</v>
      </c>
      <c r="I1" s="233"/>
    </row>
    <row r="2" spans="1:9" x14ac:dyDescent="0.2">
      <c r="A2" s="354" t="s">
        <v>152</v>
      </c>
      <c r="B2" s="354" t="s">
        <v>54</v>
      </c>
      <c r="C2" s="354" t="s">
        <v>54</v>
      </c>
      <c r="D2" s="354" t="s">
        <v>54</v>
      </c>
      <c r="E2" s="354" t="s">
        <v>54</v>
      </c>
      <c r="F2" s="354" t="s">
        <v>54</v>
      </c>
      <c r="G2" s="354" t="s">
        <v>54</v>
      </c>
      <c r="H2" s="354" t="s">
        <v>54</v>
      </c>
    </row>
    <row r="6" spans="1:9" x14ac:dyDescent="0.2">
      <c r="A6" s="354" t="s">
        <v>2</v>
      </c>
      <c r="B6" s="354" t="s">
        <v>1563</v>
      </c>
      <c r="C6" s="354" t="s">
        <v>1562</v>
      </c>
      <c r="D6" s="354" t="s">
        <v>850</v>
      </c>
      <c r="E6" s="354" t="s">
        <v>851</v>
      </c>
    </row>
    <row r="7" spans="1:9" x14ac:dyDescent="0.2">
      <c r="A7" s="354" t="s">
        <v>33</v>
      </c>
      <c r="B7" s="373">
        <v>197130</v>
      </c>
      <c r="C7" s="373">
        <v>197186</v>
      </c>
      <c r="D7" s="374">
        <v>56</v>
      </c>
      <c r="E7" s="357">
        <v>2.8407649774253585E-4</v>
      </c>
      <c r="F7" s="354">
        <f t="shared" ref="F7:F39" si="0">_xlfn.RANK.EQ(E7,$E$7:$E$39,0)</f>
        <v>33</v>
      </c>
    </row>
    <row r="8" spans="1:9" x14ac:dyDescent="0.2">
      <c r="A8" s="354" t="s">
        <v>18</v>
      </c>
      <c r="B8" s="373">
        <v>215678</v>
      </c>
      <c r="C8" s="373">
        <v>217207</v>
      </c>
      <c r="D8" s="374">
        <v>1529</v>
      </c>
      <c r="E8" s="357">
        <v>7.089271970251998E-3</v>
      </c>
      <c r="F8" s="354">
        <f t="shared" si="0"/>
        <v>32</v>
      </c>
    </row>
    <row r="9" spans="1:9" x14ac:dyDescent="0.2">
      <c r="A9" s="354" t="s">
        <v>12</v>
      </c>
      <c r="B9" s="373">
        <v>258213</v>
      </c>
      <c r="C9" s="373">
        <v>262234</v>
      </c>
      <c r="D9" s="374">
        <v>4021</v>
      </c>
      <c r="E9" s="357">
        <v>1.557241502170692E-2</v>
      </c>
      <c r="F9" s="354">
        <f t="shared" si="0"/>
        <v>29</v>
      </c>
    </row>
    <row r="10" spans="1:9" x14ac:dyDescent="0.2">
      <c r="A10" s="354" t="s">
        <v>11</v>
      </c>
      <c r="B10" s="373">
        <v>142842</v>
      </c>
      <c r="C10" s="373">
        <v>147733</v>
      </c>
      <c r="D10" s="374">
        <v>4891</v>
      </c>
      <c r="E10" s="357">
        <v>3.4240629506727682E-2</v>
      </c>
      <c r="F10" s="354">
        <f t="shared" si="0"/>
        <v>19</v>
      </c>
    </row>
    <row r="11" spans="1:9" x14ac:dyDescent="0.2">
      <c r="A11" s="354" t="s">
        <v>29</v>
      </c>
      <c r="B11" s="373">
        <v>709875</v>
      </c>
      <c r="C11" s="373">
        <v>715753</v>
      </c>
      <c r="D11" s="374">
        <v>5878</v>
      </c>
      <c r="E11" s="357">
        <v>8.2803310441978972E-3</v>
      </c>
      <c r="F11" s="354">
        <f t="shared" si="0"/>
        <v>31</v>
      </c>
    </row>
    <row r="12" spans="1:9" x14ac:dyDescent="0.2">
      <c r="A12" s="354" t="s">
        <v>6</v>
      </c>
      <c r="B12" s="373">
        <v>134083</v>
      </c>
      <c r="C12" s="373">
        <v>139994</v>
      </c>
      <c r="D12" s="374">
        <v>5911</v>
      </c>
      <c r="E12" s="357">
        <v>4.4084634144522461E-2</v>
      </c>
      <c r="F12" s="354">
        <f t="shared" si="0"/>
        <v>14</v>
      </c>
    </row>
    <row r="13" spans="1:9" x14ac:dyDescent="0.2">
      <c r="A13" s="354" t="s">
        <v>7</v>
      </c>
      <c r="B13" s="373">
        <v>236364</v>
      </c>
      <c r="C13" s="373">
        <v>242308</v>
      </c>
      <c r="D13" s="374">
        <v>5944</v>
      </c>
      <c r="E13" s="357">
        <v>2.5147653618994514E-2</v>
      </c>
      <c r="F13" s="354">
        <f t="shared" si="0"/>
        <v>23</v>
      </c>
    </row>
    <row r="14" spans="1:9" x14ac:dyDescent="0.2">
      <c r="A14" s="354" t="s">
        <v>3</v>
      </c>
      <c r="B14" s="373">
        <v>340465</v>
      </c>
      <c r="C14" s="373">
        <v>347069</v>
      </c>
      <c r="D14" s="374">
        <v>6604</v>
      </c>
      <c r="E14" s="357">
        <v>1.9397001160178062E-2</v>
      </c>
      <c r="F14" s="354">
        <f t="shared" si="0"/>
        <v>27</v>
      </c>
    </row>
    <row r="15" spans="1:9" x14ac:dyDescent="0.2">
      <c r="A15" s="354" t="s">
        <v>27</v>
      </c>
      <c r="B15" s="373">
        <v>613497</v>
      </c>
      <c r="C15" s="373">
        <v>620455</v>
      </c>
      <c r="D15" s="374">
        <v>6958</v>
      </c>
      <c r="E15" s="357">
        <v>1.1341538752430713E-2</v>
      </c>
      <c r="F15" s="354">
        <f t="shared" si="0"/>
        <v>30</v>
      </c>
    </row>
    <row r="16" spans="1:9" x14ac:dyDescent="0.2">
      <c r="A16" s="354" t="s">
        <v>25</v>
      </c>
      <c r="B16" s="373">
        <v>458236</v>
      </c>
      <c r="C16" s="373">
        <v>465586</v>
      </c>
      <c r="D16" s="374">
        <v>7350</v>
      </c>
      <c r="E16" s="357">
        <v>1.6039769900226153E-2</v>
      </c>
      <c r="F16" s="354">
        <f t="shared" si="0"/>
        <v>28</v>
      </c>
    </row>
    <row r="17" spans="1:6" x14ac:dyDescent="0.2">
      <c r="A17" s="354" t="s">
        <v>21</v>
      </c>
      <c r="B17" s="373">
        <v>213743</v>
      </c>
      <c r="C17" s="373">
        <v>221168</v>
      </c>
      <c r="D17" s="374">
        <v>7425</v>
      </c>
      <c r="E17" s="357">
        <v>3.4737979723312495E-2</v>
      </c>
      <c r="F17" s="354">
        <f t="shared" si="0"/>
        <v>18</v>
      </c>
    </row>
    <row r="18" spans="1:6" x14ac:dyDescent="0.2">
      <c r="A18" s="354" t="s">
        <v>15</v>
      </c>
      <c r="B18" s="373">
        <v>150690</v>
      </c>
      <c r="C18" s="373">
        <v>158615</v>
      </c>
      <c r="D18" s="374">
        <v>7925</v>
      </c>
      <c r="E18" s="357">
        <v>5.259141283429547E-2</v>
      </c>
      <c r="F18" s="354">
        <f t="shared" si="0"/>
        <v>9</v>
      </c>
    </row>
    <row r="19" spans="1:6" x14ac:dyDescent="0.2">
      <c r="A19" s="354" t="s">
        <v>30</v>
      </c>
      <c r="B19" s="373">
        <v>105292</v>
      </c>
      <c r="C19" s="373">
        <v>113585</v>
      </c>
      <c r="D19" s="374">
        <v>8293</v>
      </c>
      <c r="E19" s="357">
        <v>7.8761919234129785E-2</v>
      </c>
      <c r="F19" s="354">
        <f t="shared" si="0"/>
        <v>4</v>
      </c>
    </row>
    <row r="20" spans="1:6" x14ac:dyDescent="0.2">
      <c r="A20" s="354" t="s">
        <v>17</v>
      </c>
      <c r="B20" s="373">
        <v>470114</v>
      </c>
      <c r="C20" s="373">
        <v>479689</v>
      </c>
      <c r="D20" s="374">
        <v>9575</v>
      </c>
      <c r="E20" s="357">
        <v>2.0367400247599532E-2</v>
      </c>
      <c r="F20" s="354">
        <f t="shared" si="0"/>
        <v>26</v>
      </c>
    </row>
    <row r="21" spans="1:6" x14ac:dyDescent="0.2">
      <c r="A21" s="354" t="s">
        <v>19</v>
      </c>
      <c r="B21" s="373">
        <v>164103</v>
      </c>
      <c r="C21" s="373">
        <v>175959</v>
      </c>
      <c r="D21" s="374">
        <v>11856</v>
      </c>
      <c r="E21" s="357">
        <v>7.2247308093087881E-2</v>
      </c>
      <c r="F21" s="354">
        <f t="shared" si="0"/>
        <v>5</v>
      </c>
    </row>
    <row r="22" spans="1:6" x14ac:dyDescent="0.2">
      <c r="A22" s="354" t="s">
        <v>26</v>
      </c>
      <c r="B22" s="373">
        <v>587453</v>
      </c>
      <c r="C22" s="373">
        <v>602189</v>
      </c>
      <c r="D22" s="374">
        <v>14736</v>
      </c>
      <c r="E22" s="357">
        <v>2.508455995628589E-2</v>
      </c>
      <c r="F22" s="354">
        <f t="shared" si="0"/>
        <v>24</v>
      </c>
    </row>
    <row r="23" spans="1:6" x14ac:dyDescent="0.2">
      <c r="A23" s="354" t="s">
        <v>22</v>
      </c>
      <c r="B23" s="373">
        <v>615837</v>
      </c>
      <c r="C23" s="373">
        <v>632568</v>
      </c>
      <c r="D23" s="374">
        <v>16731</v>
      </c>
      <c r="E23" s="357">
        <v>2.7167903195163712E-2</v>
      </c>
      <c r="F23" s="354">
        <f t="shared" si="0"/>
        <v>22</v>
      </c>
    </row>
    <row r="24" spans="1:6" x14ac:dyDescent="0.2">
      <c r="A24" s="354" t="s">
        <v>31</v>
      </c>
      <c r="B24" s="373">
        <v>732809</v>
      </c>
      <c r="C24" s="373">
        <v>749926</v>
      </c>
      <c r="D24" s="374">
        <v>17117</v>
      </c>
      <c r="E24" s="357">
        <v>2.335806465259016E-2</v>
      </c>
      <c r="F24" s="354">
        <f t="shared" si="0"/>
        <v>25</v>
      </c>
    </row>
    <row r="25" spans="1:6" x14ac:dyDescent="0.2">
      <c r="A25" s="354" t="s">
        <v>16</v>
      </c>
      <c r="B25" s="373">
        <v>244466</v>
      </c>
      <c r="C25" s="373">
        <v>261803</v>
      </c>
      <c r="D25" s="374">
        <v>17337</v>
      </c>
      <c r="E25" s="357">
        <v>7.0917837245261017E-2</v>
      </c>
      <c r="F25" s="354">
        <f t="shared" si="0"/>
        <v>6</v>
      </c>
    </row>
    <row r="26" spans="1:6" x14ac:dyDescent="0.2">
      <c r="A26" s="354" t="s">
        <v>5</v>
      </c>
      <c r="B26" s="373">
        <v>199392</v>
      </c>
      <c r="C26" s="373">
        <v>220382</v>
      </c>
      <c r="D26" s="374">
        <v>20990</v>
      </c>
      <c r="E26" s="357">
        <v>0.10527002086342474</v>
      </c>
      <c r="F26" s="354">
        <f t="shared" si="0"/>
        <v>2</v>
      </c>
    </row>
    <row r="27" spans="1:6" x14ac:dyDescent="0.2">
      <c r="A27" s="354" t="s">
        <v>32</v>
      </c>
      <c r="B27" s="373">
        <v>397354</v>
      </c>
      <c r="C27" s="373">
        <v>420862</v>
      </c>
      <c r="D27" s="374">
        <v>23508</v>
      </c>
      <c r="E27" s="357">
        <v>5.9161352345767249E-2</v>
      </c>
      <c r="F27" s="354">
        <f t="shared" si="0"/>
        <v>7</v>
      </c>
    </row>
    <row r="28" spans="1:6" x14ac:dyDescent="0.2">
      <c r="A28" s="354" t="s">
        <v>28</v>
      </c>
      <c r="B28" s="373">
        <v>213110</v>
      </c>
      <c r="C28" s="373">
        <v>240519</v>
      </c>
      <c r="D28" s="374">
        <v>27409</v>
      </c>
      <c r="E28" s="357">
        <v>0.12861433062737548</v>
      </c>
      <c r="F28" s="354">
        <f t="shared" si="0"/>
        <v>1</v>
      </c>
    </row>
    <row r="29" spans="1:6" x14ac:dyDescent="0.2">
      <c r="A29" s="354" t="s">
        <v>14</v>
      </c>
      <c r="B29" s="373">
        <v>1031331</v>
      </c>
      <c r="C29" s="373">
        <v>1062318</v>
      </c>
      <c r="D29" s="374">
        <v>30987</v>
      </c>
      <c r="E29" s="357">
        <v>3.0045640051544975E-2</v>
      </c>
      <c r="F29" s="354">
        <f t="shared" si="0"/>
        <v>20</v>
      </c>
    </row>
    <row r="30" spans="1:6" x14ac:dyDescent="0.2">
      <c r="A30" s="354" t="s">
        <v>8</v>
      </c>
      <c r="B30" s="373">
        <v>947984</v>
      </c>
      <c r="C30" s="373">
        <v>982033</v>
      </c>
      <c r="D30" s="374">
        <v>34049</v>
      </c>
      <c r="E30" s="357">
        <v>3.5917272865364724E-2</v>
      </c>
      <c r="F30" s="354">
        <f t="shared" si="0"/>
        <v>17</v>
      </c>
    </row>
    <row r="31" spans="1:6" x14ac:dyDescent="0.2">
      <c r="A31" s="354" t="s">
        <v>23</v>
      </c>
      <c r="B31" s="373">
        <v>639432</v>
      </c>
      <c r="C31" s="373">
        <v>675067</v>
      </c>
      <c r="D31" s="374">
        <v>35635</v>
      </c>
      <c r="E31" s="357">
        <v>5.5729147118067202E-2</v>
      </c>
      <c r="F31" s="354">
        <f t="shared" si="0"/>
        <v>8</v>
      </c>
    </row>
    <row r="32" spans="1:6" x14ac:dyDescent="0.2">
      <c r="A32" s="354" t="s">
        <v>4</v>
      </c>
      <c r="B32" s="373">
        <v>1034409</v>
      </c>
      <c r="C32" s="373">
        <v>1071648</v>
      </c>
      <c r="D32" s="374">
        <v>37239</v>
      </c>
      <c r="E32" s="357">
        <v>3.600026681902424E-2</v>
      </c>
      <c r="F32" s="354">
        <f t="shared" si="0"/>
        <v>16</v>
      </c>
    </row>
    <row r="33" spans="1:6" x14ac:dyDescent="0.2">
      <c r="A33" s="354" t="s">
        <v>10</v>
      </c>
      <c r="B33" s="373">
        <v>803412</v>
      </c>
      <c r="C33" s="373">
        <v>841521</v>
      </c>
      <c r="D33" s="374">
        <v>38109</v>
      </c>
      <c r="E33" s="357">
        <v>4.7433944227868174E-2</v>
      </c>
      <c r="F33" s="354">
        <f t="shared" si="0"/>
        <v>10</v>
      </c>
    </row>
    <row r="34" spans="1:6" x14ac:dyDescent="0.2">
      <c r="A34" s="354" t="s">
        <v>24</v>
      </c>
      <c r="B34" s="373">
        <v>442048</v>
      </c>
      <c r="C34" s="373">
        <v>484025</v>
      </c>
      <c r="D34" s="374">
        <v>41977</v>
      </c>
      <c r="E34" s="357">
        <v>9.4960275807152161E-2</v>
      </c>
      <c r="F34" s="354">
        <f t="shared" si="0"/>
        <v>3</v>
      </c>
    </row>
    <row r="35" spans="1:6" x14ac:dyDescent="0.2">
      <c r="A35" s="354" t="s">
        <v>20</v>
      </c>
      <c r="B35" s="373">
        <v>1730346</v>
      </c>
      <c r="C35" s="373">
        <v>1806827</v>
      </c>
      <c r="D35" s="374">
        <v>76481</v>
      </c>
      <c r="E35" s="357">
        <v>4.4199830554120467E-2</v>
      </c>
      <c r="F35" s="354">
        <f t="shared" si="0"/>
        <v>13</v>
      </c>
    </row>
    <row r="36" spans="1:6" x14ac:dyDescent="0.2">
      <c r="A36" s="354" t="s">
        <v>13</v>
      </c>
      <c r="B36" s="373">
        <v>1681296</v>
      </c>
      <c r="C36" s="373">
        <v>1760793</v>
      </c>
      <c r="D36" s="374">
        <v>79497</v>
      </c>
      <c r="E36" s="357">
        <v>4.7283167270962378E-2</v>
      </c>
      <c r="F36" s="354">
        <f t="shared" si="0"/>
        <v>11</v>
      </c>
    </row>
    <row r="37" spans="1:6" x14ac:dyDescent="0.2">
      <c r="A37" s="354" t="s">
        <v>0</v>
      </c>
      <c r="B37" s="373">
        <v>1873476</v>
      </c>
      <c r="C37" s="373">
        <v>1960510</v>
      </c>
      <c r="D37" s="374">
        <v>87034</v>
      </c>
      <c r="E37" s="357">
        <v>4.6455892682905953E-2</v>
      </c>
      <c r="F37" s="354">
        <f t="shared" si="0"/>
        <v>12</v>
      </c>
    </row>
    <row r="38" spans="1:6" x14ac:dyDescent="0.2">
      <c r="A38" s="354" t="s">
        <v>9</v>
      </c>
      <c r="B38" s="373">
        <v>3348570</v>
      </c>
      <c r="C38" s="373">
        <v>3441069</v>
      </c>
      <c r="D38" s="374">
        <v>92499</v>
      </c>
      <c r="E38" s="357">
        <v>2.7623433286447563E-2</v>
      </c>
      <c r="F38" s="354">
        <f t="shared" si="0"/>
        <v>21</v>
      </c>
    </row>
    <row r="39" spans="1:6" x14ac:dyDescent="0.2">
      <c r="A39" s="354" t="s">
        <v>1</v>
      </c>
      <c r="B39" s="373">
        <v>20933050</v>
      </c>
      <c r="C39" s="373">
        <v>21718601</v>
      </c>
      <c r="D39" s="373">
        <v>785551</v>
      </c>
      <c r="E39" s="357">
        <v>3.7526829582884558E-2</v>
      </c>
      <c r="F39" s="354">
        <f t="shared" si="0"/>
        <v>15</v>
      </c>
    </row>
    <row r="40" spans="1:6" x14ac:dyDescent="0.2">
      <c r="E40" s="354">
        <f>C39/B39-1</f>
        <v>3.7526829582884558E-2</v>
      </c>
    </row>
  </sheetData>
  <autoFilter ref="A6:F6" xr:uid="{C1A95A58-0D2F-4EDF-AF89-C6E57C757850}">
    <sortState ref="A7:F40">
      <sortCondition ref="D6"/>
    </sortState>
  </autoFilter>
  <mergeCells count="1">
    <mergeCell ref="H1:I1"/>
  </mergeCells>
  <hyperlinks>
    <hyperlink ref="H1:I1" location="Index!A1" display="Regresar al Índice" xr:uid="{ABDA8C12-9400-4158-9105-21830AD00F60}"/>
  </hyperlinks>
  <pageMargins left="0.7" right="0.7" top="0.75" bottom="0.75" header="0.3" footer="0.3"/>
  <pageSetup paperSize="9" orientation="portrait" horizontalDpi="300" verticalDpi="300"/>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862B9-0DB4-42C6-98C9-28A60B1554A2}">
  <sheetPr codeName="Hoja80"/>
  <dimension ref="A1:I40"/>
  <sheetViews>
    <sheetView workbookViewId="0">
      <selection activeCell="A2" sqref="A2"/>
    </sheetView>
  </sheetViews>
  <sheetFormatPr baseColWidth="10" defaultColWidth="9.140625" defaultRowHeight="12.75" x14ac:dyDescent="0.2"/>
  <cols>
    <col min="1" max="1" width="60.7109375" style="354" customWidth="1"/>
    <col min="2" max="2" width="22.7109375" style="354" customWidth="1"/>
    <col min="3" max="3" width="20.7109375" style="354" customWidth="1"/>
    <col min="4" max="4" width="7.7109375" style="354" customWidth="1"/>
    <col min="5" max="5" width="11.7109375" style="354" customWidth="1"/>
    <col min="6" max="6" width="4.7109375" style="354" customWidth="1"/>
    <col min="7" max="8" width="3.7109375" style="354" customWidth="1"/>
    <col min="9" max="10" width="9.140625" style="354" customWidth="1"/>
    <col min="11" max="16384" width="9.140625" style="354"/>
  </cols>
  <sheetData>
    <row r="1" spans="1:9" ht="15" x14ac:dyDescent="0.25">
      <c r="A1" s="333" t="s">
        <v>1682</v>
      </c>
      <c r="B1" s="354" t="s">
        <v>54</v>
      </c>
      <c r="C1" s="354" t="s">
        <v>54</v>
      </c>
      <c r="D1" s="354" t="s">
        <v>54</v>
      </c>
      <c r="E1" s="354" t="s">
        <v>54</v>
      </c>
      <c r="F1" s="354" t="s">
        <v>54</v>
      </c>
      <c r="G1" s="354" t="s">
        <v>54</v>
      </c>
      <c r="H1" s="233" t="s">
        <v>38</v>
      </c>
      <c r="I1" s="233"/>
    </row>
    <row r="2" spans="1:9" x14ac:dyDescent="0.2">
      <c r="A2" s="354" t="s">
        <v>152</v>
      </c>
      <c r="B2" s="354" t="s">
        <v>54</v>
      </c>
      <c r="C2" s="354" t="s">
        <v>54</v>
      </c>
      <c r="D2" s="354" t="s">
        <v>54</v>
      </c>
      <c r="E2" s="354" t="s">
        <v>54</v>
      </c>
      <c r="F2" s="354" t="s">
        <v>54</v>
      </c>
      <c r="G2" s="354" t="s">
        <v>54</v>
      </c>
      <c r="H2" s="354" t="s">
        <v>54</v>
      </c>
    </row>
    <row r="6" spans="1:9" x14ac:dyDescent="0.2">
      <c r="A6" s="354" t="s">
        <v>2</v>
      </c>
      <c r="B6" s="354" t="s">
        <v>1563</v>
      </c>
      <c r="C6" s="354" t="s">
        <v>1562</v>
      </c>
      <c r="D6" s="354" t="s">
        <v>850</v>
      </c>
      <c r="E6" s="354" t="s">
        <v>851</v>
      </c>
    </row>
    <row r="7" spans="1:9" x14ac:dyDescent="0.2">
      <c r="A7" s="354" t="s">
        <v>33</v>
      </c>
      <c r="B7" s="356">
        <v>197130</v>
      </c>
      <c r="C7" s="356">
        <v>197186</v>
      </c>
      <c r="D7" s="356">
        <v>56</v>
      </c>
      <c r="E7" s="357">
        <v>2.8407649774253585E-4</v>
      </c>
      <c r="F7" s="354">
        <f>_xlfn.RANK.EQ(E7,$E$7:$E$39,0)</f>
        <v>33</v>
      </c>
    </row>
    <row r="8" spans="1:9" x14ac:dyDescent="0.2">
      <c r="A8" s="354" t="s">
        <v>18</v>
      </c>
      <c r="B8" s="356">
        <v>215678</v>
      </c>
      <c r="C8" s="356">
        <v>217207</v>
      </c>
      <c r="D8" s="356">
        <v>1529</v>
      </c>
      <c r="E8" s="357">
        <v>7.089271970251998E-3</v>
      </c>
      <c r="F8" s="354">
        <f t="shared" ref="F8:F39" si="0">_xlfn.RANK.EQ(E8,$E$7:$E$39,0)</f>
        <v>32</v>
      </c>
    </row>
    <row r="9" spans="1:9" x14ac:dyDescent="0.2">
      <c r="A9" s="354" t="s">
        <v>29</v>
      </c>
      <c r="B9" s="356">
        <v>709875</v>
      </c>
      <c r="C9" s="356">
        <v>715753</v>
      </c>
      <c r="D9" s="356">
        <v>5878</v>
      </c>
      <c r="E9" s="357">
        <v>8.2803310441978972E-3</v>
      </c>
      <c r="F9" s="354">
        <f t="shared" si="0"/>
        <v>31</v>
      </c>
    </row>
    <row r="10" spans="1:9" x14ac:dyDescent="0.2">
      <c r="A10" s="354" t="s">
        <v>27</v>
      </c>
      <c r="B10" s="356">
        <v>613497</v>
      </c>
      <c r="C10" s="356">
        <v>620455</v>
      </c>
      <c r="D10" s="356">
        <v>6958</v>
      </c>
      <c r="E10" s="357">
        <v>1.1341538752430713E-2</v>
      </c>
      <c r="F10" s="354">
        <f t="shared" si="0"/>
        <v>30</v>
      </c>
    </row>
    <row r="11" spans="1:9" x14ac:dyDescent="0.2">
      <c r="A11" s="354" t="s">
        <v>12</v>
      </c>
      <c r="B11" s="356">
        <v>258213</v>
      </c>
      <c r="C11" s="356">
        <v>262234</v>
      </c>
      <c r="D11" s="356">
        <v>4021</v>
      </c>
      <c r="E11" s="357">
        <v>1.557241502170692E-2</v>
      </c>
      <c r="F11" s="354">
        <f t="shared" si="0"/>
        <v>29</v>
      </c>
    </row>
    <row r="12" spans="1:9" x14ac:dyDescent="0.2">
      <c r="A12" s="354" t="s">
        <v>25</v>
      </c>
      <c r="B12" s="356">
        <v>458236</v>
      </c>
      <c r="C12" s="356">
        <v>465586</v>
      </c>
      <c r="D12" s="356">
        <v>7350</v>
      </c>
      <c r="E12" s="357">
        <v>1.6039769900226153E-2</v>
      </c>
      <c r="F12" s="354">
        <f t="shared" si="0"/>
        <v>28</v>
      </c>
    </row>
    <row r="13" spans="1:9" x14ac:dyDescent="0.2">
      <c r="A13" s="354" t="s">
        <v>3</v>
      </c>
      <c r="B13" s="356">
        <v>340465</v>
      </c>
      <c r="C13" s="356">
        <v>347069</v>
      </c>
      <c r="D13" s="356">
        <v>6604</v>
      </c>
      <c r="E13" s="357">
        <v>1.9397001160178062E-2</v>
      </c>
      <c r="F13" s="354">
        <f t="shared" si="0"/>
        <v>27</v>
      </c>
    </row>
    <row r="14" spans="1:9" x14ac:dyDescent="0.2">
      <c r="A14" s="354" t="s">
        <v>17</v>
      </c>
      <c r="B14" s="356">
        <v>470114</v>
      </c>
      <c r="C14" s="356">
        <v>479689</v>
      </c>
      <c r="D14" s="356">
        <v>9575</v>
      </c>
      <c r="E14" s="357">
        <v>2.0367400247599532E-2</v>
      </c>
      <c r="F14" s="354">
        <f t="shared" si="0"/>
        <v>26</v>
      </c>
    </row>
    <row r="15" spans="1:9" x14ac:dyDescent="0.2">
      <c r="A15" s="354" t="s">
        <v>31</v>
      </c>
      <c r="B15" s="356">
        <v>732809</v>
      </c>
      <c r="C15" s="356">
        <v>749926</v>
      </c>
      <c r="D15" s="356">
        <v>17117</v>
      </c>
      <c r="E15" s="357">
        <v>2.335806465259016E-2</v>
      </c>
      <c r="F15" s="354">
        <f t="shared" si="0"/>
        <v>25</v>
      </c>
    </row>
    <row r="16" spans="1:9" x14ac:dyDescent="0.2">
      <c r="A16" s="354" t="s">
        <v>26</v>
      </c>
      <c r="B16" s="356">
        <v>587453</v>
      </c>
      <c r="C16" s="356">
        <v>602189</v>
      </c>
      <c r="D16" s="356">
        <v>14736</v>
      </c>
      <c r="E16" s="357">
        <v>2.508455995628589E-2</v>
      </c>
      <c r="F16" s="354">
        <f t="shared" si="0"/>
        <v>24</v>
      </c>
    </row>
    <row r="17" spans="1:6" x14ac:dyDescent="0.2">
      <c r="A17" s="354" t="s">
        <v>7</v>
      </c>
      <c r="B17" s="356">
        <v>236364</v>
      </c>
      <c r="C17" s="356">
        <v>242308</v>
      </c>
      <c r="D17" s="356">
        <v>5944</v>
      </c>
      <c r="E17" s="357">
        <v>2.5147653618994514E-2</v>
      </c>
      <c r="F17" s="354">
        <f t="shared" si="0"/>
        <v>23</v>
      </c>
    </row>
    <row r="18" spans="1:6" x14ac:dyDescent="0.2">
      <c r="A18" s="354" t="s">
        <v>22</v>
      </c>
      <c r="B18" s="356">
        <v>615837</v>
      </c>
      <c r="C18" s="356">
        <v>632568</v>
      </c>
      <c r="D18" s="356">
        <v>16731</v>
      </c>
      <c r="E18" s="357">
        <v>2.7167903195163712E-2</v>
      </c>
      <c r="F18" s="354">
        <f t="shared" si="0"/>
        <v>22</v>
      </c>
    </row>
    <row r="19" spans="1:6" x14ac:dyDescent="0.2">
      <c r="A19" s="354" t="s">
        <v>9</v>
      </c>
      <c r="B19" s="356">
        <v>3348570</v>
      </c>
      <c r="C19" s="356">
        <v>3441069</v>
      </c>
      <c r="D19" s="356">
        <v>92499</v>
      </c>
      <c r="E19" s="357">
        <v>2.7623433286447563E-2</v>
      </c>
      <c r="F19" s="354">
        <f t="shared" si="0"/>
        <v>21</v>
      </c>
    </row>
    <row r="20" spans="1:6" x14ac:dyDescent="0.2">
      <c r="A20" s="354" t="s">
        <v>14</v>
      </c>
      <c r="B20" s="356">
        <v>1031331</v>
      </c>
      <c r="C20" s="356">
        <v>1062318</v>
      </c>
      <c r="D20" s="356">
        <v>30987</v>
      </c>
      <c r="E20" s="357">
        <v>3.0045640051544975E-2</v>
      </c>
      <c r="F20" s="354">
        <f t="shared" si="0"/>
        <v>20</v>
      </c>
    </row>
    <row r="21" spans="1:6" x14ac:dyDescent="0.2">
      <c r="A21" s="354" t="s">
        <v>11</v>
      </c>
      <c r="B21" s="356">
        <v>142842</v>
      </c>
      <c r="C21" s="356">
        <v>147733</v>
      </c>
      <c r="D21" s="356">
        <v>4891</v>
      </c>
      <c r="E21" s="357">
        <v>3.4240629506727682E-2</v>
      </c>
      <c r="F21" s="354">
        <f t="shared" si="0"/>
        <v>19</v>
      </c>
    </row>
    <row r="22" spans="1:6" x14ac:dyDescent="0.2">
      <c r="A22" s="354" t="s">
        <v>21</v>
      </c>
      <c r="B22" s="356">
        <v>213743</v>
      </c>
      <c r="C22" s="356">
        <v>221168</v>
      </c>
      <c r="D22" s="356">
        <v>7425</v>
      </c>
      <c r="E22" s="357">
        <v>3.4737979723312495E-2</v>
      </c>
      <c r="F22" s="354">
        <f t="shared" si="0"/>
        <v>18</v>
      </c>
    </row>
    <row r="23" spans="1:6" x14ac:dyDescent="0.2">
      <c r="A23" s="354" t="s">
        <v>8</v>
      </c>
      <c r="B23" s="356">
        <v>947984</v>
      </c>
      <c r="C23" s="356">
        <v>982033</v>
      </c>
      <c r="D23" s="356">
        <v>34049</v>
      </c>
      <c r="E23" s="357">
        <v>3.5917272865364724E-2</v>
      </c>
      <c r="F23" s="354">
        <f t="shared" si="0"/>
        <v>17</v>
      </c>
    </row>
    <row r="24" spans="1:6" x14ac:dyDescent="0.2">
      <c r="A24" s="354" t="s">
        <v>4</v>
      </c>
      <c r="B24" s="356">
        <v>1034409</v>
      </c>
      <c r="C24" s="356">
        <v>1071648</v>
      </c>
      <c r="D24" s="356">
        <v>37239</v>
      </c>
      <c r="E24" s="357">
        <v>3.600026681902424E-2</v>
      </c>
      <c r="F24" s="354">
        <f t="shared" si="0"/>
        <v>16</v>
      </c>
    </row>
    <row r="25" spans="1:6" x14ac:dyDescent="0.2">
      <c r="A25" s="354" t="s">
        <v>1</v>
      </c>
      <c r="B25" s="356">
        <v>20933050</v>
      </c>
      <c r="C25" s="356">
        <v>21718601</v>
      </c>
      <c r="D25" s="356">
        <v>785551</v>
      </c>
      <c r="E25" s="357">
        <v>3.7526829582884558E-2</v>
      </c>
      <c r="F25" s="354">
        <f t="shared" si="0"/>
        <v>15</v>
      </c>
    </row>
    <row r="26" spans="1:6" x14ac:dyDescent="0.2">
      <c r="A26" s="354" t="s">
        <v>6</v>
      </c>
      <c r="B26" s="356">
        <v>134083</v>
      </c>
      <c r="C26" s="356">
        <v>139994</v>
      </c>
      <c r="D26" s="356">
        <v>5911</v>
      </c>
      <c r="E26" s="357">
        <v>4.4084634144522461E-2</v>
      </c>
      <c r="F26" s="354">
        <f t="shared" si="0"/>
        <v>14</v>
      </c>
    </row>
    <row r="27" spans="1:6" x14ac:dyDescent="0.2">
      <c r="A27" s="354" t="s">
        <v>20</v>
      </c>
      <c r="B27" s="356">
        <v>1730346</v>
      </c>
      <c r="C27" s="356">
        <v>1806827</v>
      </c>
      <c r="D27" s="356">
        <v>76481</v>
      </c>
      <c r="E27" s="357">
        <v>4.4199830554120467E-2</v>
      </c>
      <c r="F27" s="354">
        <f t="shared" si="0"/>
        <v>13</v>
      </c>
    </row>
    <row r="28" spans="1:6" x14ac:dyDescent="0.2">
      <c r="A28" s="354" t="s">
        <v>0</v>
      </c>
      <c r="B28" s="356">
        <v>1873476</v>
      </c>
      <c r="C28" s="356">
        <v>1960510</v>
      </c>
      <c r="D28" s="356">
        <v>87034</v>
      </c>
      <c r="E28" s="357">
        <v>4.6455892682905953E-2</v>
      </c>
      <c r="F28" s="354">
        <f t="shared" si="0"/>
        <v>12</v>
      </c>
    </row>
    <row r="29" spans="1:6" x14ac:dyDescent="0.2">
      <c r="A29" s="354" t="s">
        <v>13</v>
      </c>
      <c r="B29" s="356">
        <v>1681296</v>
      </c>
      <c r="C29" s="356">
        <v>1760793</v>
      </c>
      <c r="D29" s="356">
        <v>79497</v>
      </c>
      <c r="E29" s="357">
        <v>4.7283167270962378E-2</v>
      </c>
      <c r="F29" s="354">
        <f t="shared" si="0"/>
        <v>11</v>
      </c>
    </row>
    <row r="30" spans="1:6" x14ac:dyDescent="0.2">
      <c r="A30" s="354" t="s">
        <v>10</v>
      </c>
      <c r="B30" s="356">
        <v>803412</v>
      </c>
      <c r="C30" s="356">
        <v>841521</v>
      </c>
      <c r="D30" s="356">
        <v>38109</v>
      </c>
      <c r="E30" s="357">
        <v>4.7433944227868174E-2</v>
      </c>
      <c r="F30" s="354">
        <f t="shared" si="0"/>
        <v>10</v>
      </c>
    </row>
    <row r="31" spans="1:6" x14ac:dyDescent="0.2">
      <c r="A31" s="354" t="s">
        <v>15</v>
      </c>
      <c r="B31" s="356">
        <v>150690</v>
      </c>
      <c r="C31" s="356">
        <v>158615</v>
      </c>
      <c r="D31" s="356">
        <v>7925</v>
      </c>
      <c r="E31" s="357">
        <v>5.259141283429547E-2</v>
      </c>
      <c r="F31" s="354">
        <f t="shared" si="0"/>
        <v>9</v>
      </c>
    </row>
    <row r="32" spans="1:6" x14ac:dyDescent="0.2">
      <c r="A32" s="354" t="s">
        <v>23</v>
      </c>
      <c r="B32" s="356">
        <v>639432</v>
      </c>
      <c r="C32" s="356">
        <v>675067</v>
      </c>
      <c r="D32" s="356">
        <v>35635</v>
      </c>
      <c r="E32" s="357">
        <v>5.5729147118067202E-2</v>
      </c>
      <c r="F32" s="354">
        <f t="shared" si="0"/>
        <v>8</v>
      </c>
    </row>
    <row r="33" spans="1:6" x14ac:dyDescent="0.2">
      <c r="A33" s="354" t="s">
        <v>32</v>
      </c>
      <c r="B33" s="356">
        <v>397354</v>
      </c>
      <c r="C33" s="356">
        <v>420862</v>
      </c>
      <c r="D33" s="356">
        <v>23508</v>
      </c>
      <c r="E33" s="357">
        <v>5.9161352345767249E-2</v>
      </c>
      <c r="F33" s="354">
        <f t="shared" si="0"/>
        <v>7</v>
      </c>
    </row>
    <row r="34" spans="1:6" x14ac:dyDescent="0.2">
      <c r="A34" s="354" t="s">
        <v>16</v>
      </c>
      <c r="B34" s="356">
        <v>244466</v>
      </c>
      <c r="C34" s="356">
        <v>261803</v>
      </c>
      <c r="D34" s="356">
        <v>17337</v>
      </c>
      <c r="E34" s="357">
        <v>7.0917837245261017E-2</v>
      </c>
      <c r="F34" s="354">
        <f t="shared" si="0"/>
        <v>6</v>
      </c>
    </row>
    <row r="35" spans="1:6" x14ac:dyDescent="0.2">
      <c r="A35" s="354" t="s">
        <v>19</v>
      </c>
      <c r="B35" s="356">
        <v>164103</v>
      </c>
      <c r="C35" s="356">
        <v>175959</v>
      </c>
      <c r="D35" s="356">
        <v>11856</v>
      </c>
      <c r="E35" s="357">
        <v>7.2247308093087881E-2</v>
      </c>
      <c r="F35" s="354">
        <f t="shared" si="0"/>
        <v>5</v>
      </c>
    </row>
    <row r="36" spans="1:6" x14ac:dyDescent="0.2">
      <c r="A36" s="354" t="s">
        <v>30</v>
      </c>
      <c r="B36" s="356">
        <v>105292</v>
      </c>
      <c r="C36" s="356">
        <v>113585</v>
      </c>
      <c r="D36" s="356">
        <v>8293</v>
      </c>
      <c r="E36" s="357">
        <v>7.8761919234129785E-2</v>
      </c>
      <c r="F36" s="354">
        <f t="shared" si="0"/>
        <v>4</v>
      </c>
    </row>
    <row r="37" spans="1:6" x14ac:dyDescent="0.2">
      <c r="A37" s="354" t="s">
        <v>24</v>
      </c>
      <c r="B37" s="356">
        <v>442048</v>
      </c>
      <c r="C37" s="356">
        <v>484025</v>
      </c>
      <c r="D37" s="356">
        <v>41977</v>
      </c>
      <c r="E37" s="357">
        <v>9.4960275807152161E-2</v>
      </c>
      <c r="F37" s="354">
        <f t="shared" si="0"/>
        <v>3</v>
      </c>
    </row>
    <row r="38" spans="1:6" x14ac:dyDescent="0.2">
      <c r="A38" s="354" t="s">
        <v>5</v>
      </c>
      <c r="B38" s="356">
        <v>199392</v>
      </c>
      <c r="C38" s="356">
        <v>220382</v>
      </c>
      <c r="D38" s="356">
        <v>20990</v>
      </c>
      <c r="E38" s="357">
        <v>0.10527002086342474</v>
      </c>
      <c r="F38" s="354">
        <f t="shared" si="0"/>
        <v>2</v>
      </c>
    </row>
    <row r="39" spans="1:6" x14ac:dyDescent="0.2">
      <c r="A39" s="354" t="s">
        <v>28</v>
      </c>
      <c r="B39" s="356">
        <v>213110</v>
      </c>
      <c r="C39" s="356">
        <v>240519</v>
      </c>
      <c r="D39" s="356">
        <v>27409</v>
      </c>
      <c r="E39" s="357">
        <v>0.12861433062737548</v>
      </c>
      <c r="F39" s="354">
        <f t="shared" si="0"/>
        <v>1</v>
      </c>
    </row>
    <row r="40" spans="1:6" x14ac:dyDescent="0.2">
      <c r="E40" s="354">
        <f>C39/B39-1</f>
        <v>0.12861433062737548</v>
      </c>
    </row>
  </sheetData>
  <autoFilter ref="A6:F6" xr:uid="{C1A95A58-0D2F-4EDF-AF89-C6E57C757850}"/>
  <mergeCells count="1">
    <mergeCell ref="H1:I1"/>
  </mergeCells>
  <hyperlinks>
    <hyperlink ref="H1:I1" location="Index!A1" display="Regresar al Índice" xr:uid="{478C3D03-E030-4B62-AFC4-461115D36956}"/>
  </hyperlinks>
  <pageMargins left="0.7" right="0.7" top="0.75" bottom="0.75" header="0.3" footer="0.3"/>
  <pageSetup paperSize="9" orientation="portrait" horizontalDpi="300" verticalDpi="300"/>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3AEB-E779-426D-847B-8B72524E236C}">
  <sheetPr codeName="Hoja81"/>
  <dimension ref="A1:I29"/>
  <sheetViews>
    <sheetView workbookViewId="0">
      <selection activeCell="A2" sqref="A2"/>
    </sheetView>
  </sheetViews>
  <sheetFormatPr baseColWidth="10" defaultColWidth="9.140625" defaultRowHeight="12.75" x14ac:dyDescent="0.2"/>
  <cols>
    <col min="1" max="1" width="60.7109375" style="354" customWidth="1"/>
    <col min="2" max="2" width="10.7109375" style="371" bestFit="1" customWidth="1"/>
    <col min="3" max="3" width="10.140625" style="356" bestFit="1" customWidth="1"/>
    <col min="4" max="4" width="10.7109375" style="356" customWidth="1"/>
    <col min="5" max="8" width="3.7109375" style="354" customWidth="1"/>
    <col min="9" max="21" width="9.28515625" style="354" customWidth="1"/>
    <col min="22" max="16384" width="9.140625" style="354"/>
  </cols>
  <sheetData>
    <row r="1" spans="1:9" ht="15" x14ac:dyDescent="0.25">
      <c r="A1" s="333" t="s">
        <v>1683</v>
      </c>
      <c r="B1" s="354" t="s">
        <v>54</v>
      </c>
      <c r="C1" s="354" t="s">
        <v>54</v>
      </c>
      <c r="D1" s="354" t="s">
        <v>54</v>
      </c>
      <c r="E1" s="354" t="s">
        <v>54</v>
      </c>
      <c r="F1" s="354" t="s">
        <v>54</v>
      </c>
      <c r="G1" s="354" t="s">
        <v>54</v>
      </c>
      <c r="H1" s="233" t="s">
        <v>38</v>
      </c>
      <c r="I1" s="233"/>
    </row>
    <row r="2" spans="1:9" x14ac:dyDescent="0.2">
      <c r="A2" s="354" t="s">
        <v>152</v>
      </c>
      <c r="B2" s="354" t="s">
        <v>54</v>
      </c>
      <c r="C2" s="354" t="s">
        <v>54</v>
      </c>
      <c r="D2" s="354" t="s">
        <v>54</v>
      </c>
      <c r="E2" s="354" t="s">
        <v>54</v>
      </c>
      <c r="F2" s="354" t="s">
        <v>54</v>
      </c>
      <c r="G2" s="354" t="s">
        <v>54</v>
      </c>
      <c r="H2" s="354" t="s">
        <v>54</v>
      </c>
    </row>
    <row r="3" spans="1:9" x14ac:dyDescent="0.2">
      <c r="B3" s="354"/>
      <c r="C3" s="354"/>
      <c r="D3" s="354"/>
    </row>
    <row r="4" spans="1:9" x14ac:dyDescent="0.2">
      <c r="B4" s="354"/>
      <c r="C4" s="354"/>
      <c r="D4" s="354"/>
    </row>
    <row r="5" spans="1:9" x14ac:dyDescent="0.2">
      <c r="B5" s="354"/>
      <c r="C5" s="354"/>
      <c r="D5" s="354"/>
    </row>
    <row r="6" spans="1:9" x14ac:dyDescent="0.2">
      <c r="A6" s="354" t="s">
        <v>605</v>
      </c>
      <c r="B6" s="354" t="s">
        <v>425</v>
      </c>
      <c r="C6" s="354" t="s">
        <v>0</v>
      </c>
      <c r="D6" s="354" t="s">
        <v>610</v>
      </c>
    </row>
    <row r="7" spans="1:9" x14ac:dyDescent="0.2">
      <c r="A7" s="354">
        <v>2000</v>
      </c>
      <c r="B7" s="371" t="s">
        <v>1540</v>
      </c>
      <c r="C7" s="356">
        <v>1054346</v>
      </c>
      <c r="D7" s="356">
        <v>68225</v>
      </c>
      <c r="E7" s="372"/>
    </row>
    <row r="8" spans="1:9" x14ac:dyDescent="0.2">
      <c r="A8" s="354">
        <v>2001</v>
      </c>
      <c r="B8" s="371" t="s">
        <v>1541</v>
      </c>
      <c r="C8" s="356">
        <v>1028481</v>
      </c>
      <c r="D8" s="356">
        <v>-5734</v>
      </c>
      <c r="E8" s="372"/>
    </row>
    <row r="9" spans="1:9" x14ac:dyDescent="0.2">
      <c r="A9" s="354">
        <v>2002</v>
      </c>
      <c r="B9" s="371" t="s">
        <v>1542</v>
      </c>
      <c r="C9" s="356">
        <v>1046838</v>
      </c>
      <c r="D9" s="356">
        <v>35115</v>
      </c>
      <c r="E9" s="372"/>
    </row>
    <row r="10" spans="1:9" x14ac:dyDescent="0.2">
      <c r="A10" s="354">
        <v>2003</v>
      </c>
      <c r="B10" s="371" t="s">
        <v>1543</v>
      </c>
      <c r="C10" s="356">
        <v>1047273</v>
      </c>
      <c r="D10" s="356">
        <v>17582</v>
      </c>
      <c r="E10" s="372"/>
    </row>
    <row r="11" spans="1:9" x14ac:dyDescent="0.2">
      <c r="A11" s="354">
        <v>2004</v>
      </c>
      <c r="B11" s="371" t="s">
        <v>1544</v>
      </c>
      <c r="C11" s="356">
        <v>1075523</v>
      </c>
      <c r="D11" s="356">
        <v>34242</v>
      </c>
      <c r="E11" s="372"/>
    </row>
    <row r="12" spans="1:9" x14ac:dyDescent="0.2">
      <c r="A12" s="354">
        <v>2005</v>
      </c>
      <c r="B12" s="371" t="s">
        <v>1545</v>
      </c>
      <c r="C12" s="356">
        <v>1113239</v>
      </c>
      <c r="D12" s="356">
        <v>50344</v>
      </c>
      <c r="E12" s="372"/>
    </row>
    <row r="13" spans="1:9" x14ac:dyDescent="0.2">
      <c r="A13" s="354">
        <v>2006</v>
      </c>
      <c r="B13" s="371" t="s">
        <v>1546</v>
      </c>
      <c r="C13" s="356">
        <v>1168371</v>
      </c>
      <c r="D13" s="356">
        <v>72625</v>
      </c>
      <c r="E13" s="372"/>
    </row>
    <row r="14" spans="1:9" x14ac:dyDescent="0.2">
      <c r="A14" s="354">
        <v>2007</v>
      </c>
      <c r="B14" s="371" t="s">
        <v>1547</v>
      </c>
      <c r="C14" s="356">
        <v>1219614</v>
      </c>
      <c r="D14" s="356">
        <v>72471</v>
      </c>
      <c r="E14" s="372"/>
    </row>
    <row r="15" spans="1:9" x14ac:dyDescent="0.2">
      <c r="A15" s="354">
        <v>2008</v>
      </c>
      <c r="B15" s="371" t="s">
        <v>1548</v>
      </c>
      <c r="C15" s="356">
        <v>1225338</v>
      </c>
      <c r="D15" s="356">
        <v>30952</v>
      </c>
      <c r="E15" s="372"/>
    </row>
    <row r="16" spans="1:9" x14ac:dyDescent="0.2">
      <c r="A16" s="354">
        <v>2009</v>
      </c>
      <c r="B16" s="371" t="s">
        <v>1549</v>
      </c>
      <c r="C16" s="356">
        <v>1221907</v>
      </c>
      <c r="D16" s="356">
        <v>17317</v>
      </c>
      <c r="E16" s="372"/>
    </row>
    <row r="17" spans="1:5" x14ac:dyDescent="0.2">
      <c r="A17" s="354">
        <v>2010</v>
      </c>
      <c r="B17" s="371" t="s">
        <v>1550</v>
      </c>
      <c r="C17" s="356">
        <v>1277314</v>
      </c>
      <c r="D17" s="356">
        <v>69295</v>
      </c>
      <c r="E17" s="372"/>
    </row>
    <row r="18" spans="1:5" x14ac:dyDescent="0.2">
      <c r="A18" s="354">
        <v>2011</v>
      </c>
      <c r="B18" s="371" t="s">
        <v>1551</v>
      </c>
      <c r="C18" s="356">
        <v>1325584</v>
      </c>
      <c r="D18" s="356">
        <v>62097</v>
      </c>
      <c r="E18" s="372"/>
    </row>
    <row r="19" spans="1:5" x14ac:dyDescent="0.2">
      <c r="A19" s="354">
        <v>2012</v>
      </c>
      <c r="B19" s="371" t="s">
        <v>1552</v>
      </c>
      <c r="C19" s="356">
        <v>1358570</v>
      </c>
      <c r="D19" s="356">
        <v>50288</v>
      </c>
      <c r="E19" s="372"/>
    </row>
    <row r="20" spans="1:5" x14ac:dyDescent="0.2">
      <c r="A20" s="354">
        <v>2013</v>
      </c>
      <c r="B20" s="371" t="s">
        <v>1553</v>
      </c>
      <c r="C20" s="356">
        <v>1410118</v>
      </c>
      <c r="D20" s="356">
        <v>60461</v>
      </c>
      <c r="E20" s="372"/>
    </row>
    <row r="21" spans="1:5" x14ac:dyDescent="0.2">
      <c r="A21" s="354">
        <v>2014</v>
      </c>
      <c r="B21" s="371" t="s">
        <v>1554</v>
      </c>
      <c r="C21" s="356">
        <v>1477172</v>
      </c>
      <c r="D21" s="356">
        <v>79924</v>
      </c>
      <c r="E21" s="372"/>
    </row>
    <row r="22" spans="1:5" x14ac:dyDescent="0.2">
      <c r="A22" s="354">
        <v>2015</v>
      </c>
      <c r="B22" s="371" t="s">
        <v>1555</v>
      </c>
      <c r="C22" s="356">
        <v>1548821</v>
      </c>
      <c r="D22" s="356">
        <v>85481</v>
      </c>
      <c r="E22" s="372"/>
    </row>
    <row r="23" spans="1:5" x14ac:dyDescent="0.2">
      <c r="A23" s="354">
        <v>2016</v>
      </c>
      <c r="B23" s="371" t="s">
        <v>1556</v>
      </c>
      <c r="C23" s="356">
        <v>1643345</v>
      </c>
      <c r="D23" s="356">
        <v>108090</v>
      </c>
      <c r="E23" s="372"/>
    </row>
    <row r="24" spans="1:5" x14ac:dyDescent="0.2">
      <c r="A24" s="354">
        <v>2017</v>
      </c>
      <c r="B24" s="371" t="s">
        <v>1557</v>
      </c>
      <c r="C24" s="356">
        <v>1740013</v>
      </c>
      <c r="D24" s="356">
        <v>115776</v>
      </c>
      <c r="E24" s="372"/>
    </row>
    <row r="25" spans="1:5" x14ac:dyDescent="0.2">
      <c r="A25" s="354">
        <v>2018</v>
      </c>
      <c r="B25" s="371" t="s">
        <v>1558</v>
      </c>
      <c r="C25" s="356">
        <v>1792036</v>
      </c>
      <c r="D25" s="356">
        <v>74168</v>
      </c>
      <c r="E25" s="372"/>
    </row>
    <row r="26" spans="1:5" x14ac:dyDescent="0.2">
      <c r="A26" s="354">
        <v>2019</v>
      </c>
      <c r="B26" s="371" t="s">
        <v>1559</v>
      </c>
      <c r="C26" s="356">
        <v>1840150</v>
      </c>
      <c r="D26" s="356">
        <v>79150</v>
      </c>
      <c r="E26" s="372"/>
    </row>
    <row r="27" spans="1:5" x14ac:dyDescent="0.2">
      <c r="A27" s="354">
        <v>2020</v>
      </c>
      <c r="B27" s="371" t="s">
        <v>620</v>
      </c>
      <c r="C27" s="356">
        <v>1805269</v>
      </c>
      <c r="D27" s="356">
        <v>-7430</v>
      </c>
      <c r="E27" s="372"/>
    </row>
    <row r="28" spans="1:5" x14ac:dyDescent="0.2">
      <c r="A28" s="354">
        <v>2021</v>
      </c>
      <c r="B28" s="371" t="s">
        <v>821</v>
      </c>
      <c r="C28" s="356">
        <v>1873476</v>
      </c>
      <c r="D28" s="356">
        <v>93109</v>
      </c>
    </row>
    <row r="29" spans="1:5" x14ac:dyDescent="0.2">
      <c r="A29" s="354">
        <v>2022</v>
      </c>
      <c r="B29" s="371" t="s">
        <v>1560</v>
      </c>
      <c r="C29" s="356">
        <v>1960510</v>
      </c>
      <c r="D29" s="356">
        <v>110511</v>
      </c>
    </row>
  </sheetData>
  <mergeCells count="1">
    <mergeCell ref="H1:I1"/>
  </mergeCells>
  <hyperlinks>
    <hyperlink ref="H1:I1" location="Index!A1" display="Regresar al Índice" xr:uid="{44482C5A-1B2B-4E5E-B75E-2AAAC6DABCFD}"/>
  </hyperlinks>
  <pageMargins left="0.7" right="0.7" top="0.75" bottom="0.75" header="0.3" footer="0.3"/>
  <pageSetup paperSize="9" orientation="portrait" horizontalDpi="300" verticalDpi="300"/>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E9C67-7289-4141-A159-A225D0F5FF2F}">
  <sheetPr codeName="Hoja82"/>
  <dimension ref="A1:I39"/>
  <sheetViews>
    <sheetView workbookViewId="0">
      <selection activeCell="A2" sqref="A2"/>
    </sheetView>
  </sheetViews>
  <sheetFormatPr baseColWidth="10" defaultColWidth="9.140625" defaultRowHeight="12.75" x14ac:dyDescent="0.2"/>
  <cols>
    <col min="1" max="1" width="60.7109375" style="354" customWidth="1"/>
    <col min="2" max="3" width="20.7109375" style="354" customWidth="1"/>
    <col min="4" max="4" width="10.140625" style="354" bestFit="1" customWidth="1"/>
    <col min="5" max="5" width="4.7109375" style="354" customWidth="1"/>
    <col min="6" max="8" width="3.7109375" style="354" customWidth="1"/>
    <col min="9" max="10" width="9.140625" style="354" customWidth="1"/>
    <col min="11" max="16384" width="9.140625" style="354"/>
  </cols>
  <sheetData>
    <row r="1" spans="1:9" ht="15" x14ac:dyDescent="0.25">
      <c r="A1" s="333" t="s">
        <v>1684</v>
      </c>
      <c r="B1" s="354" t="s">
        <v>54</v>
      </c>
      <c r="C1" s="354" t="s">
        <v>54</v>
      </c>
      <c r="D1" s="354" t="s">
        <v>54</v>
      </c>
      <c r="E1" s="354" t="s">
        <v>54</v>
      </c>
      <c r="F1" s="354" t="s">
        <v>54</v>
      </c>
      <c r="G1" s="354" t="s">
        <v>54</v>
      </c>
      <c r="H1" s="233" t="s">
        <v>38</v>
      </c>
      <c r="I1" s="233"/>
    </row>
    <row r="2" spans="1:9" x14ac:dyDescent="0.2">
      <c r="A2" s="354" t="s">
        <v>152</v>
      </c>
      <c r="B2" s="354" t="s">
        <v>54</v>
      </c>
      <c r="C2" s="354" t="s">
        <v>54</v>
      </c>
      <c r="D2" s="354" t="s">
        <v>54</v>
      </c>
      <c r="E2" s="354" t="s">
        <v>54</v>
      </c>
      <c r="F2" s="354" t="s">
        <v>54</v>
      </c>
      <c r="G2" s="354" t="s">
        <v>54</v>
      </c>
      <c r="H2" s="354" t="s">
        <v>54</v>
      </c>
    </row>
    <row r="6" spans="1:9" x14ac:dyDescent="0.2">
      <c r="A6" s="354" t="s">
        <v>2</v>
      </c>
      <c r="B6" s="354" t="s">
        <v>1118</v>
      </c>
      <c r="C6" s="354" t="s">
        <v>1562</v>
      </c>
      <c r="D6" s="354" t="s">
        <v>1119</v>
      </c>
    </row>
    <row r="7" spans="1:9" x14ac:dyDescent="0.2">
      <c r="A7" s="354" t="s">
        <v>33</v>
      </c>
      <c r="B7" s="356">
        <v>195976</v>
      </c>
      <c r="C7" s="356">
        <v>197186</v>
      </c>
      <c r="D7" s="356">
        <v>1210</v>
      </c>
    </row>
    <row r="8" spans="1:9" x14ac:dyDescent="0.2">
      <c r="A8" s="354" t="s">
        <v>18</v>
      </c>
      <c r="B8" s="356">
        <v>213192</v>
      </c>
      <c r="C8" s="356">
        <v>217207</v>
      </c>
      <c r="D8" s="356">
        <v>4015</v>
      </c>
      <c r="E8" s="354">
        <f>_xlfn.RANK.EQ(D8,$D$8:$D$39,0)</f>
        <v>32</v>
      </c>
    </row>
    <row r="9" spans="1:9" x14ac:dyDescent="0.2">
      <c r="A9" s="354" t="s">
        <v>15</v>
      </c>
      <c r="B9" s="356">
        <v>153546</v>
      </c>
      <c r="C9" s="356">
        <v>158615</v>
      </c>
      <c r="D9" s="356">
        <v>5069</v>
      </c>
      <c r="E9" s="354">
        <f t="shared" ref="E9:E39" si="0">_xlfn.RANK.EQ(D9,$D$8:$D$39,0)</f>
        <v>31</v>
      </c>
    </row>
    <row r="10" spans="1:9" x14ac:dyDescent="0.2">
      <c r="A10" s="354" t="s">
        <v>7</v>
      </c>
      <c r="B10" s="356">
        <v>235059</v>
      </c>
      <c r="C10" s="356">
        <v>242308</v>
      </c>
      <c r="D10" s="356">
        <v>7249</v>
      </c>
      <c r="E10" s="354">
        <f t="shared" si="0"/>
        <v>30</v>
      </c>
    </row>
    <row r="11" spans="1:9" x14ac:dyDescent="0.2">
      <c r="A11" s="354" t="s">
        <v>11</v>
      </c>
      <c r="B11" s="356">
        <v>140370</v>
      </c>
      <c r="C11" s="356">
        <v>147733</v>
      </c>
      <c r="D11" s="356">
        <v>7363</v>
      </c>
      <c r="E11" s="354">
        <f t="shared" si="0"/>
        <v>29</v>
      </c>
    </row>
    <row r="12" spans="1:9" x14ac:dyDescent="0.2">
      <c r="A12" s="354" t="s">
        <v>12</v>
      </c>
      <c r="B12" s="356">
        <v>254204</v>
      </c>
      <c r="C12" s="356">
        <v>262234</v>
      </c>
      <c r="D12" s="356">
        <v>8030</v>
      </c>
      <c r="E12" s="354">
        <f t="shared" si="0"/>
        <v>28</v>
      </c>
    </row>
    <row r="13" spans="1:9" x14ac:dyDescent="0.2">
      <c r="A13" s="354" t="s">
        <v>6</v>
      </c>
      <c r="B13" s="356">
        <v>131218</v>
      </c>
      <c r="C13" s="356">
        <v>139994</v>
      </c>
      <c r="D13" s="356">
        <v>8776</v>
      </c>
      <c r="E13" s="354">
        <f t="shared" si="0"/>
        <v>27</v>
      </c>
    </row>
    <row r="14" spans="1:9" x14ac:dyDescent="0.2">
      <c r="A14" s="354" t="s">
        <v>21</v>
      </c>
      <c r="B14" s="356">
        <v>211048</v>
      </c>
      <c r="C14" s="356">
        <v>221168</v>
      </c>
      <c r="D14" s="356">
        <v>10120</v>
      </c>
      <c r="E14" s="354">
        <f t="shared" si="0"/>
        <v>26</v>
      </c>
    </row>
    <row r="15" spans="1:9" x14ac:dyDescent="0.2">
      <c r="A15" s="354" t="s">
        <v>30</v>
      </c>
      <c r="B15" s="356">
        <v>103100</v>
      </c>
      <c r="C15" s="356">
        <v>113585</v>
      </c>
      <c r="D15" s="356">
        <v>10485</v>
      </c>
      <c r="E15" s="354">
        <f t="shared" si="0"/>
        <v>25</v>
      </c>
    </row>
    <row r="16" spans="1:9" x14ac:dyDescent="0.2">
      <c r="A16" s="354" t="s">
        <v>3</v>
      </c>
      <c r="B16" s="356">
        <v>335529</v>
      </c>
      <c r="C16" s="356">
        <v>347069</v>
      </c>
      <c r="D16" s="356">
        <v>11540</v>
      </c>
      <c r="E16" s="354">
        <f t="shared" si="0"/>
        <v>24</v>
      </c>
    </row>
    <row r="17" spans="1:5" x14ac:dyDescent="0.2">
      <c r="A17" s="354" t="s">
        <v>17</v>
      </c>
      <c r="B17" s="356">
        <v>465270</v>
      </c>
      <c r="C17" s="356">
        <v>479689</v>
      </c>
      <c r="D17" s="356">
        <v>14419</v>
      </c>
      <c r="E17" s="354">
        <f t="shared" si="0"/>
        <v>23</v>
      </c>
    </row>
    <row r="18" spans="1:5" x14ac:dyDescent="0.2">
      <c r="A18" s="354" t="s">
        <v>25</v>
      </c>
      <c r="B18" s="356">
        <v>451010</v>
      </c>
      <c r="C18" s="356">
        <v>465586</v>
      </c>
      <c r="D18" s="356">
        <v>14576</v>
      </c>
      <c r="E18" s="354">
        <f t="shared" si="0"/>
        <v>22</v>
      </c>
    </row>
    <row r="19" spans="1:5" x14ac:dyDescent="0.2">
      <c r="A19" s="354" t="s">
        <v>31</v>
      </c>
      <c r="B19" s="356">
        <v>734685</v>
      </c>
      <c r="C19" s="356">
        <v>749926</v>
      </c>
      <c r="D19" s="356">
        <v>15241</v>
      </c>
      <c r="E19" s="354">
        <f t="shared" si="0"/>
        <v>21</v>
      </c>
    </row>
    <row r="20" spans="1:5" x14ac:dyDescent="0.2">
      <c r="A20" s="354" t="s">
        <v>19</v>
      </c>
      <c r="B20" s="356">
        <v>160665</v>
      </c>
      <c r="C20" s="356">
        <v>175959</v>
      </c>
      <c r="D20" s="356">
        <v>15294</v>
      </c>
      <c r="E20" s="354">
        <f t="shared" si="0"/>
        <v>20</v>
      </c>
    </row>
    <row r="21" spans="1:5" x14ac:dyDescent="0.2">
      <c r="A21" s="354" t="s">
        <v>26</v>
      </c>
      <c r="B21" s="356">
        <v>586281</v>
      </c>
      <c r="C21" s="356">
        <v>602189</v>
      </c>
      <c r="D21" s="356">
        <v>15908</v>
      </c>
      <c r="E21" s="354">
        <f t="shared" si="0"/>
        <v>19</v>
      </c>
    </row>
    <row r="22" spans="1:5" x14ac:dyDescent="0.2">
      <c r="A22" s="354" t="s">
        <v>29</v>
      </c>
      <c r="B22" s="356">
        <v>696086</v>
      </c>
      <c r="C22" s="356">
        <v>715753</v>
      </c>
      <c r="D22" s="356">
        <v>19667</v>
      </c>
      <c r="E22" s="354">
        <f t="shared" si="0"/>
        <v>18</v>
      </c>
    </row>
    <row r="23" spans="1:5" x14ac:dyDescent="0.2">
      <c r="A23" s="354" t="s">
        <v>22</v>
      </c>
      <c r="B23" s="356">
        <v>611779</v>
      </c>
      <c r="C23" s="356">
        <v>632568</v>
      </c>
      <c r="D23" s="356">
        <v>20789</v>
      </c>
      <c r="E23" s="354">
        <f t="shared" si="0"/>
        <v>17</v>
      </c>
    </row>
    <row r="24" spans="1:5" x14ac:dyDescent="0.2">
      <c r="A24" s="354" t="s">
        <v>16</v>
      </c>
      <c r="B24" s="356">
        <v>240431</v>
      </c>
      <c r="C24" s="356">
        <v>261803</v>
      </c>
      <c r="D24" s="356">
        <v>21372</v>
      </c>
      <c r="E24" s="354">
        <f t="shared" si="0"/>
        <v>16</v>
      </c>
    </row>
    <row r="25" spans="1:5" x14ac:dyDescent="0.2">
      <c r="A25" s="354" t="s">
        <v>27</v>
      </c>
      <c r="B25" s="356">
        <v>596602</v>
      </c>
      <c r="C25" s="356">
        <v>620455</v>
      </c>
      <c r="D25" s="356">
        <v>23853</v>
      </c>
      <c r="E25" s="354">
        <f t="shared" si="0"/>
        <v>15</v>
      </c>
    </row>
    <row r="26" spans="1:5" x14ac:dyDescent="0.2">
      <c r="A26" s="354" t="s">
        <v>32</v>
      </c>
      <c r="B26" s="356">
        <v>393339</v>
      </c>
      <c r="C26" s="356">
        <v>420862</v>
      </c>
      <c r="D26" s="356">
        <v>27523</v>
      </c>
      <c r="E26" s="354">
        <f t="shared" si="0"/>
        <v>14</v>
      </c>
    </row>
    <row r="27" spans="1:5" x14ac:dyDescent="0.2">
      <c r="A27" s="354" t="s">
        <v>5</v>
      </c>
      <c r="B27" s="356">
        <v>190885</v>
      </c>
      <c r="C27" s="356">
        <v>220382</v>
      </c>
      <c r="D27" s="356">
        <v>29497</v>
      </c>
      <c r="E27" s="354">
        <f t="shared" si="0"/>
        <v>13</v>
      </c>
    </row>
    <row r="28" spans="1:5" x14ac:dyDescent="0.2">
      <c r="A28" s="354" t="s">
        <v>28</v>
      </c>
      <c r="B28" s="356">
        <v>209338</v>
      </c>
      <c r="C28" s="356">
        <v>240519</v>
      </c>
      <c r="D28" s="356">
        <v>31181</v>
      </c>
      <c r="E28" s="354">
        <f t="shared" si="0"/>
        <v>12</v>
      </c>
    </row>
    <row r="29" spans="1:5" x14ac:dyDescent="0.2">
      <c r="A29" s="354" t="s">
        <v>23</v>
      </c>
      <c r="B29" s="356">
        <v>628676</v>
      </c>
      <c r="C29" s="356">
        <v>675067</v>
      </c>
      <c r="D29" s="356">
        <v>46391</v>
      </c>
      <c r="E29" s="354">
        <f t="shared" si="0"/>
        <v>11</v>
      </c>
    </row>
    <row r="30" spans="1:5" x14ac:dyDescent="0.2">
      <c r="A30" s="354" t="s">
        <v>14</v>
      </c>
      <c r="B30" s="356">
        <v>1014873</v>
      </c>
      <c r="C30" s="356">
        <v>1062318</v>
      </c>
      <c r="D30" s="356">
        <v>47445</v>
      </c>
      <c r="E30" s="354">
        <f t="shared" si="0"/>
        <v>10</v>
      </c>
    </row>
    <row r="31" spans="1:5" x14ac:dyDescent="0.2">
      <c r="A31" s="354" t="s">
        <v>24</v>
      </c>
      <c r="B31" s="356">
        <v>432986</v>
      </c>
      <c r="C31" s="356">
        <v>484025</v>
      </c>
      <c r="D31" s="356">
        <v>51039</v>
      </c>
      <c r="E31" s="354">
        <f t="shared" si="0"/>
        <v>9</v>
      </c>
    </row>
    <row r="32" spans="1:5" x14ac:dyDescent="0.2">
      <c r="A32" s="354" t="s">
        <v>8</v>
      </c>
      <c r="B32" s="356">
        <v>930477</v>
      </c>
      <c r="C32" s="356">
        <v>982033</v>
      </c>
      <c r="D32" s="356">
        <v>51556</v>
      </c>
      <c r="E32" s="354">
        <f t="shared" si="0"/>
        <v>8</v>
      </c>
    </row>
    <row r="33" spans="1:5" x14ac:dyDescent="0.2">
      <c r="A33" s="354" t="s">
        <v>10</v>
      </c>
      <c r="B33" s="356">
        <v>789468</v>
      </c>
      <c r="C33" s="356">
        <v>841521</v>
      </c>
      <c r="D33" s="356">
        <v>52053</v>
      </c>
      <c r="E33" s="354">
        <f t="shared" si="0"/>
        <v>7</v>
      </c>
    </row>
    <row r="34" spans="1:5" x14ac:dyDescent="0.2">
      <c r="A34" s="354" t="s">
        <v>4</v>
      </c>
      <c r="B34" s="356">
        <v>1004354</v>
      </c>
      <c r="C34" s="356">
        <v>1071648</v>
      </c>
      <c r="D34" s="356">
        <v>67294</v>
      </c>
      <c r="E34" s="354">
        <f t="shared" si="0"/>
        <v>6</v>
      </c>
    </row>
    <row r="35" spans="1:5" x14ac:dyDescent="0.2">
      <c r="A35" s="354" t="s">
        <v>20</v>
      </c>
      <c r="B35" s="356">
        <v>1696729</v>
      </c>
      <c r="C35" s="356">
        <v>1806827</v>
      </c>
      <c r="D35" s="356">
        <v>110098</v>
      </c>
      <c r="E35" s="354">
        <f t="shared" si="0"/>
        <v>5</v>
      </c>
    </row>
    <row r="36" spans="1:5" x14ac:dyDescent="0.2">
      <c r="A36" s="354" t="s">
        <v>13</v>
      </c>
      <c r="B36" s="356">
        <v>1650381</v>
      </c>
      <c r="C36" s="356">
        <v>1760793</v>
      </c>
      <c r="D36" s="356">
        <v>110412</v>
      </c>
      <c r="E36" s="354">
        <f t="shared" si="0"/>
        <v>4</v>
      </c>
    </row>
    <row r="37" spans="1:5" x14ac:dyDescent="0.2">
      <c r="A37" s="354" t="s">
        <v>0</v>
      </c>
      <c r="B37" s="356">
        <v>1849999</v>
      </c>
      <c r="C37" s="356">
        <v>1960510</v>
      </c>
      <c r="D37" s="356">
        <v>110511</v>
      </c>
      <c r="E37" s="354">
        <f t="shared" si="0"/>
        <v>3</v>
      </c>
    </row>
    <row r="38" spans="1:5" x14ac:dyDescent="0.2">
      <c r="A38" s="354" t="s">
        <v>9</v>
      </c>
      <c r="B38" s="356">
        <v>3312592</v>
      </c>
      <c r="C38" s="356">
        <v>3441069</v>
      </c>
      <c r="D38" s="356">
        <v>128477</v>
      </c>
      <c r="E38" s="354">
        <f t="shared" si="0"/>
        <v>2</v>
      </c>
    </row>
    <row r="39" spans="1:5" x14ac:dyDescent="0.2">
      <c r="A39" s="354" t="s">
        <v>1</v>
      </c>
      <c r="B39" s="356">
        <v>20620148</v>
      </c>
      <c r="C39" s="356">
        <v>21718601</v>
      </c>
      <c r="D39" s="356">
        <v>1098453</v>
      </c>
      <c r="E39" s="354">
        <f t="shared" si="0"/>
        <v>1</v>
      </c>
    </row>
  </sheetData>
  <mergeCells count="1">
    <mergeCell ref="H1:I1"/>
  </mergeCells>
  <hyperlinks>
    <hyperlink ref="H1:I1" location="Index!A1" display="Regresar al Índice" xr:uid="{E452A0A2-73EA-4EF6-9CBD-A7E384F4258B}"/>
  </hyperlinks>
  <pageMargins left="0.7" right="0.7" top="0.75" bottom="0.75" header="0.3" footer="0.3"/>
  <pageSetup paperSize="9" orientation="portrait" horizontalDpi="300" verticalDpi="300"/>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6A2CB-9EFD-4A42-AF40-97FF01BF981D}">
  <sheetPr codeName="Hoja83"/>
  <dimension ref="A1:I39"/>
  <sheetViews>
    <sheetView workbookViewId="0">
      <selection activeCell="A2" sqref="A2"/>
    </sheetView>
  </sheetViews>
  <sheetFormatPr baseColWidth="10" defaultColWidth="9.140625" defaultRowHeight="12.75" x14ac:dyDescent="0.2"/>
  <cols>
    <col min="1" max="1" width="60.7109375" style="354" customWidth="1"/>
    <col min="2" max="3" width="20.7109375" style="354" customWidth="1"/>
    <col min="4" max="4" width="11.7109375" style="354" customWidth="1"/>
    <col min="5" max="5" width="4.7109375" style="354" customWidth="1"/>
    <col min="6" max="8" width="3.7109375" style="354" customWidth="1"/>
    <col min="9" max="10" width="9.140625" style="354" customWidth="1"/>
    <col min="11" max="16384" width="9.140625" style="354"/>
  </cols>
  <sheetData>
    <row r="1" spans="1:9" ht="15" x14ac:dyDescent="0.25">
      <c r="A1" s="333" t="s">
        <v>1685</v>
      </c>
      <c r="B1" s="354" t="s">
        <v>54</v>
      </c>
      <c r="C1" s="354" t="s">
        <v>54</v>
      </c>
      <c r="D1" s="354" t="s">
        <v>54</v>
      </c>
      <c r="E1" s="354" t="s">
        <v>54</v>
      </c>
      <c r="F1" s="354" t="s">
        <v>54</v>
      </c>
      <c r="G1" s="354" t="s">
        <v>54</v>
      </c>
      <c r="H1" s="233" t="s">
        <v>38</v>
      </c>
      <c r="I1" s="233"/>
    </row>
    <row r="2" spans="1:9" x14ac:dyDescent="0.2">
      <c r="A2" s="354" t="s">
        <v>152</v>
      </c>
      <c r="B2" s="354" t="s">
        <v>54</v>
      </c>
      <c r="C2" s="354" t="s">
        <v>54</v>
      </c>
      <c r="D2" s="354" t="s">
        <v>54</v>
      </c>
      <c r="E2" s="354" t="s">
        <v>54</v>
      </c>
      <c r="F2" s="354" t="s">
        <v>54</v>
      </c>
      <c r="G2" s="354" t="s">
        <v>54</v>
      </c>
      <c r="H2" s="354" t="s">
        <v>54</v>
      </c>
    </row>
    <row r="6" spans="1:9" x14ac:dyDescent="0.2">
      <c r="A6" s="354" t="s">
        <v>2</v>
      </c>
      <c r="B6" s="354" t="s">
        <v>1118</v>
      </c>
      <c r="C6" s="354" t="s">
        <v>1562</v>
      </c>
      <c r="D6" s="354" t="s">
        <v>1120</v>
      </c>
    </row>
    <row r="7" spans="1:9" x14ac:dyDescent="0.2">
      <c r="A7" s="354" t="s">
        <v>33</v>
      </c>
      <c r="B7" s="356">
        <v>195976</v>
      </c>
      <c r="C7" s="356">
        <v>197186</v>
      </c>
      <c r="D7" s="357">
        <v>6.1742254153569487E-3</v>
      </c>
      <c r="E7" s="354">
        <f>_xlfn.RANK.EQ(D7,$D$7:$D$39,0)</f>
        <v>33</v>
      </c>
    </row>
    <row r="8" spans="1:9" x14ac:dyDescent="0.2">
      <c r="A8" s="354" t="s">
        <v>18</v>
      </c>
      <c r="B8" s="356">
        <v>213192</v>
      </c>
      <c r="C8" s="356">
        <v>217207</v>
      </c>
      <c r="D8" s="357">
        <v>1.8832789222860136E-2</v>
      </c>
      <c r="E8" s="354">
        <f t="shared" ref="E8:E39" si="0">_xlfn.RANK.EQ(D8,$D$7:$D$39,0)</f>
        <v>32</v>
      </c>
    </row>
    <row r="9" spans="1:9" x14ac:dyDescent="0.2">
      <c r="A9" s="354" t="s">
        <v>31</v>
      </c>
      <c r="B9" s="356">
        <v>734685</v>
      </c>
      <c r="C9" s="356">
        <v>749926</v>
      </c>
      <c r="D9" s="357">
        <v>2.0744945112531221E-2</v>
      </c>
      <c r="E9" s="354">
        <f t="shared" si="0"/>
        <v>31</v>
      </c>
    </row>
    <row r="10" spans="1:9" x14ac:dyDescent="0.2">
      <c r="A10" s="354" t="s">
        <v>26</v>
      </c>
      <c r="B10" s="356">
        <v>586281</v>
      </c>
      <c r="C10" s="356">
        <v>602189</v>
      </c>
      <c r="D10" s="357">
        <v>2.7133746445817009E-2</v>
      </c>
      <c r="E10" s="354">
        <f t="shared" si="0"/>
        <v>30</v>
      </c>
    </row>
    <row r="11" spans="1:9" x14ac:dyDescent="0.2">
      <c r="A11" s="354" t="s">
        <v>29</v>
      </c>
      <c r="B11" s="356">
        <v>696086</v>
      </c>
      <c r="C11" s="356">
        <v>715753</v>
      </c>
      <c r="D11" s="357">
        <v>2.8253692790833229E-2</v>
      </c>
      <c r="E11" s="354">
        <f t="shared" si="0"/>
        <v>29</v>
      </c>
    </row>
    <row r="12" spans="1:9" x14ac:dyDescent="0.2">
      <c r="A12" s="354" t="s">
        <v>7</v>
      </c>
      <c r="B12" s="356">
        <v>235059</v>
      </c>
      <c r="C12" s="356">
        <v>242308</v>
      </c>
      <c r="D12" s="357">
        <v>3.08390659366371E-2</v>
      </c>
      <c r="E12" s="354">
        <f t="shared" si="0"/>
        <v>28</v>
      </c>
    </row>
    <row r="13" spans="1:9" x14ac:dyDescent="0.2">
      <c r="A13" s="354" t="s">
        <v>17</v>
      </c>
      <c r="B13" s="356">
        <v>465270</v>
      </c>
      <c r="C13" s="356">
        <v>479689</v>
      </c>
      <c r="D13" s="357">
        <v>3.0990607604186815E-2</v>
      </c>
      <c r="E13" s="354">
        <f t="shared" si="0"/>
        <v>27</v>
      </c>
    </row>
    <row r="14" spans="1:9" x14ac:dyDescent="0.2">
      <c r="A14" s="354" t="s">
        <v>12</v>
      </c>
      <c r="B14" s="356">
        <v>254204</v>
      </c>
      <c r="C14" s="356">
        <v>262234</v>
      </c>
      <c r="D14" s="357">
        <v>3.1588802693899298E-2</v>
      </c>
      <c r="E14" s="354">
        <f t="shared" si="0"/>
        <v>26</v>
      </c>
    </row>
    <row r="15" spans="1:9" x14ac:dyDescent="0.2">
      <c r="A15" s="354" t="s">
        <v>25</v>
      </c>
      <c r="B15" s="356">
        <v>451010</v>
      </c>
      <c r="C15" s="356">
        <v>465586</v>
      </c>
      <c r="D15" s="357">
        <v>3.2318573867541778E-2</v>
      </c>
      <c r="E15" s="354">
        <f t="shared" si="0"/>
        <v>25</v>
      </c>
    </row>
    <row r="16" spans="1:9" x14ac:dyDescent="0.2">
      <c r="A16" s="354" t="s">
        <v>15</v>
      </c>
      <c r="B16" s="356">
        <v>153546</v>
      </c>
      <c r="C16" s="356">
        <v>158615</v>
      </c>
      <c r="D16" s="357">
        <v>3.3012908183866818E-2</v>
      </c>
      <c r="E16" s="354">
        <f t="shared" si="0"/>
        <v>24</v>
      </c>
    </row>
    <row r="17" spans="1:5" x14ac:dyDescent="0.2">
      <c r="A17" s="354" t="s">
        <v>22</v>
      </c>
      <c r="B17" s="356">
        <v>611779</v>
      </c>
      <c r="C17" s="356">
        <v>632568</v>
      </c>
      <c r="D17" s="357">
        <v>3.3981225246371594E-2</v>
      </c>
      <c r="E17" s="354">
        <f t="shared" si="0"/>
        <v>23</v>
      </c>
    </row>
    <row r="18" spans="1:5" x14ac:dyDescent="0.2">
      <c r="A18" s="354" t="s">
        <v>3</v>
      </c>
      <c r="B18" s="356">
        <v>335529</v>
      </c>
      <c r="C18" s="356">
        <v>347069</v>
      </c>
      <c r="D18" s="357">
        <v>3.4393450342593335E-2</v>
      </c>
      <c r="E18" s="354">
        <f t="shared" si="0"/>
        <v>22</v>
      </c>
    </row>
    <row r="19" spans="1:5" x14ac:dyDescent="0.2">
      <c r="A19" s="354" t="s">
        <v>9</v>
      </c>
      <c r="B19" s="356">
        <v>3312592</v>
      </c>
      <c r="C19" s="356">
        <v>3441069</v>
      </c>
      <c r="D19" s="357">
        <v>3.8784432251240064E-2</v>
      </c>
      <c r="E19" s="354">
        <f t="shared" si="0"/>
        <v>21</v>
      </c>
    </row>
    <row r="20" spans="1:5" x14ac:dyDescent="0.2">
      <c r="A20" s="354" t="s">
        <v>27</v>
      </c>
      <c r="B20" s="356">
        <v>596602</v>
      </c>
      <c r="C20" s="356">
        <v>620455</v>
      </c>
      <c r="D20" s="357">
        <v>3.9981428154783227E-2</v>
      </c>
      <c r="E20" s="354">
        <f t="shared" si="0"/>
        <v>20</v>
      </c>
    </row>
    <row r="21" spans="1:5" x14ac:dyDescent="0.2">
      <c r="A21" s="354" t="s">
        <v>14</v>
      </c>
      <c r="B21" s="356">
        <v>1014873</v>
      </c>
      <c r="C21" s="356">
        <v>1062318</v>
      </c>
      <c r="D21" s="357">
        <v>4.6749691833362306E-2</v>
      </c>
      <c r="E21" s="354">
        <f t="shared" si="0"/>
        <v>19</v>
      </c>
    </row>
    <row r="22" spans="1:5" x14ac:dyDescent="0.2">
      <c r="A22" s="354" t="s">
        <v>21</v>
      </c>
      <c r="B22" s="356">
        <v>211048</v>
      </c>
      <c r="C22" s="356">
        <v>221168</v>
      </c>
      <c r="D22" s="357">
        <v>4.7951176983435095E-2</v>
      </c>
      <c r="E22" s="354">
        <f t="shared" si="0"/>
        <v>18</v>
      </c>
    </row>
    <row r="23" spans="1:5" x14ac:dyDescent="0.2">
      <c r="A23" s="354" t="s">
        <v>11</v>
      </c>
      <c r="B23" s="356">
        <v>140370</v>
      </c>
      <c r="C23" s="356">
        <v>147733</v>
      </c>
      <c r="D23" s="357">
        <v>5.2454228111419754E-2</v>
      </c>
      <c r="E23" s="354">
        <f t="shared" si="0"/>
        <v>17</v>
      </c>
    </row>
    <row r="24" spans="1:5" x14ac:dyDescent="0.2">
      <c r="A24" s="354" t="s">
        <v>1</v>
      </c>
      <c r="B24" s="356">
        <v>20620148</v>
      </c>
      <c r="C24" s="356">
        <v>21718601</v>
      </c>
      <c r="D24" s="357">
        <v>5.3270859161631545E-2</v>
      </c>
      <c r="E24" s="354">
        <f t="shared" si="0"/>
        <v>16</v>
      </c>
    </row>
    <row r="25" spans="1:5" x14ac:dyDescent="0.2">
      <c r="A25" s="354" t="s">
        <v>8</v>
      </c>
      <c r="B25" s="356">
        <v>930477</v>
      </c>
      <c r="C25" s="356">
        <v>982033</v>
      </c>
      <c r="D25" s="357">
        <v>5.54081401259785E-2</v>
      </c>
      <c r="E25" s="354">
        <f t="shared" si="0"/>
        <v>15</v>
      </c>
    </row>
    <row r="26" spans="1:5" x14ac:dyDescent="0.2">
      <c r="A26" s="354" t="s">
        <v>0</v>
      </c>
      <c r="B26" s="356">
        <v>1849999</v>
      </c>
      <c r="C26" s="356">
        <v>1960510</v>
      </c>
      <c r="D26" s="357">
        <v>5.9735707965247631E-2</v>
      </c>
      <c r="E26" s="354">
        <f t="shared" si="0"/>
        <v>14</v>
      </c>
    </row>
    <row r="27" spans="1:5" x14ac:dyDescent="0.2">
      <c r="A27" s="354" t="s">
        <v>20</v>
      </c>
      <c r="B27" s="356">
        <v>1696729</v>
      </c>
      <c r="C27" s="356">
        <v>1806827</v>
      </c>
      <c r="D27" s="357">
        <v>6.4888382293224245E-2</v>
      </c>
      <c r="E27" s="354">
        <f t="shared" si="0"/>
        <v>13</v>
      </c>
    </row>
    <row r="28" spans="1:5" x14ac:dyDescent="0.2">
      <c r="A28" s="354" t="s">
        <v>10</v>
      </c>
      <c r="B28" s="356">
        <v>789468</v>
      </c>
      <c r="C28" s="356">
        <v>841521</v>
      </c>
      <c r="D28" s="357">
        <v>6.5934274726777931E-2</v>
      </c>
      <c r="E28" s="354">
        <f t="shared" si="0"/>
        <v>12</v>
      </c>
    </row>
    <row r="29" spans="1:5" x14ac:dyDescent="0.2">
      <c r="A29" s="354" t="s">
        <v>6</v>
      </c>
      <c r="B29" s="356">
        <v>131218</v>
      </c>
      <c r="C29" s="356">
        <v>139994</v>
      </c>
      <c r="D29" s="357">
        <v>6.6881068146138478E-2</v>
      </c>
      <c r="E29" s="354">
        <f t="shared" si="0"/>
        <v>11</v>
      </c>
    </row>
    <row r="30" spans="1:5" x14ac:dyDescent="0.2">
      <c r="A30" s="354" t="s">
        <v>13</v>
      </c>
      <c r="B30" s="356">
        <v>1650381</v>
      </c>
      <c r="C30" s="356">
        <v>1760793</v>
      </c>
      <c r="D30" s="357">
        <v>6.6900915606759925E-2</v>
      </c>
      <c r="E30" s="354">
        <f t="shared" si="0"/>
        <v>10</v>
      </c>
    </row>
    <row r="31" spans="1:5" x14ac:dyDescent="0.2">
      <c r="A31" s="354" t="s">
        <v>4</v>
      </c>
      <c r="B31" s="356">
        <v>1004354</v>
      </c>
      <c r="C31" s="356">
        <v>1071648</v>
      </c>
      <c r="D31" s="357">
        <v>6.7002272107244965E-2</v>
      </c>
      <c r="E31" s="354">
        <f t="shared" si="0"/>
        <v>9</v>
      </c>
    </row>
    <row r="32" spans="1:5" x14ac:dyDescent="0.2">
      <c r="A32" s="354" t="s">
        <v>32</v>
      </c>
      <c r="B32" s="356">
        <v>393339</v>
      </c>
      <c r="C32" s="356">
        <v>420862</v>
      </c>
      <c r="D32" s="357">
        <v>6.9972720731989346E-2</v>
      </c>
      <c r="E32" s="354">
        <f t="shared" si="0"/>
        <v>8</v>
      </c>
    </row>
    <row r="33" spans="1:5" x14ac:dyDescent="0.2">
      <c r="A33" s="354" t="s">
        <v>23</v>
      </c>
      <c r="B33" s="356">
        <v>628676</v>
      </c>
      <c r="C33" s="356">
        <v>675067</v>
      </c>
      <c r="D33" s="357">
        <v>7.3791587399550718E-2</v>
      </c>
      <c r="E33" s="354">
        <f t="shared" si="0"/>
        <v>7</v>
      </c>
    </row>
    <row r="34" spans="1:5" x14ac:dyDescent="0.2">
      <c r="A34" s="354" t="s">
        <v>16</v>
      </c>
      <c r="B34" s="356">
        <v>240431</v>
      </c>
      <c r="C34" s="356">
        <v>261803</v>
      </c>
      <c r="D34" s="357">
        <v>8.8890367714645757E-2</v>
      </c>
      <c r="E34" s="354">
        <f t="shared" si="0"/>
        <v>6</v>
      </c>
    </row>
    <row r="35" spans="1:5" x14ac:dyDescent="0.2">
      <c r="A35" s="354" t="s">
        <v>19</v>
      </c>
      <c r="B35" s="356">
        <v>160665</v>
      </c>
      <c r="C35" s="356">
        <v>175959</v>
      </c>
      <c r="D35" s="357">
        <v>9.5191858836709997E-2</v>
      </c>
      <c r="E35" s="354">
        <f t="shared" si="0"/>
        <v>5</v>
      </c>
    </row>
    <row r="36" spans="1:5" x14ac:dyDescent="0.2">
      <c r="A36" s="354" t="s">
        <v>30</v>
      </c>
      <c r="B36" s="356">
        <v>103100</v>
      </c>
      <c r="C36" s="356">
        <v>113585</v>
      </c>
      <c r="D36" s="357">
        <v>0.10169738118331706</v>
      </c>
      <c r="E36" s="354">
        <f t="shared" si="0"/>
        <v>4</v>
      </c>
    </row>
    <row r="37" spans="1:5" x14ac:dyDescent="0.2">
      <c r="A37" s="354" t="s">
        <v>24</v>
      </c>
      <c r="B37" s="356">
        <v>432986</v>
      </c>
      <c r="C37" s="356">
        <v>484025</v>
      </c>
      <c r="D37" s="357">
        <v>0.11787679047359489</v>
      </c>
      <c r="E37" s="354">
        <f t="shared" si="0"/>
        <v>3</v>
      </c>
    </row>
    <row r="38" spans="1:5" x14ac:dyDescent="0.2">
      <c r="A38" s="354" t="s">
        <v>28</v>
      </c>
      <c r="B38" s="356">
        <v>209338</v>
      </c>
      <c r="C38" s="356">
        <v>240519</v>
      </c>
      <c r="D38" s="357">
        <v>0.14895050110347863</v>
      </c>
      <c r="E38" s="354">
        <f t="shared" si="0"/>
        <v>2</v>
      </c>
    </row>
    <row r="39" spans="1:5" x14ac:dyDescent="0.2">
      <c r="A39" s="354" t="s">
        <v>5</v>
      </c>
      <c r="B39" s="356">
        <v>190885</v>
      </c>
      <c r="C39" s="356">
        <v>220382</v>
      </c>
      <c r="D39" s="357">
        <v>0.15452759514891157</v>
      </c>
      <c r="E39" s="354">
        <f t="shared" si="0"/>
        <v>1</v>
      </c>
    </row>
  </sheetData>
  <mergeCells count="1">
    <mergeCell ref="H1:I1"/>
  </mergeCells>
  <hyperlinks>
    <hyperlink ref="H1:I1" location="Index!A1" display="Regresar al Índice" xr:uid="{52AE7852-4F46-41B6-9DDE-710D187CCEBC}"/>
  </hyperlinks>
  <pageMargins left="0.7" right="0.7" top="0.75" bottom="0.75" header="0.3" footer="0.3"/>
  <pageSetup paperSize="9" orientation="portrait" horizontalDpi="300" verticalDpi="300"/>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D7A2F-D15F-47FB-B74D-5F99E55A5D5E}">
  <sheetPr codeName="Hoja84"/>
  <dimension ref="A1:I46"/>
  <sheetViews>
    <sheetView zoomScale="98" zoomScaleNormal="98" workbookViewId="0">
      <selection activeCell="A2" sqref="A2"/>
    </sheetView>
  </sheetViews>
  <sheetFormatPr baseColWidth="10" defaultColWidth="9.140625" defaultRowHeight="12.75" x14ac:dyDescent="0.2"/>
  <cols>
    <col min="1" max="1" width="60.7109375" style="354" customWidth="1"/>
    <col min="2" max="2" width="17.7109375" style="354" customWidth="1"/>
    <col min="3" max="3" width="14.7109375" style="354" customWidth="1"/>
    <col min="4" max="4" width="8.28515625" style="354" bestFit="1" customWidth="1"/>
    <col min="5" max="5" width="22.7109375" style="354" customWidth="1"/>
    <col min="6" max="6" width="19.7109375" style="354" customWidth="1"/>
    <col min="7" max="7" width="11.7109375" style="354" customWidth="1"/>
    <col min="8" max="8" width="10.7109375" style="354" customWidth="1"/>
    <col min="9" max="16384" width="9.140625" style="354"/>
  </cols>
  <sheetData>
    <row r="1" spans="1:9" ht="15" x14ac:dyDescent="0.25">
      <c r="A1" s="333" t="s">
        <v>1686</v>
      </c>
      <c r="B1" s="354" t="s">
        <v>54</v>
      </c>
      <c r="C1" s="354" t="s">
        <v>54</v>
      </c>
      <c r="D1" s="354" t="s">
        <v>54</v>
      </c>
      <c r="E1" s="354" t="s">
        <v>54</v>
      </c>
      <c r="F1" s="354" t="s">
        <v>54</v>
      </c>
      <c r="G1" s="354" t="s">
        <v>54</v>
      </c>
      <c r="H1" s="233" t="s">
        <v>38</v>
      </c>
      <c r="I1" s="233"/>
    </row>
    <row r="2" spans="1:9" x14ac:dyDescent="0.2">
      <c r="A2" s="354" t="s">
        <v>152</v>
      </c>
      <c r="B2" s="354" t="s">
        <v>54</v>
      </c>
      <c r="C2" s="354" t="s">
        <v>54</v>
      </c>
      <c r="D2" s="354" t="s">
        <v>54</v>
      </c>
      <c r="E2" s="354" t="s">
        <v>54</v>
      </c>
      <c r="F2" s="354" t="s">
        <v>54</v>
      </c>
      <c r="G2" s="354" t="s">
        <v>54</v>
      </c>
      <c r="H2" s="354" t="s">
        <v>54</v>
      </c>
    </row>
    <row r="6" spans="1:9" x14ac:dyDescent="0.2">
      <c r="A6" s="354" t="s">
        <v>2</v>
      </c>
      <c r="B6" s="354" t="s">
        <v>1305</v>
      </c>
      <c r="C6" s="354" t="s">
        <v>1564</v>
      </c>
      <c r="D6" s="354" t="s">
        <v>613</v>
      </c>
      <c r="E6" s="354" t="s">
        <v>1306</v>
      </c>
      <c r="F6" s="354" t="s">
        <v>1565</v>
      </c>
      <c r="G6" s="354" t="s">
        <v>614</v>
      </c>
      <c r="H6" s="354" t="s">
        <v>615</v>
      </c>
    </row>
    <row r="7" spans="1:9" x14ac:dyDescent="0.2">
      <c r="A7" s="354" t="s">
        <v>1</v>
      </c>
      <c r="B7" s="356">
        <v>21617326</v>
      </c>
      <c r="C7" s="356">
        <v>21718601</v>
      </c>
      <c r="D7" s="356">
        <v>101275</v>
      </c>
      <c r="E7" s="356">
        <v>18672759</v>
      </c>
      <c r="F7" s="356">
        <v>18752967</v>
      </c>
      <c r="G7" s="356">
        <v>80208</v>
      </c>
      <c r="H7" s="356">
        <v>21067</v>
      </c>
    </row>
    <row r="8" spans="1:9" x14ac:dyDescent="0.2">
      <c r="A8" s="354" t="s">
        <v>27</v>
      </c>
      <c r="B8" s="356">
        <v>625182</v>
      </c>
      <c r="C8" s="356">
        <v>620455</v>
      </c>
      <c r="D8" s="356">
        <v>-4727</v>
      </c>
      <c r="E8" s="356">
        <v>532892</v>
      </c>
      <c r="F8" s="356">
        <v>531562</v>
      </c>
      <c r="G8" s="356">
        <v>-1330</v>
      </c>
      <c r="H8" s="356">
        <v>-3397</v>
      </c>
    </row>
    <row r="9" spans="1:9" x14ac:dyDescent="0.2">
      <c r="A9" s="354" t="s">
        <v>29</v>
      </c>
      <c r="B9" s="356">
        <v>719585</v>
      </c>
      <c r="C9" s="356">
        <v>715753</v>
      </c>
      <c r="D9" s="356">
        <v>-3832</v>
      </c>
      <c r="E9" s="356">
        <v>649422</v>
      </c>
      <c r="F9" s="356">
        <v>646291</v>
      </c>
      <c r="G9" s="356">
        <v>-3131</v>
      </c>
      <c r="H9" s="356">
        <v>-701</v>
      </c>
    </row>
    <row r="10" spans="1:9" x14ac:dyDescent="0.2">
      <c r="A10" s="354" t="s">
        <v>25</v>
      </c>
      <c r="B10" s="356">
        <v>465172</v>
      </c>
      <c r="C10" s="356">
        <v>465586</v>
      </c>
      <c r="D10" s="356">
        <v>414</v>
      </c>
      <c r="E10" s="356">
        <v>387136</v>
      </c>
      <c r="F10" s="356">
        <v>388625</v>
      </c>
      <c r="G10" s="356">
        <v>1489</v>
      </c>
      <c r="H10" s="356">
        <v>-1075</v>
      </c>
    </row>
    <row r="11" spans="1:9" x14ac:dyDescent="0.2">
      <c r="A11" s="354" t="s">
        <v>33</v>
      </c>
      <c r="B11" s="356">
        <v>196532</v>
      </c>
      <c r="C11" s="356">
        <v>197186</v>
      </c>
      <c r="D11" s="356">
        <v>654</v>
      </c>
      <c r="E11" s="356">
        <v>165541</v>
      </c>
      <c r="F11" s="356">
        <v>165397</v>
      </c>
      <c r="G11" s="356">
        <v>-144</v>
      </c>
      <c r="H11" s="356">
        <v>798</v>
      </c>
    </row>
    <row r="12" spans="1:9" x14ac:dyDescent="0.2">
      <c r="A12" s="354" t="s">
        <v>16</v>
      </c>
      <c r="B12" s="356">
        <v>260883</v>
      </c>
      <c r="C12" s="356">
        <v>261803</v>
      </c>
      <c r="D12" s="356">
        <v>920</v>
      </c>
      <c r="E12" s="356">
        <v>209953</v>
      </c>
      <c r="F12" s="356">
        <v>210418</v>
      </c>
      <c r="G12" s="356">
        <v>465</v>
      </c>
      <c r="H12" s="356">
        <v>455</v>
      </c>
    </row>
    <row r="13" spans="1:9" x14ac:dyDescent="0.2">
      <c r="A13" s="354" t="s">
        <v>30</v>
      </c>
      <c r="B13" s="356">
        <v>112637</v>
      </c>
      <c r="C13" s="356">
        <v>113585</v>
      </c>
      <c r="D13" s="356">
        <v>948</v>
      </c>
      <c r="E13" s="356">
        <v>88477</v>
      </c>
      <c r="F13" s="356">
        <v>89542</v>
      </c>
      <c r="G13" s="356">
        <v>1065</v>
      </c>
      <c r="H13" s="356">
        <v>-117</v>
      </c>
    </row>
    <row r="14" spans="1:9" x14ac:dyDescent="0.2">
      <c r="A14" s="354" t="s">
        <v>12</v>
      </c>
      <c r="B14" s="356">
        <v>261238</v>
      </c>
      <c r="C14" s="356">
        <v>262234</v>
      </c>
      <c r="D14" s="356">
        <v>996</v>
      </c>
      <c r="E14" s="356">
        <v>237800</v>
      </c>
      <c r="F14" s="356">
        <v>239102</v>
      </c>
      <c r="G14" s="356">
        <v>1302</v>
      </c>
      <c r="H14" s="356">
        <v>-306</v>
      </c>
    </row>
    <row r="15" spans="1:9" x14ac:dyDescent="0.2">
      <c r="A15" s="354" t="s">
        <v>11</v>
      </c>
      <c r="B15" s="356">
        <v>146515</v>
      </c>
      <c r="C15" s="356">
        <v>147733</v>
      </c>
      <c r="D15" s="356">
        <v>1218</v>
      </c>
      <c r="E15" s="356">
        <v>120983</v>
      </c>
      <c r="F15" s="356">
        <v>121871</v>
      </c>
      <c r="G15" s="356">
        <v>888</v>
      </c>
      <c r="H15" s="356">
        <v>330</v>
      </c>
    </row>
    <row r="16" spans="1:9" x14ac:dyDescent="0.2">
      <c r="A16" s="354" t="s">
        <v>5</v>
      </c>
      <c r="B16" s="356">
        <v>219019</v>
      </c>
      <c r="C16" s="356">
        <v>220382</v>
      </c>
      <c r="D16" s="356">
        <v>1363</v>
      </c>
      <c r="E16" s="356">
        <v>151099</v>
      </c>
      <c r="F16" s="356">
        <v>152295</v>
      </c>
      <c r="G16" s="356">
        <v>1196</v>
      </c>
      <c r="H16" s="356">
        <v>167</v>
      </c>
    </row>
    <row r="17" spans="1:8" x14ac:dyDescent="0.2">
      <c r="A17" s="354" t="s">
        <v>8</v>
      </c>
      <c r="B17" s="356">
        <v>980619</v>
      </c>
      <c r="C17" s="356">
        <v>982033</v>
      </c>
      <c r="D17" s="356">
        <v>1414</v>
      </c>
      <c r="E17" s="356">
        <v>903261</v>
      </c>
      <c r="F17" s="356">
        <v>904770</v>
      </c>
      <c r="G17" s="356">
        <v>1509</v>
      </c>
      <c r="H17" s="356">
        <v>-95</v>
      </c>
    </row>
    <row r="18" spans="1:8" x14ac:dyDescent="0.2">
      <c r="A18" s="354" t="s">
        <v>22</v>
      </c>
      <c r="B18" s="356">
        <v>631105</v>
      </c>
      <c r="C18" s="356">
        <v>632568</v>
      </c>
      <c r="D18" s="356">
        <v>1463</v>
      </c>
      <c r="E18" s="356">
        <v>551036</v>
      </c>
      <c r="F18" s="356">
        <v>550804</v>
      </c>
      <c r="G18" s="356">
        <v>-232</v>
      </c>
      <c r="H18" s="356">
        <v>1695</v>
      </c>
    </row>
    <row r="19" spans="1:8" x14ac:dyDescent="0.2">
      <c r="A19" s="354" t="s">
        <v>23</v>
      </c>
      <c r="B19" s="356">
        <v>673467</v>
      </c>
      <c r="C19" s="356">
        <v>675067</v>
      </c>
      <c r="D19" s="356">
        <v>1600</v>
      </c>
      <c r="E19" s="356">
        <v>555020</v>
      </c>
      <c r="F19" s="356">
        <v>557400</v>
      </c>
      <c r="G19" s="356">
        <v>2380</v>
      </c>
      <c r="H19" s="356">
        <v>-780</v>
      </c>
    </row>
    <row r="20" spans="1:8" x14ac:dyDescent="0.2">
      <c r="A20" s="354" t="s">
        <v>10</v>
      </c>
      <c r="B20" s="356">
        <v>839890</v>
      </c>
      <c r="C20" s="356">
        <v>841521</v>
      </c>
      <c r="D20" s="356">
        <v>1631</v>
      </c>
      <c r="E20" s="356">
        <v>752850</v>
      </c>
      <c r="F20" s="356">
        <v>755637</v>
      </c>
      <c r="G20" s="356">
        <v>2787</v>
      </c>
      <c r="H20" s="356">
        <v>-1156</v>
      </c>
    </row>
    <row r="21" spans="1:8" x14ac:dyDescent="0.2">
      <c r="A21" s="354" t="s">
        <v>3</v>
      </c>
      <c r="B21" s="356">
        <v>345189</v>
      </c>
      <c r="C21" s="356">
        <v>347069</v>
      </c>
      <c r="D21" s="356">
        <v>1880</v>
      </c>
      <c r="E21" s="356">
        <v>318684</v>
      </c>
      <c r="F21" s="356">
        <v>320586</v>
      </c>
      <c r="G21" s="356">
        <v>1902</v>
      </c>
      <c r="H21" s="356">
        <v>-22</v>
      </c>
    </row>
    <row r="22" spans="1:8" x14ac:dyDescent="0.2">
      <c r="A22" s="354" t="s">
        <v>6</v>
      </c>
      <c r="B22" s="356">
        <v>138094</v>
      </c>
      <c r="C22" s="356">
        <v>139994</v>
      </c>
      <c r="D22" s="356">
        <v>1900</v>
      </c>
      <c r="E22" s="356">
        <v>110418</v>
      </c>
      <c r="F22" s="356">
        <v>111454</v>
      </c>
      <c r="G22" s="356">
        <v>1036</v>
      </c>
      <c r="H22" s="356">
        <v>864</v>
      </c>
    </row>
    <row r="23" spans="1:8" x14ac:dyDescent="0.2">
      <c r="A23" s="354" t="s">
        <v>7</v>
      </c>
      <c r="B23" s="356">
        <v>240323</v>
      </c>
      <c r="C23" s="356">
        <v>242308</v>
      </c>
      <c r="D23" s="356">
        <v>1985</v>
      </c>
      <c r="E23" s="356">
        <v>211254</v>
      </c>
      <c r="F23" s="356">
        <v>213336</v>
      </c>
      <c r="G23" s="356">
        <v>2082</v>
      </c>
      <c r="H23" s="356">
        <v>-97</v>
      </c>
    </row>
    <row r="24" spans="1:8" x14ac:dyDescent="0.2">
      <c r="A24" s="354" t="s">
        <v>21</v>
      </c>
      <c r="B24" s="356">
        <v>219178</v>
      </c>
      <c r="C24" s="356">
        <v>221168</v>
      </c>
      <c r="D24" s="356">
        <v>1990</v>
      </c>
      <c r="E24" s="356">
        <v>189381</v>
      </c>
      <c r="F24" s="356">
        <v>190534</v>
      </c>
      <c r="G24" s="356">
        <v>1153</v>
      </c>
      <c r="H24" s="356">
        <v>837</v>
      </c>
    </row>
    <row r="25" spans="1:8" x14ac:dyDescent="0.2">
      <c r="A25" s="354" t="s">
        <v>18</v>
      </c>
      <c r="B25" s="356">
        <v>215111</v>
      </c>
      <c r="C25" s="356">
        <v>217207</v>
      </c>
      <c r="D25" s="356">
        <v>2096</v>
      </c>
      <c r="E25" s="356">
        <v>186204</v>
      </c>
      <c r="F25" s="356">
        <v>186986</v>
      </c>
      <c r="G25" s="356">
        <v>782</v>
      </c>
      <c r="H25" s="356">
        <v>1314</v>
      </c>
    </row>
    <row r="26" spans="1:8" x14ac:dyDescent="0.2">
      <c r="A26" s="354" t="s">
        <v>4</v>
      </c>
      <c r="B26" s="356">
        <v>1069522</v>
      </c>
      <c r="C26" s="356">
        <v>1071648</v>
      </c>
      <c r="D26" s="356">
        <v>2126</v>
      </c>
      <c r="E26" s="356">
        <v>967902</v>
      </c>
      <c r="F26" s="356">
        <v>970919</v>
      </c>
      <c r="G26" s="356">
        <v>3017</v>
      </c>
      <c r="H26" s="356">
        <v>-891</v>
      </c>
    </row>
    <row r="27" spans="1:8" x14ac:dyDescent="0.2">
      <c r="A27" s="354" t="s">
        <v>15</v>
      </c>
      <c r="B27" s="356">
        <v>156353</v>
      </c>
      <c r="C27" s="356">
        <v>158615</v>
      </c>
      <c r="D27" s="356">
        <v>2262</v>
      </c>
      <c r="E27" s="356">
        <v>127642</v>
      </c>
      <c r="F27" s="356">
        <v>129209</v>
      </c>
      <c r="G27" s="356">
        <v>1567</v>
      </c>
      <c r="H27" s="356">
        <v>695</v>
      </c>
    </row>
    <row r="28" spans="1:8" x14ac:dyDescent="0.2">
      <c r="A28" s="354" t="s">
        <v>17</v>
      </c>
      <c r="B28" s="356">
        <v>477361</v>
      </c>
      <c r="C28" s="356">
        <v>479689</v>
      </c>
      <c r="D28" s="356">
        <v>2328</v>
      </c>
      <c r="E28" s="356">
        <v>394193</v>
      </c>
      <c r="F28" s="356">
        <v>395937</v>
      </c>
      <c r="G28" s="356">
        <v>1744</v>
      </c>
      <c r="H28" s="356">
        <v>584</v>
      </c>
    </row>
    <row r="29" spans="1:8" x14ac:dyDescent="0.2">
      <c r="A29" s="354" t="s">
        <v>32</v>
      </c>
      <c r="B29" s="356">
        <v>418066</v>
      </c>
      <c r="C29" s="356">
        <v>420862</v>
      </c>
      <c r="D29" s="356">
        <v>2796</v>
      </c>
      <c r="E29" s="356">
        <v>367673</v>
      </c>
      <c r="F29" s="356">
        <v>369538</v>
      </c>
      <c r="G29" s="356">
        <v>1865</v>
      </c>
      <c r="H29" s="356">
        <v>931</v>
      </c>
    </row>
    <row r="30" spans="1:8" x14ac:dyDescent="0.2">
      <c r="A30" s="354" t="s">
        <v>19</v>
      </c>
      <c r="B30" s="356">
        <v>173150</v>
      </c>
      <c r="C30" s="356">
        <v>175959</v>
      </c>
      <c r="D30" s="356">
        <v>2809</v>
      </c>
      <c r="E30" s="356">
        <v>128561</v>
      </c>
      <c r="F30" s="356">
        <v>130371</v>
      </c>
      <c r="G30" s="356">
        <v>1810</v>
      </c>
      <c r="H30" s="356">
        <v>999</v>
      </c>
    </row>
    <row r="31" spans="1:8" x14ac:dyDescent="0.2">
      <c r="A31" s="354" t="s">
        <v>28</v>
      </c>
      <c r="B31" s="356">
        <v>236883</v>
      </c>
      <c r="C31" s="356">
        <v>240519</v>
      </c>
      <c r="D31" s="356">
        <v>3636</v>
      </c>
      <c r="E31" s="356">
        <v>177699</v>
      </c>
      <c r="F31" s="356">
        <v>179899</v>
      </c>
      <c r="G31" s="356">
        <v>2200</v>
      </c>
      <c r="H31" s="356">
        <v>1436</v>
      </c>
    </row>
    <row r="32" spans="1:8" x14ac:dyDescent="0.2">
      <c r="A32" s="354" t="s">
        <v>24</v>
      </c>
      <c r="B32" s="356">
        <v>480149</v>
      </c>
      <c r="C32" s="356">
        <v>484025</v>
      </c>
      <c r="D32" s="356">
        <v>3876</v>
      </c>
      <c r="E32" s="356">
        <v>327480</v>
      </c>
      <c r="F32" s="356">
        <v>329384</v>
      </c>
      <c r="G32" s="356">
        <v>1904</v>
      </c>
      <c r="H32" s="356">
        <v>1972</v>
      </c>
    </row>
    <row r="33" spans="1:8" x14ac:dyDescent="0.2">
      <c r="A33" s="354" t="s">
        <v>14</v>
      </c>
      <c r="B33" s="356">
        <v>1057217</v>
      </c>
      <c r="C33" s="356">
        <v>1062318</v>
      </c>
      <c r="D33" s="356">
        <v>5101</v>
      </c>
      <c r="E33" s="356">
        <v>924704</v>
      </c>
      <c r="F33" s="356">
        <v>929447</v>
      </c>
      <c r="G33" s="356">
        <v>4743</v>
      </c>
      <c r="H33" s="356">
        <v>358</v>
      </c>
    </row>
    <row r="34" spans="1:8" x14ac:dyDescent="0.2">
      <c r="A34" s="354" t="s">
        <v>20</v>
      </c>
      <c r="B34" s="356">
        <v>1800347</v>
      </c>
      <c r="C34" s="356">
        <v>1806827</v>
      </c>
      <c r="D34" s="356">
        <v>6480</v>
      </c>
      <c r="E34" s="356">
        <v>1624885</v>
      </c>
      <c r="F34" s="356">
        <v>1632128</v>
      </c>
      <c r="G34" s="356">
        <v>7243</v>
      </c>
      <c r="H34" s="356">
        <v>-763</v>
      </c>
    </row>
    <row r="35" spans="1:8" x14ac:dyDescent="0.2">
      <c r="A35" s="354" t="s">
        <v>31</v>
      </c>
      <c r="B35" s="356">
        <v>743311</v>
      </c>
      <c r="C35" s="356">
        <v>749926</v>
      </c>
      <c r="D35" s="356">
        <v>6615</v>
      </c>
      <c r="E35" s="356">
        <v>630451</v>
      </c>
      <c r="F35" s="356">
        <v>634745</v>
      </c>
      <c r="G35" s="356">
        <v>4294</v>
      </c>
      <c r="H35" s="356">
        <v>2321</v>
      </c>
    </row>
    <row r="36" spans="1:8" x14ac:dyDescent="0.2">
      <c r="A36" s="354" t="s">
        <v>0</v>
      </c>
      <c r="B36" s="356">
        <v>1950941</v>
      </c>
      <c r="C36" s="356">
        <v>1960510</v>
      </c>
      <c r="D36" s="356">
        <v>9569</v>
      </c>
      <c r="E36" s="356">
        <v>1689820</v>
      </c>
      <c r="F36" s="356">
        <v>1697518</v>
      </c>
      <c r="G36" s="356">
        <v>7698</v>
      </c>
      <c r="H36" s="356">
        <v>1871</v>
      </c>
    </row>
    <row r="37" spans="1:8" x14ac:dyDescent="0.2">
      <c r="A37" s="354" t="s">
        <v>26</v>
      </c>
      <c r="B37" s="356">
        <v>589565</v>
      </c>
      <c r="C37" s="356">
        <v>602189</v>
      </c>
      <c r="D37" s="356">
        <v>12624</v>
      </c>
      <c r="E37" s="356">
        <v>497315</v>
      </c>
      <c r="F37" s="356">
        <v>499013</v>
      </c>
      <c r="G37" s="356">
        <v>1698</v>
      </c>
      <c r="H37" s="356">
        <v>10926</v>
      </c>
    </row>
    <row r="38" spans="1:8" x14ac:dyDescent="0.2">
      <c r="A38" s="354" t="s">
        <v>13</v>
      </c>
      <c r="B38" s="356">
        <v>1747660</v>
      </c>
      <c r="C38" s="356">
        <v>1760793</v>
      </c>
      <c r="D38" s="356">
        <v>13133</v>
      </c>
      <c r="E38" s="356">
        <v>1475407</v>
      </c>
      <c r="F38" s="356">
        <v>1487164</v>
      </c>
      <c r="G38" s="356">
        <v>11757</v>
      </c>
      <c r="H38" s="356">
        <v>1376</v>
      </c>
    </row>
    <row r="39" spans="1:8" x14ac:dyDescent="0.2">
      <c r="A39" s="354" t="s">
        <v>9</v>
      </c>
      <c r="B39" s="356">
        <v>3427062</v>
      </c>
      <c r="C39" s="356">
        <v>3441069</v>
      </c>
      <c r="D39" s="356">
        <v>14007</v>
      </c>
      <c r="E39" s="356">
        <v>3017616</v>
      </c>
      <c r="F39" s="356">
        <v>3031085</v>
      </c>
      <c r="G39" s="356">
        <v>13469</v>
      </c>
      <c r="H39" s="356">
        <v>538</v>
      </c>
    </row>
    <row r="40" spans="1:8" x14ac:dyDescent="0.2">
      <c r="G40" s="370">
        <f>G38/D38</f>
        <v>0.89522576715145052</v>
      </c>
      <c r="H40" s="370">
        <f>H38/D38</f>
        <v>0.10477423284854946</v>
      </c>
    </row>
    <row r="44" spans="1:8" x14ac:dyDescent="0.2">
      <c r="E44" s="354" t="s">
        <v>613</v>
      </c>
      <c r="F44" s="354" t="s">
        <v>614</v>
      </c>
      <c r="G44" s="354" t="s">
        <v>615</v>
      </c>
    </row>
    <row r="45" spans="1:8" x14ac:dyDescent="0.2">
      <c r="E45" s="356">
        <v>7265</v>
      </c>
      <c r="F45" s="356">
        <v>6125</v>
      </c>
      <c r="G45" s="356">
        <v>1140</v>
      </c>
    </row>
    <row r="46" spans="1:8" x14ac:dyDescent="0.2">
      <c r="F46" s="370">
        <f>F45/E45</f>
        <v>0.84308327598072952</v>
      </c>
      <c r="G46" s="370">
        <f>G45/E45</f>
        <v>0.15691672401927048</v>
      </c>
    </row>
  </sheetData>
  <mergeCells count="1">
    <mergeCell ref="H1:I1"/>
  </mergeCells>
  <hyperlinks>
    <hyperlink ref="H1:I1" location="Index!A1" display="Regresar al Índice" xr:uid="{0864F536-F29A-45C1-84DE-1B59CCF34702}"/>
  </hyperlinks>
  <pageMargins left="0.7" right="0.7" top="0.75" bottom="0.75" header="0.3" footer="0.3"/>
  <pageSetup paperSize="9" orientation="portrait" horizontalDpi="300" verticalDpi="300"/>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0FF13-C4C9-44E1-A3BB-87B62173BB6C}">
  <sheetPr codeName="Hoja85"/>
  <dimension ref="A1:J135"/>
  <sheetViews>
    <sheetView workbookViewId="0">
      <selection activeCell="A2" sqref="A2"/>
    </sheetView>
  </sheetViews>
  <sheetFormatPr baseColWidth="10" defaultColWidth="9.140625" defaultRowHeight="12.75" x14ac:dyDescent="0.2"/>
  <cols>
    <col min="1" max="1" width="44.7109375" style="354" customWidth="1"/>
    <col min="2" max="2" width="32.7109375" style="354" customWidth="1"/>
    <col min="3" max="6" width="8.7109375" style="354" customWidth="1"/>
    <col min="7" max="7" width="10" style="354" bestFit="1" customWidth="1"/>
    <col min="8" max="8" width="11.7109375" style="354" customWidth="1"/>
    <col min="9" max="9" width="10.7109375" style="354" customWidth="1"/>
    <col min="10" max="12" width="9.140625" style="354"/>
    <col min="13" max="15" width="11.85546875" style="354" bestFit="1" customWidth="1"/>
    <col min="16" max="16" width="9.140625" style="354"/>
    <col min="17" max="17" width="11.85546875" style="354" bestFit="1" customWidth="1"/>
    <col min="18" max="16384" width="9.140625" style="354"/>
  </cols>
  <sheetData>
    <row r="1" spans="1:10" ht="15" x14ac:dyDescent="0.25">
      <c r="A1" s="333" t="s">
        <v>1807</v>
      </c>
      <c r="B1" s="354" t="s">
        <v>54</v>
      </c>
      <c r="C1" s="354" t="s">
        <v>54</v>
      </c>
      <c r="D1" s="354" t="s">
        <v>54</v>
      </c>
      <c r="E1" s="354" t="s">
        <v>54</v>
      </c>
      <c r="F1" s="354" t="s">
        <v>54</v>
      </c>
      <c r="G1" s="354" t="s">
        <v>54</v>
      </c>
      <c r="H1" s="233" t="s">
        <v>38</v>
      </c>
      <c r="I1" s="233"/>
    </row>
    <row r="2" spans="1:10" x14ac:dyDescent="0.2">
      <c r="A2" s="354" t="s">
        <v>152</v>
      </c>
      <c r="B2" s="354" t="s">
        <v>54</v>
      </c>
      <c r="C2" s="354" t="s">
        <v>54</v>
      </c>
      <c r="D2" s="354" t="s">
        <v>54</v>
      </c>
      <c r="E2" s="354" t="s">
        <v>54</v>
      </c>
      <c r="F2" s="354" t="s">
        <v>54</v>
      </c>
      <c r="G2" s="354" t="s">
        <v>54</v>
      </c>
      <c r="H2" s="354" t="s">
        <v>54</v>
      </c>
    </row>
    <row r="6" spans="1:10" x14ac:dyDescent="0.2">
      <c r="A6" s="354" t="s">
        <v>622</v>
      </c>
      <c r="B6" s="354" t="s">
        <v>623</v>
      </c>
      <c r="C6" s="354" t="s">
        <v>1567</v>
      </c>
      <c r="D6" s="354" t="s">
        <v>1568</v>
      </c>
      <c r="E6" s="354" t="s">
        <v>1569</v>
      </c>
      <c r="F6" s="354" t="s">
        <v>1570</v>
      </c>
      <c r="G6" s="354" t="s">
        <v>613</v>
      </c>
      <c r="H6" s="354" t="s">
        <v>614</v>
      </c>
      <c r="I6" s="354" t="s">
        <v>615</v>
      </c>
    </row>
    <row r="7" spans="1:10" x14ac:dyDescent="0.2">
      <c r="A7" s="354">
        <v>53</v>
      </c>
      <c r="B7" s="354" t="s">
        <v>162</v>
      </c>
      <c r="C7" s="368">
        <v>36746</v>
      </c>
      <c r="D7" s="368">
        <v>28696</v>
      </c>
      <c r="E7" s="368">
        <v>37619</v>
      </c>
      <c r="F7" s="368">
        <v>28943</v>
      </c>
      <c r="G7" s="368">
        <v>-873</v>
      </c>
      <c r="H7" s="368">
        <v>-247</v>
      </c>
      <c r="I7" s="368">
        <v>-626</v>
      </c>
      <c r="J7" s="356"/>
    </row>
    <row r="8" spans="1:10" x14ac:dyDescent="0.2">
      <c r="A8" s="354">
        <v>97</v>
      </c>
      <c r="B8" s="354" t="s">
        <v>154</v>
      </c>
      <c r="C8" s="368">
        <v>112273</v>
      </c>
      <c r="D8" s="368">
        <v>96985</v>
      </c>
      <c r="E8" s="368">
        <v>112740</v>
      </c>
      <c r="F8" s="368">
        <v>97551</v>
      </c>
      <c r="G8" s="368">
        <v>-467</v>
      </c>
      <c r="H8" s="368">
        <v>-566</v>
      </c>
      <c r="I8" s="368">
        <v>99</v>
      </c>
      <c r="J8" s="356"/>
    </row>
    <row r="9" spans="1:10" x14ac:dyDescent="0.2">
      <c r="A9" s="354">
        <v>119</v>
      </c>
      <c r="B9" s="354" t="s">
        <v>275</v>
      </c>
      <c r="C9" s="368">
        <v>2255</v>
      </c>
      <c r="D9" s="368">
        <v>1380</v>
      </c>
      <c r="E9" s="368">
        <v>2650</v>
      </c>
      <c r="F9" s="368">
        <v>1340</v>
      </c>
      <c r="G9" s="368">
        <v>-395</v>
      </c>
      <c r="H9" s="368">
        <v>40</v>
      </c>
      <c r="I9" s="368">
        <v>-435</v>
      </c>
      <c r="J9" s="356"/>
    </row>
    <row r="10" spans="1:10" x14ac:dyDescent="0.2">
      <c r="A10" s="354">
        <v>108</v>
      </c>
      <c r="B10" s="354" t="s">
        <v>169</v>
      </c>
      <c r="C10" s="368">
        <v>3323</v>
      </c>
      <c r="D10" s="368">
        <v>2225</v>
      </c>
      <c r="E10" s="368">
        <v>3577</v>
      </c>
      <c r="F10" s="368">
        <v>2244</v>
      </c>
      <c r="G10" s="368">
        <v>-254</v>
      </c>
      <c r="H10" s="368">
        <v>-19</v>
      </c>
      <c r="I10" s="368">
        <v>-235</v>
      </c>
      <c r="J10" s="356"/>
    </row>
    <row r="11" spans="1:10" x14ac:dyDescent="0.2">
      <c r="A11" s="354">
        <v>101</v>
      </c>
      <c r="B11" s="354" t="s">
        <v>165</v>
      </c>
      <c r="C11" s="368">
        <v>32362</v>
      </c>
      <c r="D11" s="368">
        <v>30258</v>
      </c>
      <c r="E11" s="368">
        <v>32573</v>
      </c>
      <c r="F11" s="368">
        <v>30457</v>
      </c>
      <c r="G11" s="368">
        <v>-211</v>
      </c>
      <c r="H11" s="368">
        <v>-199</v>
      </c>
      <c r="I11" s="368">
        <v>-12</v>
      </c>
      <c r="J11" s="356"/>
    </row>
    <row r="12" spans="1:10" x14ac:dyDescent="0.2">
      <c r="A12" s="354">
        <v>106</v>
      </c>
      <c r="B12" s="354" t="s">
        <v>182</v>
      </c>
      <c r="C12" s="368">
        <v>3288</v>
      </c>
      <c r="D12" s="368">
        <v>1453</v>
      </c>
      <c r="E12" s="368">
        <v>3443</v>
      </c>
      <c r="F12" s="368">
        <v>1462</v>
      </c>
      <c r="G12" s="368">
        <v>-155</v>
      </c>
      <c r="H12" s="368">
        <v>-9</v>
      </c>
      <c r="I12" s="368">
        <v>-146</v>
      </c>
      <c r="J12" s="356"/>
    </row>
    <row r="13" spans="1:10" x14ac:dyDescent="0.2">
      <c r="A13" s="354">
        <v>113</v>
      </c>
      <c r="B13" s="354" t="s">
        <v>274</v>
      </c>
      <c r="C13" s="368">
        <v>4346</v>
      </c>
      <c r="D13" s="368">
        <v>1672</v>
      </c>
      <c r="E13" s="368">
        <v>4467</v>
      </c>
      <c r="F13" s="368">
        <v>1660</v>
      </c>
      <c r="G13" s="368">
        <v>-121</v>
      </c>
      <c r="H13" s="368">
        <v>12</v>
      </c>
      <c r="I13" s="368">
        <v>-133</v>
      </c>
      <c r="J13" s="356"/>
    </row>
    <row r="14" spans="1:10" x14ac:dyDescent="0.2">
      <c r="A14" s="354">
        <v>111</v>
      </c>
      <c r="B14" s="354" t="s">
        <v>268</v>
      </c>
      <c r="C14" s="368">
        <v>2300</v>
      </c>
      <c r="D14" s="368">
        <v>2263</v>
      </c>
      <c r="E14" s="368">
        <v>2367</v>
      </c>
      <c r="F14" s="368">
        <v>2329</v>
      </c>
      <c r="G14" s="368">
        <v>-67</v>
      </c>
      <c r="H14" s="368">
        <v>-66</v>
      </c>
      <c r="I14" s="368">
        <v>-1</v>
      </c>
      <c r="J14" s="356"/>
    </row>
    <row r="15" spans="1:10" x14ac:dyDescent="0.2">
      <c r="A15" s="354">
        <v>44</v>
      </c>
      <c r="B15" s="354" t="s">
        <v>257</v>
      </c>
      <c r="C15" s="368">
        <v>5494</v>
      </c>
      <c r="D15" s="368">
        <v>4966</v>
      </c>
      <c r="E15" s="368">
        <v>5544</v>
      </c>
      <c r="F15" s="368">
        <v>5007</v>
      </c>
      <c r="G15" s="368">
        <v>-50</v>
      </c>
      <c r="H15" s="368">
        <v>-41</v>
      </c>
      <c r="I15" s="368">
        <v>-9</v>
      </c>
      <c r="J15" s="356"/>
    </row>
    <row r="16" spans="1:10" x14ac:dyDescent="0.2">
      <c r="A16" s="354">
        <v>92</v>
      </c>
      <c r="B16" s="354" t="s">
        <v>174</v>
      </c>
      <c r="C16" s="368">
        <v>738</v>
      </c>
      <c r="D16" s="368">
        <v>360</v>
      </c>
      <c r="E16" s="368">
        <v>785</v>
      </c>
      <c r="F16" s="368">
        <v>362</v>
      </c>
      <c r="G16" s="368">
        <v>-47</v>
      </c>
      <c r="H16" s="368">
        <v>-2</v>
      </c>
      <c r="I16" s="368">
        <v>-45</v>
      </c>
      <c r="J16" s="356"/>
    </row>
    <row r="17" spans="1:10" x14ac:dyDescent="0.2">
      <c r="A17" s="354">
        <v>22</v>
      </c>
      <c r="B17" s="354" t="s">
        <v>181</v>
      </c>
      <c r="C17" s="368">
        <v>2265</v>
      </c>
      <c r="D17" s="368">
        <v>1854</v>
      </c>
      <c r="E17" s="368">
        <v>2301</v>
      </c>
      <c r="F17" s="368">
        <v>1850</v>
      </c>
      <c r="G17" s="368">
        <v>-36</v>
      </c>
      <c r="H17" s="368">
        <v>4</v>
      </c>
      <c r="I17" s="368">
        <v>-40</v>
      </c>
      <c r="J17" s="356"/>
    </row>
    <row r="18" spans="1:10" x14ac:dyDescent="0.2">
      <c r="A18" s="354">
        <v>51</v>
      </c>
      <c r="B18" s="354" t="s">
        <v>177</v>
      </c>
      <c r="C18" s="368">
        <v>1554</v>
      </c>
      <c r="D18" s="368">
        <v>1345</v>
      </c>
      <c r="E18" s="368">
        <v>1584</v>
      </c>
      <c r="F18" s="368">
        <v>1351</v>
      </c>
      <c r="G18" s="368">
        <v>-30</v>
      </c>
      <c r="H18" s="368">
        <v>-6</v>
      </c>
      <c r="I18" s="368">
        <v>-24</v>
      </c>
      <c r="J18" s="356"/>
    </row>
    <row r="19" spans="1:10" x14ac:dyDescent="0.2">
      <c r="A19" s="354">
        <v>82</v>
      </c>
      <c r="B19" s="354" t="s">
        <v>175</v>
      </c>
      <c r="C19" s="368">
        <v>5513</v>
      </c>
      <c r="D19" s="368">
        <v>2615</v>
      </c>
      <c r="E19" s="368">
        <v>5539</v>
      </c>
      <c r="F19" s="368">
        <v>2584</v>
      </c>
      <c r="G19" s="368">
        <v>-26</v>
      </c>
      <c r="H19" s="368">
        <v>31</v>
      </c>
      <c r="I19" s="368">
        <v>-57</v>
      </c>
      <c r="J19" s="356"/>
    </row>
    <row r="20" spans="1:10" x14ac:dyDescent="0.2">
      <c r="A20" s="354">
        <v>76</v>
      </c>
      <c r="B20" s="354" t="s">
        <v>218</v>
      </c>
      <c r="C20" s="368">
        <v>68</v>
      </c>
      <c r="D20" s="368">
        <v>50</v>
      </c>
      <c r="E20" s="368">
        <v>93</v>
      </c>
      <c r="F20" s="368">
        <v>72</v>
      </c>
      <c r="G20" s="368">
        <v>-25</v>
      </c>
      <c r="H20" s="368">
        <v>-22</v>
      </c>
      <c r="I20" s="368">
        <v>-3</v>
      </c>
      <c r="J20" s="356"/>
    </row>
    <row r="21" spans="1:10" x14ac:dyDescent="0.2">
      <c r="A21" s="354">
        <v>33</v>
      </c>
      <c r="B21" s="354" t="s">
        <v>202</v>
      </c>
      <c r="C21" s="368">
        <v>1069</v>
      </c>
      <c r="D21" s="368">
        <v>1054</v>
      </c>
      <c r="E21" s="368">
        <v>1093</v>
      </c>
      <c r="F21" s="368">
        <v>1081</v>
      </c>
      <c r="G21" s="368">
        <v>-24</v>
      </c>
      <c r="H21" s="368">
        <v>-27</v>
      </c>
      <c r="I21" s="368">
        <v>3</v>
      </c>
      <c r="J21" s="356"/>
    </row>
    <row r="22" spans="1:10" x14ac:dyDescent="0.2">
      <c r="A22" s="354">
        <v>87</v>
      </c>
      <c r="B22" s="354" t="s">
        <v>244</v>
      </c>
      <c r="C22" s="368">
        <v>708</v>
      </c>
      <c r="D22" s="368">
        <v>683</v>
      </c>
      <c r="E22" s="368">
        <v>729</v>
      </c>
      <c r="F22" s="368">
        <v>700</v>
      </c>
      <c r="G22" s="368">
        <v>-21</v>
      </c>
      <c r="H22" s="368">
        <v>-17</v>
      </c>
      <c r="I22" s="368">
        <v>-4</v>
      </c>
      <c r="J22" s="356"/>
    </row>
    <row r="23" spans="1:10" x14ac:dyDescent="0.2">
      <c r="A23" s="354">
        <v>9</v>
      </c>
      <c r="B23" s="354" t="s">
        <v>269</v>
      </c>
      <c r="C23" s="368">
        <v>3300</v>
      </c>
      <c r="D23" s="368">
        <v>2541</v>
      </c>
      <c r="E23" s="368">
        <v>3319</v>
      </c>
      <c r="F23" s="368">
        <v>2598</v>
      </c>
      <c r="G23" s="368">
        <v>-19</v>
      </c>
      <c r="H23" s="368">
        <v>-57</v>
      </c>
      <c r="I23" s="368">
        <v>38</v>
      </c>
      <c r="J23" s="356"/>
    </row>
    <row r="24" spans="1:10" x14ac:dyDescent="0.2">
      <c r="A24" s="354">
        <v>107</v>
      </c>
      <c r="B24" s="354" t="s">
        <v>265</v>
      </c>
      <c r="C24" s="368">
        <v>377</v>
      </c>
      <c r="D24" s="368">
        <v>126</v>
      </c>
      <c r="E24" s="368">
        <v>393</v>
      </c>
      <c r="F24" s="368">
        <v>129</v>
      </c>
      <c r="G24" s="368">
        <v>-16</v>
      </c>
      <c r="H24" s="368">
        <v>-3</v>
      </c>
      <c r="I24" s="368">
        <v>-13</v>
      </c>
      <c r="J24" s="356"/>
    </row>
    <row r="25" spans="1:10" x14ac:dyDescent="0.2">
      <c r="A25" s="354">
        <v>32</v>
      </c>
      <c r="B25" s="354" t="s">
        <v>196</v>
      </c>
      <c r="C25" s="368">
        <v>192</v>
      </c>
      <c r="D25" s="368">
        <v>159</v>
      </c>
      <c r="E25" s="368">
        <v>207</v>
      </c>
      <c r="F25" s="368">
        <v>162</v>
      </c>
      <c r="G25" s="368">
        <v>-15</v>
      </c>
      <c r="H25" s="368">
        <v>-3</v>
      </c>
      <c r="I25" s="368">
        <v>-12</v>
      </c>
      <c r="J25" s="356"/>
    </row>
    <row r="26" spans="1:10" x14ac:dyDescent="0.2">
      <c r="A26" s="354">
        <v>68</v>
      </c>
      <c r="B26" s="354" t="s">
        <v>229</v>
      </c>
      <c r="C26" s="368">
        <v>138</v>
      </c>
      <c r="D26" s="368">
        <v>127</v>
      </c>
      <c r="E26" s="368">
        <v>151</v>
      </c>
      <c r="F26" s="368">
        <v>139</v>
      </c>
      <c r="G26" s="368">
        <v>-13</v>
      </c>
      <c r="H26" s="368">
        <v>-12</v>
      </c>
      <c r="I26" s="368">
        <v>-1</v>
      </c>
      <c r="J26" s="356"/>
    </row>
    <row r="27" spans="1:10" x14ac:dyDescent="0.2">
      <c r="A27" s="354">
        <v>45</v>
      </c>
      <c r="B27" s="354" t="s">
        <v>211</v>
      </c>
      <c r="C27" s="368">
        <v>619</v>
      </c>
      <c r="D27" s="368">
        <v>562</v>
      </c>
      <c r="E27" s="368">
        <v>627</v>
      </c>
      <c r="F27" s="368">
        <v>558</v>
      </c>
      <c r="G27" s="368">
        <v>-8</v>
      </c>
      <c r="H27" s="368">
        <v>4</v>
      </c>
      <c r="I27" s="368">
        <v>-12</v>
      </c>
      <c r="J27" s="356"/>
    </row>
    <row r="28" spans="1:10" x14ac:dyDescent="0.2">
      <c r="A28" s="354">
        <v>103</v>
      </c>
      <c r="B28" s="354" t="s">
        <v>200</v>
      </c>
      <c r="C28" s="368">
        <v>393</v>
      </c>
      <c r="D28" s="368">
        <v>357</v>
      </c>
      <c r="E28" s="368">
        <v>400</v>
      </c>
      <c r="F28" s="368">
        <v>362</v>
      </c>
      <c r="G28" s="368">
        <v>-7</v>
      </c>
      <c r="H28" s="368">
        <v>-5</v>
      </c>
      <c r="I28" s="368">
        <v>-2</v>
      </c>
      <c r="J28" s="356"/>
    </row>
    <row r="29" spans="1:10" x14ac:dyDescent="0.2">
      <c r="A29" s="354">
        <v>29</v>
      </c>
      <c r="B29" s="354" t="s">
        <v>223</v>
      </c>
      <c r="C29" s="368">
        <v>263</v>
      </c>
      <c r="D29" s="368">
        <v>247</v>
      </c>
      <c r="E29" s="368">
        <v>270</v>
      </c>
      <c r="F29" s="368">
        <v>256</v>
      </c>
      <c r="G29" s="368">
        <v>-7</v>
      </c>
      <c r="H29" s="368">
        <v>-9</v>
      </c>
      <c r="I29" s="368">
        <v>2</v>
      </c>
      <c r="J29" s="356"/>
    </row>
    <row r="30" spans="1:10" x14ac:dyDescent="0.2">
      <c r="A30" s="354">
        <v>95</v>
      </c>
      <c r="B30" s="354" t="s">
        <v>172</v>
      </c>
      <c r="C30" s="368">
        <v>402</v>
      </c>
      <c r="D30" s="368">
        <v>247</v>
      </c>
      <c r="E30" s="368">
        <v>408</v>
      </c>
      <c r="F30" s="368">
        <v>259</v>
      </c>
      <c r="G30" s="368">
        <v>-6</v>
      </c>
      <c r="H30" s="368">
        <v>-12</v>
      </c>
      <c r="I30" s="368">
        <v>6</v>
      </c>
      <c r="J30" s="356"/>
    </row>
    <row r="31" spans="1:10" x14ac:dyDescent="0.2">
      <c r="A31" s="354">
        <v>116</v>
      </c>
      <c r="B31" s="354" t="s">
        <v>188</v>
      </c>
      <c r="C31" s="368">
        <v>641</v>
      </c>
      <c r="D31" s="368">
        <v>617</v>
      </c>
      <c r="E31" s="368">
        <v>645</v>
      </c>
      <c r="F31" s="368">
        <v>621</v>
      </c>
      <c r="G31" s="368">
        <v>-4</v>
      </c>
      <c r="H31" s="368">
        <v>-4</v>
      </c>
      <c r="I31" s="368">
        <v>0</v>
      </c>
      <c r="J31" s="356"/>
    </row>
    <row r="32" spans="1:10" x14ac:dyDescent="0.2">
      <c r="A32" s="354">
        <v>109</v>
      </c>
      <c r="B32" s="354" t="s">
        <v>195</v>
      </c>
      <c r="C32" s="368">
        <v>1571</v>
      </c>
      <c r="D32" s="368">
        <v>1491</v>
      </c>
      <c r="E32" s="368">
        <v>1574</v>
      </c>
      <c r="F32" s="368">
        <v>1489</v>
      </c>
      <c r="G32" s="368">
        <v>-3</v>
      </c>
      <c r="H32" s="368">
        <v>2</v>
      </c>
      <c r="I32" s="368">
        <v>-5</v>
      </c>
      <c r="J32" s="356"/>
    </row>
    <row r="33" spans="1:10" x14ac:dyDescent="0.2">
      <c r="A33" s="354">
        <v>75</v>
      </c>
      <c r="B33" s="354" t="s">
        <v>233</v>
      </c>
      <c r="C33" s="368">
        <v>64</v>
      </c>
      <c r="D33" s="368">
        <v>51</v>
      </c>
      <c r="E33" s="368">
        <v>67</v>
      </c>
      <c r="F33" s="368">
        <v>54</v>
      </c>
      <c r="G33" s="368">
        <v>-3</v>
      </c>
      <c r="H33" s="368">
        <v>-3</v>
      </c>
      <c r="I33" s="368">
        <v>0</v>
      </c>
      <c r="J33" s="356"/>
    </row>
    <row r="34" spans="1:10" x14ac:dyDescent="0.2">
      <c r="A34" s="354">
        <v>19</v>
      </c>
      <c r="B34" s="354" t="s">
        <v>271</v>
      </c>
      <c r="C34" s="368">
        <v>598</v>
      </c>
      <c r="D34" s="368">
        <v>390</v>
      </c>
      <c r="E34" s="368">
        <v>600</v>
      </c>
      <c r="F34" s="368">
        <v>395</v>
      </c>
      <c r="G34" s="368">
        <v>-2</v>
      </c>
      <c r="H34" s="368">
        <v>-5</v>
      </c>
      <c r="I34" s="368">
        <v>3</v>
      </c>
      <c r="J34" s="356"/>
    </row>
    <row r="35" spans="1:10" x14ac:dyDescent="0.2">
      <c r="A35" s="354">
        <v>4</v>
      </c>
      <c r="B35" s="354" t="s">
        <v>207</v>
      </c>
      <c r="C35" s="368">
        <v>99</v>
      </c>
      <c r="D35" s="368">
        <v>89</v>
      </c>
      <c r="E35" s="368">
        <v>101</v>
      </c>
      <c r="F35" s="368">
        <v>91</v>
      </c>
      <c r="G35" s="368">
        <v>-2</v>
      </c>
      <c r="H35" s="368">
        <v>-2</v>
      </c>
      <c r="I35" s="368">
        <v>0</v>
      </c>
      <c r="J35" s="356"/>
    </row>
    <row r="36" spans="1:10" x14ac:dyDescent="0.2">
      <c r="A36" s="354">
        <v>47</v>
      </c>
      <c r="B36" s="354" t="s">
        <v>190</v>
      </c>
      <c r="C36" s="368">
        <v>1300</v>
      </c>
      <c r="D36" s="368">
        <v>1216</v>
      </c>
      <c r="E36" s="368">
        <v>1302</v>
      </c>
      <c r="F36" s="368">
        <v>1219</v>
      </c>
      <c r="G36" s="368">
        <v>-2</v>
      </c>
      <c r="H36" s="368">
        <v>-3</v>
      </c>
      <c r="I36" s="368">
        <v>1</v>
      </c>
      <c r="J36" s="356"/>
    </row>
    <row r="37" spans="1:10" x14ac:dyDescent="0.2">
      <c r="A37" s="354">
        <v>52</v>
      </c>
      <c r="B37" s="354" t="s">
        <v>203</v>
      </c>
      <c r="C37" s="368">
        <v>68</v>
      </c>
      <c r="D37" s="368">
        <v>67</v>
      </c>
      <c r="E37" s="368">
        <v>70</v>
      </c>
      <c r="F37" s="368">
        <v>69</v>
      </c>
      <c r="G37" s="368">
        <v>-2</v>
      </c>
      <c r="H37" s="368">
        <v>-2</v>
      </c>
      <c r="I37" s="368">
        <v>0</v>
      </c>
      <c r="J37" s="356"/>
    </row>
    <row r="38" spans="1:10" x14ac:dyDescent="0.2">
      <c r="A38" s="354">
        <v>57</v>
      </c>
      <c r="B38" s="354" t="s">
        <v>225</v>
      </c>
      <c r="C38" s="368">
        <v>148</v>
      </c>
      <c r="D38" s="368">
        <v>130</v>
      </c>
      <c r="E38" s="368">
        <v>150</v>
      </c>
      <c r="F38" s="368">
        <v>139</v>
      </c>
      <c r="G38" s="368">
        <v>-2</v>
      </c>
      <c r="H38" s="368">
        <v>-9</v>
      </c>
      <c r="I38" s="368">
        <v>7</v>
      </c>
      <c r="J38" s="356"/>
    </row>
    <row r="39" spans="1:10" x14ac:dyDescent="0.2">
      <c r="A39" s="354">
        <v>11</v>
      </c>
      <c r="B39" s="354" t="s">
        <v>236</v>
      </c>
      <c r="C39" s="368">
        <v>21</v>
      </c>
      <c r="D39" s="368">
        <v>21</v>
      </c>
      <c r="E39" s="368">
        <v>22</v>
      </c>
      <c r="F39" s="368">
        <v>22</v>
      </c>
      <c r="G39" s="368">
        <v>-1</v>
      </c>
      <c r="H39" s="368">
        <v>-1</v>
      </c>
      <c r="I39" s="368">
        <v>0</v>
      </c>
      <c r="J39" s="356"/>
    </row>
    <row r="40" spans="1:10" x14ac:dyDescent="0.2">
      <c r="A40" s="354">
        <v>110</v>
      </c>
      <c r="B40" s="354" t="s">
        <v>237</v>
      </c>
      <c r="C40" s="368">
        <v>556</v>
      </c>
      <c r="D40" s="368">
        <v>498</v>
      </c>
      <c r="E40" s="368">
        <v>557</v>
      </c>
      <c r="F40" s="368">
        <v>496</v>
      </c>
      <c r="G40" s="368">
        <v>-1</v>
      </c>
      <c r="H40" s="368">
        <v>2</v>
      </c>
      <c r="I40" s="368">
        <v>-3</v>
      </c>
      <c r="J40" s="356"/>
    </row>
    <row r="41" spans="1:10" x14ac:dyDescent="0.2">
      <c r="A41" s="354">
        <v>27</v>
      </c>
      <c r="B41" s="354" t="s">
        <v>258</v>
      </c>
      <c r="C41" s="368">
        <v>43</v>
      </c>
      <c r="D41" s="368">
        <v>42</v>
      </c>
      <c r="E41" s="368">
        <v>44</v>
      </c>
      <c r="F41" s="368">
        <v>43</v>
      </c>
      <c r="G41" s="368">
        <v>-1</v>
      </c>
      <c r="H41" s="368">
        <v>-1</v>
      </c>
      <c r="I41" s="368">
        <v>0</v>
      </c>
      <c r="J41" s="356"/>
    </row>
    <row r="42" spans="1:10" x14ac:dyDescent="0.2">
      <c r="A42" s="354">
        <v>28</v>
      </c>
      <c r="B42" s="354" t="s">
        <v>240</v>
      </c>
      <c r="C42" s="368">
        <v>69</v>
      </c>
      <c r="D42" s="368">
        <v>14</v>
      </c>
      <c r="E42" s="368">
        <v>70</v>
      </c>
      <c r="F42" s="368">
        <v>16</v>
      </c>
      <c r="G42" s="368">
        <v>-1</v>
      </c>
      <c r="H42" s="368">
        <v>-2</v>
      </c>
      <c r="I42" s="368">
        <v>1</v>
      </c>
      <c r="J42" s="356"/>
    </row>
    <row r="43" spans="1:10" x14ac:dyDescent="0.2">
      <c r="A43" s="354">
        <v>31</v>
      </c>
      <c r="B43" s="354" t="s">
        <v>241</v>
      </c>
      <c r="C43" s="368">
        <v>13</v>
      </c>
      <c r="D43" s="368">
        <v>13</v>
      </c>
      <c r="E43" s="368">
        <v>14</v>
      </c>
      <c r="F43" s="368">
        <v>14</v>
      </c>
      <c r="G43" s="368">
        <v>-1</v>
      </c>
      <c r="H43" s="368">
        <v>-1</v>
      </c>
      <c r="I43" s="368">
        <v>0</v>
      </c>
      <c r="J43" s="356"/>
    </row>
    <row r="44" spans="1:10" x14ac:dyDescent="0.2">
      <c r="A44" s="354">
        <v>38</v>
      </c>
      <c r="B44" s="354" t="s">
        <v>210</v>
      </c>
      <c r="C44" s="368">
        <v>175</v>
      </c>
      <c r="D44" s="368">
        <v>121</v>
      </c>
      <c r="E44" s="368">
        <v>176</v>
      </c>
      <c r="F44" s="368">
        <v>120</v>
      </c>
      <c r="G44" s="368">
        <v>-1</v>
      </c>
      <c r="H44" s="368">
        <v>1</v>
      </c>
      <c r="I44" s="368">
        <v>-2</v>
      </c>
      <c r="J44" s="356"/>
    </row>
    <row r="45" spans="1:10" x14ac:dyDescent="0.2">
      <c r="A45" s="354">
        <v>54</v>
      </c>
      <c r="B45" s="354" t="s">
        <v>212</v>
      </c>
      <c r="C45" s="368">
        <v>153</v>
      </c>
      <c r="D45" s="368">
        <v>143</v>
      </c>
      <c r="E45" s="368">
        <v>154</v>
      </c>
      <c r="F45" s="368">
        <v>144</v>
      </c>
      <c r="G45" s="368">
        <v>-1</v>
      </c>
      <c r="H45" s="368">
        <v>-1</v>
      </c>
      <c r="I45" s="368">
        <v>0</v>
      </c>
      <c r="J45" s="356"/>
    </row>
    <row r="46" spans="1:10" x14ac:dyDescent="0.2">
      <c r="A46" s="354">
        <v>62</v>
      </c>
      <c r="B46" s="354" t="s">
        <v>228</v>
      </c>
      <c r="C46" s="368">
        <v>33</v>
      </c>
      <c r="D46" s="368">
        <v>33</v>
      </c>
      <c r="E46" s="368">
        <v>34</v>
      </c>
      <c r="F46" s="368">
        <v>34</v>
      </c>
      <c r="G46" s="368">
        <v>-1</v>
      </c>
      <c r="H46" s="368">
        <v>-1</v>
      </c>
      <c r="I46" s="368">
        <v>0</v>
      </c>
      <c r="J46" s="356"/>
    </row>
    <row r="47" spans="1:10" x14ac:dyDescent="0.2">
      <c r="A47" s="354">
        <v>104</v>
      </c>
      <c r="B47" s="354" t="s">
        <v>220</v>
      </c>
      <c r="C47" s="368">
        <v>59</v>
      </c>
      <c r="D47" s="368">
        <v>49</v>
      </c>
      <c r="E47" s="368">
        <v>59</v>
      </c>
      <c r="F47" s="368">
        <v>48</v>
      </c>
      <c r="G47" s="368">
        <v>0</v>
      </c>
      <c r="H47" s="368">
        <v>1</v>
      </c>
      <c r="I47" s="368">
        <v>-1</v>
      </c>
      <c r="J47" s="356"/>
    </row>
    <row r="48" spans="1:10" x14ac:dyDescent="0.2">
      <c r="A48" s="354">
        <v>122</v>
      </c>
      <c r="B48" s="354" t="s">
        <v>201</v>
      </c>
      <c r="C48" s="368">
        <v>49</v>
      </c>
      <c r="D48" s="368">
        <v>48</v>
      </c>
      <c r="E48" s="368">
        <v>49</v>
      </c>
      <c r="F48" s="368">
        <v>48</v>
      </c>
      <c r="G48" s="368">
        <v>0</v>
      </c>
      <c r="H48" s="368">
        <v>0</v>
      </c>
      <c r="I48" s="368">
        <v>0</v>
      </c>
      <c r="J48" s="356"/>
    </row>
    <row r="49" spans="1:10" x14ac:dyDescent="0.2">
      <c r="A49" s="354">
        <v>20</v>
      </c>
      <c r="B49" s="354" t="s">
        <v>184</v>
      </c>
      <c r="C49" s="368">
        <v>297</v>
      </c>
      <c r="D49" s="368">
        <v>260</v>
      </c>
      <c r="E49" s="368">
        <v>297</v>
      </c>
      <c r="F49" s="368">
        <v>259</v>
      </c>
      <c r="G49" s="368">
        <v>0</v>
      </c>
      <c r="H49" s="368">
        <v>1</v>
      </c>
      <c r="I49" s="368">
        <v>-1</v>
      </c>
      <c r="J49" s="356"/>
    </row>
    <row r="50" spans="1:10" x14ac:dyDescent="0.2">
      <c r="A50" s="354">
        <v>36</v>
      </c>
      <c r="B50" s="354" t="s">
        <v>206</v>
      </c>
      <c r="C50" s="368">
        <v>715</v>
      </c>
      <c r="D50" s="368">
        <v>658</v>
      </c>
      <c r="E50" s="368">
        <v>715</v>
      </c>
      <c r="F50" s="368">
        <v>656</v>
      </c>
      <c r="G50" s="368">
        <v>0</v>
      </c>
      <c r="H50" s="368">
        <v>2</v>
      </c>
      <c r="I50" s="368">
        <v>-2</v>
      </c>
      <c r="J50" s="356"/>
    </row>
    <row r="51" spans="1:10" x14ac:dyDescent="0.2">
      <c r="A51" s="354">
        <v>56</v>
      </c>
      <c r="B51" s="354" t="s">
        <v>224</v>
      </c>
      <c r="C51" s="368">
        <v>0</v>
      </c>
      <c r="D51" s="368">
        <v>0</v>
      </c>
      <c r="E51" s="368">
        <v>0</v>
      </c>
      <c r="F51" s="368">
        <v>0</v>
      </c>
      <c r="G51" s="368">
        <v>0</v>
      </c>
      <c r="H51" s="368">
        <v>0</v>
      </c>
      <c r="I51" s="368">
        <v>0</v>
      </c>
      <c r="J51" s="356"/>
    </row>
    <row r="52" spans="1:10" x14ac:dyDescent="0.2">
      <c r="A52" s="354">
        <v>60</v>
      </c>
      <c r="B52" s="354" t="s">
        <v>226</v>
      </c>
      <c r="C52" s="368">
        <v>17</v>
      </c>
      <c r="D52" s="368">
        <v>16</v>
      </c>
      <c r="E52" s="368">
        <v>17</v>
      </c>
      <c r="F52" s="368">
        <v>16</v>
      </c>
      <c r="G52" s="368">
        <v>0</v>
      </c>
      <c r="H52" s="368">
        <v>0</v>
      </c>
      <c r="I52" s="368">
        <v>0</v>
      </c>
      <c r="J52" s="356"/>
    </row>
    <row r="53" spans="1:10" x14ac:dyDescent="0.2">
      <c r="A53" s="354">
        <v>69</v>
      </c>
      <c r="B53" s="354" t="s">
        <v>230</v>
      </c>
      <c r="C53" s="368">
        <v>13</v>
      </c>
      <c r="D53" s="368">
        <v>12</v>
      </c>
      <c r="E53" s="368">
        <v>13</v>
      </c>
      <c r="F53" s="368">
        <v>12</v>
      </c>
      <c r="G53" s="368">
        <v>0</v>
      </c>
      <c r="H53" s="368">
        <v>0</v>
      </c>
      <c r="I53" s="368">
        <v>0</v>
      </c>
      <c r="J53" s="356"/>
    </row>
    <row r="54" spans="1:10" x14ac:dyDescent="0.2">
      <c r="A54" s="354">
        <v>78</v>
      </c>
      <c r="B54" s="354" t="s">
        <v>192</v>
      </c>
      <c r="C54" s="368">
        <v>3968</v>
      </c>
      <c r="D54" s="368">
        <v>3910</v>
      </c>
      <c r="E54" s="368">
        <v>3968</v>
      </c>
      <c r="F54" s="368">
        <v>3907</v>
      </c>
      <c r="G54" s="368">
        <v>0</v>
      </c>
      <c r="H54" s="368">
        <v>3</v>
      </c>
      <c r="I54" s="368">
        <v>-3</v>
      </c>
      <c r="J54" s="356"/>
    </row>
    <row r="55" spans="1:10" x14ac:dyDescent="0.2">
      <c r="A55" s="354">
        <v>81</v>
      </c>
      <c r="B55" s="354" t="s">
        <v>234</v>
      </c>
      <c r="C55" s="368">
        <v>5</v>
      </c>
      <c r="D55" s="368">
        <v>4</v>
      </c>
      <c r="E55" s="368">
        <v>5</v>
      </c>
      <c r="F55" s="368">
        <v>4</v>
      </c>
      <c r="G55" s="368">
        <v>0</v>
      </c>
      <c r="H55" s="368">
        <v>0</v>
      </c>
      <c r="I55" s="368">
        <v>0</v>
      </c>
      <c r="J55" s="356"/>
    </row>
    <row r="56" spans="1:10" x14ac:dyDescent="0.2">
      <c r="A56" s="354">
        <v>34</v>
      </c>
      <c r="B56" s="354" t="s">
        <v>248</v>
      </c>
      <c r="C56" s="368">
        <v>12</v>
      </c>
      <c r="D56" s="368">
        <v>12</v>
      </c>
      <c r="E56" s="368">
        <v>11</v>
      </c>
      <c r="F56" s="368">
        <v>11</v>
      </c>
      <c r="G56" s="368">
        <v>1</v>
      </c>
      <c r="H56" s="368">
        <v>1</v>
      </c>
      <c r="I56" s="368">
        <v>0</v>
      </c>
      <c r="J56" s="356"/>
    </row>
    <row r="57" spans="1:10" x14ac:dyDescent="0.2">
      <c r="A57" s="354">
        <v>41</v>
      </c>
      <c r="B57" s="354" t="s">
        <v>217</v>
      </c>
      <c r="C57" s="368">
        <v>104</v>
      </c>
      <c r="D57" s="368">
        <v>99</v>
      </c>
      <c r="E57" s="368">
        <v>103</v>
      </c>
      <c r="F57" s="368">
        <v>100</v>
      </c>
      <c r="G57" s="368">
        <v>1</v>
      </c>
      <c r="H57" s="368">
        <v>-1</v>
      </c>
      <c r="I57" s="368">
        <v>2</v>
      </c>
      <c r="J57" s="356"/>
    </row>
    <row r="58" spans="1:10" x14ac:dyDescent="0.2">
      <c r="A58" s="354">
        <v>112</v>
      </c>
      <c r="B58" s="354" t="s">
        <v>260</v>
      </c>
      <c r="C58" s="368">
        <v>585</v>
      </c>
      <c r="D58" s="368">
        <v>581</v>
      </c>
      <c r="E58" s="368">
        <v>583</v>
      </c>
      <c r="F58" s="368">
        <v>579</v>
      </c>
      <c r="G58" s="368">
        <v>2</v>
      </c>
      <c r="H58" s="368">
        <v>2</v>
      </c>
      <c r="I58" s="368">
        <v>0</v>
      </c>
      <c r="J58" s="356"/>
    </row>
    <row r="59" spans="1:10" x14ac:dyDescent="0.2">
      <c r="A59" s="354">
        <v>118</v>
      </c>
      <c r="B59" s="354" t="s">
        <v>253</v>
      </c>
      <c r="C59" s="368">
        <v>530</v>
      </c>
      <c r="D59" s="368">
        <v>502</v>
      </c>
      <c r="E59" s="368">
        <v>528</v>
      </c>
      <c r="F59" s="368">
        <v>497</v>
      </c>
      <c r="G59" s="368">
        <v>2</v>
      </c>
      <c r="H59" s="368">
        <v>5</v>
      </c>
      <c r="I59" s="368">
        <v>-3</v>
      </c>
      <c r="J59" s="356"/>
    </row>
    <row r="60" spans="1:10" x14ac:dyDescent="0.2">
      <c r="A60" s="354">
        <v>17</v>
      </c>
      <c r="B60" s="354" t="s">
        <v>215</v>
      </c>
      <c r="C60" s="368">
        <v>361</v>
      </c>
      <c r="D60" s="368">
        <v>322</v>
      </c>
      <c r="E60" s="368">
        <v>359</v>
      </c>
      <c r="F60" s="368">
        <v>322</v>
      </c>
      <c r="G60" s="368">
        <v>2</v>
      </c>
      <c r="H60" s="368">
        <v>0</v>
      </c>
      <c r="I60" s="368">
        <v>2</v>
      </c>
      <c r="J60" s="356"/>
    </row>
    <row r="61" spans="1:10" x14ac:dyDescent="0.2">
      <c r="A61" s="354">
        <v>7</v>
      </c>
      <c r="B61" s="354" t="s">
        <v>252</v>
      </c>
      <c r="C61" s="368">
        <v>252</v>
      </c>
      <c r="D61" s="368">
        <v>154</v>
      </c>
      <c r="E61" s="368">
        <v>250</v>
      </c>
      <c r="F61" s="368">
        <v>157</v>
      </c>
      <c r="G61" s="368">
        <v>2</v>
      </c>
      <c r="H61" s="368">
        <v>-3</v>
      </c>
      <c r="I61" s="368">
        <v>5</v>
      </c>
      <c r="J61" s="356"/>
    </row>
    <row r="62" spans="1:10" x14ac:dyDescent="0.2">
      <c r="A62" s="354">
        <v>115</v>
      </c>
      <c r="B62" s="354" t="s">
        <v>214</v>
      </c>
      <c r="C62" s="368">
        <v>54</v>
      </c>
      <c r="D62" s="368">
        <v>54</v>
      </c>
      <c r="E62" s="368">
        <v>51</v>
      </c>
      <c r="F62" s="368">
        <v>51</v>
      </c>
      <c r="G62" s="368">
        <v>3</v>
      </c>
      <c r="H62" s="368">
        <v>3</v>
      </c>
      <c r="I62" s="368">
        <v>0</v>
      </c>
      <c r="J62" s="356"/>
    </row>
    <row r="63" spans="1:10" x14ac:dyDescent="0.2">
      <c r="A63" s="354">
        <v>26</v>
      </c>
      <c r="B63" s="354" t="s">
        <v>245</v>
      </c>
      <c r="C63" s="368">
        <v>128</v>
      </c>
      <c r="D63" s="368">
        <v>121</v>
      </c>
      <c r="E63" s="368">
        <v>125</v>
      </c>
      <c r="F63" s="368">
        <v>118</v>
      </c>
      <c r="G63" s="368">
        <v>3</v>
      </c>
      <c r="H63" s="368">
        <v>3</v>
      </c>
      <c r="I63" s="368">
        <v>0</v>
      </c>
      <c r="J63" s="356"/>
    </row>
    <row r="64" spans="1:10" x14ac:dyDescent="0.2">
      <c r="A64" s="354">
        <v>49</v>
      </c>
      <c r="B64" s="354" t="s">
        <v>246</v>
      </c>
      <c r="C64" s="368">
        <v>71</v>
      </c>
      <c r="D64" s="368">
        <v>69</v>
      </c>
      <c r="E64" s="368">
        <v>68</v>
      </c>
      <c r="F64" s="368">
        <v>66</v>
      </c>
      <c r="G64" s="368">
        <v>3</v>
      </c>
      <c r="H64" s="368">
        <v>3</v>
      </c>
      <c r="I64" s="368">
        <v>0</v>
      </c>
      <c r="J64" s="356"/>
    </row>
    <row r="65" spans="1:10" x14ac:dyDescent="0.2">
      <c r="A65" s="354">
        <v>61</v>
      </c>
      <c r="B65" s="354" t="s">
        <v>227</v>
      </c>
      <c r="C65" s="368">
        <v>200</v>
      </c>
      <c r="D65" s="368">
        <v>196</v>
      </c>
      <c r="E65" s="368">
        <v>197</v>
      </c>
      <c r="F65" s="368">
        <v>193</v>
      </c>
      <c r="G65" s="368">
        <v>3</v>
      </c>
      <c r="H65" s="368">
        <v>3</v>
      </c>
      <c r="I65" s="368">
        <v>0</v>
      </c>
      <c r="J65" s="356"/>
    </row>
    <row r="66" spans="1:10" x14ac:dyDescent="0.2">
      <c r="A66" s="354">
        <v>66</v>
      </c>
      <c r="B66" s="354" t="s">
        <v>173</v>
      </c>
      <c r="C66" s="368">
        <v>4685</v>
      </c>
      <c r="D66" s="368">
        <v>3471</v>
      </c>
      <c r="E66" s="368">
        <v>4682</v>
      </c>
      <c r="F66" s="368">
        <v>3430</v>
      </c>
      <c r="G66" s="368">
        <v>3</v>
      </c>
      <c r="H66" s="368">
        <v>41</v>
      </c>
      <c r="I66" s="368">
        <v>-38</v>
      </c>
      <c r="J66" s="356"/>
    </row>
    <row r="67" spans="1:10" x14ac:dyDescent="0.2">
      <c r="A67" s="354">
        <v>90</v>
      </c>
      <c r="B67" s="354" t="s">
        <v>219</v>
      </c>
      <c r="C67" s="368">
        <v>120</v>
      </c>
      <c r="D67" s="368">
        <v>109</v>
      </c>
      <c r="E67" s="368">
        <v>117</v>
      </c>
      <c r="F67" s="368">
        <v>106</v>
      </c>
      <c r="G67" s="368">
        <v>3</v>
      </c>
      <c r="H67" s="368">
        <v>3</v>
      </c>
      <c r="I67" s="368">
        <v>0</v>
      </c>
      <c r="J67" s="356"/>
    </row>
    <row r="68" spans="1:10" x14ac:dyDescent="0.2">
      <c r="A68" s="354">
        <v>12</v>
      </c>
      <c r="B68" s="354" t="s">
        <v>222</v>
      </c>
      <c r="C68" s="368">
        <v>153</v>
      </c>
      <c r="D68" s="368">
        <v>148</v>
      </c>
      <c r="E68" s="368">
        <v>149</v>
      </c>
      <c r="F68" s="368">
        <v>142</v>
      </c>
      <c r="G68" s="368">
        <v>4</v>
      </c>
      <c r="H68" s="368">
        <v>6</v>
      </c>
      <c r="I68" s="368">
        <v>-2</v>
      </c>
      <c r="J68" s="356"/>
    </row>
    <row r="69" spans="1:10" x14ac:dyDescent="0.2">
      <c r="A69" s="354">
        <v>16</v>
      </c>
      <c r="B69" s="354" t="s">
        <v>272</v>
      </c>
      <c r="C69" s="368">
        <v>3739</v>
      </c>
      <c r="D69" s="368">
        <v>3624</v>
      </c>
      <c r="E69" s="368">
        <v>3735</v>
      </c>
      <c r="F69" s="368">
        <v>3612</v>
      </c>
      <c r="G69" s="368">
        <v>4</v>
      </c>
      <c r="H69" s="368">
        <v>12</v>
      </c>
      <c r="I69" s="368">
        <v>-8</v>
      </c>
      <c r="J69" s="356"/>
    </row>
    <row r="70" spans="1:10" x14ac:dyDescent="0.2">
      <c r="A70" s="354">
        <v>71</v>
      </c>
      <c r="B70" s="354" t="s">
        <v>231</v>
      </c>
      <c r="C70" s="368">
        <v>37</v>
      </c>
      <c r="D70" s="368">
        <v>35</v>
      </c>
      <c r="E70" s="368">
        <v>33</v>
      </c>
      <c r="F70" s="368">
        <v>33</v>
      </c>
      <c r="G70" s="368">
        <v>4</v>
      </c>
      <c r="H70" s="368">
        <v>2</v>
      </c>
      <c r="I70" s="368">
        <v>2</v>
      </c>
      <c r="J70" s="356"/>
    </row>
    <row r="71" spans="1:10" x14ac:dyDescent="0.2">
      <c r="A71" s="354">
        <v>74</v>
      </c>
      <c r="B71" s="354" t="s">
        <v>232</v>
      </c>
      <c r="C71" s="368">
        <v>957</v>
      </c>
      <c r="D71" s="368">
        <v>914</v>
      </c>
      <c r="E71" s="368">
        <v>952</v>
      </c>
      <c r="F71" s="368">
        <v>909</v>
      </c>
      <c r="G71" s="368">
        <v>5</v>
      </c>
      <c r="H71" s="368">
        <v>5</v>
      </c>
      <c r="I71" s="368">
        <v>0</v>
      </c>
      <c r="J71" s="356"/>
    </row>
    <row r="72" spans="1:10" x14ac:dyDescent="0.2">
      <c r="A72" s="354">
        <v>40</v>
      </c>
      <c r="B72" s="354" t="s">
        <v>216</v>
      </c>
      <c r="C72" s="368">
        <v>183</v>
      </c>
      <c r="D72" s="368">
        <v>105</v>
      </c>
      <c r="E72" s="368">
        <v>177</v>
      </c>
      <c r="F72" s="368">
        <v>103</v>
      </c>
      <c r="G72" s="368">
        <v>6</v>
      </c>
      <c r="H72" s="368">
        <v>2</v>
      </c>
      <c r="I72" s="368">
        <v>4</v>
      </c>
      <c r="J72" s="356"/>
    </row>
    <row r="73" spans="1:10" x14ac:dyDescent="0.2">
      <c r="A73" s="354">
        <v>14</v>
      </c>
      <c r="B73" s="354" t="s">
        <v>264</v>
      </c>
      <c r="C73" s="368">
        <v>570</v>
      </c>
      <c r="D73" s="368">
        <v>465</v>
      </c>
      <c r="E73" s="368">
        <v>563</v>
      </c>
      <c r="F73" s="368">
        <v>466</v>
      </c>
      <c r="G73" s="368">
        <v>7</v>
      </c>
      <c r="H73" s="368">
        <v>-1</v>
      </c>
      <c r="I73" s="368">
        <v>8</v>
      </c>
      <c r="J73" s="356"/>
    </row>
    <row r="74" spans="1:10" x14ac:dyDescent="0.2">
      <c r="A74" s="354">
        <v>58</v>
      </c>
      <c r="B74" s="354" t="s">
        <v>243</v>
      </c>
      <c r="C74" s="368">
        <v>467</v>
      </c>
      <c r="D74" s="368">
        <v>434</v>
      </c>
      <c r="E74" s="368">
        <v>460</v>
      </c>
      <c r="F74" s="368">
        <v>430</v>
      </c>
      <c r="G74" s="368">
        <v>7</v>
      </c>
      <c r="H74" s="368">
        <v>4</v>
      </c>
      <c r="I74" s="368">
        <v>3</v>
      </c>
      <c r="J74" s="356"/>
    </row>
    <row r="75" spans="1:10" x14ac:dyDescent="0.2">
      <c r="A75" s="354">
        <v>84</v>
      </c>
      <c r="B75" s="354" t="s">
        <v>250</v>
      </c>
      <c r="C75" s="368">
        <v>413</v>
      </c>
      <c r="D75" s="368">
        <v>377</v>
      </c>
      <c r="E75" s="368">
        <v>406</v>
      </c>
      <c r="F75" s="368">
        <v>369</v>
      </c>
      <c r="G75" s="368">
        <v>7</v>
      </c>
      <c r="H75" s="368">
        <v>8</v>
      </c>
      <c r="I75" s="368">
        <v>-1</v>
      </c>
      <c r="J75" s="356"/>
    </row>
    <row r="76" spans="1:10" x14ac:dyDescent="0.2">
      <c r="A76" s="354">
        <v>25</v>
      </c>
      <c r="B76" s="354" t="s">
        <v>239</v>
      </c>
      <c r="C76" s="368">
        <v>611</v>
      </c>
      <c r="D76" s="368">
        <v>549</v>
      </c>
      <c r="E76" s="368">
        <v>601</v>
      </c>
      <c r="F76" s="368">
        <v>544</v>
      </c>
      <c r="G76" s="368">
        <v>10</v>
      </c>
      <c r="H76" s="368">
        <v>5</v>
      </c>
      <c r="I76" s="368">
        <v>5</v>
      </c>
      <c r="J76" s="356"/>
    </row>
    <row r="77" spans="1:10" x14ac:dyDescent="0.2">
      <c r="A77" s="354">
        <v>48</v>
      </c>
      <c r="B77" s="354" t="s">
        <v>263</v>
      </c>
      <c r="C77" s="368">
        <v>1714</v>
      </c>
      <c r="D77" s="368">
        <v>1643</v>
      </c>
      <c r="E77" s="368">
        <v>1702</v>
      </c>
      <c r="F77" s="368">
        <v>1628</v>
      </c>
      <c r="G77" s="368">
        <v>12</v>
      </c>
      <c r="H77" s="368">
        <v>15</v>
      </c>
      <c r="I77" s="368">
        <v>-3</v>
      </c>
      <c r="J77" s="356"/>
    </row>
    <row r="78" spans="1:10" x14ac:dyDescent="0.2">
      <c r="A78" s="354">
        <v>65</v>
      </c>
      <c r="B78" s="354" t="s">
        <v>208</v>
      </c>
      <c r="C78" s="368">
        <v>565</v>
      </c>
      <c r="D78" s="368">
        <v>562</v>
      </c>
      <c r="E78" s="368">
        <v>553</v>
      </c>
      <c r="F78" s="368">
        <v>550</v>
      </c>
      <c r="G78" s="368">
        <v>12</v>
      </c>
      <c r="H78" s="368">
        <v>12</v>
      </c>
      <c r="I78" s="368">
        <v>0</v>
      </c>
      <c r="J78" s="356"/>
    </row>
    <row r="79" spans="1:10" x14ac:dyDescent="0.2">
      <c r="A79" s="354">
        <v>99</v>
      </c>
      <c r="B79" s="354" t="s">
        <v>267</v>
      </c>
      <c r="C79" s="368">
        <v>1041</v>
      </c>
      <c r="D79" s="368">
        <v>405</v>
      </c>
      <c r="E79" s="368">
        <v>1027</v>
      </c>
      <c r="F79" s="368">
        <v>375</v>
      </c>
      <c r="G79" s="368">
        <v>14</v>
      </c>
      <c r="H79" s="368">
        <v>30</v>
      </c>
      <c r="I79" s="368">
        <v>-16</v>
      </c>
      <c r="J79" s="356"/>
    </row>
    <row r="80" spans="1:10" x14ac:dyDescent="0.2">
      <c r="A80" s="354">
        <v>102</v>
      </c>
      <c r="B80" s="354" t="s">
        <v>247</v>
      </c>
      <c r="C80" s="368">
        <v>885</v>
      </c>
      <c r="D80" s="368">
        <v>428</v>
      </c>
      <c r="E80" s="368">
        <v>869</v>
      </c>
      <c r="F80" s="368">
        <v>416</v>
      </c>
      <c r="G80" s="368">
        <v>16</v>
      </c>
      <c r="H80" s="368">
        <v>12</v>
      </c>
      <c r="I80" s="368">
        <v>4</v>
      </c>
      <c r="J80" s="356"/>
    </row>
    <row r="81" spans="1:10" x14ac:dyDescent="0.2">
      <c r="A81" s="354">
        <v>96</v>
      </c>
      <c r="B81" s="354" t="s">
        <v>205</v>
      </c>
      <c r="C81" s="368">
        <v>574</v>
      </c>
      <c r="D81" s="368">
        <v>441</v>
      </c>
      <c r="E81" s="368">
        <v>558</v>
      </c>
      <c r="F81" s="368">
        <v>440</v>
      </c>
      <c r="G81" s="368">
        <v>16</v>
      </c>
      <c r="H81" s="368">
        <v>1</v>
      </c>
      <c r="I81" s="368">
        <v>15</v>
      </c>
      <c r="J81" s="356"/>
    </row>
    <row r="82" spans="1:10" x14ac:dyDescent="0.2">
      <c r="A82" s="354">
        <v>64</v>
      </c>
      <c r="B82" s="354" t="s">
        <v>256</v>
      </c>
      <c r="C82" s="368">
        <v>611</v>
      </c>
      <c r="D82" s="368">
        <v>503</v>
      </c>
      <c r="E82" s="368">
        <v>594</v>
      </c>
      <c r="F82" s="368">
        <v>484</v>
      </c>
      <c r="G82" s="368">
        <v>17</v>
      </c>
      <c r="H82" s="368">
        <v>19</v>
      </c>
      <c r="I82" s="368">
        <v>-2</v>
      </c>
      <c r="J82" s="356"/>
    </row>
    <row r="83" spans="1:10" x14ac:dyDescent="0.2">
      <c r="A83" s="354">
        <v>72</v>
      </c>
      <c r="B83" s="354" t="s">
        <v>242</v>
      </c>
      <c r="C83" s="368">
        <v>90</v>
      </c>
      <c r="D83" s="368">
        <v>70</v>
      </c>
      <c r="E83" s="368">
        <v>73</v>
      </c>
      <c r="F83" s="368">
        <v>70</v>
      </c>
      <c r="G83" s="368">
        <v>17</v>
      </c>
      <c r="H83" s="368">
        <v>0</v>
      </c>
      <c r="I83" s="368">
        <v>17</v>
      </c>
      <c r="J83" s="356"/>
    </row>
    <row r="84" spans="1:10" x14ac:dyDescent="0.2">
      <c r="A84" s="354">
        <v>37</v>
      </c>
      <c r="B84" s="354" t="s">
        <v>209</v>
      </c>
      <c r="C84" s="368">
        <v>2479</v>
      </c>
      <c r="D84" s="368">
        <v>2011</v>
      </c>
      <c r="E84" s="368">
        <v>2461</v>
      </c>
      <c r="F84" s="368">
        <v>2002</v>
      </c>
      <c r="G84" s="368">
        <v>18</v>
      </c>
      <c r="H84" s="368">
        <v>9</v>
      </c>
      <c r="I84" s="368">
        <v>9</v>
      </c>
      <c r="J84" s="356"/>
    </row>
    <row r="85" spans="1:10" x14ac:dyDescent="0.2">
      <c r="A85" s="354">
        <v>46</v>
      </c>
      <c r="B85" s="354" t="s">
        <v>178</v>
      </c>
      <c r="C85" s="368">
        <v>2739</v>
      </c>
      <c r="D85" s="368">
        <v>2699</v>
      </c>
      <c r="E85" s="368">
        <v>2721</v>
      </c>
      <c r="F85" s="368">
        <v>2682</v>
      </c>
      <c r="G85" s="368">
        <v>18</v>
      </c>
      <c r="H85" s="368">
        <v>17</v>
      </c>
      <c r="I85" s="368">
        <v>1</v>
      </c>
      <c r="J85" s="356"/>
    </row>
    <row r="86" spans="1:10" x14ac:dyDescent="0.2">
      <c r="A86" s="354">
        <v>125</v>
      </c>
      <c r="B86" s="354" t="s">
        <v>204</v>
      </c>
      <c r="C86" s="368">
        <v>1256</v>
      </c>
      <c r="D86" s="368">
        <v>1127</v>
      </c>
      <c r="E86" s="368">
        <v>1230</v>
      </c>
      <c r="F86" s="368">
        <v>1119</v>
      </c>
      <c r="G86" s="368">
        <v>26</v>
      </c>
      <c r="H86" s="368">
        <v>8</v>
      </c>
      <c r="I86" s="368">
        <v>18</v>
      </c>
      <c r="J86" s="356"/>
    </row>
    <row r="87" spans="1:10" x14ac:dyDescent="0.2">
      <c r="A87" s="354">
        <v>55</v>
      </c>
      <c r="B87" s="354" t="s">
        <v>255</v>
      </c>
      <c r="C87" s="368">
        <v>1286</v>
      </c>
      <c r="D87" s="368">
        <v>1237</v>
      </c>
      <c r="E87" s="368">
        <v>1259</v>
      </c>
      <c r="F87" s="368">
        <v>1214</v>
      </c>
      <c r="G87" s="368">
        <v>27</v>
      </c>
      <c r="H87" s="368">
        <v>23</v>
      </c>
      <c r="I87" s="368">
        <v>4</v>
      </c>
      <c r="J87" s="356"/>
    </row>
    <row r="88" spans="1:10" x14ac:dyDescent="0.2">
      <c r="A88" s="354">
        <v>59</v>
      </c>
      <c r="B88" s="354" t="s">
        <v>251</v>
      </c>
      <c r="C88" s="368">
        <v>991</v>
      </c>
      <c r="D88" s="368">
        <v>852</v>
      </c>
      <c r="E88" s="368">
        <v>964</v>
      </c>
      <c r="F88" s="368">
        <v>832</v>
      </c>
      <c r="G88" s="368">
        <v>27</v>
      </c>
      <c r="H88" s="368">
        <v>20</v>
      </c>
      <c r="I88" s="368">
        <v>7</v>
      </c>
      <c r="J88" s="356"/>
    </row>
    <row r="89" spans="1:10" x14ac:dyDescent="0.2">
      <c r="A89" s="354">
        <v>91</v>
      </c>
      <c r="B89" s="354" t="s">
        <v>189</v>
      </c>
      <c r="C89" s="368">
        <v>1308</v>
      </c>
      <c r="D89" s="368">
        <v>1187</v>
      </c>
      <c r="E89" s="368">
        <v>1280</v>
      </c>
      <c r="F89" s="368">
        <v>1162</v>
      </c>
      <c r="G89" s="368">
        <v>28</v>
      </c>
      <c r="H89" s="368">
        <v>25</v>
      </c>
      <c r="I89" s="368">
        <v>3</v>
      </c>
      <c r="J89" s="356"/>
    </row>
    <row r="90" spans="1:10" x14ac:dyDescent="0.2">
      <c r="A90" s="354">
        <v>42</v>
      </c>
      <c r="B90" s="354" t="s">
        <v>186</v>
      </c>
      <c r="C90" s="368">
        <v>1373</v>
      </c>
      <c r="D90" s="368">
        <v>1315</v>
      </c>
      <c r="E90" s="368">
        <v>1342</v>
      </c>
      <c r="F90" s="368">
        <v>1285</v>
      </c>
      <c r="G90" s="368">
        <v>31</v>
      </c>
      <c r="H90" s="368">
        <v>30</v>
      </c>
      <c r="I90" s="368">
        <v>1</v>
      </c>
      <c r="J90" s="356"/>
    </row>
    <row r="91" spans="1:10" x14ac:dyDescent="0.2">
      <c r="A91" s="354">
        <v>77</v>
      </c>
      <c r="B91" s="354" t="s">
        <v>191</v>
      </c>
      <c r="C91" s="368">
        <v>1375</v>
      </c>
      <c r="D91" s="368">
        <v>1063</v>
      </c>
      <c r="E91" s="368">
        <v>1344</v>
      </c>
      <c r="F91" s="368">
        <v>1066</v>
      </c>
      <c r="G91" s="368">
        <v>31</v>
      </c>
      <c r="H91" s="368">
        <v>-3</v>
      </c>
      <c r="I91" s="368">
        <v>34</v>
      </c>
      <c r="J91" s="356"/>
    </row>
    <row r="92" spans="1:10" x14ac:dyDescent="0.2">
      <c r="A92" s="354">
        <v>117</v>
      </c>
      <c r="B92" s="354" t="s">
        <v>221</v>
      </c>
      <c r="C92" s="368">
        <v>148</v>
      </c>
      <c r="D92" s="368">
        <v>59</v>
      </c>
      <c r="E92" s="368">
        <v>115</v>
      </c>
      <c r="F92" s="368">
        <v>53</v>
      </c>
      <c r="G92" s="368">
        <v>33</v>
      </c>
      <c r="H92" s="368">
        <v>6</v>
      </c>
      <c r="I92" s="368">
        <v>27</v>
      </c>
      <c r="J92" s="356"/>
    </row>
    <row r="93" spans="1:10" x14ac:dyDescent="0.2">
      <c r="A93" s="354">
        <v>23</v>
      </c>
      <c r="B93" s="354" t="s">
        <v>157</v>
      </c>
      <c r="C93" s="368">
        <v>38624</v>
      </c>
      <c r="D93" s="368">
        <v>26372</v>
      </c>
      <c r="E93" s="368">
        <v>38589</v>
      </c>
      <c r="F93" s="368">
        <v>26163</v>
      </c>
      <c r="G93" s="368">
        <v>35</v>
      </c>
      <c r="H93" s="368">
        <v>209</v>
      </c>
      <c r="I93" s="368">
        <v>-174</v>
      </c>
      <c r="J93" s="356"/>
    </row>
    <row r="94" spans="1:10" x14ac:dyDescent="0.2">
      <c r="A94" s="354">
        <v>43</v>
      </c>
      <c r="B94" s="354" t="s">
        <v>170</v>
      </c>
      <c r="C94" s="368">
        <v>2340</v>
      </c>
      <c r="D94" s="368">
        <v>1269</v>
      </c>
      <c r="E94" s="368">
        <v>2305</v>
      </c>
      <c r="F94" s="368">
        <v>1251</v>
      </c>
      <c r="G94" s="368">
        <v>35</v>
      </c>
      <c r="H94" s="368">
        <v>18</v>
      </c>
      <c r="I94" s="368">
        <v>17</v>
      </c>
      <c r="J94" s="356"/>
    </row>
    <row r="95" spans="1:10" x14ac:dyDescent="0.2">
      <c r="A95" s="354">
        <v>121</v>
      </c>
      <c r="B95" s="354" t="s">
        <v>160</v>
      </c>
      <c r="C95" s="368">
        <v>5855</v>
      </c>
      <c r="D95" s="368">
        <v>3617</v>
      </c>
      <c r="E95" s="368">
        <v>5819</v>
      </c>
      <c r="F95" s="368">
        <v>3611</v>
      </c>
      <c r="G95" s="368">
        <v>36</v>
      </c>
      <c r="H95" s="368">
        <v>6</v>
      </c>
      <c r="I95" s="368">
        <v>30</v>
      </c>
      <c r="J95" s="356"/>
    </row>
    <row r="96" spans="1:10" x14ac:dyDescent="0.2">
      <c r="A96" s="354">
        <v>1</v>
      </c>
      <c r="B96" s="354" t="s">
        <v>185</v>
      </c>
      <c r="C96" s="368">
        <v>5285</v>
      </c>
      <c r="D96" s="368">
        <v>4765</v>
      </c>
      <c r="E96" s="368">
        <v>5248</v>
      </c>
      <c r="F96" s="368">
        <v>4729</v>
      </c>
      <c r="G96" s="368">
        <v>37</v>
      </c>
      <c r="H96" s="368">
        <v>36</v>
      </c>
      <c r="I96" s="368">
        <v>1</v>
      </c>
      <c r="J96" s="356"/>
    </row>
    <row r="97" spans="1:10" x14ac:dyDescent="0.2">
      <c r="A97" s="354">
        <v>100</v>
      </c>
      <c r="B97" s="354" t="s">
        <v>273</v>
      </c>
      <c r="C97" s="368">
        <v>1328</v>
      </c>
      <c r="D97" s="368">
        <v>1137</v>
      </c>
      <c r="E97" s="368">
        <v>1289</v>
      </c>
      <c r="F97" s="368">
        <v>1098</v>
      </c>
      <c r="G97" s="368">
        <v>39</v>
      </c>
      <c r="H97" s="368">
        <v>39</v>
      </c>
      <c r="I97" s="368">
        <v>0</v>
      </c>
      <c r="J97" s="356"/>
    </row>
    <row r="98" spans="1:10" x14ac:dyDescent="0.2">
      <c r="A98" s="354">
        <v>123</v>
      </c>
      <c r="B98" s="354" t="s">
        <v>161</v>
      </c>
      <c r="C98" s="368">
        <v>2642</v>
      </c>
      <c r="D98" s="368">
        <v>2632</v>
      </c>
      <c r="E98" s="368">
        <v>2602</v>
      </c>
      <c r="F98" s="368">
        <v>2594</v>
      </c>
      <c r="G98" s="368">
        <v>40</v>
      </c>
      <c r="H98" s="368">
        <v>38</v>
      </c>
      <c r="I98" s="368">
        <v>2</v>
      </c>
      <c r="J98" s="356"/>
    </row>
    <row r="99" spans="1:10" x14ac:dyDescent="0.2">
      <c r="A99" s="354">
        <v>35</v>
      </c>
      <c r="B99" s="354" t="s">
        <v>180</v>
      </c>
      <c r="C99" s="368">
        <v>3605</v>
      </c>
      <c r="D99" s="368">
        <v>3401</v>
      </c>
      <c r="E99" s="368">
        <v>3564</v>
      </c>
      <c r="F99" s="368">
        <v>3363</v>
      </c>
      <c r="G99" s="368">
        <v>41</v>
      </c>
      <c r="H99" s="368">
        <v>38</v>
      </c>
      <c r="I99" s="368">
        <v>3</v>
      </c>
      <c r="J99" s="356"/>
    </row>
    <row r="100" spans="1:10" x14ac:dyDescent="0.2">
      <c r="A100" s="354">
        <v>105</v>
      </c>
      <c r="B100" s="354" t="s">
        <v>259</v>
      </c>
      <c r="C100" s="368">
        <v>2058</v>
      </c>
      <c r="D100" s="368">
        <v>1868</v>
      </c>
      <c r="E100" s="368">
        <v>2015</v>
      </c>
      <c r="F100" s="368">
        <v>1836</v>
      </c>
      <c r="G100" s="368">
        <v>43</v>
      </c>
      <c r="H100" s="368">
        <v>32</v>
      </c>
      <c r="I100" s="368">
        <v>11</v>
      </c>
      <c r="J100" s="356"/>
    </row>
    <row r="101" spans="1:10" x14ac:dyDescent="0.2">
      <c r="A101" s="354">
        <v>80</v>
      </c>
      <c r="B101" s="354" t="s">
        <v>194</v>
      </c>
      <c r="C101" s="368">
        <v>306</v>
      </c>
      <c r="D101" s="368">
        <v>243</v>
      </c>
      <c r="E101" s="368">
        <v>260</v>
      </c>
      <c r="F101" s="368">
        <v>228</v>
      </c>
      <c r="G101" s="368">
        <v>46</v>
      </c>
      <c r="H101" s="368">
        <v>15</v>
      </c>
      <c r="I101" s="368">
        <v>31</v>
      </c>
      <c r="J101" s="356"/>
    </row>
    <row r="102" spans="1:10" x14ac:dyDescent="0.2">
      <c r="A102" s="354">
        <v>114</v>
      </c>
      <c r="B102" s="354" t="s">
        <v>261</v>
      </c>
      <c r="C102" s="368">
        <v>1283</v>
      </c>
      <c r="D102" s="368">
        <v>1185</v>
      </c>
      <c r="E102" s="368">
        <v>1231</v>
      </c>
      <c r="F102" s="368">
        <v>1128</v>
      </c>
      <c r="G102" s="368">
        <v>52</v>
      </c>
      <c r="H102" s="368">
        <v>57</v>
      </c>
      <c r="I102" s="368">
        <v>-5</v>
      </c>
      <c r="J102" s="356"/>
    </row>
    <row r="103" spans="1:10" x14ac:dyDescent="0.2">
      <c r="A103" s="354">
        <v>8</v>
      </c>
      <c r="B103" s="354" t="s">
        <v>159</v>
      </c>
      <c r="C103" s="368">
        <v>12966</v>
      </c>
      <c r="D103" s="368">
        <v>12198</v>
      </c>
      <c r="E103" s="368">
        <v>12908</v>
      </c>
      <c r="F103" s="368">
        <v>12153</v>
      </c>
      <c r="G103" s="368">
        <v>58</v>
      </c>
      <c r="H103" s="368">
        <v>45</v>
      </c>
      <c r="I103" s="368">
        <v>13</v>
      </c>
      <c r="J103" s="356"/>
    </row>
    <row r="104" spans="1:10" x14ac:dyDescent="0.2">
      <c r="A104" s="354">
        <v>18</v>
      </c>
      <c r="B104" s="354" t="s">
        <v>276</v>
      </c>
      <c r="C104" s="368">
        <v>5038</v>
      </c>
      <c r="D104" s="368">
        <v>4364</v>
      </c>
      <c r="E104" s="368">
        <v>4978</v>
      </c>
      <c r="F104" s="368">
        <v>4343</v>
      </c>
      <c r="G104" s="368">
        <v>60</v>
      </c>
      <c r="H104" s="368">
        <v>21</v>
      </c>
      <c r="I104" s="368">
        <v>39</v>
      </c>
      <c r="J104" s="356"/>
    </row>
    <row r="105" spans="1:10" x14ac:dyDescent="0.2">
      <c r="A105" s="354">
        <v>79</v>
      </c>
      <c r="B105" s="354" t="s">
        <v>249</v>
      </c>
      <c r="C105" s="368">
        <v>2690</v>
      </c>
      <c r="D105" s="368">
        <v>1511</v>
      </c>
      <c r="E105" s="368">
        <v>2619</v>
      </c>
      <c r="F105" s="368">
        <v>1498</v>
      </c>
      <c r="G105" s="368">
        <v>71</v>
      </c>
      <c r="H105" s="368">
        <v>13</v>
      </c>
      <c r="I105" s="368">
        <v>58</v>
      </c>
      <c r="J105" s="356"/>
    </row>
    <row r="106" spans="1:10" x14ac:dyDescent="0.2">
      <c r="A106" s="354">
        <v>89</v>
      </c>
      <c r="B106" s="354" t="s">
        <v>235</v>
      </c>
      <c r="C106" s="368">
        <v>571</v>
      </c>
      <c r="D106" s="368">
        <v>60</v>
      </c>
      <c r="E106" s="368">
        <v>483</v>
      </c>
      <c r="F106" s="368">
        <v>59</v>
      </c>
      <c r="G106" s="368">
        <v>88</v>
      </c>
      <c r="H106" s="368">
        <v>1</v>
      </c>
      <c r="I106" s="368">
        <v>87</v>
      </c>
      <c r="J106" s="356"/>
    </row>
    <row r="107" spans="1:10" x14ac:dyDescent="0.2">
      <c r="A107" s="354">
        <v>93</v>
      </c>
      <c r="B107" s="354" t="s">
        <v>270</v>
      </c>
      <c r="C107" s="368">
        <v>38360</v>
      </c>
      <c r="D107" s="368">
        <v>34515</v>
      </c>
      <c r="E107" s="368">
        <v>38269</v>
      </c>
      <c r="F107" s="368">
        <v>34468</v>
      </c>
      <c r="G107" s="368">
        <v>91</v>
      </c>
      <c r="H107" s="368">
        <v>47</v>
      </c>
      <c r="I107" s="368">
        <v>44</v>
      </c>
      <c r="J107" s="356"/>
    </row>
    <row r="108" spans="1:10" x14ac:dyDescent="0.2">
      <c r="A108" s="354">
        <v>10</v>
      </c>
      <c r="B108" s="354" t="s">
        <v>213</v>
      </c>
      <c r="C108" s="368">
        <v>808</v>
      </c>
      <c r="D108" s="368">
        <v>783</v>
      </c>
      <c r="E108" s="368">
        <v>708</v>
      </c>
      <c r="F108" s="368">
        <v>682</v>
      </c>
      <c r="G108" s="368">
        <v>100</v>
      </c>
      <c r="H108" s="368">
        <v>101</v>
      </c>
      <c r="I108" s="368">
        <v>-1</v>
      </c>
      <c r="J108" s="356"/>
    </row>
    <row r="109" spans="1:10" x14ac:dyDescent="0.2">
      <c r="A109" s="354">
        <v>63</v>
      </c>
      <c r="B109" s="354" t="s">
        <v>158</v>
      </c>
      <c r="C109" s="368">
        <v>22680</v>
      </c>
      <c r="D109" s="368">
        <v>21222</v>
      </c>
      <c r="E109" s="368">
        <v>22576</v>
      </c>
      <c r="F109" s="368">
        <v>21111</v>
      </c>
      <c r="G109" s="368">
        <v>104</v>
      </c>
      <c r="H109" s="368">
        <v>111</v>
      </c>
      <c r="I109" s="368">
        <v>-7</v>
      </c>
      <c r="J109" s="356"/>
    </row>
    <row r="110" spans="1:10" x14ac:dyDescent="0.2">
      <c r="A110" s="354">
        <v>85</v>
      </c>
      <c r="B110" s="354" t="s">
        <v>164</v>
      </c>
      <c r="C110" s="368">
        <v>6825</v>
      </c>
      <c r="D110" s="368">
        <v>5379</v>
      </c>
      <c r="E110" s="368">
        <v>6711</v>
      </c>
      <c r="F110" s="368">
        <v>5330</v>
      </c>
      <c r="G110" s="368">
        <v>114</v>
      </c>
      <c r="H110" s="368">
        <v>49</v>
      </c>
      <c r="I110" s="368">
        <v>65</v>
      </c>
      <c r="J110" s="356"/>
    </row>
    <row r="111" spans="1:10" x14ac:dyDescent="0.2">
      <c r="A111" s="354">
        <v>21</v>
      </c>
      <c r="B111" s="354" t="s">
        <v>198</v>
      </c>
      <c r="C111" s="368">
        <v>3008</v>
      </c>
      <c r="D111" s="368">
        <v>2522</v>
      </c>
      <c r="E111" s="368">
        <v>2893</v>
      </c>
      <c r="F111" s="368">
        <v>2534</v>
      </c>
      <c r="G111" s="368">
        <v>115</v>
      </c>
      <c r="H111" s="368">
        <v>-12</v>
      </c>
      <c r="I111" s="368">
        <v>127</v>
      </c>
      <c r="J111" s="356"/>
    </row>
    <row r="112" spans="1:10" x14ac:dyDescent="0.2">
      <c r="A112" s="354">
        <v>73</v>
      </c>
      <c r="B112" s="354" t="s">
        <v>193</v>
      </c>
      <c r="C112" s="368">
        <v>16447</v>
      </c>
      <c r="D112" s="368">
        <v>16029</v>
      </c>
      <c r="E112" s="368">
        <v>16304</v>
      </c>
      <c r="F112" s="368">
        <v>15893</v>
      </c>
      <c r="G112" s="368">
        <v>143</v>
      </c>
      <c r="H112" s="368">
        <v>136</v>
      </c>
      <c r="I112" s="368">
        <v>7</v>
      </c>
      <c r="J112" s="356"/>
    </row>
    <row r="113" spans="1:10" x14ac:dyDescent="0.2">
      <c r="A113" s="354">
        <v>67</v>
      </c>
      <c r="B113" s="354" t="s">
        <v>155</v>
      </c>
      <c r="C113" s="368">
        <v>78139</v>
      </c>
      <c r="D113" s="368">
        <v>57529</v>
      </c>
      <c r="E113" s="368">
        <v>77980</v>
      </c>
      <c r="F113" s="368">
        <v>57338</v>
      </c>
      <c r="G113" s="368">
        <v>159</v>
      </c>
      <c r="H113" s="368">
        <v>191</v>
      </c>
      <c r="I113" s="368">
        <v>-32</v>
      </c>
      <c r="J113" s="356"/>
    </row>
    <row r="114" spans="1:10" x14ac:dyDescent="0.2">
      <c r="A114" s="354">
        <v>6</v>
      </c>
      <c r="B114" s="354" t="s">
        <v>183</v>
      </c>
      <c r="C114" s="368">
        <v>6559</v>
      </c>
      <c r="D114" s="368">
        <v>6199</v>
      </c>
      <c r="E114" s="368">
        <v>6395</v>
      </c>
      <c r="F114" s="368">
        <v>6015</v>
      </c>
      <c r="G114" s="368">
        <v>164</v>
      </c>
      <c r="H114" s="368">
        <v>184</v>
      </c>
      <c r="I114" s="368">
        <v>-20</v>
      </c>
      <c r="J114" s="356"/>
    </row>
    <row r="115" spans="1:10" x14ac:dyDescent="0.2">
      <c r="A115" s="354">
        <v>2</v>
      </c>
      <c r="B115" s="354" t="s">
        <v>254</v>
      </c>
      <c r="C115" s="368">
        <v>8000</v>
      </c>
      <c r="D115" s="368">
        <v>6172</v>
      </c>
      <c r="E115" s="368">
        <v>7820</v>
      </c>
      <c r="F115" s="368">
        <v>6329</v>
      </c>
      <c r="G115" s="368">
        <v>180</v>
      </c>
      <c r="H115" s="368">
        <v>-157</v>
      </c>
      <c r="I115" s="368">
        <v>337</v>
      </c>
      <c r="J115" s="356"/>
    </row>
    <row r="116" spans="1:10" x14ac:dyDescent="0.2">
      <c r="A116" s="354">
        <v>94</v>
      </c>
      <c r="B116" s="354" t="s">
        <v>262</v>
      </c>
      <c r="C116" s="368">
        <v>9582</v>
      </c>
      <c r="D116" s="368">
        <v>5595</v>
      </c>
      <c r="E116" s="368">
        <v>9397</v>
      </c>
      <c r="F116" s="368">
        <v>5464</v>
      </c>
      <c r="G116" s="368">
        <v>185</v>
      </c>
      <c r="H116" s="368">
        <v>131</v>
      </c>
      <c r="I116" s="368">
        <v>54</v>
      </c>
      <c r="J116" s="356"/>
    </row>
    <row r="117" spans="1:10" x14ac:dyDescent="0.2">
      <c r="A117" s="354">
        <v>86</v>
      </c>
      <c r="B117" s="354" t="s">
        <v>166</v>
      </c>
      <c r="C117" s="368">
        <v>3018</v>
      </c>
      <c r="D117" s="368">
        <v>1402</v>
      </c>
      <c r="E117" s="368">
        <v>2831</v>
      </c>
      <c r="F117" s="368">
        <v>1365</v>
      </c>
      <c r="G117" s="368">
        <v>187</v>
      </c>
      <c r="H117" s="368">
        <v>37</v>
      </c>
      <c r="I117" s="368">
        <v>150</v>
      </c>
      <c r="J117" s="356"/>
    </row>
    <row r="118" spans="1:10" x14ac:dyDescent="0.2">
      <c r="A118" s="354">
        <v>50</v>
      </c>
      <c r="B118" s="354" t="s">
        <v>163</v>
      </c>
      <c r="C118" s="368">
        <v>7730</v>
      </c>
      <c r="D118" s="368">
        <v>4059</v>
      </c>
      <c r="E118" s="368">
        <v>7540</v>
      </c>
      <c r="F118" s="368">
        <v>3997</v>
      </c>
      <c r="G118" s="368">
        <v>190</v>
      </c>
      <c r="H118" s="368">
        <v>62</v>
      </c>
      <c r="I118" s="368">
        <v>128</v>
      </c>
      <c r="J118" s="356"/>
    </row>
    <row r="119" spans="1:10" x14ac:dyDescent="0.2">
      <c r="A119" s="354">
        <v>3</v>
      </c>
      <c r="B119" s="354" t="s">
        <v>168</v>
      </c>
      <c r="C119" s="368">
        <v>2524</v>
      </c>
      <c r="D119" s="368">
        <v>1316</v>
      </c>
      <c r="E119" s="368">
        <v>2327</v>
      </c>
      <c r="F119" s="368">
        <v>1280</v>
      </c>
      <c r="G119" s="368">
        <v>197</v>
      </c>
      <c r="H119" s="368">
        <v>36</v>
      </c>
      <c r="I119" s="368">
        <v>161</v>
      </c>
      <c r="J119" s="356"/>
    </row>
    <row r="120" spans="1:10" x14ac:dyDescent="0.2">
      <c r="A120" s="354">
        <v>124</v>
      </c>
      <c r="B120" s="354" t="s">
        <v>238</v>
      </c>
      <c r="C120" s="368">
        <v>6840</v>
      </c>
      <c r="D120" s="368">
        <v>6160</v>
      </c>
      <c r="E120" s="368">
        <v>6628</v>
      </c>
      <c r="F120" s="368">
        <v>5980</v>
      </c>
      <c r="G120" s="368">
        <v>212</v>
      </c>
      <c r="H120" s="368">
        <v>180</v>
      </c>
      <c r="I120" s="368">
        <v>32</v>
      </c>
      <c r="J120" s="356"/>
    </row>
    <row r="121" spans="1:10" x14ac:dyDescent="0.2">
      <c r="A121" s="354">
        <v>24</v>
      </c>
      <c r="B121" s="354" t="s">
        <v>176</v>
      </c>
      <c r="C121" s="368">
        <v>3359</v>
      </c>
      <c r="D121" s="368">
        <v>2261</v>
      </c>
      <c r="E121" s="368">
        <v>3118</v>
      </c>
      <c r="F121" s="368">
        <v>2230</v>
      </c>
      <c r="G121" s="368">
        <v>241</v>
      </c>
      <c r="H121" s="368">
        <v>31</v>
      </c>
      <c r="I121" s="368">
        <v>210</v>
      </c>
      <c r="J121" s="356"/>
    </row>
    <row r="122" spans="1:10" x14ac:dyDescent="0.2">
      <c r="A122" s="354">
        <v>88</v>
      </c>
      <c r="B122" s="354" t="s">
        <v>199</v>
      </c>
      <c r="C122" s="368">
        <v>1176</v>
      </c>
      <c r="D122" s="368">
        <v>1079</v>
      </c>
      <c r="E122" s="368">
        <v>927</v>
      </c>
      <c r="F122" s="368">
        <v>837</v>
      </c>
      <c r="G122" s="368">
        <v>249</v>
      </c>
      <c r="H122" s="368">
        <v>242</v>
      </c>
      <c r="I122" s="368">
        <v>7</v>
      </c>
      <c r="J122" s="356"/>
    </row>
    <row r="123" spans="1:10" x14ac:dyDescent="0.2">
      <c r="A123" s="354">
        <v>5</v>
      </c>
      <c r="B123" s="354" t="s">
        <v>187</v>
      </c>
      <c r="C123" s="368">
        <v>3687</v>
      </c>
      <c r="D123" s="368">
        <v>2840</v>
      </c>
      <c r="E123" s="368">
        <v>3415</v>
      </c>
      <c r="F123" s="368">
        <v>2797</v>
      </c>
      <c r="G123" s="368">
        <v>272</v>
      </c>
      <c r="H123" s="368">
        <v>43</v>
      </c>
      <c r="I123" s="368">
        <v>229</v>
      </c>
      <c r="J123" s="356"/>
    </row>
    <row r="124" spans="1:10" x14ac:dyDescent="0.2">
      <c r="A124" s="354">
        <v>13</v>
      </c>
      <c r="B124" s="354" t="s">
        <v>197</v>
      </c>
      <c r="C124" s="368">
        <v>12808</v>
      </c>
      <c r="D124" s="368">
        <v>10841</v>
      </c>
      <c r="E124" s="368">
        <v>12509</v>
      </c>
      <c r="F124" s="368">
        <v>10610</v>
      </c>
      <c r="G124" s="368">
        <v>299</v>
      </c>
      <c r="H124" s="368">
        <v>231</v>
      </c>
      <c r="I124" s="368">
        <v>68</v>
      </c>
      <c r="J124" s="356"/>
    </row>
    <row r="125" spans="1:10" x14ac:dyDescent="0.2">
      <c r="A125" s="354">
        <v>30</v>
      </c>
      <c r="B125" s="354" t="s">
        <v>179</v>
      </c>
      <c r="C125" s="368">
        <v>8206</v>
      </c>
      <c r="D125" s="368">
        <v>6402</v>
      </c>
      <c r="E125" s="368">
        <v>7826</v>
      </c>
      <c r="F125" s="368">
        <v>6303</v>
      </c>
      <c r="G125" s="368">
        <v>380</v>
      </c>
      <c r="H125" s="368">
        <v>99</v>
      </c>
      <c r="I125" s="368">
        <v>281</v>
      </c>
      <c r="J125" s="356"/>
    </row>
    <row r="126" spans="1:10" x14ac:dyDescent="0.2">
      <c r="A126" s="354">
        <v>70</v>
      </c>
      <c r="B126" s="354" t="s">
        <v>167</v>
      </c>
      <c r="C126" s="368">
        <v>66773</v>
      </c>
      <c r="D126" s="368">
        <v>54503</v>
      </c>
      <c r="E126" s="368">
        <v>66391</v>
      </c>
      <c r="F126" s="368">
        <v>54369</v>
      </c>
      <c r="G126" s="368">
        <v>382</v>
      </c>
      <c r="H126" s="368">
        <v>134</v>
      </c>
      <c r="I126" s="368">
        <v>248</v>
      </c>
      <c r="J126" s="356"/>
    </row>
    <row r="127" spans="1:10" x14ac:dyDescent="0.2">
      <c r="A127" s="354">
        <v>98</v>
      </c>
      <c r="B127" s="354" t="s">
        <v>156</v>
      </c>
      <c r="C127" s="368">
        <v>130859</v>
      </c>
      <c r="D127" s="368">
        <v>113678</v>
      </c>
      <c r="E127" s="368">
        <v>130446</v>
      </c>
      <c r="F127" s="368">
        <v>113470</v>
      </c>
      <c r="G127" s="368">
        <v>413</v>
      </c>
      <c r="H127" s="368">
        <v>208</v>
      </c>
      <c r="I127" s="368">
        <v>205</v>
      </c>
      <c r="J127" s="356"/>
    </row>
    <row r="128" spans="1:10" x14ac:dyDescent="0.2">
      <c r="A128" s="354">
        <v>15</v>
      </c>
      <c r="B128" s="354" t="s">
        <v>266</v>
      </c>
      <c r="C128" s="368">
        <v>11450</v>
      </c>
      <c r="D128" s="368">
        <v>8816</v>
      </c>
      <c r="E128" s="368">
        <v>10991</v>
      </c>
      <c r="F128" s="368">
        <v>8789</v>
      </c>
      <c r="G128" s="368">
        <v>459</v>
      </c>
      <c r="H128" s="368">
        <v>27</v>
      </c>
      <c r="I128" s="368">
        <v>432</v>
      </c>
      <c r="J128" s="356"/>
    </row>
    <row r="129" spans="1:10" x14ac:dyDescent="0.2">
      <c r="A129" s="354">
        <v>83</v>
      </c>
      <c r="B129" s="354" t="s">
        <v>171</v>
      </c>
      <c r="C129" s="368">
        <v>15386</v>
      </c>
      <c r="D129" s="368">
        <v>11288</v>
      </c>
      <c r="E129" s="368">
        <v>14500</v>
      </c>
      <c r="F129" s="368">
        <v>11109</v>
      </c>
      <c r="G129" s="368">
        <v>886</v>
      </c>
      <c r="H129" s="368">
        <v>179</v>
      </c>
      <c r="I129" s="368">
        <v>707</v>
      </c>
      <c r="J129" s="356"/>
    </row>
    <row r="130" spans="1:10" x14ac:dyDescent="0.2">
      <c r="A130" s="354">
        <v>120</v>
      </c>
      <c r="B130" s="354" t="s">
        <v>153</v>
      </c>
      <c r="C130" s="368">
        <v>460662</v>
      </c>
      <c r="D130" s="368">
        <v>404887</v>
      </c>
      <c r="E130" s="368">
        <v>457975</v>
      </c>
      <c r="F130" s="368">
        <v>401467</v>
      </c>
      <c r="G130" s="368">
        <v>2687</v>
      </c>
      <c r="H130" s="368">
        <v>3420</v>
      </c>
      <c r="I130" s="368">
        <v>-733</v>
      </c>
      <c r="J130" s="356"/>
    </row>
    <row r="131" spans="1:10" x14ac:dyDescent="0.2">
      <c r="A131" s="354">
        <v>39</v>
      </c>
      <c r="B131" s="354" t="s">
        <v>57</v>
      </c>
      <c r="C131" s="368">
        <v>687705</v>
      </c>
      <c r="D131" s="368">
        <v>627358</v>
      </c>
      <c r="E131" s="368">
        <v>684730</v>
      </c>
      <c r="F131" s="368">
        <v>625011</v>
      </c>
      <c r="G131" s="368">
        <v>2975</v>
      </c>
      <c r="H131" s="368">
        <v>2347</v>
      </c>
      <c r="I131" s="368">
        <v>628</v>
      </c>
      <c r="J131" s="356"/>
    </row>
    <row r="132" spans="1:10" x14ac:dyDescent="0.2">
      <c r="H132" s="369"/>
      <c r="I132" s="369"/>
    </row>
    <row r="133" spans="1:10" x14ac:dyDescent="0.2">
      <c r="G133" s="370">
        <f>57/125</f>
        <v>0.45600000000000002</v>
      </c>
    </row>
    <row r="134" spans="1:10" x14ac:dyDescent="0.2">
      <c r="G134" s="370">
        <f>59/125</f>
        <v>0.47199999999999998</v>
      </c>
    </row>
    <row r="135" spans="1:10" x14ac:dyDescent="0.2">
      <c r="G135" s="370">
        <f>9/125</f>
        <v>7.1999999999999995E-2</v>
      </c>
    </row>
  </sheetData>
  <autoFilter ref="A6:I131" xr:uid="{C921B0AF-B9CF-4669-9D02-92648AE83710}"/>
  <mergeCells count="1">
    <mergeCell ref="H1:I1"/>
  </mergeCells>
  <hyperlinks>
    <hyperlink ref="H1:I1" location="Index!A1" display="Regresar al Índice" xr:uid="{12279701-BAA7-4B6C-8B26-2F762B1B70B8}"/>
  </hyperlinks>
  <pageMargins left="0.7" right="0.7" top="0.75" bottom="0.75" header="0.3" footer="0.3"/>
  <pageSetup paperSize="9" orientation="portrait" horizontalDpi="300" verticalDpi="300"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Hoja133"/>
  <dimension ref="A1:I323"/>
  <sheetViews>
    <sheetView zoomScaleNormal="100" workbookViewId="0">
      <selection activeCell="A2" sqref="A2"/>
    </sheetView>
  </sheetViews>
  <sheetFormatPr baseColWidth="10" defaultColWidth="11.42578125" defaultRowHeight="12.75" x14ac:dyDescent="0.2"/>
  <cols>
    <col min="1" max="1" width="11.42578125" style="244"/>
    <col min="2" max="2" width="11.42578125" style="52"/>
    <col min="3" max="16384" width="11.42578125" style="244"/>
  </cols>
  <sheetData>
    <row r="1" spans="1:9" ht="15" x14ac:dyDescent="0.25">
      <c r="A1" s="333" t="s">
        <v>1687</v>
      </c>
      <c r="H1" s="233" t="s">
        <v>38</v>
      </c>
      <c r="I1" s="233"/>
    </row>
    <row r="2" spans="1:9" x14ac:dyDescent="0.2">
      <c r="A2" s="244" t="s">
        <v>152</v>
      </c>
    </row>
    <row r="5" spans="1:9" x14ac:dyDescent="0.2">
      <c r="A5" s="302" t="s">
        <v>466</v>
      </c>
      <c r="B5" s="43" t="s">
        <v>602</v>
      </c>
      <c r="C5" s="244" t="s">
        <v>1170</v>
      </c>
    </row>
    <row r="6" spans="1:9" x14ac:dyDescent="0.2">
      <c r="A6" s="303">
        <v>42005</v>
      </c>
      <c r="B6" s="120" t="s">
        <v>1280</v>
      </c>
      <c r="C6" s="117">
        <v>105324</v>
      </c>
    </row>
    <row r="7" spans="1:9" x14ac:dyDescent="0.2">
      <c r="A7" s="303"/>
      <c r="B7" s="121" t="s">
        <v>741</v>
      </c>
      <c r="C7" s="117">
        <v>106367</v>
      </c>
    </row>
    <row r="8" spans="1:9" x14ac:dyDescent="0.2">
      <c r="A8" s="303"/>
      <c r="B8" s="121" t="s">
        <v>743</v>
      </c>
      <c r="C8" s="117">
        <v>106891</v>
      </c>
    </row>
    <row r="9" spans="1:9" x14ac:dyDescent="0.2">
      <c r="A9" s="303"/>
      <c r="B9" s="120" t="s">
        <v>745</v>
      </c>
      <c r="C9" s="117">
        <v>107285</v>
      </c>
    </row>
    <row r="10" spans="1:9" x14ac:dyDescent="0.2">
      <c r="A10" s="303"/>
      <c r="B10" s="121" t="s">
        <v>747</v>
      </c>
      <c r="C10" s="117">
        <v>106928</v>
      </c>
    </row>
    <row r="11" spans="1:9" x14ac:dyDescent="0.2">
      <c r="A11" s="303"/>
      <c r="B11" s="121" t="s">
        <v>748</v>
      </c>
      <c r="C11" s="117">
        <v>106609</v>
      </c>
    </row>
    <row r="12" spans="1:9" x14ac:dyDescent="0.2">
      <c r="A12" s="303"/>
      <c r="B12" s="120" t="s">
        <v>749</v>
      </c>
      <c r="C12" s="117">
        <v>108348</v>
      </c>
    </row>
    <row r="13" spans="1:9" x14ac:dyDescent="0.2">
      <c r="A13" s="303"/>
      <c r="B13" s="121" t="s">
        <v>750</v>
      </c>
      <c r="C13" s="117">
        <v>108082</v>
      </c>
    </row>
    <row r="14" spans="1:9" x14ac:dyDescent="0.2">
      <c r="A14" s="303"/>
      <c r="B14" s="121" t="s">
        <v>1281</v>
      </c>
      <c r="C14" s="117">
        <v>108492</v>
      </c>
    </row>
    <row r="15" spans="1:9" x14ac:dyDescent="0.2">
      <c r="A15" s="303"/>
      <c r="B15" s="120" t="s">
        <v>754</v>
      </c>
      <c r="C15" s="117">
        <v>110258</v>
      </c>
    </row>
    <row r="16" spans="1:9" x14ac:dyDescent="0.2">
      <c r="A16" s="303"/>
      <c r="B16" s="121" t="s">
        <v>756</v>
      </c>
      <c r="C16" s="117">
        <v>112567</v>
      </c>
    </row>
    <row r="17" spans="1:3" x14ac:dyDescent="0.2">
      <c r="A17" s="303"/>
      <c r="B17" s="121" t="s">
        <v>758</v>
      </c>
      <c r="C17" s="117">
        <v>112703</v>
      </c>
    </row>
    <row r="18" spans="1:3" x14ac:dyDescent="0.2">
      <c r="A18" s="303">
        <v>42370</v>
      </c>
      <c r="B18" s="120" t="s">
        <v>1280</v>
      </c>
      <c r="C18" s="117">
        <v>112089</v>
      </c>
    </row>
    <row r="19" spans="1:3" x14ac:dyDescent="0.2">
      <c r="A19" s="303"/>
      <c r="B19" s="121" t="s">
        <v>741</v>
      </c>
      <c r="C19" s="117">
        <v>113118</v>
      </c>
    </row>
    <row r="20" spans="1:3" x14ac:dyDescent="0.2">
      <c r="A20" s="303"/>
      <c r="B20" s="121" t="s">
        <v>743</v>
      </c>
      <c r="C20" s="117">
        <v>113279</v>
      </c>
    </row>
    <row r="21" spans="1:3" x14ac:dyDescent="0.2">
      <c r="A21" s="303"/>
      <c r="B21" s="120" t="s">
        <v>745</v>
      </c>
      <c r="C21" s="117">
        <v>112873</v>
      </c>
    </row>
    <row r="22" spans="1:3" x14ac:dyDescent="0.2">
      <c r="A22" s="303"/>
      <c r="B22" s="121" t="s">
        <v>747</v>
      </c>
      <c r="C22" s="117">
        <v>112578</v>
      </c>
    </row>
    <row r="23" spans="1:3" x14ac:dyDescent="0.2">
      <c r="A23" s="303"/>
      <c r="B23" s="121" t="s">
        <v>748</v>
      </c>
      <c r="C23" s="117">
        <v>113340</v>
      </c>
    </row>
    <row r="24" spans="1:3" x14ac:dyDescent="0.2">
      <c r="A24" s="303"/>
      <c r="B24" s="120" t="s">
        <v>749</v>
      </c>
      <c r="C24" s="117">
        <v>114966</v>
      </c>
    </row>
    <row r="25" spans="1:3" x14ac:dyDescent="0.2">
      <c r="A25" s="303"/>
      <c r="B25" s="121" t="s">
        <v>750</v>
      </c>
      <c r="C25" s="117">
        <v>113363</v>
      </c>
    </row>
    <row r="26" spans="1:3" x14ac:dyDescent="0.2">
      <c r="A26" s="303"/>
      <c r="B26" s="121" t="s">
        <v>1281</v>
      </c>
      <c r="C26" s="117">
        <v>113523</v>
      </c>
    </row>
    <row r="27" spans="1:3" x14ac:dyDescent="0.2">
      <c r="A27" s="303"/>
      <c r="B27" s="120" t="s">
        <v>754</v>
      </c>
      <c r="C27" s="117">
        <v>114143</v>
      </c>
    </row>
    <row r="28" spans="1:3" x14ac:dyDescent="0.2">
      <c r="A28" s="303"/>
      <c r="B28" s="121" t="s">
        <v>756</v>
      </c>
      <c r="C28" s="117">
        <v>115374</v>
      </c>
    </row>
    <row r="29" spans="1:3" x14ac:dyDescent="0.2">
      <c r="A29" s="303"/>
      <c r="B29" s="121" t="s">
        <v>758</v>
      </c>
      <c r="C29" s="117">
        <v>115738</v>
      </c>
    </row>
    <row r="30" spans="1:3" x14ac:dyDescent="0.2">
      <c r="A30" s="303">
        <v>42736</v>
      </c>
      <c r="B30" s="120" t="s">
        <v>1280</v>
      </c>
      <c r="C30" s="117">
        <v>116118</v>
      </c>
    </row>
    <row r="31" spans="1:3" x14ac:dyDescent="0.2">
      <c r="A31" s="303"/>
      <c r="B31" s="121" t="s">
        <v>741</v>
      </c>
      <c r="C31" s="117">
        <v>117662</v>
      </c>
    </row>
    <row r="32" spans="1:3" x14ac:dyDescent="0.2">
      <c r="A32" s="303"/>
      <c r="B32" s="121" t="s">
        <v>743</v>
      </c>
      <c r="C32" s="117">
        <v>118916</v>
      </c>
    </row>
    <row r="33" spans="1:3" x14ac:dyDescent="0.2">
      <c r="A33" s="303"/>
      <c r="B33" s="120" t="s">
        <v>745</v>
      </c>
      <c r="C33" s="117">
        <v>118516</v>
      </c>
    </row>
    <row r="34" spans="1:3" x14ac:dyDescent="0.2">
      <c r="A34" s="303"/>
      <c r="B34" s="121" t="s">
        <v>747</v>
      </c>
      <c r="C34" s="117">
        <v>117677</v>
      </c>
    </row>
    <row r="35" spans="1:3" x14ac:dyDescent="0.2">
      <c r="A35" s="303"/>
      <c r="B35" s="121" t="s">
        <v>748</v>
      </c>
      <c r="C35" s="117">
        <v>118993</v>
      </c>
    </row>
    <row r="36" spans="1:3" x14ac:dyDescent="0.2">
      <c r="A36" s="303"/>
      <c r="B36" s="120" t="s">
        <v>749</v>
      </c>
      <c r="C36" s="117">
        <v>121169</v>
      </c>
    </row>
    <row r="37" spans="1:3" x14ac:dyDescent="0.2">
      <c r="A37" s="303"/>
      <c r="B37" s="121" t="s">
        <v>750</v>
      </c>
      <c r="C37" s="117">
        <v>121224</v>
      </c>
    </row>
    <row r="38" spans="1:3" x14ac:dyDescent="0.2">
      <c r="A38" s="303"/>
      <c r="B38" s="121" t="s">
        <v>1281</v>
      </c>
      <c r="C38" s="117">
        <v>121311</v>
      </c>
    </row>
    <row r="39" spans="1:3" x14ac:dyDescent="0.2">
      <c r="A39" s="303"/>
      <c r="B39" s="120" t="s">
        <v>754</v>
      </c>
      <c r="C39" s="117">
        <v>121963</v>
      </c>
    </row>
    <row r="40" spans="1:3" x14ac:dyDescent="0.2">
      <c r="A40" s="303"/>
      <c r="B40" s="121" t="s">
        <v>756</v>
      </c>
      <c r="C40" s="117">
        <v>123560</v>
      </c>
    </row>
    <row r="41" spans="1:3" x14ac:dyDescent="0.2">
      <c r="A41" s="303"/>
      <c r="B41" s="121" t="s">
        <v>758</v>
      </c>
      <c r="C41" s="117">
        <v>122756</v>
      </c>
    </row>
    <row r="42" spans="1:3" x14ac:dyDescent="0.2">
      <c r="A42" s="303">
        <v>43101</v>
      </c>
      <c r="B42" s="120" t="s">
        <v>1280</v>
      </c>
      <c r="C42" s="117">
        <v>122331</v>
      </c>
    </row>
    <row r="43" spans="1:3" x14ac:dyDescent="0.2">
      <c r="A43" s="303"/>
      <c r="B43" s="121" t="s">
        <v>741</v>
      </c>
      <c r="C43" s="117">
        <v>122603</v>
      </c>
    </row>
    <row r="44" spans="1:3" x14ac:dyDescent="0.2">
      <c r="A44" s="303"/>
      <c r="B44" s="121" t="s">
        <v>743</v>
      </c>
      <c r="C44" s="117">
        <v>122822</v>
      </c>
    </row>
    <row r="45" spans="1:3" x14ac:dyDescent="0.2">
      <c r="A45" s="303"/>
      <c r="B45" s="120" t="s">
        <v>745</v>
      </c>
      <c r="C45" s="117">
        <v>122918</v>
      </c>
    </row>
    <row r="46" spans="1:3" x14ac:dyDescent="0.2">
      <c r="A46" s="303"/>
      <c r="B46" s="121" t="s">
        <v>747</v>
      </c>
      <c r="C46" s="117">
        <v>122079</v>
      </c>
    </row>
    <row r="47" spans="1:3" x14ac:dyDescent="0.2">
      <c r="A47" s="303"/>
      <c r="B47" s="121" t="s">
        <v>748</v>
      </c>
      <c r="C47" s="117">
        <v>122022</v>
      </c>
    </row>
    <row r="48" spans="1:3" x14ac:dyDescent="0.2">
      <c r="A48" s="303"/>
      <c r="B48" s="120" t="s">
        <v>749</v>
      </c>
      <c r="C48" s="117">
        <v>122975</v>
      </c>
    </row>
    <row r="49" spans="1:3" x14ac:dyDescent="0.2">
      <c r="A49" s="303"/>
      <c r="B49" s="121" t="s">
        <v>750</v>
      </c>
      <c r="C49" s="117">
        <v>122836</v>
      </c>
    </row>
    <row r="50" spans="1:3" x14ac:dyDescent="0.2">
      <c r="A50" s="303"/>
      <c r="B50" s="121" t="s">
        <v>1281</v>
      </c>
      <c r="C50" s="117">
        <v>123233</v>
      </c>
    </row>
    <row r="51" spans="1:3" x14ac:dyDescent="0.2">
      <c r="A51" s="303"/>
      <c r="B51" s="120" t="s">
        <v>754</v>
      </c>
      <c r="C51" s="117">
        <v>124543</v>
      </c>
    </row>
    <row r="52" spans="1:3" x14ac:dyDescent="0.2">
      <c r="A52" s="303"/>
      <c r="B52" s="121" t="s">
        <v>756</v>
      </c>
      <c r="C52" s="117">
        <v>125780</v>
      </c>
    </row>
    <row r="53" spans="1:3" x14ac:dyDescent="0.2">
      <c r="A53" s="303"/>
      <c r="B53" s="121" t="s">
        <v>758</v>
      </c>
      <c r="C53" s="117">
        <v>125509</v>
      </c>
    </row>
    <row r="54" spans="1:3" x14ac:dyDescent="0.2">
      <c r="A54" s="303">
        <v>43466</v>
      </c>
      <c r="B54" s="120" t="s">
        <v>1280</v>
      </c>
      <c r="C54" s="117">
        <v>125514</v>
      </c>
    </row>
    <row r="55" spans="1:3" x14ac:dyDescent="0.2">
      <c r="A55" s="303"/>
      <c r="B55" s="121" t="s">
        <v>741</v>
      </c>
      <c r="C55" s="117">
        <v>126770</v>
      </c>
    </row>
    <row r="56" spans="1:3" x14ac:dyDescent="0.2">
      <c r="A56" s="303"/>
      <c r="B56" s="121" t="s">
        <v>743</v>
      </c>
      <c r="C56" s="117">
        <v>127506</v>
      </c>
    </row>
    <row r="57" spans="1:3" x14ac:dyDescent="0.2">
      <c r="A57" s="303"/>
      <c r="B57" s="120" t="s">
        <v>745</v>
      </c>
      <c r="C57" s="117">
        <v>128837</v>
      </c>
    </row>
    <row r="58" spans="1:3" x14ac:dyDescent="0.2">
      <c r="A58" s="303"/>
      <c r="B58" s="121" t="s">
        <v>747</v>
      </c>
      <c r="C58" s="117">
        <v>128606</v>
      </c>
    </row>
    <row r="59" spans="1:3" x14ac:dyDescent="0.2">
      <c r="A59" s="303"/>
      <c r="B59" s="121" t="s">
        <v>748</v>
      </c>
      <c r="C59" s="117">
        <v>129478</v>
      </c>
    </row>
    <row r="60" spans="1:3" x14ac:dyDescent="0.2">
      <c r="A60" s="303"/>
      <c r="B60" s="120" t="s">
        <v>749</v>
      </c>
      <c r="C60" s="117">
        <v>130724</v>
      </c>
    </row>
    <row r="61" spans="1:3" x14ac:dyDescent="0.2">
      <c r="A61" s="303"/>
      <c r="B61" s="121" t="s">
        <v>750</v>
      </c>
      <c r="C61" s="117">
        <v>129151</v>
      </c>
    </row>
    <row r="62" spans="1:3" x14ac:dyDescent="0.2">
      <c r="A62" s="303"/>
      <c r="B62" s="121" t="s">
        <v>1281</v>
      </c>
      <c r="C62" s="117">
        <v>129378</v>
      </c>
    </row>
    <row r="63" spans="1:3" x14ac:dyDescent="0.2">
      <c r="A63" s="303"/>
      <c r="B63" s="120" t="s">
        <v>754</v>
      </c>
      <c r="C63" s="117">
        <v>130695</v>
      </c>
    </row>
    <row r="64" spans="1:3" x14ac:dyDescent="0.2">
      <c r="A64" s="303"/>
      <c r="B64" s="121" t="s">
        <v>756</v>
      </c>
      <c r="C64" s="117">
        <v>131903</v>
      </c>
    </row>
    <row r="65" spans="1:3" x14ac:dyDescent="0.2">
      <c r="A65" s="303"/>
      <c r="B65" s="121" t="s">
        <v>758</v>
      </c>
      <c r="C65" s="117">
        <v>130985</v>
      </c>
    </row>
    <row r="66" spans="1:3" x14ac:dyDescent="0.2">
      <c r="A66" s="303">
        <v>43831</v>
      </c>
      <c r="B66" s="120" t="s">
        <v>1280</v>
      </c>
      <c r="C66" s="117">
        <v>130255</v>
      </c>
    </row>
    <row r="67" spans="1:3" x14ac:dyDescent="0.2">
      <c r="A67" s="303"/>
      <c r="B67" s="121" t="s">
        <v>741</v>
      </c>
      <c r="C67" s="117">
        <v>131946</v>
      </c>
    </row>
    <row r="68" spans="1:3" x14ac:dyDescent="0.2">
      <c r="A68" s="303"/>
      <c r="B68" s="121" t="s">
        <v>743</v>
      </c>
      <c r="C68" s="117">
        <v>127827</v>
      </c>
    </row>
    <row r="69" spans="1:3" x14ac:dyDescent="0.2">
      <c r="A69" s="303"/>
      <c r="B69" s="120" t="s">
        <v>745</v>
      </c>
      <c r="C69" s="117">
        <v>117956</v>
      </c>
    </row>
    <row r="70" spans="1:3" x14ac:dyDescent="0.2">
      <c r="A70" s="303"/>
      <c r="B70" s="121" t="s">
        <v>747</v>
      </c>
      <c r="C70" s="117">
        <v>113515</v>
      </c>
    </row>
    <row r="71" spans="1:3" x14ac:dyDescent="0.2">
      <c r="A71" s="303"/>
      <c r="B71" s="121" t="s">
        <v>748</v>
      </c>
      <c r="C71" s="117">
        <v>110253</v>
      </c>
    </row>
    <row r="72" spans="1:3" x14ac:dyDescent="0.2">
      <c r="A72" s="303"/>
      <c r="B72" s="120" t="s">
        <v>749</v>
      </c>
      <c r="C72" s="117">
        <v>110007</v>
      </c>
    </row>
    <row r="73" spans="1:3" x14ac:dyDescent="0.2">
      <c r="A73" s="303"/>
      <c r="B73" s="121" t="s">
        <v>750</v>
      </c>
      <c r="C73" s="117">
        <v>109718</v>
      </c>
    </row>
    <row r="74" spans="1:3" x14ac:dyDescent="0.2">
      <c r="A74" s="303"/>
      <c r="B74" s="121" t="s">
        <v>1281</v>
      </c>
      <c r="C74" s="117">
        <v>109645</v>
      </c>
    </row>
    <row r="75" spans="1:3" x14ac:dyDescent="0.2">
      <c r="A75" s="303"/>
      <c r="B75" s="120" t="s">
        <v>754</v>
      </c>
      <c r="C75" s="117">
        <v>111091</v>
      </c>
    </row>
    <row r="76" spans="1:3" x14ac:dyDescent="0.2">
      <c r="A76" s="303"/>
      <c r="B76" s="121" t="s">
        <v>756</v>
      </c>
      <c r="C76" s="117">
        <v>112630</v>
      </c>
    </row>
    <row r="77" spans="1:3" x14ac:dyDescent="0.2">
      <c r="A77" s="303"/>
      <c r="B77" s="121" t="s">
        <v>758</v>
      </c>
      <c r="C77" s="117">
        <v>112226</v>
      </c>
    </row>
    <row r="78" spans="1:3" x14ac:dyDescent="0.2">
      <c r="A78" s="303">
        <v>44197</v>
      </c>
      <c r="B78" s="120" t="s">
        <v>1280</v>
      </c>
      <c r="C78" s="117">
        <v>110277</v>
      </c>
    </row>
    <row r="79" spans="1:3" x14ac:dyDescent="0.2">
      <c r="A79" s="303"/>
      <c r="B79" s="121" t="s">
        <v>741</v>
      </c>
      <c r="C79" s="117">
        <v>109926</v>
      </c>
    </row>
    <row r="80" spans="1:3" x14ac:dyDescent="0.2">
      <c r="A80" s="303"/>
      <c r="B80" s="121" t="s">
        <v>743</v>
      </c>
      <c r="C80" s="117">
        <v>110564</v>
      </c>
    </row>
    <row r="81" spans="1:4" x14ac:dyDescent="0.2">
      <c r="A81" s="303"/>
      <c r="B81" s="120" t="s">
        <v>745</v>
      </c>
      <c r="C81" s="117">
        <v>111454</v>
      </c>
    </row>
    <row r="82" spans="1:4" x14ac:dyDescent="0.2">
      <c r="A82" s="303"/>
      <c r="B82" s="121" t="s">
        <v>747</v>
      </c>
      <c r="C82" s="117">
        <v>112774</v>
      </c>
    </row>
    <row r="83" spans="1:4" x14ac:dyDescent="0.2">
      <c r="A83" s="303"/>
      <c r="B83" s="121" t="s">
        <v>748</v>
      </c>
      <c r="C83" s="117">
        <v>117956</v>
      </c>
    </row>
    <row r="84" spans="1:4" x14ac:dyDescent="0.2">
      <c r="A84" s="303"/>
      <c r="B84" s="120" t="s">
        <v>749</v>
      </c>
      <c r="C84" s="117">
        <v>123830</v>
      </c>
    </row>
    <row r="85" spans="1:4" x14ac:dyDescent="0.2">
      <c r="A85" s="303"/>
      <c r="B85" s="121" t="s">
        <v>750</v>
      </c>
      <c r="C85" s="117">
        <v>122663</v>
      </c>
    </row>
    <row r="86" spans="1:4" x14ac:dyDescent="0.2">
      <c r="A86" s="303"/>
      <c r="B86" s="121" t="s">
        <v>1281</v>
      </c>
      <c r="C86" s="117">
        <v>121731</v>
      </c>
    </row>
    <row r="87" spans="1:4" x14ac:dyDescent="0.2">
      <c r="A87" s="303"/>
      <c r="B87" s="120" t="s">
        <v>754</v>
      </c>
      <c r="C87" s="117">
        <v>123708</v>
      </c>
    </row>
    <row r="88" spans="1:4" x14ac:dyDescent="0.2">
      <c r="A88" s="303"/>
      <c r="B88" s="121" t="s">
        <v>756</v>
      </c>
      <c r="C88" s="117">
        <v>126082</v>
      </c>
    </row>
    <row r="89" spans="1:4" x14ac:dyDescent="0.2">
      <c r="A89" s="303"/>
      <c r="B89" s="121" t="s">
        <v>758</v>
      </c>
      <c r="C89" s="117">
        <v>126998</v>
      </c>
    </row>
    <row r="90" spans="1:4" x14ac:dyDescent="0.2">
      <c r="A90" s="303">
        <v>44562</v>
      </c>
      <c r="B90" s="120" t="s">
        <v>1280</v>
      </c>
      <c r="C90" s="117">
        <v>127062</v>
      </c>
    </row>
    <row r="91" spans="1:4" x14ac:dyDescent="0.2">
      <c r="A91" s="303"/>
      <c r="B91" s="121" t="s">
        <v>741</v>
      </c>
      <c r="C91" s="117">
        <v>128939</v>
      </c>
    </row>
    <row r="92" spans="1:4" x14ac:dyDescent="0.2">
      <c r="A92" s="303"/>
      <c r="B92" s="121" t="s">
        <v>743</v>
      </c>
      <c r="C92" s="117">
        <v>129615</v>
      </c>
    </row>
    <row r="93" spans="1:4" x14ac:dyDescent="0.2">
      <c r="B93" s="120" t="s">
        <v>745</v>
      </c>
      <c r="C93" s="117">
        <v>130420</v>
      </c>
      <c r="D93" s="304"/>
    </row>
    <row r="94" spans="1:4" x14ac:dyDescent="0.2">
      <c r="B94" s="121" t="s">
        <v>747</v>
      </c>
      <c r="C94" s="117">
        <v>131075</v>
      </c>
      <c r="D94" s="304"/>
    </row>
    <row r="95" spans="1:4" x14ac:dyDescent="0.2">
      <c r="B95" s="121" t="s">
        <v>748</v>
      </c>
      <c r="C95" s="117">
        <v>132748</v>
      </c>
    </row>
    <row r="96" spans="1:4" x14ac:dyDescent="0.2">
      <c r="B96" s="120" t="s">
        <v>749</v>
      </c>
      <c r="C96" s="117">
        <v>133487</v>
      </c>
    </row>
    <row r="97" spans="2:3" x14ac:dyDescent="0.2">
      <c r="B97" s="121" t="s">
        <v>750</v>
      </c>
      <c r="C97" s="117">
        <v>133842</v>
      </c>
    </row>
    <row r="98" spans="2:3" x14ac:dyDescent="0.2">
      <c r="B98" s="118">
        <v>44440</v>
      </c>
      <c r="C98" s="42">
        <v>135056</v>
      </c>
    </row>
    <row r="99" spans="2:3" x14ac:dyDescent="0.2">
      <c r="B99" s="118">
        <v>44470</v>
      </c>
      <c r="C99" s="119">
        <v>137270</v>
      </c>
    </row>
    <row r="100" spans="2:3" x14ac:dyDescent="0.2">
      <c r="B100" s="28" t="s">
        <v>756</v>
      </c>
      <c r="C100" s="117">
        <v>139180</v>
      </c>
    </row>
    <row r="101" spans="2:3" x14ac:dyDescent="0.2">
      <c r="B101" s="28"/>
      <c r="C101" s="117"/>
    </row>
    <row r="102" spans="2:3" x14ac:dyDescent="0.2">
      <c r="B102" s="28"/>
      <c r="C102" s="117"/>
    </row>
    <row r="103" spans="2:3" x14ac:dyDescent="0.2">
      <c r="B103" s="28"/>
      <c r="C103" s="117"/>
    </row>
    <row r="104" spans="2:3" x14ac:dyDescent="0.2">
      <c r="B104" s="28"/>
      <c r="C104" s="117"/>
    </row>
    <row r="105" spans="2:3" x14ac:dyDescent="0.2">
      <c r="B105" s="28"/>
      <c r="C105" s="117"/>
    </row>
    <row r="106" spans="2:3" x14ac:dyDescent="0.2">
      <c r="B106" s="28"/>
      <c r="C106" s="117"/>
    </row>
    <row r="107" spans="2:3" x14ac:dyDescent="0.2">
      <c r="B107" s="28"/>
      <c r="C107" s="117"/>
    </row>
    <row r="108" spans="2:3" x14ac:dyDescent="0.2">
      <c r="B108" s="28"/>
      <c r="C108" s="117"/>
    </row>
    <row r="109" spans="2:3" x14ac:dyDescent="0.2">
      <c r="B109" s="28"/>
      <c r="C109" s="117"/>
    </row>
    <row r="110" spans="2:3" x14ac:dyDescent="0.2">
      <c r="B110" s="28"/>
      <c r="C110" s="117"/>
    </row>
    <row r="111" spans="2:3" x14ac:dyDescent="0.2">
      <c r="B111" s="28"/>
      <c r="C111" s="117"/>
    </row>
    <row r="112" spans="2:3" x14ac:dyDescent="0.2">
      <c r="B112" s="28"/>
      <c r="C112" s="117"/>
    </row>
    <row r="113" spans="2:3" x14ac:dyDescent="0.2">
      <c r="B113" s="28"/>
      <c r="C113" s="117"/>
    </row>
    <row r="114" spans="2:3" x14ac:dyDescent="0.2">
      <c r="B114" s="28"/>
      <c r="C114" s="117"/>
    </row>
    <row r="115" spans="2:3" x14ac:dyDescent="0.2">
      <c r="B115" s="28"/>
      <c r="C115" s="117"/>
    </row>
    <row r="116" spans="2:3" x14ac:dyDescent="0.2">
      <c r="B116" s="28"/>
      <c r="C116" s="117"/>
    </row>
    <row r="117" spans="2:3" x14ac:dyDescent="0.2">
      <c r="B117" s="28"/>
      <c r="C117" s="117"/>
    </row>
    <row r="118" spans="2:3" x14ac:dyDescent="0.2">
      <c r="B118" s="28"/>
      <c r="C118" s="117"/>
    </row>
    <row r="119" spans="2:3" x14ac:dyDescent="0.2">
      <c r="B119" s="28"/>
      <c r="C119" s="117"/>
    </row>
    <row r="120" spans="2:3" x14ac:dyDescent="0.2">
      <c r="B120" s="28"/>
      <c r="C120" s="117"/>
    </row>
    <row r="121" spans="2:3" x14ac:dyDescent="0.2">
      <c r="B121" s="28"/>
      <c r="C121" s="117"/>
    </row>
    <row r="122" spans="2:3" x14ac:dyDescent="0.2">
      <c r="B122" s="28"/>
      <c r="C122" s="117"/>
    </row>
    <row r="123" spans="2:3" x14ac:dyDescent="0.2">
      <c r="B123" s="28"/>
      <c r="C123" s="117"/>
    </row>
    <row r="124" spans="2:3" x14ac:dyDescent="0.2">
      <c r="B124" s="28"/>
      <c r="C124" s="117"/>
    </row>
    <row r="125" spans="2:3" x14ac:dyDescent="0.2">
      <c r="B125" s="28"/>
      <c r="C125" s="117"/>
    </row>
    <row r="126" spans="2:3" x14ac:dyDescent="0.2">
      <c r="B126" s="28"/>
      <c r="C126" s="117"/>
    </row>
    <row r="127" spans="2:3" x14ac:dyDescent="0.2">
      <c r="B127" s="28"/>
      <c r="C127" s="117"/>
    </row>
    <row r="128" spans="2:3" x14ac:dyDescent="0.2">
      <c r="B128" s="28"/>
      <c r="C128" s="117"/>
    </row>
    <row r="129" spans="2:3" x14ac:dyDescent="0.2">
      <c r="B129" s="28"/>
      <c r="C129" s="117"/>
    </row>
    <row r="130" spans="2:3" x14ac:dyDescent="0.2">
      <c r="B130" s="28"/>
      <c r="C130" s="117"/>
    </row>
    <row r="131" spans="2:3" x14ac:dyDescent="0.2">
      <c r="B131" s="28"/>
      <c r="C131" s="117"/>
    </row>
    <row r="132" spans="2:3" x14ac:dyDescent="0.2">
      <c r="B132" s="28"/>
      <c r="C132" s="117"/>
    </row>
    <row r="133" spans="2:3" x14ac:dyDescent="0.2">
      <c r="B133" s="28"/>
      <c r="C133" s="117"/>
    </row>
    <row r="134" spans="2:3" x14ac:dyDescent="0.2">
      <c r="B134" s="28"/>
      <c r="C134" s="117"/>
    </row>
    <row r="135" spans="2:3" x14ac:dyDescent="0.2">
      <c r="B135" s="28"/>
      <c r="C135" s="117"/>
    </row>
    <row r="136" spans="2:3" x14ac:dyDescent="0.2">
      <c r="B136" s="28"/>
      <c r="C136" s="117"/>
    </row>
    <row r="137" spans="2:3" x14ac:dyDescent="0.2">
      <c r="B137" s="28"/>
      <c r="C137" s="117"/>
    </row>
    <row r="138" spans="2:3" x14ac:dyDescent="0.2">
      <c r="B138" s="28"/>
      <c r="C138" s="117"/>
    </row>
    <row r="139" spans="2:3" x14ac:dyDescent="0.2">
      <c r="B139" s="28"/>
      <c r="C139" s="117"/>
    </row>
    <row r="140" spans="2:3" x14ac:dyDescent="0.2">
      <c r="B140" s="28"/>
      <c r="C140" s="117"/>
    </row>
    <row r="141" spans="2:3" x14ac:dyDescent="0.2">
      <c r="B141" s="28"/>
      <c r="C141" s="117"/>
    </row>
    <row r="142" spans="2:3" x14ac:dyDescent="0.2">
      <c r="B142" s="28"/>
      <c r="C142" s="117"/>
    </row>
    <row r="143" spans="2:3" x14ac:dyDescent="0.2">
      <c r="B143" s="28"/>
      <c r="C143" s="117"/>
    </row>
    <row r="144" spans="2:3" x14ac:dyDescent="0.2">
      <c r="B144" s="28"/>
      <c r="C144" s="117"/>
    </row>
    <row r="145" spans="2:3" x14ac:dyDescent="0.2">
      <c r="B145" s="28"/>
      <c r="C145" s="117"/>
    </row>
    <row r="146" spans="2:3" x14ac:dyDescent="0.2">
      <c r="B146" s="28"/>
      <c r="C146" s="117"/>
    </row>
    <row r="147" spans="2:3" x14ac:dyDescent="0.2">
      <c r="B147" s="28"/>
      <c r="C147" s="117"/>
    </row>
    <row r="148" spans="2:3" x14ac:dyDescent="0.2">
      <c r="B148" s="28"/>
      <c r="C148" s="117"/>
    </row>
    <row r="149" spans="2:3" x14ac:dyDescent="0.2">
      <c r="B149" s="28"/>
      <c r="C149" s="117"/>
    </row>
    <row r="150" spans="2:3" x14ac:dyDescent="0.2">
      <c r="B150" s="28"/>
      <c r="C150" s="117"/>
    </row>
    <row r="151" spans="2:3" x14ac:dyDescent="0.2">
      <c r="B151" s="28"/>
      <c r="C151" s="117"/>
    </row>
    <row r="152" spans="2:3" x14ac:dyDescent="0.2">
      <c r="B152" s="28"/>
      <c r="C152" s="117"/>
    </row>
    <row r="153" spans="2:3" x14ac:dyDescent="0.2">
      <c r="B153" s="28"/>
      <c r="C153" s="117"/>
    </row>
    <row r="154" spans="2:3" x14ac:dyDescent="0.2">
      <c r="B154" s="28"/>
      <c r="C154" s="117"/>
    </row>
    <row r="155" spans="2:3" x14ac:dyDescent="0.2">
      <c r="B155" s="28"/>
      <c r="C155" s="117"/>
    </row>
    <row r="156" spans="2:3" x14ac:dyDescent="0.2">
      <c r="B156" s="28"/>
      <c r="C156" s="117"/>
    </row>
    <row r="157" spans="2:3" x14ac:dyDescent="0.2">
      <c r="B157" s="28"/>
      <c r="C157" s="117"/>
    </row>
    <row r="158" spans="2:3" x14ac:dyDescent="0.2">
      <c r="B158" s="28"/>
      <c r="C158" s="117"/>
    </row>
    <row r="159" spans="2:3" x14ac:dyDescent="0.2">
      <c r="B159" s="28"/>
      <c r="C159" s="117"/>
    </row>
    <row r="160" spans="2:3" x14ac:dyDescent="0.2">
      <c r="B160" s="28"/>
      <c r="C160" s="117"/>
    </row>
    <row r="161" spans="2:3" x14ac:dyDescent="0.2">
      <c r="B161" s="28"/>
      <c r="C161" s="117"/>
    </row>
    <row r="162" spans="2:3" x14ac:dyDescent="0.2">
      <c r="B162" s="28"/>
      <c r="C162" s="117"/>
    </row>
    <row r="163" spans="2:3" x14ac:dyDescent="0.2">
      <c r="B163" s="28"/>
      <c r="C163" s="117"/>
    </row>
    <row r="164" spans="2:3" x14ac:dyDescent="0.2">
      <c r="B164" s="28"/>
      <c r="C164" s="117"/>
    </row>
    <row r="165" spans="2:3" x14ac:dyDescent="0.2">
      <c r="B165" s="28"/>
      <c r="C165" s="117"/>
    </row>
    <row r="166" spans="2:3" x14ac:dyDescent="0.2">
      <c r="B166" s="28"/>
      <c r="C166" s="117"/>
    </row>
    <row r="167" spans="2:3" x14ac:dyDescent="0.2">
      <c r="B167" s="28"/>
      <c r="C167" s="117"/>
    </row>
    <row r="168" spans="2:3" x14ac:dyDescent="0.2">
      <c r="B168" s="28"/>
      <c r="C168" s="117"/>
    </row>
    <row r="169" spans="2:3" x14ac:dyDescent="0.2">
      <c r="B169" s="28"/>
      <c r="C169" s="117"/>
    </row>
    <row r="170" spans="2:3" x14ac:dyDescent="0.2">
      <c r="B170" s="28"/>
      <c r="C170" s="117"/>
    </row>
    <row r="171" spans="2:3" x14ac:dyDescent="0.2">
      <c r="B171" s="28"/>
      <c r="C171" s="117"/>
    </row>
    <row r="172" spans="2:3" x14ac:dyDescent="0.2">
      <c r="B172" s="28"/>
      <c r="C172" s="117"/>
    </row>
    <row r="173" spans="2:3" x14ac:dyDescent="0.2">
      <c r="B173" s="28"/>
      <c r="C173" s="117"/>
    </row>
    <row r="174" spans="2:3" x14ac:dyDescent="0.2">
      <c r="B174" s="28"/>
      <c r="C174" s="117"/>
    </row>
    <row r="175" spans="2:3" x14ac:dyDescent="0.2">
      <c r="B175" s="28"/>
      <c r="C175" s="117"/>
    </row>
    <row r="176" spans="2:3" x14ac:dyDescent="0.2">
      <c r="B176" s="28"/>
      <c r="C176" s="117"/>
    </row>
    <row r="177" spans="2:3" x14ac:dyDescent="0.2">
      <c r="B177" s="28"/>
      <c r="C177" s="117"/>
    </row>
    <row r="178" spans="2:3" x14ac:dyDescent="0.2">
      <c r="B178" s="28"/>
      <c r="C178" s="117"/>
    </row>
    <row r="179" spans="2:3" x14ac:dyDescent="0.2">
      <c r="B179" s="28"/>
      <c r="C179" s="117"/>
    </row>
    <row r="180" spans="2:3" x14ac:dyDescent="0.2">
      <c r="B180" s="28"/>
      <c r="C180" s="117"/>
    </row>
    <row r="181" spans="2:3" x14ac:dyDescent="0.2">
      <c r="B181" s="28"/>
      <c r="C181" s="117"/>
    </row>
    <row r="182" spans="2:3" x14ac:dyDescent="0.2">
      <c r="B182" s="28"/>
      <c r="C182" s="117"/>
    </row>
    <row r="183" spans="2:3" x14ac:dyDescent="0.2">
      <c r="B183" s="28"/>
      <c r="C183" s="117"/>
    </row>
    <row r="184" spans="2:3" x14ac:dyDescent="0.2">
      <c r="B184" s="28"/>
      <c r="C184" s="117"/>
    </row>
    <row r="185" spans="2:3" x14ac:dyDescent="0.2">
      <c r="B185" s="28"/>
      <c r="C185" s="117"/>
    </row>
    <row r="186" spans="2:3" x14ac:dyDescent="0.2">
      <c r="B186" s="28"/>
      <c r="C186" s="117"/>
    </row>
    <row r="187" spans="2:3" x14ac:dyDescent="0.2">
      <c r="B187" s="28"/>
      <c r="C187" s="117"/>
    </row>
    <row r="188" spans="2:3" x14ac:dyDescent="0.2">
      <c r="B188" s="28"/>
      <c r="C188" s="117"/>
    </row>
    <row r="189" spans="2:3" x14ac:dyDescent="0.2">
      <c r="B189" s="28"/>
      <c r="C189" s="117"/>
    </row>
    <row r="190" spans="2:3" x14ac:dyDescent="0.2">
      <c r="B190" s="28"/>
      <c r="C190" s="117"/>
    </row>
    <row r="191" spans="2:3" x14ac:dyDescent="0.2">
      <c r="B191" s="28"/>
      <c r="C191" s="117"/>
    </row>
    <row r="192" spans="2:3" x14ac:dyDescent="0.2">
      <c r="B192" s="28"/>
      <c r="C192" s="117"/>
    </row>
    <row r="193" spans="2:3" x14ac:dyDescent="0.2">
      <c r="B193" s="28"/>
      <c r="C193" s="117"/>
    </row>
    <row r="194" spans="2:3" x14ac:dyDescent="0.2">
      <c r="B194" s="28"/>
      <c r="C194" s="117"/>
    </row>
    <row r="195" spans="2:3" x14ac:dyDescent="0.2">
      <c r="B195" s="28"/>
      <c r="C195" s="117"/>
    </row>
    <row r="196" spans="2:3" x14ac:dyDescent="0.2">
      <c r="B196" s="28"/>
      <c r="C196" s="117"/>
    </row>
    <row r="197" spans="2:3" x14ac:dyDescent="0.2">
      <c r="B197" s="28"/>
      <c r="C197" s="117"/>
    </row>
    <row r="198" spans="2:3" x14ac:dyDescent="0.2">
      <c r="B198" s="28"/>
      <c r="C198" s="117"/>
    </row>
    <row r="199" spans="2:3" x14ac:dyDescent="0.2">
      <c r="B199" s="28"/>
      <c r="C199" s="117"/>
    </row>
    <row r="200" spans="2:3" x14ac:dyDescent="0.2">
      <c r="B200" s="28"/>
      <c r="C200" s="117"/>
    </row>
    <row r="201" spans="2:3" x14ac:dyDescent="0.2">
      <c r="B201" s="28"/>
      <c r="C201" s="117"/>
    </row>
    <row r="202" spans="2:3" x14ac:dyDescent="0.2">
      <c r="B202" s="28"/>
      <c r="C202" s="117"/>
    </row>
    <row r="203" spans="2:3" x14ac:dyDescent="0.2">
      <c r="B203" s="28"/>
      <c r="C203" s="117"/>
    </row>
    <row r="204" spans="2:3" x14ac:dyDescent="0.2">
      <c r="B204" s="28"/>
      <c r="C204" s="117"/>
    </row>
    <row r="205" spans="2:3" x14ac:dyDescent="0.2">
      <c r="B205" s="28"/>
      <c r="C205" s="117"/>
    </row>
    <row r="206" spans="2:3" x14ac:dyDescent="0.2">
      <c r="B206" s="28"/>
      <c r="C206" s="117"/>
    </row>
    <row r="207" spans="2:3" x14ac:dyDescent="0.2">
      <c r="B207" s="28"/>
      <c r="C207" s="117"/>
    </row>
    <row r="208" spans="2:3" x14ac:dyDescent="0.2">
      <c r="B208" s="28"/>
      <c r="C208" s="117"/>
    </row>
    <row r="209" spans="2:3" x14ac:dyDescent="0.2">
      <c r="B209" s="28"/>
      <c r="C209" s="117"/>
    </row>
    <row r="210" spans="2:3" x14ac:dyDescent="0.2">
      <c r="B210" s="28"/>
      <c r="C210" s="117"/>
    </row>
    <row r="211" spans="2:3" x14ac:dyDescent="0.2">
      <c r="B211" s="28"/>
      <c r="C211" s="117"/>
    </row>
    <row r="212" spans="2:3" x14ac:dyDescent="0.2">
      <c r="B212" s="28"/>
      <c r="C212" s="117"/>
    </row>
    <row r="213" spans="2:3" x14ac:dyDescent="0.2">
      <c r="B213" s="28"/>
      <c r="C213" s="117"/>
    </row>
    <row r="214" spans="2:3" x14ac:dyDescent="0.2">
      <c r="B214" s="28"/>
      <c r="C214" s="117"/>
    </row>
    <row r="215" spans="2:3" x14ac:dyDescent="0.2">
      <c r="B215" s="28"/>
      <c r="C215" s="117"/>
    </row>
    <row r="216" spans="2:3" x14ac:dyDescent="0.2">
      <c r="B216" s="28"/>
      <c r="C216" s="117"/>
    </row>
    <row r="217" spans="2:3" x14ac:dyDescent="0.2">
      <c r="B217" s="122"/>
      <c r="C217" s="117"/>
    </row>
    <row r="218" spans="2:3" x14ac:dyDescent="0.2">
      <c r="B218" s="122"/>
      <c r="C218" s="117"/>
    </row>
    <row r="219" spans="2:3" x14ac:dyDescent="0.2">
      <c r="B219" s="122"/>
      <c r="C219" s="117"/>
    </row>
    <row r="220" spans="2:3" x14ac:dyDescent="0.2">
      <c r="B220" s="122"/>
      <c r="C220" s="117"/>
    </row>
    <row r="221" spans="2:3" x14ac:dyDescent="0.2">
      <c r="B221" s="122"/>
      <c r="C221" s="117"/>
    </row>
    <row r="222" spans="2:3" x14ac:dyDescent="0.2">
      <c r="B222" s="122"/>
      <c r="C222" s="117"/>
    </row>
    <row r="223" spans="2:3" x14ac:dyDescent="0.2">
      <c r="B223" s="122"/>
      <c r="C223" s="117"/>
    </row>
    <row r="224" spans="2:3" x14ac:dyDescent="0.2">
      <c r="B224" s="122"/>
      <c r="C224" s="117"/>
    </row>
    <row r="225" spans="2:3" x14ac:dyDescent="0.2">
      <c r="B225" s="122"/>
      <c r="C225" s="117"/>
    </row>
    <row r="226" spans="2:3" x14ac:dyDescent="0.2">
      <c r="B226" s="122"/>
      <c r="C226" s="117"/>
    </row>
    <row r="227" spans="2:3" x14ac:dyDescent="0.2">
      <c r="B227" s="122"/>
      <c r="C227" s="117"/>
    </row>
    <row r="228" spans="2:3" x14ac:dyDescent="0.2">
      <c r="B228" s="122"/>
      <c r="C228" s="117"/>
    </row>
    <row r="229" spans="2:3" x14ac:dyDescent="0.2">
      <c r="B229" s="122"/>
      <c r="C229" s="117"/>
    </row>
    <row r="230" spans="2:3" x14ac:dyDescent="0.2">
      <c r="B230" s="122"/>
      <c r="C230" s="117"/>
    </row>
    <row r="231" spans="2:3" x14ac:dyDescent="0.2">
      <c r="B231" s="122"/>
      <c r="C231" s="117"/>
    </row>
    <row r="232" spans="2:3" x14ac:dyDescent="0.2">
      <c r="B232" s="122"/>
      <c r="C232" s="117"/>
    </row>
    <row r="233" spans="2:3" x14ac:dyDescent="0.2">
      <c r="B233" s="122"/>
      <c r="C233" s="117"/>
    </row>
    <row r="234" spans="2:3" x14ac:dyDescent="0.2">
      <c r="B234" s="122"/>
      <c r="C234" s="117"/>
    </row>
    <row r="235" spans="2:3" x14ac:dyDescent="0.2">
      <c r="B235" s="122"/>
      <c r="C235" s="117"/>
    </row>
    <row r="236" spans="2:3" x14ac:dyDescent="0.2">
      <c r="B236" s="122"/>
      <c r="C236" s="117"/>
    </row>
    <row r="237" spans="2:3" x14ac:dyDescent="0.2">
      <c r="B237" s="122"/>
      <c r="C237" s="117"/>
    </row>
    <row r="238" spans="2:3" x14ac:dyDescent="0.2">
      <c r="B238" s="122"/>
      <c r="C238" s="117"/>
    </row>
    <row r="239" spans="2:3" x14ac:dyDescent="0.2">
      <c r="B239" s="122"/>
      <c r="C239" s="117"/>
    </row>
    <row r="240" spans="2:3" x14ac:dyDescent="0.2">
      <c r="B240" s="122"/>
      <c r="C240" s="117"/>
    </row>
    <row r="241" spans="2:3" x14ac:dyDescent="0.2">
      <c r="B241" s="122"/>
      <c r="C241" s="117"/>
    </row>
    <row r="242" spans="2:3" x14ac:dyDescent="0.2">
      <c r="B242" s="122"/>
      <c r="C242" s="117"/>
    </row>
    <row r="243" spans="2:3" x14ac:dyDescent="0.2">
      <c r="B243" s="122"/>
      <c r="C243" s="117"/>
    </row>
    <row r="244" spans="2:3" x14ac:dyDescent="0.2">
      <c r="B244" s="122"/>
      <c r="C244" s="117"/>
    </row>
    <row r="245" spans="2:3" x14ac:dyDescent="0.2">
      <c r="B245" s="122"/>
      <c r="C245" s="117"/>
    </row>
    <row r="246" spans="2:3" x14ac:dyDescent="0.2">
      <c r="B246" s="122"/>
      <c r="C246" s="117"/>
    </row>
    <row r="247" spans="2:3" x14ac:dyDescent="0.2">
      <c r="B247" s="122"/>
      <c r="C247" s="117"/>
    </row>
    <row r="248" spans="2:3" x14ac:dyDescent="0.2">
      <c r="B248" s="122"/>
      <c r="C248" s="117"/>
    </row>
    <row r="249" spans="2:3" x14ac:dyDescent="0.2">
      <c r="B249" s="122"/>
      <c r="C249" s="117"/>
    </row>
    <row r="250" spans="2:3" x14ac:dyDescent="0.2">
      <c r="B250" s="122"/>
      <c r="C250" s="117"/>
    </row>
    <row r="251" spans="2:3" x14ac:dyDescent="0.2">
      <c r="B251" s="122"/>
      <c r="C251" s="117"/>
    </row>
    <row r="252" spans="2:3" x14ac:dyDescent="0.2">
      <c r="B252" s="122"/>
      <c r="C252" s="117"/>
    </row>
    <row r="253" spans="2:3" x14ac:dyDescent="0.2">
      <c r="B253" s="122"/>
      <c r="C253" s="117"/>
    </row>
    <row r="254" spans="2:3" x14ac:dyDescent="0.2">
      <c r="B254" s="122"/>
      <c r="C254" s="117"/>
    </row>
    <row r="255" spans="2:3" x14ac:dyDescent="0.2">
      <c r="B255" s="122"/>
      <c r="C255" s="117"/>
    </row>
    <row r="256" spans="2:3" x14ac:dyDescent="0.2">
      <c r="B256" s="122"/>
      <c r="C256" s="117"/>
    </row>
    <row r="257" spans="2:3" x14ac:dyDescent="0.2">
      <c r="B257" s="122"/>
      <c r="C257" s="117"/>
    </row>
    <row r="258" spans="2:3" x14ac:dyDescent="0.2">
      <c r="B258" s="122"/>
      <c r="C258" s="117"/>
    </row>
    <row r="259" spans="2:3" x14ac:dyDescent="0.2">
      <c r="B259" s="122"/>
      <c r="C259" s="117"/>
    </row>
    <row r="260" spans="2:3" x14ac:dyDescent="0.2">
      <c r="B260" s="122"/>
      <c r="C260" s="117"/>
    </row>
    <row r="261" spans="2:3" x14ac:dyDescent="0.2">
      <c r="B261" s="122"/>
      <c r="C261" s="117"/>
    </row>
    <row r="262" spans="2:3" x14ac:dyDescent="0.2">
      <c r="B262" s="122"/>
      <c r="C262" s="117"/>
    </row>
    <row r="263" spans="2:3" x14ac:dyDescent="0.2">
      <c r="B263" s="122"/>
      <c r="C263" s="117"/>
    </row>
    <row r="264" spans="2:3" x14ac:dyDescent="0.2">
      <c r="B264" s="122"/>
      <c r="C264" s="117"/>
    </row>
    <row r="265" spans="2:3" x14ac:dyDescent="0.2">
      <c r="B265" s="122"/>
      <c r="C265" s="117"/>
    </row>
    <row r="266" spans="2:3" x14ac:dyDescent="0.2">
      <c r="B266" s="122"/>
      <c r="C266" s="117"/>
    </row>
    <row r="267" spans="2:3" x14ac:dyDescent="0.2">
      <c r="B267" s="122"/>
      <c r="C267" s="117"/>
    </row>
    <row r="268" spans="2:3" x14ac:dyDescent="0.2">
      <c r="B268" s="122"/>
      <c r="C268" s="117"/>
    </row>
    <row r="269" spans="2:3" x14ac:dyDescent="0.2">
      <c r="B269" s="122"/>
      <c r="C269" s="117"/>
    </row>
    <row r="270" spans="2:3" x14ac:dyDescent="0.2">
      <c r="B270" s="122"/>
      <c r="C270" s="117"/>
    </row>
    <row r="271" spans="2:3" x14ac:dyDescent="0.2">
      <c r="B271" s="122"/>
      <c r="C271" s="117"/>
    </row>
    <row r="272" spans="2:3" x14ac:dyDescent="0.2">
      <c r="B272" s="122"/>
      <c r="C272" s="117"/>
    </row>
    <row r="273" spans="2:3" x14ac:dyDescent="0.2">
      <c r="B273" s="122"/>
      <c r="C273" s="117"/>
    </row>
    <row r="274" spans="2:3" x14ac:dyDescent="0.2">
      <c r="B274" s="122"/>
      <c r="C274" s="117"/>
    </row>
    <row r="275" spans="2:3" x14ac:dyDescent="0.2">
      <c r="B275" s="122"/>
      <c r="C275" s="117"/>
    </row>
    <row r="276" spans="2:3" x14ac:dyDescent="0.2">
      <c r="B276" s="122"/>
      <c r="C276" s="117"/>
    </row>
    <row r="277" spans="2:3" x14ac:dyDescent="0.2">
      <c r="B277" s="122"/>
      <c r="C277" s="117"/>
    </row>
    <row r="278" spans="2:3" x14ac:dyDescent="0.2">
      <c r="B278" s="122"/>
      <c r="C278" s="117"/>
    </row>
    <row r="279" spans="2:3" x14ac:dyDescent="0.2">
      <c r="B279" s="122"/>
      <c r="C279" s="117"/>
    </row>
    <row r="280" spans="2:3" x14ac:dyDescent="0.2">
      <c r="B280" s="122"/>
      <c r="C280" s="117"/>
    </row>
    <row r="281" spans="2:3" x14ac:dyDescent="0.2">
      <c r="B281" s="122"/>
      <c r="C281" s="117"/>
    </row>
    <row r="282" spans="2:3" x14ac:dyDescent="0.2">
      <c r="B282" s="122"/>
      <c r="C282" s="117"/>
    </row>
    <row r="283" spans="2:3" x14ac:dyDescent="0.2">
      <c r="B283" s="122"/>
      <c r="C283" s="117"/>
    </row>
    <row r="284" spans="2:3" x14ac:dyDescent="0.2">
      <c r="B284" s="122"/>
      <c r="C284" s="117"/>
    </row>
    <row r="285" spans="2:3" x14ac:dyDescent="0.2">
      <c r="B285" s="122"/>
      <c r="C285" s="117"/>
    </row>
    <row r="286" spans="2:3" x14ac:dyDescent="0.2">
      <c r="B286" s="122"/>
      <c r="C286" s="117"/>
    </row>
    <row r="287" spans="2:3" x14ac:dyDescent="0.2">
      <c r="B287" s="122"/>
      <c r="C287" s="117"/>
    </row>
    <row r="288" spans="2:3" x14ac:dyDescent="0.2">
      <c r="B288" s="122"/>
      <c r="C288" s="117"/>
    </row>
    <row r="289" spans="2:3" x14ac:dyDescent="0.2">
      <c r="B289" s="122"/>
      <c r="C289" s="117"/>
    </row>
    <row r="290" spans="2:3" x14ac:dyDescent="0.2">
      <c r="B290" s="122"/>
      <c r="C290" s="117"/>
    </row>
    <row r="291" spans="2:3" x14ac:dyDescent="0.2">
      <c r="B291" s="122"/>
      <c r="C291" s="117"/>
    </row>
    <row r="292" spans="2:3" x14ac:dyDescent="0.2">
      <c r="B292" s="122"/>
      <c r="C292" s="117"/>
    </row>
    <row r="293" spans="2:3" x14ac:dyDescent="0.2">
      <c r="B293" s="122"/>
      <c r="C293" s="117"/>
    </row>
    <row r="294" spans="2:3" x14ac:dyDescent="0.2">
      <c r="B294" s="122"/>
      <c r="C294" s="117"/>
    </row>
    <row r="295" spans="2:3" x14ac:dyDescent="0.2">
      <c r="B295" s="122"/>
      <c r="C295" s="117"/>
    </row>
    <row r="296" spans="2:3" x14ac:dyDescent="0.2">
      <c r="B296" s="122"/>
      <c r="C296" s="117"/>
    </row>
    <row r="297" spans="2:3" x14ac:dyDescent="0.2">
      <c r="B297" s="122"/>
      <c r="C297" s="117"/>
    </row>
    <row r="298" spans="2:3" x14ac:dyDescent="0.2">
      <c r="B298" s="122"/>
      <c r="C298" s="117"/>
    </row>
    <row r="299" spans="2:3" x14ac:dyDescent="0.2">
      <c r="B299" s="122"/>
      <c r="C299" s="117"/>
    </row>
    <row r="300" spans="2:3" x14ac:dyDescent="0.2">
      <c r="B300" s="122"/>
      <c r="C300" s="117"/>
    </row>
    <row r="301" spans="2:3" x14ac:dyDescent="0.2">
      <c r="B301" s="122"/>
      <c r="C301" s="117"/>
    </row>
    <row r="302" spans="2:3" x14ac:dyDescent="0.2">
      <c r="B302" s="122"/>
      <c r="C302" s="117"/>
    </row>
    <row r="303" spans="2:3" x14ac:dyDescent="0.2">
      <c r="B303" s="122"/>
      <c r="C303" s="117"/>
    </row>
    <row r="304" spans="2:3" x14ac:dyDescent="0.2">
      <c r="B304" s="122"/>
      <c r="C304" s="117"/>
    </row>
    <row r="305" spans="2:3" x14ac:dyDescent="0.2">
      <c r="B305" s="122"/>
      <c r="C305" s="117"/>
    </row>
    <row r="306" spans="2:3" x14ac:dyDescent="0.2">
      <c r="B306" s="122"/>
      <c r="C306" s="117"/>
    </row>
    <row r="307" spans="2:3" x14ac:dyDescent="0.2">
      <c r="B307" s="122"/>
      <c r="C307" s="117"/>
    </row>
    <row r="308" spans="2:3" x14ac:dyDescent="0.2">
      <c r="B308" s="122"/>
      <c r="C308" s="117"/>
    </row>
    <row r="309" spans="2:3" x14ac:dyDescent="0.2">
      <c r="B309" s="122"/>
      <c r="C309" s="117"/>
    </row>
    <row r="310" spans="2:3" x14ac:dyDescent="0.2">
      <c r="B310" s="122"/>
      <c r="C310" s="117"/>
    </row>
    <row r="311" spans="2:3" x14ac:dyDescent="0.2">
      <c r="B311" s="122"/>
      <c r="C311" s="117"/>
    </row>
    <row r="312" spans="2:3" x14ac:dyDescent="0.2">
      <c r="B312" s="122"/>
      <c r="C312" s="117"/>
    </row>
    <row r="313" spans="2:3" x14ac:dyDescent="0.2">
      <c r="B313" s="122"/>
      <c r="C313" s="117"/>
    </row>
    <row r="314" spans="2:3" x14ac:dyDescent="0.2">
      <c r="B314" s="122"/>
      <c r="C314" s="117"/>
    </row>
    <row r="315" spans="2:3" x14ac:dyDescent="0.2">
      <c r="B315" s="122"/>
      <c r="C315" s="117"/>
    </row>
    <row r="316" spans="2:3" x14ac:dyDescent="0.2">
      <c r="B316" s="122"/>
      <c r="C316" s="117"/>
    </row>
    <row r="317" spans="2:3" x14ac:dyDescent="0.2">
      <c r="B317" s="122"/>
      <c r="C317" s="117"/>
    </row>
    <row r="318" spans="2:3" x14ac:dyDescent="0.2">
      <c r="B318" s="122"/>
      <c r="C318" s="117"/>
    </row>
    <row r="319" spans="2:3" x14ac:dyDescent="0.2">
      <c r="B319" s="122"/>
      <c r="C319" s="117"/>
    </row>
    <row r="320" spans="2:3" x14ac:dyDescent="0.2">
      <c r="B320" s="122"/>
      <c r="C320" s="117"/>
    </row>
    <row r="321" spans="2:3" x14ac:dyDescent="0.2">
      <c r="B321" s="122"/>
      <c r="C321" s="117"/>
    </row>
    <row r="322" spans="2:3" x14ac:dyDescent="0.2">
      <c r="B322" s="122"/>
      <c r="C322" s="117"/>
    </row>
    <row r="323" spans="2:3" x14ac:dyDescent="0.2">
      <c r="B323" s="122"/>
      <c r="C323" s="117"/>
    </row>
  </sheetData>
  <autoFilter ref="A5:C97" xr:uid="{00000000-0009-0000-0000-00007D000000}"/>
  <mergeCells count="1">
    <mergeCell ref="H1:I1"/>
  </mergeCells>
  <hyperlinks>
    <hyperlink ref="H1:I1" location="Index!A1" display="Regresar al Índice" xr:uid="{00000000-0004-0000-7D00-000000000000}"/>
  </hyperlinks>
  <pageMargins left="0.7" right="0.7" top="0.75" bottom="0.75" header="0.3" footer="0.3"/>
  <pageSetup orientation="portrait" horizontalDpi="4294967295" verticalDpi="4294967295"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Hoja135"/>
  <dimension ref="A1:I216"/>
  <sheetViews>
    <sheetView zoomScaleNormal="100" workbookViewId="0">
      <selection activeCell="A2" sqref="A2"/>
    </sheetView>
  </sheetViews>
  <sheetFormatPr baseColWidth="10" defaultColWidth="11.42578125" defaultRowHeight="12.75" x14ac:dyDescent="0.2"/>
  <cols>
    <col min="1" max="1" width="6.140625" style="244" bestFit="1" customWidth="1"/>
    <col min="2" max="2" width="5.5703125" style="52" bestFit="1" customWidth="1"/>
    <col min="3" max="3" width="13.7109375" style="117" bestFit="1" customWidth="1"/>
    <col min="4" max="4" width="23" style="244" bestFit="1" customWidth="1"/>
    <col min="5" max="5" width="25" style="75" bestFit="1" customWidth="1"/>
    <col min="6" max="6" width="25.7109375" style="244" bestFit="1" customWidth="1"/>
    <col min="7" max="7" width="27.85546875" style="75" bestFit="1" customWidth="1"/>
    <col min="8" max="16384" width="11.42578125" style="244"/>
  </cols>
  <sheetData>
    <row r="1" spans="1:9" ht="15" x14ac:dyDescent="0.25">
      <c r="A1" s="333" t="s">
        <v>1808</v>
      </c>
      <c r="H1" s="233" t="s">
        <v>38</v>
      </c>
      <c r="I1" s="233"/>
    </row>
    <row r="2" spans="1:9" x14ac:dyDescent="0.2">
      <c r="A2" s="244" t="s">
        <v>152</v>
      </c>
    </row>
    <row r="4" spans="1:9" x14ac:dyDescent="0.2">
      <c r="D4" s="244" t="s">
        <v>729</v>
      </c>
      <c r="E4" s="75" t="s">
        <v>297</v>
      </c>
      <c r="F4" s="244" t="s">
        <v>729</v>
      </c>
      <c r="G4" s="75" t="s">
        <v>297</v>
      </c>
    </row>
    <row r="5" spans="1:9" x14ac:dyDescent="0.2">
      <c r="A5" s="302" t="s">
        <v>466</v>
      </c>
      <c r="B5" s="27" t="s">
        <v>602</v>
      </c>
      <c r="C5" s="117" t="s">
        <v>1170</v>
      </c>
      <c r="D5" s="75" t="s">
        <v>1171</v>
      </c>
      <c r="E5" s="75" t="s">
        <v>1163</v>
      </c>
      <c r="F5" s="75" t="s">
        <v>1172</v>
      </c>
      <c r="G5" s="75" t="s">
        <v>1169</v>
      </c>
    </row>
    <row r="6" spans="1:9" x14ac:dyDescent="0.2">
      <c r="A6" s="303">
        <v>42005</v>
      </c>
      <c r="B6" s="28">
        <v>42005</v>
      </c>
      <c r="C6" s="117">
        <v>105324</v>
      </c>
    </row>
    <row r="7" spans="1:9" x14ac:dyDescent="0.2">
      <c r="A7" s="303"/>
      <c r="B7" s="28">
        <v>42036</v>
      </c>
      <c r="C7" s="117">
        <v>106367</v>
      </c>
      <c r="F7" s="304">
        <v>1043</v>
      </c>
      <c r="G7" s="75">
        <v>9.9027761953590816E-3</v>
      </c>
    </row>
    <row r="8" spans="1:9" x14ac:dyDescent="0.2">
      <c r="A8" s="303"/>
      <c r="B8" s="28">
        <v>42064</v>
      </c>
      <c r="C8" s="117">
        <v>106891</v>
      </c>
      <c r="F8" s="304">
        <v>524</v>
      </c>
      <c r="G8" s="75">
        <v>4.9263399362584259E-3</v>
      </c>
    </row>
    <row r="9" spans="1:9" x14ac:dyDescent="0.2">
      <c r="A9" s="303"/>
      <c r="B9" s="28">
        <v>42095</v>
      </c>
      <c r="C9" s="117">
        <v>107285</v>
      </c>
      <c r="F9" s="304">
        <v>394</v>
      </c>
      <c r="G9" s="75">
        <v>3.6859978856966444E-3</v>
      </c>
    </row>
    <row r="10" spans="1:9" x14ac:dyDescent="0.2">
      <c r="A10" s="303"/>
      <c r="B10" s="28">
        <v>42125</v>
      </c>
      <c r="C10" s="117">
        <v>106928</v>
      </c>
      <c r="F10" s="304">
        <v>-357</v>
      </c>
      <c r="G10" s="75">
        <v>-3.3275854033648694E-3</v>
      </c>
    </row>
    <row r="11" spans="1:9" x14ac:dyDescent="0.2">
      <c r="A11" s="303"/>
      <c r="B11" s="28">
        <v>42156</v>
      </c>
      <c r="C11" s="117">
        <v>106609</v>
      </c>
      <c r="F11" s="304">
        <v>-319</v>
      </c>
      <c r="G11" s="75">
        <v>-2.9833158761035463E-3</v>
      </c>
    </row>
    <row r="12" spans="1:9" x14ac:dyDescent="0.2">
      <c r="A12" s="303"/>
      <c r="B12" s="28">
        <v>42186</v>
      </c>
      <c r="C12" s="117">
        <v>108348</v>
      </c>
      <c r="F12" s="304">
        <v>1739</v>
      </c>
      <c r="G12" s="75">
        <v>1.6311943644532825E-2</v>
      </c>
    </row>
    <row r="13" spans="1:9" x14ac:dyDescent="0.2">
      <c r="A13" s="303"/>
      <c r="B13" s="28">
        <v>42217</v>
      </c>
      <c r="C13" s="117">
        <v>108082</v>
      </c>
      <c r="F13" s="304">
        <v>-266</v>
      </c>
      <c r="G13" s="75">
        <v>-2.4550522390814782E-3</v>
      </c>
    </row>
    <row r="14" spans="1:9" x14ac:dyDescent="0.2">
      <c r="A14" s="303"/>
      <c r="B14" s="28">
        <v>42248</v>
      </c>
      <c r="C14" s="117">
        <v>108492</v>
      </c>
      <c r="F14" s="304">
        <v>410</v>
      </c>
      <c r="G14" s="75">
        <v>3.7934161099905626E-3</v>
      </c>
    </row>
    <row r="15" spans="1:9" x14ac:dyDescent="0.2">
      <c r="A15" s="303"/>
      <c r="B15" s="28">
        <v>42278</v>
      </c>
      <c r="C15" s="117">
        <v>110258</v>
      </c>
      <c r="F15" s="304">
        <v>1766</v>
      </c>
      <c r="G15" s="75">
        <v>1.627769789477565E-2</v>
      </c>
    </row>
    <row r="16" spans="1:9" x14ac:dyDescent="0.2">
      <c r="A16" s="303"/>
      <c r="B16" s="28">
        <v>42309</v>
      </c>
      <c r="C16" s="117">
        <v>112567</v>
      </c>
      <c r="F16" s="304">
        <v>2309</v>
      </c>
      <c r="G16" s="75">
        <v>2.0941791071849663E-2</v>
      </c>
    </row>
    <row r="17" spans="1:7" x14ac:dyDescent="0.2">
      <c r="A17" s="303"/>
      <c r="B17" s="28">
        <v>42339</v>
      </c>
      <c r="C17" s="117">
        <v>112703</v>
      </c>
      <c r="F17" s="304">
        <v>136</v>
      </c>
      <c r="G17" s="75">
        <v>1.2081693569163253E-3</v>
      </c>
    </row>
    <row r="18" spans="1:7" x14ac:dyDescent="0.2">
      <c r="A18" s="303">
        <v>42370</v>
      </c>
      <c r="B18" s="28">
        <v>42370</v>
      </c>
      <c r="C18" s="117">
        <v>112089</v>
      </c>
      <c r="D18" s="304">
        <v>6765</v>
      </c>
      <c r="E18" s="75">
        <v>6.4230374843340543E-2</v>
      </c>
      <c r="F18" s="304">
        <v>-614</v>
      </c>
      <c r="G18" s="75">
        <v>-5.4479472596115457E-3</v>
      </c>
    </row>
    <row r="19" spans="1:7" x14ac:dyDescent="0.2">
      <c r="A19" s="303"/>
      <c r="B19" s="28">
        <v>42401</v>
      </c>
      <c r="C19" s="117">
        <v>113118</v>
      </c>
      <c r="D19" s="304">
        <v>6751</v>
      </c>
      <c r="E19" s="75">
        <v>6.3468933033741667E-2</v>
      </c>
      <c r="F19" s="304">
        <v>1029</v>
      </c>
      <c r="G19" s="75">
        <v>9.1802050156572015E-3</v>
      </c>
    </row>
    <row r="20" spans="1:7" x14ac:dyDescent="0.2">
      <c r="A20" s="303"/>
      <c r="B20" s="28">
        <v>42430</v>
      </c>
      <c r="C20" s="117">
        <v>113279</v>
      </c>
      <c r="D20" s="304">
        <v>6388</v>
      </c>
      <c r="E20" s="75">
        <v>5.9761813436117167E-2</v>
      </c>
      <c r="F20" s="304">
        <v>161</v>
      </c>
      <c r="G20" s="75">
        <v>1.4232924910270691E-3</v>
      </c>
    </row>
    <row r="21" spans="1:7" x14ac:dyDescent="0.2">
      <c r="A21" s="303"/>
      <c r="B21" s="28">
        <v>42461</v>
      </c>
      <c r="C21" s="117">
        <v>112873</v>
      </c>
      <c r="D21" s="304">
        <v>5588</v>
      </c>
      <c r="E21" s="75">
        <v>5.2085566481800814E-2</v>
      </c>
      <c r="F21" s="304">
        <v>-406</v>
      </c>
      <c r="G21" s="75">
        <v>-3.5840711870690949E-3</v>
      </c>
    </row>
    <row r="22" spans="1:7" x14ac:dyDescent="0.2">
      <c r="A22" s="303"/>
      <c r="B22" s="28">
        <v>42491</v>
      </c>
      <c r="C22" s="117">
        <v>112578</v>
      </c>
      <c r="D22" s="304">
        <v>5650</v>
      </c>
      <c r="E22" s="75">
        <v>5.2839293730360615E-2</v>
      </c>
      <c r="F22" s="304">
        <v>-295</v>
      </c>
      <c r="G22" s="75">
        <v>-2.6135568293568878E-3</v>
      </c>
    </row>
    <row r="23" spans="1:7" x14ac:dyDescent="0.2">
      <c r="A23" s="303"/>
      <c r="B23" s="28">
        <v>42522</v>
      </c>
      <c r="C23" s="117">
        <v>113340</v>
      </c>
      <c r="D23" s="304">
        <v>6731</v>
      </c>
      <c r="E23" s="75">
        <v>6.3137258580420033E-2</v>
      </c>
      <c r="F23" s="304">
        <v>762</v>
      </c>
      <c r="G23" s="75">
        <v>6.768640409316207E-3</v>
      </c>
    </row>
    <row r="24" spans="1:7" x14ac:dyDescent="0.2">
      <c r="A24" s="303"/>
      <c r="B24" s="28">
        <v>42552</v>
      </c>
      <c r="C24" s="117">
        <v>114966</v>
      </c>
      <c r="D24" s="304">
        <v>6618</v>
      </c>
      <c r="E24" s="75">
        <v>6.1080961346771517E-2</v>
      </c>
      <c r="F24" s="304">
        <v>1626</v>
      </c>
      <c r="G24" s="75">
        <v>1.4346214928533616E-2</v>
      </c>
    </row>
    <row r="25" spans="1:7" x14ac:dyDescent="0.2">
      <c r="A25" s="303"/>
      <c r="B25" s="28">
        <v>42583</v>
      </c>
      <c r="C25" s="117">
        <v>113363</v>
      </c>
      <c r="D25" s="304">
        <v>5281</v>
      </c>
      <c r="E25" s="75">
        <v>4.8861049943561372E-2</v>
      </c>
      <c r="F25" s="304">
        <v>-1603</v>
      </c>
      <c r="G25" s="75">
        <v>-1.3943252787780734E-2</v>
      </c>
    </row>
    <row r="26" spans="1:7" x14ac:dyDescent="0.2">
      <c r="A26" s="303"/>
      <c r="B26" s="28">
        <v>42614</v>
      </c>
      <c r="C26" s="117">
        <v>113523</v>
      </c>
      <c r="D26" s="304">
        <v>5031</v>
      </c>
      <c r="E26" s="75">
        <v>4.6372082734210819E-2</v>
      </c>
      <c r="F26" s="304">
        <v>160</v>
      </c>
      <c r="G26" s="75">
        <v>1.4113952524192196E-3</v>
      </c>
    </row>
    <row r="27" spans="1:7" x14ac:dyDescent="0.2">
      <c r="A27" s="303"/>
      <c r="B27" s="28">
        <v>42644</v>
      </c>
      <c r="C27" s="117">
        <v>114143</v>
      </c>
      <c r="D27" s="304">
        <v>3885</v>
      </c>
      <c r="E27" s="75">
        <v>3.5235538464329121E-2</v>
      </c>
      <c r="F27" s="304">
        <v>620</v>
      </c>
      <c r="G27" s="75">
        <v>5.4614483408648466E-3</v>
      </c>
    </row>
    <row r="28" spans="1:7" x14ac:dyDescent="0.2">
      <c r="A28" s="303"/>
      <c r="B28" s="28">
        <v>42675</v>
      </c>
      <c r="C28" s="117">
        <v>115374</v>
      </c>
      <c r="D28" s="304">
        <v>2807</v>
      </c>
      <c r="E28" s="75">
        <v>2.4936260182824452E-2</v>
      </c>
      <c r="F28" s="304">
        <v>1231</v>
      </c>
      <c r="G28" s="75">
        <v>1.0784717415873071E-2</v>
      </c>
    </row>
    <row r="29" spans="1:7" x14ac:dyDescent="0.2">
      <c r="A29" s="303"/>
      <c r="B29" s="28">
        <v>42705</v>
      </c>
      <c r="C29" s="117">
        <v>115738</v>
      </c>
      <c r="D29" s="304">
        <v>3035</v>
      </c>
      <c r="E29" s="75">
        <v>2.6929185558503321E-2</v>
      </c>
      <c r="F29" s="304">
        <v>364</v>
      </c>
      <c r="G29" s="75">
        <v>3.1549569227035555E-3</v>
      </c>
    </row>
    <row r="30" spans="1:7" x14ac:dyDescent="0.2">
      <c r="A30" s="303">
        <v>42736</v>
      </c>
      <c r="B30" s="28">
        <v>42736</v>
      </c>
      <c r="C30" s="117">
        <v>116118</v>
      </c>
      <c r="D30" s="304">
        <v>4029</v>
      </c>
      <c r="E30" s="75">
        <v>3.5944651125444961E-2</v>
      </c>
      <c r="F30" s="304">
        <v>380</v>
      </c>
      <c r="G30" s="75">
        <v>3.283277748017073E-3</v>
      </c>
    </row>
    <row r="31" spans="1:7" x14ac:dyDescent="0.2">
      <c r="A31" s="303"/>
      <c r="B31" s="28">
        <v>42767</v>
      </c>
      <c r="C31" s="117">
        <v>117662</v>
      </c>
      <c r="D31" s="304">
        <v>4544</v>
      </c>
      <c r="E31" s="75">
        <v>4.0170441485882002E-2</v>
      </c>
      <c r="F31" s="304">
        <v>1544</v>
      </c>
      <c r="G31" s="75">
        <v>1.3296818753337122E-2</v>
      </c>
    </row>
    <row r="32" spans="1:7" x14ac:dyDescent="0.2">
      <c r="A32" s="303"/>
      <c r="B32" s="28">
        <v>42795</v>
      </c>
      <c r="C32" s="117">
        <v>118916</v>
      </c>
      <c r="D32" s="304">
        <v>5637</v>
      </c>
      <c r="E32" s="75">
        <v>4.9762091826375587E-2</v>
      </c>
      <c r="F32" s="304">
        <v>1254</v>
      </c>
      <c r="G32" s="75">
        <v>1.065764647889718E-2</v>
      </c>
    </row>
    <row r="33" spans="1:7" x14ac:dyDescent="0.2">
      <c r="A33" s="303"/>
      <c r="B33" s="28">
        <v>42826</v>
      </c>
      <c r="C33" s="117">
        <v>118516</v>
      </c>
      <c r="D33" s="304">
        <v>5643</v>
      </c>
      <c r="E33" s="75">
        <v>4.9994241315460736E-2</v>
      </c>
      <c r="F33" s="304">
        <v>-400</v>
      </c>
      <c r="G33" s="75">
        <v>-3.3637189276464058E-3</v>
      </c>
    </row>
    <row r="34" spans="1:7" x14ac:dyDescent="0.2">
      <c r="A34" s="303"/>
      <c r="B34" s="28">
        <v>42856</v>
      </c>
      <c r="C34" s="117">
        <v>117677</v>
      </c>
      <c r="D34" s="304">
        <v>5099</v>
      </c>
      <c r="E34" s="75">
        <v>4.5293041269164488E-2</v>
      </c>
      <c r="F34" s="304">
        <v>-839</v>
      </c>
      <c r="G34" s="75">
        <v>-7.0792129332748321E-3</v>
      </c>
    </row>
    <row r="35" spans="1:7" x14ac:dyDescent="0.2">
      <c r="A35" s="303"/>
      <c r="B35" s="28">
        <v>42887</v>
      </c>
      <c r="C35" s="117">
        <v>118993</v>
      </c>
      <c r="D35" s="304">
        <v>5653</v>
      </c>
      <c r="E35" s="75">
        <v>4.9876477854243866E-2</v>
      </c>
      <c r="F35" s="304">
        <v>1316</v>
      </c>
      <c r="G35" s="75">
        <v>1.1183153887335673E-2</v>
      </c>
    </row>
    <row r="36" spans="1:7" x14ac:dyDescent="0.2">
      <c r="A36" s="303"/>
      <c r="B36" s="28">
        <v>42917</v>
      </c>
      <c r="C36" s="117">
        <v>121169</v>
      </c>
      <c r="D36" s="304">
        <v>6203</v>
      </c>
      <c r="E36" s="75">
        <v>5.3955082372179601E-2</v>
      </c>
      <c r="F36" s="304">
        <v>2176</v>
      </c>
      <c r="G36" s="75">
        <v>1.8286789979242477E-2</v>
      </c>
    </row>
    <row r="37" spans="1:7" x14ac:dyDescent="0.2">
      <c r="A37" s="303"/>
      <c r="B37" s="28">
        <v>42948</v>
      </c>
      <c r="C37" s="117">
        <v>121224</v>
      </c>
      <c r="D37" s="304">
        <v>7861</v>
      </c>
      <c r="E37" s="75">
        <v>6.9343612995421786E-2</v>
      </c>
      <c r="F37" s="304">
        <v>55</v>
      </c>
      <c r="G37" s="75">
        <v>4.5391147900865732E-4</v>
      </c>
    </row>
    <row r="38" spans="1:7" x14ac:dyDescent="0.2">
      <c r="A38" s="303"/>
      <c r="B38" s="28">
        <v>42979</v>
      </c>
      <c r="C38" s="117">
        <v>121311</v>
      </c>
      <c r="D38" s="304">
        <v>7788</v>
      </c>
      <c r="E38" s="75">
        <v>6.8602838191379717E-2</v>
      </c>
      <c r="F38" s="304">
        <v>87</v>
      </c>
      <c r="G38" s="75">
        <v>7.1767966739259554E-4</v>
      </c>
    </row>
    <row r="39" spans="1:7" x14ac:dyDescent="0.2">
      <c r="A39" s="303"/>
      <c r="B39" s="28">
        <v>43009</v>
      </c>
      <c r="C39" s="117">
        <v>121963</v>
      </c>
      <c r="D39" s="304">
        <v>7820</v>
      </c>
      <c r="E39" s="75">
        <v>6.8510552552499937E-2</v>
      </c>
      <c r="F39" s="304">
        <v>652</v>
      </c>
      <c r="G39" s="75">
        <v>5.3746156572775762E-3</v>
      </c>
    </row>
    <row r="40" spans="1:7" x14ac:dyDescent="0.2">
      <c r="A40" s="303"/>
      <c r="B40" s="28">
        <v>43040</v>
      </c>
      <c r="C40" s="117">
        <v>123560</v>
      </c>
      <c r="D40" s="304">
        <v>8186</v>
      </c>
      <c r="E40" s="75">
        <v>7.0951860904536548E-2</v>
      </c>
      <c r="F40" s="304">
        <v>1597</v>
      </c>
      <c r="G40" s="75">
        <v>1.3094135106548707E-2</v>
      </c>
    </row>
    <row r="41" spans="1:7" x14ac:dyDescent="0.2">
      <c r="A41" s="303"/>
      <c r="B41" s="28">
        <v>43070</v>
      </c>
      <c r="C41" s="117">
        <v>122756</v>
      </c>
      <c r="D41" s="304">
        <v>7018</v>
      </c>
      <c r="E41" s="75">
        <v>6.0636955883115309E-2</v>
      </c>
      <c r="F41" s="304">
        <v>-804</v>
      </c>
      <c r="G41" s="75">
        <v>-6.5069601812884426E-3</v>
      </c>
    </row>
    <row r="42" spans="1:7" x14ac:dyDescent="0.2">
      <c r="A42" s="303">
        <v>43101</v>
      </c>
      <c r="B42" s="28">
        <v>43101</v>
      </c>
      <c r="C42" s="117">
        <v>122331</v>
      </c>
      <c r="D42" s="304">
        <v>6213</v>
      </c>
      <c r="E42" s="75">
        <v>5.3505916395390894E-2</v>
      </c>
      <c r="F42" s="304">
        <v>-425</v>
      </c>
      <c r="G42" s="75">
        <v>-3.4621525628075207E-3</v>
      </c>
    </row>
    <row r="43" spans="1:7" x14ac:dyDescent="0.2">
      <c r="A43" s="303"/>
      <c r="B43" s="28">
        <v>43132</v>
      </c>
      <c r="C43" s="117">
        <v>122603</v>
      </c>
      <c r="D43" s="304">
        <v>4941</v>
      </c>
      <c r="E43" s="75">
        <v>4.1993166867807789E-2</v>
      </c>
      <c r="F43" s="304">
        <v>272</v>
      </c>
      <c r="G43" s="75">
        <v>2.223475652124155E-3</v>
      </c>
    </row>
    <row r="44" spans="1:7" x14ac:dyDescent="0.2">
      <c r="A44" s="303"/>
      <c r="B44" s="28">
        <v>43160</v>
      </c>
      <c r="C44" s="117">
        <v>122822</v>
      </c>
      <c r="D44" s="304">
        <v>3906</v>
      </c>
      <c r="E44" s="75">
        <v>3.2846715328467155E-2</v>
      </c>
      <c r="F44" s="304">
        <v>219</v>
      </c>
      <c r="G44" s="75">
        <v>1.7862531911943427E-3</v>
      </c>
    </row>
    <row r="45" spans="1:7" x14ac:dyDescent="0.2">
      <c r="A45" s="303"/>
      <c r="B45" s="28">
        <v>43191</v>
      </c>
      <c r="C45" s="117">
        <v>122918</v>
      </c>
      <c r="D45" s="304">
        <v>4402</v>
      </c>
      <c r="E45" s="75">
        <v>3.7142664281615986E-2</v>
      </c>
      <c r="F45" s="304">
        <v>96</v>
      </c>
      <c r="G45" s="75">
        <v>7.8161892820504471E-4</v>
      </c>
    </row>
    <row r="46" spans="1:7" x14ac:dyDescent="0.2">
      <c r="A46" s="303"/>
      <c r="B46" s="28">
        <v>43221</v>
      </c>
      <c r="C46" s="117">
        <v>122079</v>
      </c>
      <c r="D46" s="304">
        <v>4402</v>
      </c>
      <c r="E46" s="75">
        <v>3.7407479796391821E-2</v>
      </c>
      <c r="F46" s="304">
        <v>-839</v>
      </c>
      <c r="G46" s="75">
        <v>-6.8256886704957777E-3</v>
      </c>
    </row>
    <row r="47" spans="1:7" x14ac:dyDescent="0.2">
      <c r="A47" s="303"/>
      <c r="B47" s="28">
        <v>43252</v>
      </c>
      <c r="C47" s="117">
        <v>122022</v>
      </c>
      <c r="D47" s="304">
        <v>3029</v>
      </c>
      <c r="E47" s="75">
        <v>2.5455278881951038E-2</v>
      </c>
      <c r="F47" s="304">
        <v>-57</v>
      </c>
      <c r="G47" s="75">
        <v>-4.6691077089425697E-4</v>
      </c>
    </row>
    <row r="48" spans="1:7" x14ac:dyDescent="0.2">
      <c r="A48" s="303"/>
      <c r="B48" s="28">
        <v>43282</v>
      </c>
      <c r="C48" s="117">
        <v>122975</v>
      </c>
      <c r="D48" s="304">
        <v>1806</v>
      </c>
      <c r="E48" s="75">
        <v>1.4904802383447912E-2</v>
      </c>
      <c r="F48" s="304">
        <v>953</v>
      </c>
      <c r="G48" s="75">
        <v>7.8100670370916721E-3</v>
      </c>
    </row>
    <row r="49" spans="1:7" x14ac:dyDescent="0.2">
      <c r="A49" s="303"/>
      <c r="B49" s="28">
        <v>43313</v>
      </c>
      <c r="C49" s="117">
        <v>122836</v>
      </c>
      <c r="D49" s="304">
        <v>1612</v>
      </c>
      <c r="E49" s="75">
        <v>1.3297696825711081E-2</v>
      </c>
      <c r="F49" s="304">
        <v>-139</v>
      </c>
      <c r="G49" s="75">
        <v>-1.1303110388290302E-3</v>
      </c>
    </row>
    <row r="50" spans="1:7" x14ac:dyDescent="0.2">
      <c r="A50" s="303"/>
      <c r="B50" s="28">
        <v>43344</v>
      </c>
      <c r="C50" s="117">
        <v>123233</v>
      </c>
      <c r="D50" s="304">
        <v>1922</v>
      </c>
      <c r="E50" s="75">
        <v>1.5843575603201689E-2</v>
      </c>
      <c r="F50" s="304">
        <v>397</v>
      </c>
      <c r="G50" s="75">
        <v>3.2319515451496306E-3</v>
      </c>
    </row>
    <row r="51" spans="1:7" x14ac:dyDescent="0.2">
      <c r="A51" s="303"/>
      <c r="B51" s="28">
        <v>43374</v>
      </c>
      <c r="C51" s="117">
        <v>124543</v>
      </c>
      <c r="D51" s="304">
        <v>2580</v>
      </c>
      <c r="E51" s="75">
        <v>2.1153956527799413E-2</v>
      </c>
      <c r="F51" s="304">
        <v>1310</v>
      </c>
      <c r="G51" s="75">
        <v>1.0630269489503623E-2</v>
      </c>
    </row>
    <row r="52" spans="1:7" x14ac:dyDescent="0.2">
      <c r="A52" s="303"/>
      <c r="B52" s="28">
        <v>43405</v>
      </c>
      <c r="C52" s="117">
        <v>125780</v>
      </c>
      <c r="D52" s="304">
        <v>2220</v>
      </c>
      <c r="E52" s="75">
        <v>1.7966979605050178E-2</v>
      </c>
      <c r="F52" s="304">
        <v>1237</v>
      </c>
      <c r="G52" s="75">
        <v>9.9323125346265952E-3</v>
      </c>
    </row>
    <row r="53" spans="1:7" x14ac:dyDescent="0.2">
      <c r="A53" s="303"/>
      <c r="B53" s="28">
        <v>43435</v>
      </c>
      <c r="C53" s="117">
        <v>125509</v>
      </c>
      <c r="D53" s="304">
        <v>2753</v>
      </c>
      <c r="E53" s="75">
        <v>2.2426602365668482E-2</v>
      </c>
      <c r="F53" s="304">
        <v>-271</v>
      </c>
      <c r="G53" s="75">
        <v>-2.1545555732230878E-3</v>
      </c>
    </row>
    <row r="54" spans="1:7" x14ac:dyDescent="0.2">
      <c r="A54" s="303">
        <v>43466</v>
      </c>
      <c r="B54" s="28">
        <v>43466</v>
      </c>
      <c r="C54" s="117">
        <v>125514</v>
      </c>
      <c r="D54" s="304">
        <v>3183</v>
      </c>
      <c r="E54" s="75">
        <v>2.6019569855555827E-2</v>
      </c>
      <c r="F54" s="304">
        <v>5</v>
      </c>
      <c r="G54" s="75">
        <v>3.9837780557569573E-5</v>
      </c>
    </row>
    <row r="55" spans="1:7" x14ac:dyDescent="0.2">
      <c r="A55" s="303"/>
      <c r="B55" s="28">
        <v>43497</v>
      </c>
      <c r="C55" s="117">
        <v>126770</v>
      </c>
      <c r="D55" s="304">
        <v>4167</v>
      </c>
      <c r="E55" s="75">
        <v>3.3987749076286877E-2</v>
      </c>
      <c r="F55" s="304">
        <v>1256</v>
      </c>
      <c r="G55" s="75">
        <v>1.0006851825294389E-2</v>
      </c>
    </row>
    <row r="56" spans="1:7" x14ac:dyDescent="0.2">
      <c r="A56" s="303"/>
      <c r="B56" s="28">
        <v>43525</v>
      </c>
      <c r="C56" s="117">
        <v>127506</v>
      </c>
      <c r="D56" s="304">
        <v>4684</v>
      </c>
      <c r="E56" s="75">
        <v>3.8136490205337804E-2</v>
      </c>
      <c r="F56" s="304">
        <v>736</v>
      </c>
      <c r="G56" s="75">
        <v>5.8057900134101132E-3</v>
      </c>
    </row>
    <row r="57" spans="1:7" x14ac:dyDescent="0.2">
      <c r="A57" s="303"/>
      <c r="B57" s="28">
        <v>43556</v>
      </c>
      <c r="C57" s="117">
        <v>128837</v>
      </c>
      <c r="D57" s="304">
        <v>5919</v>
      </c>
      <c r="E57" s="75">
        <v>4.8154053922126946E-2</v>
      </c>
      <c r="F57" s="304">
        <v>1331</v>
      </c>
      <c r="G57" s="75">
        <v>1.0438724452182642E-2</v>
      </c>
    </row>
    <row r="58" spans="1:7" x14ac:dyDescent="0.2">
      <c r="A58" s="303"/>
      <c r="B58" s="28">
        <v>43586</v>
      </c>
      <c r="C58" s="117">
        <v>128606</v>
      </c>
      <c r="D58" s="304">
        <v>6527</v>
      </c>
      <c r="E58" s="75">
        <v>5.3465378975909042E-2</v>
      </c>
      <c r="F58" s="304">
        <v>-231</v>
      </c>
      <c r="G58" s="75">
        <v>-1.792963201564768E-3</v>
      </c>
    </row>
    <row r="59" spans="1:7" x14ac:dyDescent="0.2">
      <c r="A59" s="303"/>
      <c r="B59" s="28">
        <v>43617</v>
      </c>
      <c r="C59" s="117">
        <v>129478</v>
      </c>
      <c r="D59" s="304">
        <v>7456</v>
      </c>
      <c r="E59" s="75">
        <v>6.1103735391978498E-2</v>
      </c>
      <c r="F59" s="304">
        <v>872</v>
      </c>
      <c r="G59" s="75">
        <v>6.7803990482559135E-3</v>
      </c>
    </row>
    <row r="60" spans="1:7" x14ac:dyDescent="0.2">
      <c r="A60" s="303"/>
      <c r="B60" s="28">
        <v>43647</v>
      </c>
      <c r="C60" s="117">
        <v>130724</v>
      </c>
      <c r="D60" s="304">
        <v>7749</v>
      </c>
      <c r="E60" s="75">
        <v>6.3012807481195365E-2</v>
      </c>
      <c r="F60" s="304">
        <v>1246</v>
      </c>
      <c r="G60" s="75">
        <v>9.6232564605570059E-3</v>
      </c>
    </row>
    <row r="61" spans="1:7" x14ac:dyDescent="0.2">
      <c r="A61" s="303"/>
      <c r="B61" s="28">
        <v>43678</v>
      </c>
      <c r="C61" s="117">
        <v>129151</v>
      </c>
      <c r="D61" s="304">
        <v>6315</v>
      </c>
      <c r="E61" s="75">
        <v>5.1410010094760497E-2</v>
      </c>
      <c r="F61" s="304">
        <v>-1573</v>
      </c>
      <c r="G61" s="75">
        <v>-1.2032985526758667E-2</v>
      </c>
    </row>
    <row r="62" spans="1:7" x14ac:dyDescent="0.2">
      <c r="A62" s="303"/>
      <c r="B62" s="28">
        <v>43709</v>
      </c>
      <c r="C62" s="117">
        <v>129378</v>
      </c>
      <c r="D62" s="304">
        <v>6145</v>
      </c>
      <c r="E62" s="75">
        <v>4.9864890086259363E-2</v>
      </c>
      <c r="F62" s="304">
        <v>227</v>
      </c>
      <c r="G62" s="75">
        <v>1.7576325386563015E-3</v>
      </c>
    </row>
    <row r="63" spans="1:7" x14ac:dyDescent="0.2">
      <c r="A63" s="303"/>
      <c r="B63" s="28">
        <v>43739</v>
      </c>
      <c r="C63" s="117">
        <v>130695</v>
      </c>
      <c r="D63" s="304">
        <v>6152</v>
      </c>
      <c r="E63" s="75">
        <v>4.9396593947471958E-2</v>
      </c>
      <c r="F63" s="304">
        <v>1317</v>
      </c>
      <c r="G63" s="75">
        <v>1.0179474099151323E-2</v>
      </c>
    </row>
    <row r="64" spans="1:7" x14ac:dyDescent="0.2">
      <c r="A64" s="303"/>
      <c r="B64" s="28">
        <v>43770</v>
      </c>
      <c r="C64" s="117">
        <v>131903</v>
      </c>
      <c r="D64" s="304">
        <v>6123</v>
      </c>
      <c r="E64" s="75">
        <v>4.8680235331531242E-2</v>
      </c>
      <c r="F64" s="304">
        <v>1208</v>
      </c>
      <c r="G64" s="75">
        <v>9.2428937602815724E-3</v>
      </c>
    </row>
    <row r="65" spans="1:7" x14ac:dyDescent="0.2">
      <c r="A65" s="303"/>
      <c r="B65" s="28">
        <v>43800</v>
      </c>
      <c r="C65" s="117">
        <v>130985</v>
      </c>
      <c r="D65" s="304">
        <v>5476</v>
      </c>
      <c r="E65" s="75">
        <v>4.36303372666502E-2</v>
      </c>
      <c r="F65" s="304">
        <v>-918</v>
      </c>
      <c r="G65" s="75">
        <v>-6.9596597499677797E-3</v>
      </c>
    </row>
    <row r="66" spans="1:7" x14ac:dyDescent="0.2">
      <c r="A66" s="303">
        <v>43831</v>
      </c>
      <c r="B66" s="28">
        <v>43831</v>
      </c>
      <c r="C66" s="117">
        <v>130255</v>
      </c>
      <c r="D66" s="304">
        <v>4741</v>
      </c>
      <c r="E66" s="75">
        <v>3.7772678745000558E-2</v>
      </c>
      <c r="F66" s="304">
        <v>-730</v>
      </c>
      <c r="G66" s="75">
        <v>-5.5731572317440931E-3</v>
      </c>
    </row>
    <row r="67" spans="1:7" x14ac:dyDescent="0.2">
      <c r="A67" s="303"/>
      <c r="B67" s="28">
        <v>43862</v>
      </c>
      <c r="C67" s="117">
        <v>131946</v>
      </c>
      <c r="D67" s="304">
        <v>5176</v>
      </c>
      <c r="E67" s="75">
        <v>4.0829849333438507E-2</v>
      </c>
      <c r="F67" s="304">
        <v>1691</v>
      </c>
      <c r="G67" s="75">
        <v>1.298222716978235E-2</v>
      </c>
    </row>
    <row r="68" spans="1:7" x14ac:dyDescent="0.2">
      <c r="A68" s="303"/>
      <c r="B68" s="28">
        <v>43891</v>
      </c>
      <c r="C68" s="117">
        <v>127827</v>
      </c>
      <c r="D68" s="304">
        <v>321</v>
      </c>
      <c r="E68" s="75">
        <v>2.5175285868900285E-3</v>
      </c>
      <c r="F68" s="304">
        <v>-4119</v>
      </c>
      <c r="G68" s="75">
        <v>-3.1217316174798782E-2</v>
      </c>
    </row>
    <row r="69" spans="1:7" x14ac:dyDescent="0.2">
      <c r="A69" s="303"/>
      <c r="B69" s="28">
        <v>43922</v>
      </c>
      <c r="C69" s="117">
        <v>117956</v>
      </c>
      <c r="D69" s="304">
        <v>-10881</v>
      </c>
      <c r="E69" s="75">
        <v>-8.4455552364615757E-2</v>
      </c>
      <c r="F69" s="304">
        <v>-9871</v>
      </c>
      <c r="G69" s="75">
        <v>-7.7221557260985549E-2</v>
      </c>
    </row>
    <row r="70" spans="1:7" x14ac:dyDescent="0.2">
      <c r="A70" s="303"/>
      <c r="B70" s="28">
        <v>43952</v>
      </c>
      <c r="C70" s="117">
        <v>113515</v>
      </c>
      <c r="D70" s="304">
        <v>-15091</v>
      </c>
      <c r="E70" s="75">
        <v>-0.1173428922445298</v>
      </c>
      <c r="F70" s="304">
        <v>-4441</v>
      </c>
      <c r="G70" s="75">
        <v>-3.7649632066194177E-2</v>
      </c>
    </row>
    <row r="71" spans="1:7" x14ac:dyDescent="0.2">
      <c r="A71" s="303"/>
      <c r="B71" s="28">
        <v>43983</v>
      </c>
      <c r="C71" s="117">
        <v>110253</v>
      </c>
      <c r="D71" s="304">
        <v>-19225</v>
      </c>
      <c r="E71" s="75">
        <v>-0.148480822996957</v>
      </c>
      <c r="F71" s="304">
        <v>-3262</v>
      </c>
      <c r="G71" s="75">
        <v>-2.8736290358102455E-2</v>
      </c>
    </row>
    <row r="72" spans="1:7" x14ac:dyDescent="0.2">
      <c r="A72" s="303"/>
      <c r="B72" s="28">
        <v>44013</v>
      </c>
      <c r="C72" s="117">
        <v>110007</v>
      </c>
      <c r="D72" s="304">
        <v>-20717</v>
      </c>
      <c r="E72" s="75">
        <v>-0.15847893271319727</v>
      </c>
      <c r="F72" s="304">
        <v>-246</v>
      </c>
      <c r="G72" s="75">
        <v>-2.2312318032162389E-3</v>
      </c>
    </row>
    <row r="73" spans="1:7" x14ac:dyDescent="0.2">
      <c r="A73" s="303"/>
      <c r="B73" s="28">
        <v>44044</v>
      </c>
      <c r="C73" s="117">
        <v>109718</v>
      </c>
      <c r="D73" s="304">
        <v>-19433</v>
      </c>
      <c r="E73" s="75">
        <v>-0.15046728248329475</v>
      </c>
      <c r="F73" s="304">
        <v>-289</v>
      </c>
      <c r="G73" s="75">
        <v>-2.6271055478287743E-3</v>
      </c>
    </row>
    <row r="74" spans="1:7" x14ac:dyDescent="0.2">
      <c r="A74" s="303"/>
      <c r="B74" s="28">
        <v>44075</v>
      </c>
      <c r="C74" s="117">
        <v>109645</v>
      </c>
      <c r="D74" s="304">
        <v>-19733</v>
      </c>
      <c r="E74" s="75">
        <v>-0.15252206712114888</v>
      </c>
      <c r="F74" s="304">
        <v>-73</v>
      </c>
      <c r="G74" s="75">
        <v>-6.6534205873238666E-4</v>
      </c>
    </row>
    <row r="75" spans="1:7" x14ac:dyDescent="0.2">
      <c r="A75" s="303"/>
      <c r="B75" s="28">
        <v>44105</v>
      </c>
      <c r="C75" s="117">
        <v>111091</v>
      </c>
      <c r="D75" s="304">
        <v>-19604</v>
      </c>
      <c r="E75" s="75">
        <v>-0.14999808714947013</v>
      </c>
      <c r="F75" s="304">
        <v>1446</v>
      </c>
      <c r="G75" s="75">
        <v>1.3188015869396689E-2</v>
      </c>
    </row>
    <row r="76" spans="1:7" x14ac:dyDescent="0.2">
      <c r="A76" s="303"/>
      <c r="B76" s="28">
        <v>44136</v>
      </c>
      <c r="C76" s="117">
        <v>112630</v>
      </c>
      <c r="D76" s="304">
        <v>-19273</v>
      </c>
      <c r="E76" s="75">
        <v>-0.14611494810580503</v>
      </c>
      <c r="F76" s="304">
        <v>1539</v>
      </c>
      <c r="G76" s="75">
        <v>1.3853507484854758E-2</v>
      </c>
    </row>
    <row r="77" spans="1:7" x14ac:dyDescent="0.2">
      <c r="A77" s="303"/>
      <c r="B77" s="28">
        <v>44166</v>
      </c>
      <c r="C77" s="117">
        <v>112226</v>
      </c>
      <c r="D77" s="304">
        <v>-18759</v>
      </c>
      <c r="E77" s="75">
        <v>-0.14321487193190061</v>
      </c>
      <c r="F77" s="304">
        <v>-404</v>
      </c>
      <c r="G77" s="75">
        <v>-3.5869661724229778E-3</v>
      </c>
    </row>
    <row r="78" spans="1:7" x14ac:dyDescent="0.2">
      <c r="A78" s="303">
        <v>44197</v>
      </c>
      <c r="B78" s="28">
        <v>44197</v>
      </c>
      <c r="C78" s="117">
        <v>110277</v>
      </c>
      <c r="D78" s="304">
        <v>-19978</v>
      </c>
      <c r="E78" s="75">
        <v>-0.15337607001650608</v>
      </c>
      <c r="F78" s="304">
        <v>-1949</v>
      </c>
      <c r="G78" s="75">
        <v>-1.7366742109671554E-2</v>
      </c>
    </row>
    <row r="79" spans="1:7" x14ac:dyDescent="0.2">
      <c r="A79" s="303"/>
      <c r="B79" s="28">
        <v>44228</v>
      </c>
      <c r="C79" s="117">
        <v>109926</v>
      </c>
      <c r="D79" s="304">
        <v>-22020</v>
      </c>
      <c r="E79" s="75">
        <v>-0.16688645354917922</v>
      </c>
      <c r="F79" s="304">
        <v>-351</v>
      </c>
      <c r="G79" s="75">
        <v>-3.1828939851464948E-3</v>
      </c>
    </row>
    <row r="80" spans="1:7" x14ac:dyDescent="0.2">
      <c r="A80" s="303"/>
      <c r="B80" s="28">
        <v>44256</v>
      </c>
      <c r="C80" s="117">
        <v>110564</v>
      </c>
      <c r="D80" s="304">
        <v>-17263</v>
      </c>
      <c r="E80" s="75">
        <v>-0.1350497156312829</v>
      </c>
      <c r="F80" s="304">
        <v>638</v>
      </c>
      <c r="G80" s="75">
        <v>5.8039044448083259E-3</v>
      </c>
    </row>
    <row r="81" spans="1:7" x14ac:dyDescent="0.2">
      <c r="A81" s="303"/>
      <c r="B81" s="28">
        <v>44287</v>
      </c>
      <c r="C81" s="117">
        <v>111454</v>
      </c>
      <c r="D81" s="304">
        <v>-6502</v>
      </c>
      <c r="E81" s="75">
        <v>-5.5122248974193766E-2</v>
      </c>
      <c r="F81" s="304">
        <v>890</v>
      </c>
      <c r="G81" s="75">
        <v>8.0496364096812704E-3</v>
      </c>
    </row>
    <row r="82" spans="1:7" x14ac:dyDescent="0.2">
      <c r="A82" s="303"/>
      <c r="B82" s="28">
        <v>44317</v>
      </c>
      <c r="C82" s="117">
        <v>112774</v>
      </c>
      <c r="D82" s="304">
        <v>-741</v>
      </c>
      <c r="E82" s="75">
        <v>-6.527771660133022E-3</v>
      </c>
      <c r="F82" s="304">
        <v>1320</v>
      </c>
      <c r="G82" s="75">
        <v>1.1843451109874926E-2</v>
      </c>
    </row>
    <row r="83" spans="1:7" x14ac:dyDescent="0.2">
      <c r="A83" s="303"/>
      <c r="B83" s="28">
        <v>44348</v>
      </c>
      <c r="C83" s="117">
        <v>117956</v>
      </c>
      <c r="D83" s="304">
        <v>7703</v>
      </c>
      <c r="E83" s="75">
        <v>6.9866579594206057E-2</v>
      </c>
      <c r="F83" s="304">
        <v>5182</v>
      </c>
      <c r="G83" s="75">
        <v>4.5950307695036087E-2</v>
      </c>
    </row>
    <row r="84" spans="1:7" x14ac:dyDescent="0.2">
      <c r="A84" s="303"/>
      <c r="B84" s="28">
        <v>44378</v>
      </c>
      <c r="C84" s="117">
        <v>123830</v>
      </c>
      <c r="D84" s="304">
        <v>13823</v>
      </c>
      <c r="E84" s="75">
        <v>0.12565564009563027</v>
      </c>
      <c r="F84" s="304">
        <v>5874</v>
      </c>
      <c r="G84" s="75">
        <v>4.9798229848418057E-2</v>
      </c>
    </row>
    <row r="85" spans="1:7" x14ac:dyDescent="0.2">
      <c r="A85" s="303"/>
      <c r="B85" s="28">
        <v>44409</v>
      </c>
      <c r="C85" s="117">
        <v>122663</v>
      </c>
      <c r="D85" s="304">
        <v>12945</v>
      </c>
      <c r="E85" s="75">
        <v>0.11798428699028418</v>
      </c>
      <c r="F85" s="304">
        <v>-1167</v>
      </c>
      <c r="G85" s="75">
        <v>-9.4242106113219745E-3</v>
      </c>
    </row>
    <row r="86" spans="1:7" x14ac:dyDescent="0.2">
      <c r="A86" s="303"/>
      <c r="B86" s="28">
        <v>44440</v>
      </c>
      <c r="C86" s="117">
        <v>121731</v>
      </c>
      <c r="D86" s="304">
        <v>12086</v>
      </c>
      <c r="E86" s="75">
        <v>0.1102284645902686</v>
      </c>
      <c r="F86" s="304">
        <v>-932</v>
      </c>
      <c r="G86" s="75">
        <v>-7.5980532026772539E-3</v>
      </c>
    </row>
    <row r="87" spans="1:7" x14ac:dyDescent="0.2">
      <c r="A87" s="303"/>
      <c r="B87" s="28">
        <v>44470</v>
      </c>
      <c r="C87" s="117">
        <v>123708</v>
      </c>
      <c r="D87" s="304">
        <v>12617</v>
      </c>
      <c r="E87" s="75">
        <v>0.1135735568137833</v>
      </c>
      <c r="F87" s="304">
        <v>1977</v>
      </c>
      <c r="G87" s="75">
        <v>1.6240727505729847E-2</v>
      </c>
    </row>
    <row r="88" spans="1:7" x14ac:dyDescent="0.2">
      <c r="A88" s="303"/>
      <c r="B88" s="28">
        <v>44501</v>
      </c>
      <c r="C88" s="117">
        <v>126082</v>
      </c>
      <c r="D88" s="304">
        <v>13452</v>
      </c>
      <c r="E88" s="75">
        <v>0.11943531918671757</v>
      </c>
      <c r="F88" s="304">
        <v>2374</v>
      </c>
      <c r="G88" s="75">
        <v>1.9190351472823098E-2</v>
      </c>
    </row>
    <row r="89" spans="1:7" x14ac:dyDescent="0.2">
      <c r="A89" s="303"/>
      <c r="B89" s="28">
        <v>44531</v>
      </c>
      <c r="C89" s="117">
        <v>126998</v>
      </c>
      <c r="D89" s="304">
        <v>14772</v>
      </c>
      <c r="E89" s="75">
        <v>0.13162725215190776</v>
      </c>
      <c r="F89" s="304">
        <v>916</v>
      </c>
      <c r="G89" s="75">
        <v>7.2651131803112261E-3</v>
      </c>
    </row>
    <row r="90" spans="1:7" x14ac:dyDescent="0.2">
      <c r="A90" s="303">
        <v>44562</v>
      </c>
      <c r="B90" s="28">
        <v>44562</v>
      </c>
      <c r="C90" s="117">
        <v>127062</v>
      </c>
      <c r="D90" s="304">
        <v>16785</v>
      </c>
      <c r="E90" s="75">
        <v>0.15220762262303109</v>
      </c>
      <c r="F90" s="304">
        <v>64</v>
      </c>
      <c r="G90" s="75">
        <v>5.0394494401486637E-4</v>
      </c>
    </row>
    <row r="91" spans="1:7" x14ac:dyDescent="0.2">
      <c r="A91" s="303"/>
      <c r="B91" s="28">
        <v>44593</v>
      </c>
      <c r="C91" s="117">
        <v>128939</v>
      </c>
      <c r="D91" s="304">
        <v>19013</v>
      </c>
      <c r="E91" s="75">
        <v>0.17296181067263433</v>
      </c>
      <c r="F91" s="304">
        <v>1877</v>
      </c>
      <c r="G91" s="75">
        <v>1.4772315877288254E-2</v>
      </c>
    </row>
    <row r="92" spans="1:7" x14ac:dyDescent="0.2">
      <c r="A92" s="303"/>
      <c r="B92" s="28">
        <v>44621</v>
      </c>
      <c r="C92" s="117">
        <v>129615</v>
      </c>
      <c r="D92" s="304">
        <v>19051</v>
      </c>
      <c r="E92" s="75">
        <v>0.17230744184363808</v>
      </c>
      <c r="F92" s="304">
        <v>676</v>
      </c>
      <c r="G92" s="75">
        <v>5.242789225913029E-3</v>
      </c>
    </row>
    <row r="93" spans="1:7" x14ac:dyDescent="0.2">
      <c r="B93" s="28">
        <v>44287</v>
      </c>
      <c r="C93" s="117">
        <v>130420</v>
      </c>
      <c r="D93" s="304">
        <v>18966</v>
      </c>
      <c r="E93" s="75">
        <v>0.17016885890143019</v>
      </c>
      <c r="F93" s="304">
        <v>805</v>
      </c>
      <c r="G93" s="75">
        <v>6.2107009219611927E-3</v>
      </c>
    </row>
    <row r="94" spans="1:7" x14ac:dyDescent="0.2">
      <c r="B94" s="28">
        <v>43952</v>
      </c>
      <c r="C94" s="117">
        <v>131075</v>
      </c>
      <c r="D94" s="244">
        <v>18301</v>
      </c>
      <c r="E94" s="75">
        <v>0.16228031283806552</v>
      </c>
      <c r="F94" s="244">
        <v>655</v>
      </c>
      <c r="G94" s="75">
        <v>5.0222358533967186E-3</v>
      </c>
    </row>
    <row r="95" spans="1:7" x14ac:dyDescent="0.2">
      <c r="B95" s="29" t="s">
        <v>748</v>
      </c>
      <c r="C95" s="117">
        <v>132748</v>
      </c>
      <c r="D95" s="244">
        <v>14792</v>
      </c>
      <c r="E95" s="75">
        <v>0.12540269252941774</v>
      </c>
      <c r="F95" s="244">
        <v>1673</v>
      </c>
      <c r="G95" s="75">
        <v>1.2763684913217624E-2</v>
      </c>
    </row>
    <row r="96" spans="1:7" x14ac:dyDescent="0.2">
      <c r="B96" s="30" t="s">
        <v>749</v>
      </c>
      <c r="C96" s="117">
        <v>133487</v>
      </c>
      <c r="D96" s="304">
        <v>9657</v>
      </c>
      <c r="E96" s="75">
        <v>7.7985948477751865E-2</v>
      </c>
      <c r="F96" s="304">
        <v>739</v>
      </c>
      <c r="G96" s="75">
        <v>5.5669388616024218E-3</v>
      </c>
    </row>
    <row r="97" spans="2:7" x14ac:dyDescent="0.2">
      <c r="B97" s="30" t="s">
        <v>750</v>
      </c>
      <c r="C97" s="117">
        <v>133842</v>
      </c>
      <c r="D97" s="304">
        <f>C97-C85</f>
        <v>11179</v>
      </c>
      <c r="E97" s="75">
        <f>C97/C85-1</f>
        <v>9.1135876344129896E-2</v>
      </c>
      <c r="F97" s="304">
        <f>C97-C96</f>
        <v>355</v>
      </c>
      <c r="G97" s="75">
        <f>C97/C96-1</f>
        <v>2.659435001161059E-3</v>
      </c>
    </row>
    <row r="98" spans="2:7" x14ac:dyDescent="0.2">
      <c r="B98" s="118">
        <v>44440</v>
      </c>
      <c r="C98" s="42">
        <v>135056</v>
      </c>
      <c r="D98" s="304">
        <f>C98-C86</f>
        <v>13325</v>
      </c>
      <c r="E98" s="75">
        <f>C98/C86-1</f>
        <v>0.1094626676853061</v>
      </c>
      <c r="F98" s="304">
        <f>C98-C97</f>
        <v>1214</v>
      </c>
      <c r="G98" s="75">
        <f>C98/C97-1</f>
        <v>9.0703964375906665E-3</v>
      </c>
    </row>
    <row r="99" spans="2:7" x14ac:dyDescent="0.2">
      <c r="B99" s="118">
        <v>44470</v>
      </c>
      <c r="C99" s="119">
        <v>137270</v>
      </c>
      <c r="D99" s="304">
        <f>C99-C87</f>
        <v>13562</v>
      </c>
      <c r="E99" s="75">
        <f>C99/C87-1</f>
        <v>0.10962912665308622</v>
      </c>
      <c r="F99" s="304">
        <f>C99-C98</f>
        <v>2214</v>
      </c>
      <c r="G99" s="75">
        <f>C99/C98-1</f>
        <v>1.6393199857836827E-2</v>
      </c>
    </row>
    <row r="100" spans="2:7" x14ac:dyDescent="0.2">
      <c r="B100" s="15" t="s">
        <v>756</v>
      </c>
      <c r="C100" s="117">
        <v>139180</v>
      </c>
      <c r="D100" s="304">
        <f>C100-C88</f>
        <v>13098</v>
      </c>
      <c r="E100" s="75">
        <f>C100/C88-1</f>
        <v>0.1038847734014372</v>
      </c>
      <c r="F100" s="304">
        <f>C100-C99</f>
        <v>1910</v>
      </c>
      <c r="G100" s="75">
        <f>C100/C99-1</f>
        <v>1.391418372550457E-2</v>
      </c>
    </row>
    <row r="101" spans="2:7" x14ac:dyDescent="0.2">
      <c r="B101" s="15"/>
    </row>
    <row r="102" spans="2:7" x14ac:dyDescent="0.2">
      <c r="B102" s="15"/>
    </row>
    <row r="103" spans="2:7" x14ac:dyDescent="0.2">
      <c r="B103" s="15"/>
    </row>
    <row r="104" spans="2:7" x14ac:dyDescent="0.2">
      <c r="B104" s="15"/>
    </row>
    <row r="105" spans="2:7" x14ac:dyDescent="0.2">
      <c r="B105" s="15"/>
    </row>
    <row r="106" spans="2:7" x14ac:dyDescent="0.2">
      <c r="B106" s="15"/>
    </row>
    <row r="107" spans="2:7" x14ac:dyDescent="0.2">
      <c r="B107" s="15"/>
    </row>
    <row r="108" spans="2:7" x14ac:dyDescent="0.2">
      <c r="B108" s="15"/>
    </row>
    <row r="109" spans="2:7" x14ac:dyDescent="0.2">
      <c r="B109" s="15"/>
    </row>
    <row r="110" spans="2:7" x14ac:dyDescent="0.2">
      <c r="B110" s="15"/>
    </row>
    <row r="111" spans="2:7" x14ac:dyDescent="0.2">
      <c r="B111" s="15"/>
    </row>
    <row r="112" spans="2:7" x14ac:dyDescent="0.2">
      <c r="B112" s="15"/>
    </row>
    <row r="113" spans="2:2" x14ac:dyDescent="0.2">
      <c r="B113" s="15"/>
    </row>
    <row r="114" spans="2:2" x14ac:dyDescent="0.2">
      <c r="B114" s="15"/>
    </row>
    <row r="115" spans="2:2" x14ac:dyDescent="0.2">
      <c r="B115" s="15"/>
    </row>
    <row r="116" spans="2:2" x14ac:dyDescent="0.2">
      <c r="B116" s="15"/>
    </row>
    <row r="117" spans="2:2" x14ac:dyDescent="0.2">
      <c r="B117" s="15"/>
    </row>
    <row r="118" spans="2:2" x14ac:dyDescent="0.2">
      <c r="B118" s="15"/>
    </row>
    <row r="119" spans="2:2" x14ac:dyDescent="0.2">
      <c r="B119" s="15"/>
    </row>
    <row r="120" spans="2:2" x14ac:dyDescent="0.2">
      <c r="B120" s="15"/>
    </row>
    <row r="121" spans="2:2" x14ac:dyDescent="0.2">
      <c r="B121" s="15"/>
    </row>
    <row r="122" spans="2:2" x14ac:dyDescent="0.2">
      <c r="B122" s="15"/>
    </row>
    <row r="123" spans="2:2" x14ac:dyDescent="0.2">
      <c r="B123" s="15"/>
    </row>
    <row r="124" spans="2:2" x14ac:dyDescent="0.2">
      <c r="B124" s="15"/>
    </row>
    <row r="125" spans="2:2" x14ac:dyDescent="0.2">
      <c r="B125" s="15"/>
    </row>
    <row r="126" spans="2:2" x14ac:dyDescent="0.2">
      <c r="B126" s="15"/>
    </row>
    <row r="127" spans="2:2" x14ac:dyDescent="0.2">
      <c r="B127" s="15"/>
    </row>
    <row r="128" spans="2:2" x14ac:dyDescent="0.2">
      <c r="B128" s="15"/>
    </row>
    <row r="129" spans="2:2" x14ac:dyDescent="0.2">
      <c r="B129" s="15"/>
    </row>
    <row r="130" spans="2:2" x14ac:dyDescent="0.2">
      <c r="B130" s="15"/>
    </row>
    <row r="131" spans="2:2" x14ac:dyDescent="0.2">
      <c r="B131" s="15"/>
    </row>
    <row r="132" spans="2:2" x14ac:dyDescent="0.2">
      <c r="B132" s="15"/>
    </row>
    <row r="133" spans="2:2" x14ac:dyDescent="0.2">
      <c r="B133" s="15"/>
    </row>
    <row r="134" spans="2:2" x14ac:dyDescent="0.2">
      <c r="B134" s="15"/>
    </row>
    <row r="135" spans="2:2" x14ac:dyDescent="0.2">
      <c r="B135" s="15"/>
    </row>
    <row r="136" spans="2:2" x14ac:dyDescent="0.2">
      <c r="B136" s="15"/>
    </row>
    <row r="137" spans="2:2" x14ac:dyDescent="0.2">
      <c r="B137" s="15"/>
    </row>
    <row r="138" spans="2:2" x14ac:dyDescent="0.2">
      <c r="B138" s="15"/>
    </row>
    <row r="139" spans="2:2" x14ac:dyDescent="0.2">
      <c r="B139" s="15"/>
    </row>
    <row r="140" spans="2:2" x14ac:dyDescent="0.2">
      <c r="B140" s="15"/>
    </row>
    <row r="141" spans="2:2" x14ac:dyDescent="0.2">
      <c r="B141" s="15"/>
    </row>
    <row r="142" spans="2:2" x14ac:dyDescent="0.2">
      <c r="B142" s="15"/>
    </row>
    <row r="143" spans="2:2" x14ac:dyDescent="0.2">
      <c r="B143" s="15"/>
    </row>
    <row r="144" spans="2:2" x14ac:dyDescent="0.2">
      <c r="B144" s="15"/>
    </row>
    <row r="145" spans="2:2" x14ac:dyDescent="0.2">
      <c r="B145" s="15"/>
    </row>
    <row r="146" spans="2:2" x14ac:dyDescent="0.2">
      <c r="B146" s="15"/>
    </row>
    <row r="147" spans="2:2" x14ac:dyDescent="0.2">
      <c r="B147" s="15"/>
    </row>
    <row r="148" spans="2:2" x14ac:dyDescent="0.2">
      <c r="B148" s="15"/>
    </row>
    <row r="149" spans="2:2" x14ac:dyDescent="0.2">
      <c r="B149" s="15"/>
    </row>
    <row r="150" spans="2:2" x14ac:dyDescent="0.2">
      <c r="B150" s="15"/>
    </row>
    <row r="151" spans="2:2" x14ac:dyDescent="0.2">
      <c r="B151" s="15"/>
    </row>
    <row r="152" spans="2:2" x14ac:dyDescent="0.2">
      <c r="B152" s="15"/>
    </row>
    <row r="153" spans="2:2" x14ac:dyDescent="0.2">
      <c r="B153" s="15"/>
    </row>
    <row r="154" spans="2:2" x14ac:dyDescent="0.2">
      <c r="B154" s="15"/>
    </row>
    <row r="155" spans="2:2" x14ac:dyDescent="0.2">
      <c r="B155" s="15"/>
    </row>
    <row r="156" spans="2:2" x14ac:dyDescent="0.2">
      <c r="B156" s="15"/>
    </row>
    <row r="157" spans="2:2" x14ac:dyDescent="0.2">
      <c r="B157" s="15"/>
    </row>
    <row r="158" spans="2:2" x14ac:dyDescent="0.2">
      <c r="B158" s="15"/>
    </row>
    <row r="159" spans="2:2" x14ac:dyDescent="0.2">
      <c r="B159" s="15"/>
    </row>
    <row r="160" spans="2:2" x14ac:dyDescent="0.2">
      <c r="B160" s="15"/>
    </row>
    <row r="161" spans="2:2" x14ac:dyDescent="0.2">
      <c r="B161" s="15"/>
    </row>
    <row r="162" spans="2:2" x14ac:dyDescent="0.2">
      <c r="B162" s="15"/>
    </row>
    <row r="163" spans="2:2" x14ac:dyDescent="0.2">
      <c r="B163" s="15"/>
    </row>
    <row r="164" spans="2:2" x14ac:dyDescent="0.2">
      <c r="B164" s="15"/>
    </row>
    <row r="165" spans="2:2" x14ac:dyDescent="0.2">
      <c r="B165" s="15"/>
    </row>
    <row r="166" spans="2:2" x14ac:dyDescent="0.2">
      <c r="B166" s="15"/>
    </row>
    <row r="167" spans="2:2" x14ac:dyDescent="0.2">
      <c r="B167" s="15"/>
    </row>
    <row r="168" spans="2:2" x14ac:dyDescent="0.2">
      <c r="B168" s="15"/>
    </row>
    <row r="169" spans="2:2" x14ac:dyDescent="0.2">
      <c r="B169" s="15"/>
    </row>
    <row r="170" spans="2:2" x14ac:dyDescent="0.2">
      <c r="B170" s="15"/>
    </row>
    <row r="171" spans="2:2" x14ac:dyDescent="0.2">
      <c r="B171" s="15"/>
    </row>
    <row r="172" spans="2:2" x14ac:dyDescent="0.2">
      <c r="B172" s="15"/>
    </row>
    <row r="173" spans="2:2" x14ac:dyDescent="0.2">
      <c r="B173" s="15"/>
    </row>
    <row r="174" spans="2:2" x14ac:dyDescent="0.2">
      <c r="B174" s="15"/>
    </row>
    <row r="175" spans="2:2" x14ac:dyDescent="0.2">
      <c r="B175" s="15"/>
    </row>
    <row r="176" spans="2:2" x14ac:dyDescent="0.2">
      <c r="B176" s="15"/>
    </row>
    <row r="177" spans="2:2" x14ac:dyDescent="0.2">
      <c r="B177" s="15"/>
    </row>
    <row r="178" spans="2:2" x14ac:dyDescent="0.2">
      <c r="B178" s="15"/>
    </row>
    <row r="179" spans="2:2" x14ac:dyDescent="0.2">
      <c r="B179" s="15"/>
    </row>
    <row r="180" spans="2:2" x14ac:dyDescent="0.2">
      <c r="B180" s="15"/>
    </row>
    <row r="181" spans="2:2" x14ac:dyDescent="0.2">
      <c r="B181" s="15"/>
    </row>
    <row r="182" spans="2:2" x14ac:dyDescent="0.2">
      <c r="B182" s="15"/>
    </row>
    <row r="183" spans="2:2" x14ac:dyDescent="0.2">
      <c r="B183" s="15"/>
    </row>
    <row r="184" spans="2:2" x14ac:dyDescent="0.2">
      <c r="B184" s="15"/>
    </row>
    <row r="185" spans="2:2" x14ac:dyDescent="0.2">
      <c r="B185" s="15"/>
    </row>
    <row r="186" spans="2:2" x14ac:dyDescent="0.2">
      <c r="B186" s="15"/>
    </row>
    <row r="187" spans="2:2" x14ac:dyDescent="0.2">
      <c r="B187" s="15"/>
    </row>
    <row r="188" spans="2:2" x14ac:dyDescent="0.2">
      <c r="B188" s="15"/>
    </row>
    <row r="189" spans="2:2" x14ac:dyDescent="0.2">
      <c r="B189" s="15"/>
    </row>
    <row r="190" spans="2:2" x14ac:dyDescent="0.2">
      <c r="B190" s="15"/>
    </row>
    <row r="191" spans="2:2" x14ac:dyDescent="0.2">
      <c r="B191" s="15"/>
    </row>
    <row r="192" spans="2:2" x14ac:dyDescent="0.2">
      <c r="B192" s="15"/>
    </row>
    <row r="193" spans="2:2" x14ac:dyDescent="0.2">
      <c r="B193" s="15"/>
    </row>
    <row r="194" spans="2:2" x14ac:dyDescent="0.2">
      <c r="B194" s="15"/>
    </row>
    <row r="195" spans="2:2" x14ac:dyDescent="0.2">
      <c r="B195" s="15"/>
    </row>
    <row r="196" spans="2:2" x14ac:dyDescent="0.2">
      <c r="B196" s="15"/>
    </row>
    <row r="197" spans="2:2" x14ac:dyDescent="0.2">
      <c r="B197" s="15"/>
    </row>
    <row r="198" spans="2:2" x14ac:dyDescent="0.2">
      <c r="B198" s="15"/>
    </row>
    <row r="199" spans="2:2" x14ac:dyDescent="0.2">
      <c r="B199" s="15"/>
    </row>
    <row r="200" spans="2:2" x14ac:dyDescent="0.2">
      <c r="B200" s="15"/>
    </row>
    <row r="201" spans="2:2" x14ac:dyDescent="0.2">
      <c r="B201" s="15"/>
    </row>
    <row r="202" spans="2:2" x14ac:dyDescent="0.2">
      <c r="B202" s="15"/>
    </row>
    <row r="203" spans="2:2" x14ac:dyDescent="0.2">
      <c r="B203" s="15"/>
    </row>
    <row r="204" spans="2:2" x14ac:dyDescent="0.2">
      <c r="B204" s="15"/>
    </row>
    <row r="205" spans="2:2" x14ac:dyDescent="0.2">
      <c r="B205" s="15"/>
    </row>
    <row r="206" spans="2:2" x14ac:dyDescent="0.2">
      <c r="B206" s="15"/>
    </row>
    <row r="207" spans="2:2" x14ac:dyDescent="0.2">
      <c r="B207" s="15"/>
    </row>
    <row r="208" spans="2:2" x14ac:dyDescent="0.2">
      <c r="B208" s="15"/>
    </row>
    <row r="209" spans="2:2" x14ac:dyDescent="0.2">
      <c r="B209" s="15"/>
    </row>
    <row r="210" spans="2:2" x14ac:dyDescent="0.2">
      <c r="B210" s="15"/>
    </row>
    <row r="211" spans="2:2" x14ac:dyDescent="0.2">
      <c r="B211" s="15"/>
    </row>
    <row r="212" spans="2:2" x14ac:dyDescent="0.2">
      <c r="B212" s="15"/>
    </row>
    <row r="213" spans="2:2" x14ac:dyDescent="0.2">
      <c r="B213" s="15"/>
    </row>
    <row r="214" spans="2:2" x14ac:dyDescent="0.2">
      <c r="B214" s="15"/>
    </row>
    <row r="215" spans="2:2" x14ac:dyDescent="0.2">
      <c r="B215" s="15"/>
    </row>
    <row r="216" spans="2:2" x14ac:dyDescent="0.2">
      <c r="B216" s="15"/>
    </row>
  </sheetData>
  <mergeCells count="1">
    <mergeCell ref="H1:I1"/>
  </mergeCells>
  <hyperlinks>
    <hyperlink ref="H1:I1" location="Index!A1" display="Regresar al Índice" xr:uid="{00000000-0004-0000-7E00-000000000000}"/>
  </hyperlink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Hoja137"/>
  <dimension ref="A1:S216"/>
  <sheetViews>
    <sheetView zoomScale="106" zoomScaleNormal="106" workbookViewId="0">
      <pane xSplit="11" topLeftCell="T1" activePane="topRight" state="frozen"/>
      <selection activeCell="A2" sqref="A2"/>
      <selection pane="topRight" activeCell="A2" sqref="A2"/>
    </sheetView>
  </sheetViews>
  <sheetFormatPr baseColWidth="10" defaultColWidth="15.28515625" defaultRowHeight="12.75" x14ac:dyDescent="0.2"/>
  <cols>
    <col min="1" max="1" width="15.28515625" style="282"/>
    <col min="2" max="2" width="15.28515625" style="103"/>
    <col min="3" max="10" width="15.28515625" style="282"/>
    <col min="11" max="11" width="21.42578125" style="282" hidden="1" customWidth="1"/>
    <col min="12" max="12" width="13.85546875" style="282" hidden="1" customWidth="1"/>
    <col min="13" max="13" width="15.42578125" style="282" hidden="1" customWidth="1"/>
    <col min="14" max="14" width="9.7109375" style="282" hidden="1" customWidth="1"/>
    <col min="15" max="15" width="10.7109375" style="282" hidden="1" customWidth="1"/>
    <col min="16" max="16" width="9.7109375" style="282" hidden="1" customWidth="1"/>
    <col min="17" max="18" width="14.5703125" style="282" hidden="1" customWidth="1"/>
    <col min="19" max="19" width="15.28515625" style="282" hidden="1" customWidth="1"/>
    <col min="20" max="23" width="15.28515625" style="282" customWidth="1"/>
    <col min="24" max="16384" width="15.28515625" style="282"/>
  </cols>
  <sheetData>
    <row r="1" spans="1:17" ht="15" x14ac:dyDescent="0.25">
      <c r="A1" s="333" t="s">
        <v>1688</v>
      </c>
      <c r="H1" s="233" t="s">
        <v>38</v>
      </c>
      <c r="I1" s="233"/>
      <c r="O1" s="292"/>
      <c r="P1" s="292"/>
      <c r="Q1" s="292"/>
    </row>
    <row r="2" spans="1:17" x14ac:dyDescent="0.2">
      <c r="A2" s="282" t="s">
        <v>152</v>
      </c>
    </row>
    <row r="5" spans="1:17" x14ac:dyDescent="0.2">
      <c r="A5" s="282" t="s">
        <v>301</v>
      </c>
      <c r="B5" s="20" t="s">
        <v>302</v>
      </c>
      <c r="C5" s="290" t="s">
        <v>282</v>
      </c>
      <c r="D5" s="290" t="s">
        <v>303</v>
      </c>
      <c r="E5" s="290" t="s">
        <v>304</v>
      </c>
      <c r="F5" s="290" t="s">
        <v>305</v>
      </c>
      <c r="G5" s="290" t="s">
        <v>306</v>
      </c>
      <c r="H5" s="290" t="s">
        <v>287</v>
      </c>
      <c r="I5" s="290" t="s">
        <v>307</v>
      </c>
    </row>
    <row r="6" spans="1:17" x14ac:dyDescent="0.2">
      <c r="A6" s="282">
        <v>2013</v>
      </c>
      <c r="B6" s="18">
        <v>70246</v>
      </c>
      <c r="C6" s="297">
        <v>282499</v>
      </c>
      <c r="D6" s="297">
        <v>98394</v>
      </c>
      <c r="E6" s="297">
        <v>9369</v>
      </c>
      <c r="F6" s="297">
        <v>347298</v>
      </c>
      <c r="G6" s="297">
        <v>3034</v>
      </c>
      <c r="H6" s="297">
        <v>523456</v>
      </c>
      <c r="I6" s="297">
        <v>62952</v>
      </c>
      <c r="K6" s="295" t="s">
        <v>308</v>
      </c>
      <c r="L6" s="299" t="s">
        <v>830</v>
      </c>
      <c r="M6" s="290" t="s">
        <v>1388</v>
      </c>
    </row>
    <row r="7" spans="1:17" x14ac:dyDescent="0.2">
      <c r="A7" s="282">
        <v>2014</v>
      </c>
      <c r="B7" s="18">
        <v>77509</v>
      </c>
      <c r="C7" s="297">
        <v>295797</v>
      </c>
      <c r="D7" s="297">
        <v>107248</v>
      </c>
      <c r="E7" s="297">
        <v>9548</v>
      </c>
      <c r="F7" s="297">
        <v>363344</v>
      </c>
      <c r="G7" s="297">
        <v>2860</v>
      </c>
      <c r="H7" s="297">
        <v>540644</v>
      </c>
      <c r="I7" s="297">
        <v>66390</v>
      </c>
      <c r="K7" s="295" t="s">
        <v>302</v>
      </c>
      <c r="L7" s="282">
        <v>116251</v>
      </c>
      <c r="M7" s="282">
        <v>120917</v>
      </c>
      <c r="N7" s="100">
        <f>M7/$M$15</f>
        <v>6.1676298514162134E-2</v>
      </c>
      <c r="O7" s="300">
        <f>M7/L7-1</f>
        <v>4.0137289141598753E-2</v>
      </c>
    </row>
    <row r="8" spans="1:17" x14ac:dyDescent="0.2">
      <c r="A8" s="282">
        <v>2015</v>
      </c>
      <c r="B8" s="18">
        <v>82606</v>
      </c>
      <c r="C8" s="297">
        <v>312586</v>
      </c>
      <c r="D8" s="297">
        <v>119587</v>
      </c>
      <c r="E8" s="297">
        <v>9329</v>
      </c>
      <c r="F8" s="297">
        <v>385457</v>
      </c>
      <c r="G8" s="297">
        <v>2875</v>
      </c>
      <c r="H8" s="297">
        <v>551836</v>
      </c>
      <c r="I8" s="297">
        <v>70979</v>
      </c>
      <c r="K8" s="295" t="s">
        <v>282</v>
      </c>
      <c r="L8" s="282">
        <v>388949</v>
      </c>
      <c r="M8" s="282">
        <v>403989</v>
      </c>
      <c r="N8" s="100">
        <f t="shared" ref="N8:N14" si="0">M8/$M$15</f>
        <v>0.20606321824423238</v>
      </c>
      <c r="O8" s="300">
        <f t="shared" ref="O8:O14" si="1">M8/L8-1</f>
        <v>3.8668308698569742E-2</v>
      </c>
    </row>
    <row r="9" spans="1:17" x14ac:dyDescent="0.2">
      <c r="A9" s="282">
        <v>2016</v>
      </c>
      <c r="B9" s="18">
        <v>89558</v>
      </c>
      <c r="C9" s="297">
        <v>334254</v>
      </c>
      <c r="D9" s="297">
        <v>130890</v>
      </c>
      <c r="E9" s="297">
        <v>9329</v>
      </c>
      <c r="F9" s="297">
        <v>407270</v>
      </c>
      <c r="G9" s="297">
        <v>3040</v>
      </c>
      <c r="H9" s="297">
        <v>575641</v>
      </c>
      <c r="I9" s="297">
        <v>74255</v>
      </c>
      <c r="K9" s="295" t="s">
        <v>303</v>
      </c>
      <c r="L9" s="282">
        <v>134547</v>
      </c>
      <c r="M9" s="282">
        <v>152128</v>
      </c>
      <c r="N9" s="100">
        <f t="shared" si="0"/>
        <v>7.7596135699384339E-2</v>
      </c>
      <c r="O9" s="300">
        <f t="shared" si="1"/>
        <v>0.13066809367730237</v>
      </c>
    </row>
    <row r="10" spans="1:17" x14ac:dyDescent="0.2">
      <c r="A10" s="282">
        <v>2017</v>
      </c>
      <c r="B10" s="18">
        <v>96726</v>
      </c>
      <c r="C10" s="297">
        <v>343480</v>
      </c>
      <c r="D10" s="297">
        <v>144472</v>
      </c>
      <c r="E10" s="297">
        <v>9194</v>
      </c>
      <c r="F10" s="297">
        <v>435724</v>
      </c>
      <c r="G10" s="297">
        <v>3204</v>
      </c>
      <c r="H10" s="297">
        <v>605107</v>
      </c>
      <c r="I10" s="297">
        <v>79961</v>
      </c>
      <c r="K10" s="295" t="s">
        <v>304</v>
      </c>
      <c r="L10" s="282">
        <v>9393</v>
      </c>
      <c r="M10" s="282">
        <v>9847</v>
      </c>
      <c r="N10" s="100">
        <f t="shared" si="0"/>
        <v>5.0226726719067999E-3</v>
      </c>
      <c r="O10" s="300">
        <f t="shared" si="1"/>
        <v>4.8333865644629048E-2</v>
      </c>
    </row>
    <row r="11" spans="1:17" x14ac:dyDescent="0.2">
      <c r="A11" s="282">
        <v>2018</v>
      </c>
      <c r="B11" s="18">
        <v>104065</v>
      </c>
      <c r="C11" s="297">
        <v>354114</v>
      </c>
      <c r="D11" s="297">
        <v>141254</v>
      </c>
      <c r="E11" s="297">
        <v>9458</v>
      </c>
      <c r="F11" s="297">
        <v>452017</v>
      </c>
      <c r="G11" s="297">
        <v>2703</v>
      </c>
      <c r="H11" s="297">
        <v>614655</v>
      </c>
      <c r="I11" s="297">
        <v>82734</v>
      </c>
      <c r="K11" s="295" t="s">
        <v>305</v>
      </c>
      <c r="L11" s="282">
        <v>480660</v>
      </c>
      <c r="M11" s="282">
        <v>515303</v>
      </c>
      <c r="N11" s="100">
        <f t="shared" si="0"/>
        <v>0.2628413014980796</v>
      </c>
      <c r="O11" s="300">
        <f t="shared" si="1"/>
        <v>7.207381517080691E-2</v>
      </c>
    </row>
    <row r="12" spans="1:17" x14ac:dyDescent="0.2">
      <c r="A12" s="282">
        <v>2019</v>
      </c>
      <c r="B12" s="18">
        <v>109333</v>
      </c>
      <c r="C12" s="297">
        <v>363625</v>
      </c>
      <c r="D12" s="297">
        <v>141943</v>
      </c>
      <c r="E12" s="297">
        <v>9697</v>
      </c>
      <c r="F12" s="297">
        <v>458198</v>
      </c>
      <c r="G12" s="297">
        <v>2683</v>
      </c>
      <c r="H12" s="297">
        <v>640252</v>
      </c>
      <c r="I12" s="297">
        <v>86968</v>
      </c>
      <c r="K12" s="295" t="s">
        <v>306</v>
      </c>
      <c r="L12" s="282">
        <v>2624</v>
      </c>
      <c r="M12" s="282">
        <v>2515</v>
      </c>
      <c r="N12" s="100">
        <f t="shared" si="0"/>
        <v>1.2828294678425512E-3</v>
      </c>
      <c r="O12" s="300">
        <f t="shared" si="1"/>
        <v>-4.1539634146341431E-2</v>
      </c>
    </row>
    <row r="13" spans="1:17" x14ac:dyDescent="0.2">
      <c r="A13" s="282">
        <v>2020</v>
      </c>
      <c r="B13" s="18">
        <v>111767</v>
      </c>
      <c r="C13" s="297">
        <v>366999</v>
      </c>
      <c r="D13" s="297">
        <v>133149</v>
      </c>
      <c r="E13" s="297">
        <v>9984</v>
      </c>
      <c r="F13" s="297">
        <v>452541</v>
      </c>
      <c r="G13" s="297">
        <v>2738</v>
      </c>
      <c r="H13" s="297">
        <v>614772</v>
      </c>
      <c r="I13" s="297">
        <v>88417</v>
      </c>
      <c r="J13" s="297"/>
      <c r="K13" s="295" t="s">
        <v>287</v>
      </c>
      <c r="L13" s="282">
        <v>620320</v>
      </c>
      <c r="M13" s="282">
        <v>650779</v>
      </c>
      <c r="N13" s="100">
        <f t="shared" si="0"/>
        <v>0.33194372892767698</v>
      </c>
      <c r="O13" s="300">
        <f t="shared" si="1"/>
        <v>4.9102076347691481E-2</v>
      </c>
    </row>
    <row r="14" spans="1:17" x14ac:dyDescent="0.2">
      <c r="A14" s="282">
        <v>2021</v>
      </c>
      <c r="B14" s="18">
        <v>116251</v>
      </c>
      <c r="C14" s="297">
        <v>388949</v>
      </c>
      <c r="D14" s="297">
        <v>134547</v>
      </c>
      <c r="E14" s="297">
        <v>9393</v>
      </c>
      <c r="F14" s="297">
        <v>480660</v>
      </c>
      <c r="G14" s="297">
        <v>2624</v>
      </c>
      <c r="H14" s="297">
        <v>620320</v>
      </c>
      <c r="I14" s="297">
        <v>97255</v>
      </c>
      <c r="J14" s="116"/>
      <c r="K14" s="295" t="s">
        <v>307</v>
      </c>
      <c r="L14" s="282">
        <v>97255</v>
      </c>
      <c r="M14" s="282">
        <v>105032</v>
      </c>
      <c r="N14" s="100">
        <f t="shared" si="0"/>
        <v>5.3573814976715241E-2</v>
      </c>
      <c r="O14" s="300">
        <f t="shared" si="1"/>
        <v>7.9965040357822259E-2</v>
      </c>
    </row>
    <row r="15" spans="1:17" x14ac:dyDescent="0.2">
      <c r="A15" s="294" t="s">
        <v>1389</v>
      </c>
      <c r="B15" s="18">
        <v>120917</v>
      </c>
      <c r="C15" s="297">
        <v>403989</v>
      </c>
      <c r="D15" s="297">
        <v>152128</v>
      </c>
      <c r="E15" s="297">
        <v>9847</v>
      </c>
      <c r="F15" s="297">
        <v>515303</v>
      </c>
      <c r="G15" s="297">
        <v>2515</v>
      </c>
      <c r="H15" s="297">
        <v>650779</v>
      </c>
      <c r="I15" s="297">
        <v>105032</v>
      </c>
      <c r="K15" s="295" t="s">
        <v>309</v>
      </c>
      <c r="L15" s="282">
        <f>SUM(L7:L14)</f>
        <v>1849999</v>
      </c>
      <c r="M15" s="282">
        <f>SUM(M7:M14)</f>
        <v>1960510</v>
      </c>
      <c r="N15" s="100">
        <f>SUM(N7:N14)</f>
        <v>1</v>
      </c>
    </row>
    <row r="16" spans="1:17" x14ac:dyDescent="0.2">
      <c r="B16" s="15"/>
    </row>
    <row r="17" spans="1:11" x14ac:dyDescent="0.2">
      <c r="A17" s="282" t="s">
        <v>1390</v>
      </c>
      <c r="B17" s="21">
        <f t="shared" ref="B17:I17" si="2">B15/B14-1</f>
        <v>4.0137289141598753E-2</v>
      </c>
      <c r="C17" s="100">
        <f t="shared" si="2"/>
        <v>3.8668308698569742E-2</v>
      </c>
      <c r="D17" s="100">
        <f t="shared" si="2"/>
        <v>0.13066809367730237</v>
      </c>
      <c r="E17" s="100">
        <f t="shared" si="2"/>
        <v>4.8333865644629048E-2</v>
      </c>
      <c r="F17" s="100">
        <f t="shared" si="2"/>
        <v>7.207381517080691E-2</v>
      </c>
      <c r="G17" s="100">
        <f t="shared" si="2"/>
        <v>-4.1539634146341431E-2</v>
      </c>
      <c r="H17" s="100">
        <f t="shared" si="2"/>
        <v>4.9102076347691481E-2</v>
      </c>
      <c r="I17" s="100">
        <f t="shared" si="2"/>
        <v>7.9965040357822259E-2</v>
      </c>
      <c r="J17" s="297"/>
    </row>
    <row r="18" spans="1:11" x14ac:dyDescent="0.2">
      <c r="A18" s="282" t="s">
        <v>1391</v>
      </c>
      <c r="B18" s="18">
        <f>B15-B14</f>
        <v>4666</v>
      </c>
      <c r="C18" s="297">
        <f>C15-C14</f>
        <v>15040</v>
      </c>
      <c r="D18" s="297">
        <f t="shared" ref="D18:I18" si="3">D15-D14</f>
        <v>17581</v>
      </c>
      <c r="E18" s="297">
        <f t="shared" si="3"/>
        <v>454</v>
      </c>
      <c r="F18" s="297">
        <f>F15-F14</f>
        <v>34643</v>
      </c>
      <c r="G18" s="297">
        <f t="shared" si="3"/>
        <v>-109</v>
      </c>
      <c r="H18" s="297">
        <f>H15-H14</f>
        <v>30459</v>
      </c>
      <c r="I18" s="297">
        <f t="shared" si="3"/>
        <v>7777</v>
      </c>
    </row>
    <row r="19" spans="1:11" x14ac:dyDescent="0.2">
      <c r="B19" s="15"/>
      <c r="K19" s="79"/>
    </row>
    <row r="20" spans="1:11" x14ac:dyDescent="0.2">
      <c r="B20" s="15"/>
      <c r="K20" s="79"/>
    </row>
    <row r="21" spans="1:11" x14ac:dyDescent="0.2">
      <c r="B21" s="15"/>
      <c r="K21" s="79"/>
    </row>
    <row r="22" spans="1:11" x14ac:dyDescent="0.2">
      <c r="B22" s="15"/>
      <c r="K22" s="79"/>
    </row>
    <row r="23" spans="1:11" x14ac:dyDescent="0.2">
      <c r="B23" s="15"/>
      <c r="K23" s="79"/>
    </row>
    <row r="24" spans="1:11" x14ac:dyDescent="0.2">
      <c r="B24" s="15"/>
      <c r="K24" s="79"/>
    </row>
    <row r="25" spans="1:11" x14ac:dyDescent="0.2">
      <c r="B25" s="15"/>
      <c r="K25" s="79"/>
    </row>
    <row r="26" spans="1:11" x14ac:dyDescent="0.2">
      <c r="B26" s="15"/>
      <c r="K26" s="79"/>
    </row>
    <row r="27" spans="1:11" x14ac:dyDescent="0.2">
      <c r="B27" s="15"/>
      <c r="K27" s="79"/>
    </row>
    <row r="28" spans="1:11" x14ac:dyDescent="0.2">
      <c r="B28" s="15"/>
      <c r="K28" s="79"/>
    </row>
    <row r="29" spans="1:11" x14ac:dyDescent="0.2">
      <c r="B29" s="15"/>
      <c r="K29" s="301"/>
    </row>
    <row r="30" spans="1:11" x14ac:dyDescent="0.2">
      <c r="B30" s="15"/>
      <c r="K30" s="301"/>
    </row>
    <row r="31" spans="1:11" x14ac:dyDescent="0.2">
      <c r="B31" s="15"/>
    </row>
    <row r="32" spans="1:11" x14ac:dyDescent="0.2">
      <c r="B32" s="15"/>
    </row>
    <row r="33" spans="2:2" x14ac:dyDescent="0.2">
      <c r="B33" s="15"/>
    </row>
    <row r="34" spans="2:2" x14ac:dyDescent="0.2">
      <c r="B34" s="15"/>
    </row>
    <row r="35" spans="2:2" x14ac:dyDescent="0.2">
      <c r="B35" s="15"/>
    </row>
    <row r="36" spans="2:2" x14ac:dyDescent="0.2">
      <c r="B36" s="15"/>
    </row>
    <row r="37" spans="2:2" x14ac:dyDescent="0.2">
      <c r="B37" s="15"/>
    </row>
    <row r="38" spans="2:2" x14ac:dyDescent="0.2">
      <c r="B38" s="15"/>
    </row>
    <row r="39" spans="2:2" x14ac:dyDescent="0.2">
      <c r="B39" s="15"/>
    </row>
    <row r="40" spans="2:2" x14ac:dyDescent="0.2">
      <c r="B40" s="15"/>
    </row>
    <row r="41" spans="2:2" x14ac:dyDescent="0.2">
      <c r="B41" s="15"/>
    </row>
    <row r="42" spans="2:2" x14ac:dyDescent="0.2">
      <c r="B42" s="15"/>
    </row>
    <row r="43" spans="2:2" x14ac:dyDescent="0.2">
      <c r="B43" s="15"/>
    </row>
    <row r="44" spans="2:2" x14ac:dyDescent="0.2">
      <c r="B44" s="15"/>
    </row>
    <row r="45" spans="2:2" x14ac:dyDescent="0.2">
      <c r="B45" s="15"/>
    </row>
    <row r="46" spans="2:2" x14ac:dyDescent="0.2">
      <c r="B46" s="15"/>
    </row>
    <row r="47" spans="2:2" x14ac:dyDescent="0.2">
      <c r="B47" s="15"/>
    </row>
    <row r="48" spans="2:2" x14ac:dyDescent="0.2">
      <c r="B48" s="15"/>
    </row>
    <row r="49" spans="2:2" x14ac:dyDescent="0.2">
      <c r="B49" s="15"/>
    </row>
    <row r="50" spans="2:2" x14ac:dyDescent="0.2">
      <c r="B50" s="15"/>
    </row>
    <row r="51" spans="2:2" x14ac:dyDescent="0.2">
      <c r="B51" s="15"/>
    </row>
    <row r="52" spans="2:2" x14ac:dyDescent="0.2">
      <c r="B52" s="15"/>
    </row>
    <row r="53" spans="2:2" x14ac:dyDescent="0.2">
      <c r="B53" s="15"/>
    </row>
    <row r="54" spans="2:2" x14ac:dyDescent="0.2">
      <c r="B54" s="15"/>
    </row>
    <row r="55" spans="2:2" x14ac:dyDescent="0.2">
      <c r="B55" s="15"/>
    </row>
    <row r="56" spans="2:2" x14ac:dyDescent="0.2">
      <c r="B56" s="15"/>
    </row>
    <row r="57" spans="2:2" x14ac:dyDescent="0.2">
      <c r="B57" s="15"/>
    </row>
    <row r="58" spans="2:2" x14ac:dyDescent="0.2">
      <c r="B58" s="15"/>
    </row>
    <row r="59" spans="2:2" x14ac:dyDescent="0.2">
      <c r="B59" s="15"/>
    </row>
    <row r="60" spans="2:2" x14ac:dyDescent="0.2">
      <c r="B60" s="15"/>
    </row>
    <row r="61" spans="2:2" x14ac:dyDescent="0.2">
      <c r="B61" s="15"/>
    </row>
    <row r="62" spans="2:2" x14ac:dyDescent="0.2">
      <c r="B62" s="15"/>
    </row>
    <row r="63" spans="2:2" x14ac:dyDescent="0.2">
      <c r="B63" s="15"/>
    </row>
    <row r="64" spans="2:2" x14ac:dyDescent="0.2">
      <c r="B64" s="15"/>
    </row>
    <row r="65" spans="2:2" x14ac:dyDescent="0.2">
      <c r="B65" s="15"/>
    </row>
    <row r="66" spans="2:2" x14ac:dyDescent="0.2">
      <c r="B66" s="15"/>
    </row>
    <row r="67" spans="2:2" x14ac:dyDescent="0.2">
      <c r="B67" s="15"/>
    </row>
    <row r="68" spans="2:2" x14ac:dyDescent="0.2">
      <c r="B68" s="15"/>
    </row>
    <row r="69" spans="2:2" x14ac:dyDescent="0.2">
      <c r="B69" s="15"/>
    </row>
    <row r="70" spans="2:2" x14ac:dyDescent="0.2">
      <c r="B70" s="15"/>
    </row>
    <row r="71" spans="2:2" x14ac:dyDescent="0.2">
      <c r="B71" s="15"/>
    </row>
    <row r="72" spans="2:2" x14ac:dyDescent="0.2">
      <c r="B72" s="15"/>
    </row>
    <row r="73" spans="2:2" x14ac:dyDescent="0.2">
      <c r="B73" s="15"/>
    </row>
    <row r="74" spans="2:2" x14ac:dyDescent="0.2">
      <c r="B74" s="15"/>
    </row>
    <row r="75" spans="2:2" x14ac:dyDescent="0.2">
      <c r="B75" s="15"/>
    </row>
    <row r="76" spans="2:2" x14ac:dyDescent="0.2">
      <c r="B76" s="15"/>
    </row>
    <row r="77" spans="2:2" x14ac:dyDescent="0.2">
      <c r="B77" s="15"/>
    </row>
    <row r="78" spans="2:2" x14ac:dyDescent="0.2">
      <c r="B78" s="15"/>
    </row>
    <row r="79" spans="2:2" x14ac:dyDescent="0.2">
      <c r="B79" s="15"/>
    </row>
    <row r="80" spans="2:2" x14ac:dyDescent="0.2">
      <c r="B80" s="15"/>
    </row>
    <row r="81" spans="2:2" x14ac:dyDescent="0.2">
      <c r="B81" s="15"/>
    </row>
    <row r="82" spans="2:2" x14ac:dyDescent="0.2">
      <c r="B82" s="15"/>
    </row>
    <row r="83" spans="2:2" x14ac:dyDescent="0.2">
      <c r="B83" s="15"/>
    </row>
    <row r="84" spans="2:2" x14ac:dyDescent="0.2">
      <c r="B84" s="15"/>
    </row>
    <row r="85" spans="2:2" x14ac:dyDescent="0.2">
      <c r="B85" s="15"/>
    </row>
    <row r="86" spans="2:2" x14ac:dyDescent="0.2">
      <c r="B86" s="15"/>
    </row>
    <row r="87" spans="2:2" x14ac:dyDescent="0.2">
      <c r="B87" s="15"/>
    </row>
    <row r="88" spans="2:2" x14ac:dyDescent="0.2">
      <c r="B88" s="15"/>
    </row>
    <row r="89" spans="2:2" x14ac:dyDescent="0.2">
      <c r="B89" s="15"/>
    </row>
    <row r="90" spans="2:2" x14ac:dyDescent="0.2">
      <c r="B90" s="15"/>
    </row>
    <row r="91" spans="2:2" x14ac:dyDescent="0.2">
      <c r="B91" s="15"/>
    </row>
    <row r="92" spans="2:2" x14ac:dyDescent="0.2">
      <c r="B92" s="15"/>
    </row>
    <row r="93" spans="2:2" x14ac:dyDescent="0.2">
      <c r="B93" s="15"/>
    </row>
    <row r="94" spans="2:2" x14ac:dyDescent="0.2">
      <c r="B94" s="15"/>
    </row>
    <row r="95" spans="2:2" x14ac:dyDescent="0.2">
      <c r="B95" s="15"/>
    </row>
    <row r="96" spans="2:2" x14ac:dyDescent="0.2">
      <c r="B96" s="15"/>
    </row>
    <row r="97" spans="2:2" x14ac:dyDescent="0.2">
      <c r="B97" s="15"/>
    </row>
    <row r="98" spans="2:2" x14ac:dyDescent="0.2">
      <c r="B98" s="15"/>
    </row>
    <row r="99" spans="2:2" x14ac:dyDescent="0.2">
      <c r="B99" s="15"/>
    </row>
    <row r="100" spans="2:2" x14ac:dyDescent="0.2">
      <c r="B100" s="15"/>
    </row>
    <row r="101" spans="2:2" x14ac:dyDescent="0.2">
      <c r="B101" s="15"/>
    </row>
    <row r="102" spans="2:2" x14ac:dyDescent="0.2">
      <c r="B102" s="15"/>
    </row>
    <row r="103" spans="2:2" x14ac:dyDescent="0.2">
      <c r="B103" s="15"/>
    </row>
    <row r="104" spans="2:2" x14ac:dyDescent="0.2">
      <c r="B104" s="15"/>
    </row>
    <row r="105" spans="2:2" x14ac:dyDescent="0.2">
      <c r="B105" s="15"/>
    </row>
    <row r="106" spans="2:2" x14ac:dyDescent="0.2">
      <c r="B106" s="15"/>
    </row>
    <row r="107" spans="2:2" x14ac:dyDescent="0.2">
      <c r="B107" s="15"/>
    </row>
    <row r="108" spans="2:2" x14ac:dyDescent="0.2">
      <c r="B108" s="15"/>
    </row>
    <row r="109" spans="2:2" x14ac:dyDescent="0.2">
      <c r="B109" s="15"/>
    </row>
    <row r="110" spans="2:2" x14ac:dyDescent="0.2">
      <c r="B110" s="15"/>
    </row>
    <row r="111" spans="2:2" x14ac:dyDescent="0.2">
      <c r="B111" s="15"/>
    </row>
    <row r="112" spans="2:2" x14ac:dyDescent="0.2">
      <c r="B112" s="15"/>
    </row>
    <row r="113" spans="2:2" x14ac:dyDescent="0.2">
      <c r="B113" s="15"/>
    </row>
    <row r="114" spans="2:2" x14ac:dyDescent="0.2">
      <c r="B114" s="15"/>
    </row>
    <row r="115" spans="2:2" x14ac:dyDescent="0.2">
      <c r="B115" s="15"/>
    </row>
    <row r="116" spans="2:2" x14ac:dyDescent="0.2">
      <c r="B116" s="15"/>
    </row>
    <row r="117" spans="2:2" x14ac:dyDescent="0.2">
      <c r="B117" s="15"/>
    </row>
    <row r="118" spans="2:2" x14ac:dyDescent="0.2">
      <c r="B118" s="15"/>
    </row>
    <row r="119" spans="2:2" x14ac:dyDescent="0.2">
      <c r="B119" s="15"/>
    </row>
    <row r="120" spans="2:2" x14ac:dyDescent="0.2">
      <c r="B120" s="15"/>
    </row>
    <row r="121" spans="2:2" x14ac:dyDescent="0.2">
      <c r="B121" s="15"/>
    </row>
    <row r="122" spans="2:2" x14ac:dyDescent="0.2">
      <c r="B122" s="15"/>
    </row>
    <row r="123" spans="2:2" x14ac:dyDescent="0.2">
      <c r="B123" s="15"/>
    </row>
    <row r="124" spans="2:2" x14ac:dyDescent="0.2">
      <c r="B124" s="15"/>
    </row>
    <row r="125" spans="2:2" x14ac:dyDescent="0.2">
      <c r="B125" s="15"/>
    </row>
    <row r="126" spans="2:2" x14ac:dyDescent="0.2">
      <c r="B126" s="15"/>
    </row>
    <row r="127" spans="2:2" x14ac:dyDescent="0.2">
      <c r="B127" s="15"/>
    </row>
    <row r="128" spans="2:2" x14ac:dyDescent="0.2">
      <c r="B128" s="15"/>
    </row>
    <row r="129" spans="2:2" x14ac:dyDescent="0.2">
      <c r="B129" s="15"/>
    </row>
    <row r="130" spans="2:2" x14ac:dyDescent="0.2">
      <c r="B130" s="15"/>
    </row>
    <row r="131" spans="2:2" x14ac:dyDescent="0.2">
      <c r="B131" s="15"/>
    </row>
    <row r="132" spans="2:2" x14ac:dyDescent="0.2">
      <c r="B132" s="15"/>
    </row>
    <row r="133" spans="2:2" x14ac:dyDescent="0.2">
      <c r="B133" s="15"/>
    </row>
    <row r="134" spans="2:2" x14ac:dyDescent="0.2">
      <c r="B134" s="15"/>
    </row>
    <row r="135" spans="2:2" x14ac:dyDescent="0.2">
      <c r="B135" s="15"/>
    </row>
    <row r="136" spans="2:2" x14ac:dyDescent="0.2">
      <c r="B136" s="15"/>
    </row>
    <row r="137" spans="2:2" x14ac:dyDescent="0.2">
      <c r="B137" s="15"/>
    </row>
    <row r="138" spans="2:2" x14ac:dyDescent="0.2">
      <c r="B138" s="15"/>
    </row>
    <row r="139" spans="2:2" x14ac:dyDescent="0.2">
      <c r="B139" s="15"/>
    </row>
    <row r="140" spans="2:2" x14ac:dyDescent="0.2">
      <c r="B140" s="15"/>
    </row>
    <row r="141" spans="2:2" x14ac:dyDescent="0.2">
      <c r="B141" s="15"/>
    </row>
    <row r="142" spans="2:2" x14ac:dyDescent="0.2">
      <c r="B142" s="15"/>
    </row>
    <row r="143" spans="2:2" x14ac:dyDescent="0.2">
      <c r="B143" s="15"/>
    </row>
    <row r="144" spans="2:2" x14ac:dyDescent="0.2">
      <c r="B144" s="15"/>
    </row>
    <row r="145" spans="2:2" x14ac:dyDescent="0.2">
      <c r="B145" s="15"/>
    </row>
    <row r="146" spans="2:2" x14ac:dyDescent="0.2">
      <c r="B146" s="15"/>
    </row>
    <row r="147" spans="2:2" x14ac:dyDescent="0.2">
      <c r="B147" s="15"/>
    </row>
    <row r="148" spans="2:2" x14ac:dyDescent="0.2">
      <c r="B148" s="15"/>
    </row>
    <row r="149" spans="2:2" x14ac:dyDescent="0.2">
      <c r="B149" s="15"/>
    </row>
    <row r="150" spans="2:2" x14ac:dyDescent="0.2">
      <c r="B150" s="15"/>
    </row>
    <row r="151" spans="2:2" x14ac:dyDescent="0.2">
      <c r="B151" s="15"/>
    </row>
    <row r="152" spans="2:2" x14ac:dyDescent="0.2">
      <c r="B152" s="15"/>
    </row>
    <row r="153" spans="2:2" x14ac:dyDescent="0.2">
      <c r="B153" s="15"/>
    </row>
    <row r="154" spans="2:2" x14ac:dyDescent="0.2">
      <c r="B154" s="15"/>
    </row>
    <row r="155" spans="2:2" x14ac:dyDescent="0.2">
      <c r="B155" s="15"/>
    </row>
    <row r="156" spans="2:2" x14ac:dyDescent="0.2">
      <c r="B156" s="15"/>
    </row>
    <row r="157" spans="2:2" x14ac:dyDescent="0.2">
      <c r="B157" s="15"/>
    </row>
    <row r="158" spans="2:2" x14ac:dyDescent="0.2">
      <c r="B158" s="15"/>
    </row>
    <row r="159" spans="2:2" x14ac:dyDescent="0.2">
      <c r="B159" s="15"/>
    </row>
    <row r="160" spans="2:2" x14ac:dyDescent="0.2">
      <c r="B160" s="15"/>
    </row>
    <row r="161" spans="2:2" x14ac:dyDescent="0.2">
      <c r="B161" s="15"/>
    </row>
    <row r="162" spans="2:2" x14ac:dyDescent="0.2">
      <c r="B162" s="15"/>
    </row>
    <row r="163" spans="2:2" x14ac:dyDescent="0.2">
      <c r="B163" s="15"/>
    </row>
    <row r="164" spans="2:2" x14ac:dyDescent="0.2">
      <c r="B164" s="15"/>
    </row>
    <row r="165" spans="2:2" x14ac:dyDescent="0.2">
      <c r="B165" s="15"/>
    </row>
    <row r="166" spans="2:2" x14ac:dyDescent="0.2">
      <c r="B166" s="15"/>
    </row>
    <row r="167" spans="2:2" x14ac:dyDescent="0.2">
      <c r="B167" s="15"/>
    </row>
    <row r="168" spans="2:2" x14ac:dyDescent="0.2">
      <c r="B168" s="15"/>
    </row>
    <row r="169" spans="2:2" x14ac:dyDescent="0.2">
      <c r="B169" s="15"/>
    </row>
    <row r="170" spans="2:2" x14ac:dyDescent="0.2">
      <c r="B170" s="15"/>
    </row>
    <row r="171" spans="2:2" x14ac:dyDescent="0.2">
      <c r="B171" s="15"/>
    </row>
    <row r="172" spans="2:2" x14ac:dyDescent="0.2">
      <c r="B172" s="15"/>
    </row>
    <row r="173" spans="2:2" x14ac:dyDescent="0.2">
      <c r="B173" s="15"/>
    </row>
    <row r="174" spans="2:2" x14ac:dyDescent="0.2">
      <c r="B174" s="15"/>
    </row>
    <row r="175" spans="2:2" x14ac:dyDescent="0.2">
      <c r="B175" s="15"/>
    </row>
    <row r="176" spans="2:2" x14ac:dyDescent="0.2">
      <c r="B176" s="15"/>
    </row>
    <row r="177" spans="2:2" x14ac:dyDescent="0.2">
      <c r="B177" s="15"/>
    </row>
    <row r="178" spans="2:2" x14ac:dyDescent="0.2">
      <c r="B178" s="15"/>
    </row>
    <row r="179" spans="2:2" x14ac:dyDescent="0.2">
      <c r="B179" s="15"/>
    </row>
    <row r="180" spans="2:2" x14ac:dyDescent="0.2">
      <c r="B180" s="15"/>
    </row>
    <row r="181" spans="2:2" x14ac:dyDescent="0.2">
      <c r="B181" s="15"/>
    </row>
    <row r="182" spans="2:2" x14ac:dyDescent="0.2">
      <c r="B182" s="15"/>
    </row>
    <row r="183" spans="2:2" x14ac:dyDescent="0.2">
      <c r="B183" s="15"/>
    </row>
    <row r="184" spans="2:2" x14ac:dyDescent="0.2">
      <c r="B184" s="15"/>
    </row>
    <row r="185" spans="2:2" x14ac:dyDescent="0.2">
      <c r="B185" s="15"/>
    </row>
    <row r="186" spans="2:2" x14ac:dyDescent="0.2">
      <c r="B186" s="15"/>
    </row>
    <row r="187" spans="2:2" x14ac:dyDescent="0.2">
      <c r="B187" s="15"/>
    </row>
    <row r="188" spans="2:2" x14ac:dyDescent="0.2">
      <c r="B188" s="15"/>
    </row>
    <row r="189" spans="2:2" x14ac:dyDescent="0.2">
      <c r="B189" s="15"/>
    </row>
    <row r="190" spans="2:2" x14ac:dyDescent="0.2">
      <c r="B190" s="15"/>
    </row>
    <row r="191" spans="2:2" x14ac:dyDescent="0.2">
      <c r="B191" s="15"/>
    </row>
    <row r="192" spans="2:2" x14ac:dyDescent="0.2">
      <c r="B192" s="15"/>
    </row>
    <row r="193" spans="2:2" x14ac:dyDescent="0.2">
      <c r="B193" s="15"/>
    </row>
    <row r="194" spans="2:2" x14ac:dyDescent="0.2">
      <c r="B194" s="15"/>
    </row>
    <row r="195" spans="2:2" x14ac:dyDescent="0.2">
      <c r="B195" s="15"/>
    </row>
    <row r="196" spans="2:2" x14ac:dyDescent="0.2">
      <c r="B196" s="15"/>
    </row>
    <row r="197" spans="2:2" x14ac:dyDescent="0.2">
      <c r="B197" s="15"/>
    </row>
    <row r="198" spans="2:2" x14ac:dyDescent="0.2">
      <c r="B198" s="15"/>
    </row>
    <row r="199" spans="2:2" x14ac:dyDescent="0.2">
      <c r="B199" s="15"/>
    </row>
    <row r="200" spans="2:2" x14ac:dyDescent="0.2">
      <c r="B200" s="15"/>
    </row>
    <row r="201" spans="2:2" x14ac:dyDescent="0.2">
      <c r="B201" s="15"/>
    </row>
    <row r="202" spans="2:2" x14ac:dyDescent="0.2">
      <c r="B202" s="15"/>
    </row>
    <row r="203" spans="2:2" x14ac:dyDescent="0.2">
      <c r="B203" s="15"/>
    </row>
    <row r="204" spans="2:2" x14ac:dyDescent="0.2">
      <c r="B204" s="15"/>
    </row>
    <row r="205" spans="2:2" x14ac:dyDescent="0.2">
      <c r="B205" s="15"/>
    </row>
    <row r="206" spans="2:2" x14ac:dyDescent="0.2">
      <c r="B206" s="15"/>
    </row>
    <row r="207" spans="2:2" x14ac:dyDescent="0.2">
      <c r="B207" s="15"/>
    </row>
    <row r="208" spans="2:2" x14ac:dyDescent="0.2">
      <c r="B208" s="15"/>
    </row>
    <row r="209" spans="2:2" x14ac:dyDescent="0.2">
      <c r="B209" s="15"/>
    </row>
    <row r="210" spans="2:2" x14ac:dyDescent="0.2">
      <c r="B210" s="15"/>
    </row>
    <row r="211" spans="2:2" x14ac:dyDescent="0.2">
      <c r="B211" s="15"/>
    </row>
    <row r="212" spans="2:2" x14ac:dyDescent="0.2">
      <c r="B212" s="15"/>
    </row>
    <row r="213" spans="2:2" x14ac:dyDescent="0.2">
      <c r="B213" s="15"/>
    </row>
    <row r="214" spans="2:2" x14ac:dyDescent="0.2">
      <c r="B214" s="15"/>
    </row>
    <row r="215" spans="2:2" x14ac:dyDescent="0.2">
      <c r="B215" s="15"/>
    </row>
    <row r="216" spans="2:2" x14ac:dyDescent="0.2">
      <c r="B216" s="15"/>
    </row>
  </sheetData>
  <mergeCells count="2">
    <mergeCell ref="H1:I1"/>
    <mergeCell ref="O1:Q1"/>
  </mergeCells>
  <hyperlinks>
    <hyperlink ref="H1:I1" location="Index!A1" display="Regresar al Índice" xr:uid="{00000000-0004-0000-7F00-000000000000}"/>
  </hyperlinks>
  <pageMargins left="0.7" right="0.7" top="0.75" bottom="0.75" header="0.3" footer="0.3"/>
  <pageSetup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34"/>
  <dimension ref="A1:T216"/>
  <sheetViews>
    <sheetView zoomScale="106" zoomScaleNormal="106" workbookViewId="0">
      <selection activeCell="A2" sqref="A2"/>
    </sheetView>
  </sheetViews>
  <sheetFormatPr baseColWidth="10" defaultColWidth="11.42578125" defaultRowHeight="12.75" x14ac:dyDescent="0.2"/>
  <cols>
    <col min="1" max="1" width="27.85546875" style="323" customWidth="1"/>
    <col min="2" max="2" width="16.7109375" style="171" customWidth="1"/>
    <col min="3" max="3" width="14.140625" style="323" customWidth="1"/>
    <col min="4" max="4" width="11.85546875" style="323" customWidth="1"/>
    <col min="5" max="5" width="10.85546875" style="323" customWidth="1"/>
    <col min="6" max="16384" width="11.42578125" style="323"/>
  </cols>
  <sheetData>
    <row r="1" spans="1:20" ht="15" x14ac:dyDescent="0.25">
      <c r="A1" s="333" t="s">
        <v>1622</v>
      </c>
      <c r="G1" s="79"/>
      <c r="H1" s="233" t="s">
        <v>38</v>
      </c>
      <c r="I1" s="233"/>
      <c r="J1" s="79"/>
      <c r="K1" s="79"/>
      <c r="L1" s="79"/>
      <c r="M1" s="79"/>
      <c r="N1" s="79"/>
      <c r="O1" s="79"/>
      <c r="P1" s="79"/>
      <c r="Q1" s="79"/>
      <c r="R1" s="79"/>
      <c r="S1" s="79"/>
      <c r="T1" s="79"/>
    </row>
    <row r="2" spans="1:20" x14ac:dyDescent="0.2">
      <c r="A2" s="323" t="s">
        <v>278</v>
      </c>
    </row>
    <row r="4" spans="1:20" ht="45.75" customHeight="1" thickBot="1" x14ac:dyDescent="0.25">
      <c r="A4" s="458" t="s">
        <v>279</v>
      </c>
      <c r="B4" s="182" t="s">
        <v>1301</v>
      </c>
      <c r="C4" s="182" t="s">
        <v>1377</v>
      </c>
      <c r="D4" s="207" t="s">
        <v>34</v>
      </c>
      <c r="E4" s="207" t="s">
        <v>280</v>
      </c>
    </row>
    <row r="5" spans="1:20" ht="26.25" thickBot="1" x14ac:dyDescent="0.25">
      <c r="A5" s="327" t="s">
        <v>281</v>
      </c>
      <c r="B5" s="328">
        <v>121255</v>
      </c>
      <c r="C5" s="328">
        <v>120917</v>
      </c>
      <c r="D5" s="328">
        <f t="shared" ref="D5:D13" si="0">C5-B5</f>
        <v>-338</v>
      </c>
      <c r="E5" s="469">
        <f t="shared" ref="E5:E13" si="1">C5/B5-1</f>
        <v>-2.787513916951867E-3</v>
      </c>
    </row>
    <row r="6" spans="1:20" ht="13.5" thickBot="1" x14ac:dyDescent="0.25">
      <c r="A6" s="329" t="s">
        <v>282</v>
      </c>
      <c r="B6" s="330">
        <v>402868</v>
      </c>
      <c r="C6" s="330">
        <v>403989</v>
      </c>
      <c r="D6" s="328">
        <f t="shared" si="0"/>
        <v>1121</v>
      </c>
      <c r="E6" s="469">
        <f t="shared" si="1"/>
        <v>2.7825491227895238E-3</v>
      </c>
    </row>
    <row r="7" spans="1:20" ht="13.5" thickBot="1" x14ac:dyDescent="0.25">
      <c r="A7" s="329" t="s">
        <v>283</v>
      </c>
      <c r="B7" s="463">
        <v>150581</v>
      </c>
      <c r="C7" s="463">
        <v>152128</v>
      </c>
      <c r="D7" s="328">
        <f t="shared" si="0"/>
        <v>1547</v>
      </c>
      <c r="E7" s="469">
        <f t="shared" si="1"/>
        <v>1.027354048651552E-2</v>
      </c>
    </row>
    <row r="8" spans="1:20" ht="26.25" thickBot="1" x14ac:dyDescent="0.25">
      <c r="A8" s="331" t="s">
        <v>284</v>
      </c>
      <c r="B8" s="330">
        <v>9745</v>
      </c>
      <c r="C8" s="330">
        <v>9847</v>
      </c>
      <c r="D8" s="328">
        <f t="shared" si="0"/>
        <v>102</v>
      </c>
      <c r="E8" s="469">
        <f t="shared" si="1"/>
        <v>1.0466906105695228E-2</v>
      </c>
    </row>
    <row r="9" spans="1:20" ht="13.5" thickBot="1" x14ac:dyDescent="0.25">
      <c r="A9" s="329" t="s">
        <v>285</v>
      </c>
      <c r="B9" s="330">
        <v>513734</v>
      </c>
      <c r="C9" s="330">
        <v>515303</v>
      </c>
      <c r="D9" s="328">
        <f t="shared" si="0"/>
        <v>1569</v>
      </c>
      <c r="E9" s="469">
        <f t="shared" si="1"/>
        <v>3.0541097143657048E-3</v>
      </c>
    </row>
    <row r="10" spans="1:20" ht="13.5" thickBot="1" x14ac:dyDescent="0.25">
      <c r="A10" s="329" t="s">
        <v>286</v>
      </c>
      <c r="B10" s="330">
        <v>2505</v>
      </c>
      <c r="C10" s="330">
        <v>2515</v>
      </c>
      <c r="D10" s="328">
        <f t="shared" si="0"/>
        <v>10</v>
      </c>
      <c r="E10" s="469">
        <f t="shared" si="1"/>
        <v>3.9920159680639777E-3</v>
      </c>
    </row>
    <row r="11" spans="1:20" ht="13.5" thickBot="1" x14ac:dyDescent="0.25">
      <c r="A11" s="329" t="s">
        <v>287</v>
      </c>
      <c r="B11" s="330">
        <v>645409</v>
      </c>
      <c r="C11" s="330">
        <v>650779</v>
      </c>
      <c r="D11" s="328">
        <f t="shared" si="0"/>
        <v>5370</v>
      </c>
      <c r="E11" s="469">
        <f t="shared" si="1"/>
        <v>8.3203054187344083E-3</v>
      </c>
    </row>
    <row r="12" spans="1:20" ht="13.5" thickBot="1" x14ac:dyDescent="0.25">
      <c r="A12" s="329" t="s">
        <v>288</v>
      </c>
      <c r="B12" s="330">
        <v>104844</v>
      </c>
      <c r="C12" s="330">
        <v>105032</v>
      </c>
      <c r="D12" s="328">
        <f t="shared" si="0"/>
        <v>188</v>
      </c>
      <c r="E12" s="469">
        <f t="shared" si="1"/>
        <v>1.7931402846134148E-3</v>
      </c>
    </row>
    <row r="13" spans="1:20" ht="13.5" thickBot="1" x14ac:dyDescent="0.25">
      <c r="A13" s="183" t="s">
        <v>53</v>
      </c>
      <c r="B13" s="184">
        <f>SUM(B5:B12)</f>
        <v>1950941</v>
      </c>
      <c r="C13" s="184">
        <f>SUM(C5:C12)</f>
        <v>1960510</v>
      </c>
      <c r="D13" s="185">
        <f t="shared" si="0"/>
        <v>9569</v>
      </c>
      <c r="E13" s="470">
        <f t="shared" si="1"/>
        <v>4.9048126006885351E-3</v>
      </c>
    </row>
    <row r="14" spans="1:20" x14ac:dyDescent="0.2">
      <c r="A14" s="333"/>
      <c r="B14" s="333"/>
      <c r="C14" s="333"/>
      <c r="D14" s="333"/>
      <c r="E14" s="333"/>
    </row>
    <row r="15" spans="1:20" x14ac:dyDescent="0.2">
      <c r="B15" s="37"/>
    </row>
    <row r="16" spans="1:20" x14ac:dyDescent="0.2">
      <c r="B16" s="37"/>
    </row>
    <row r="17" spans="2:2" x14ac:dyDescent="0.2">
      <c r="B17" s="37"/>
    </row>
    <row r="18" spans="2:2" x14ac:dyDescent="0.2">
      <c r="B18" s="37"/>
    </row>
    <row r="19" spans="2:2" x14ac:dyDescent="0.2">
      <c r="B19" s="37"/>
    </row>
    <row r="20" spans="2:2" x14ac:dyDescent="0.2">
      <c r="B20" s="37"/>
    </row>
    <row r="21" spans="2:2" x14ac:dyDescent="0.2">
      <c r="B21" s="37"/>
    </row>
    <row r="22" spans="2:2" x14ac:dyDescent="0.2">
      <c r="B22" s="37"/>
    </row>
    <row r="23" spans="2:2" x14ac:dyDescent="0.2">
      <c r="B23" s="37"/>
    </row>
    <row r="24" spans="2:2" x14ac:dyDescent="0.2">
      <c r="B24" s="37"/>
    </row>
    <row r="25" spans="2:2" x14ac:dyDescent="0.2">
      <c r="B25" s="37"/>
    </row>
    <row r="26" spans="2:2" x14ac:dyDescent="0.2">
      <c r="B26" s="37"/>
    </row>
    <row r="27" spans="2:2" x14ac:dyDescent="0.2">
      <c r="B27" s="37"/>
    </row>
    <row r="28" spans="2:2" x14ac:dyDescent="0.2">
      <c r="B28" s="37"/>
    </row>
    <row r="29" spans="2:2" x14ac:dyDescent="0.2">
      <c r="B29" s="37"/>
    </row>
    <row r="30" spans="2:2" x14ac:dyDescent="0.2">
      <c r="B30" s="37"/>
    </row>
    <row r="31" spans="2:2" x14ac:dyDescent="0.2">
      <c r="B31" s="37"/>
    </row>
    <row r="32" spans="2:2" x14ac:dyDescent="0.2">
      <c r="B32" s="37"/>
    </row>
    <row r="33" spans="2:2" x14ac:dyDescent="0.2">
      <c r="B33" s="37"/>
    </row>
    <row r="34" spans="2:2" x14ac:dyDescent="0.2">
      <c r="B34" s="37"/>
    </row>
    <row r="35" spans="2:2" x14ac:dyDescent="0.2">
      <c r="B35" s="37"/>
    </row>
    <row r="36" spans="2:2" x14ac:dyDescent="0.2">
      <c r="B36" s="37"/>
    </row>
    <row r="37" spans="2:2" x14ac:dyDescent="0.2">
      <c r="B37" s="37"/>
    </row>
    <row r="38" spans="2:2" x14ac:dyDescent="0.2">
      <c r="B38" s="37"/>
    </row>
    <row r="39" spans="2:2" x14ac:dyDescent="0.2">
      <c r="B39" s="37"/>
    </row>
    <row r="40" spans="2:2" x14ac:dyDescent="0.2">
      <c r="B40" s="37"/>
    </row>
    <row r="41" spans="2:2" x14ac:dyDescent="0.2">
      <c r="B41" s="37"/>
    </row>
    <row r="42" spans="2:2" x14ac:dyDescent="0.2">
      <c r="B42" s="37"/>
    </row>
    <row r="43" spans="2:2" x14ac:dyDescent="0.2">
      <c r="B43" s="37"/>
    </row>
    <row r="44" spans="2:2" x14ac:dyDescent="0.2">
      <c r="B44" s="37"/>
    </row>
    <row r="45" spans="2:2" x14ac:dyDescent="0.2">
      <c r="B45" s="37"/>
    </row>
    <row r="46" spans="2:2" x14ac:dyDescent="0.2">
      <c r="B46" s="37"/>
    </row>
    <row r="47" spans="2:2" x14ac:dyDescent="0.2">
      <c r="B47" s="37"/>
    </row>
    <row r="48" spans="2:2" x14ac:dyDescent="0.2">
      <c r="B48" s="37"/>
    </row>
    <row r="49" spans="2:2" x14ac:dyDescent="0.2">
      <c r="B49" s="37"/>
    </row>
    <row r="50" spans="2:2" x14ac:dyDescent="0.2">
      <c r="B50" s="37"/>
    </row>
    <row r="51" spans="2:2" x14ac:dyDescent="0.2">
      <c r="B51" s="37"/>
    </row>
    <row r="52" spans="2:2" x14ac:dyDescent="0.2">
      <c r="B52" s="37"/>
    </row>
    <row r="53" spans="2:2" x14ac:dyDescent="0.2">
      <c r="B53" s="37"/>
    </row>
    <row r="54" spans="2:2" x14ac:dyDescent="0.2">
      <c r="B54" s="37"/>
    </row>
    <row r="55" spans="2:2" x14ac:dyDescent="0.2">
      <c r="B55" s="37"/>
    </row>
    <row r="56" spans="2:2" x14ac:dyDescent="0.2">
      <c r="B56" s="37"/>
    </row>
    <row r="57" spans="2:2" x14ac:dyDescent="0.2">
      <c r="B57" s="37"/>
    </row>
    <row r="58" spans="2:2" x14ac:dyDescent="0.2">
      <c r="B58" s="37"/>
    </row>
    <row r="59" spans="2:2" x14ac:dyDescent="0.2">
      <c r="B59" s="37"/>
    </row>
    <row r="60" spans="2:2" x14ac:dyDescent="0.2">
      <c r="B60" s="37"/>
    </row>
    <row r="61" spans="2:2" x14ac:dyDescent="0.2">
      <c r="B61" s="37"/>
    </row>
    <row r="62" spans="2:2" x14ac:dyDescent="0.2">
      <c r="B62" s="37"/>
    </row>
    <row r="63" spans="2:2" x14ac:dyDescent="0.2">
      <c r="B63" s="37"/>
    </row>
    <row r="64" spans="2:2" x14ac:dyDescent="0.2">
      <c r="B64" s="37"/>
    </row>
    <row r="65" spans="2:2" x14ac:dyDescent="0.2">
      <c r="B65" s="37"/>
    </row>
    <row r="66" spans="2:2" x14ac:dyDescent="0.2">
      <c r="B66" s="37"/>
    </row>
    <row r="67" spans="2:2" x14ac:dyDescent="0.2">
      <c r="B67" s="37"/>
    </row>
    <row r="68" spans="2:2" x14ac:dyDescent="0.2">
      <c r="B68" s="37"/>
    </row>
    <row r="69" spans="2:2" x14ac:dyDescent="0.2">
      <c r="B69" s="37"/>
    </row>
    <row r="70" spans="2:2" x14ac:dyDescent="0.2">
      <c r="B70" s="37"/>
    </row>
    <row r="71" spans="2:2" x14ac:dyDescent="0.2">
      <c r="B71" s="37"/>
    </row>
    <row r="72" spans="2:2" x14ac:dyDescent="0.2">
      <c r="B72" s="37"/>
    </row>
    <row r="73" spans="2:2" x14ac:dyDescent="0.2">
      <c r="B73" s="37"/>
    </row>
    <row r="74" spans="2:2" x14ac:dyDescent="0.2">
      <c r="B74" s="37"/>
    </row>
    <row r="75" spans="2:2" x14ac:dyDescent="0.2">
      <c r="B75" s="37"/>
    </row>
    <row r="76" spans="2:2" x14ac:dyDescent="0.2">
      <c r="B76" s="37"/>
    </row>
    <row r="77" spans="2:2" x14ac:dyDescent="0.2">
      <c r="B77" s="37"/>
    </row>
    <row r="78" spans="2:2" x14ac:dyDescent="0.2">
      <c r="B78" s="37"/>
    </row>
    <row r="79" spans="2:2" x14ac:dyDescent="0.2">
      <c r="B79" s="37"/>
    </row>
    <row r="80" spans="2:2" x14ac:dyDescent="0.2">
      <c r="B80" s="37"/>
    </row>
    <row r="81" spans="2:2" x14ac:dyDescent="0.2">
      <c r="B81" s="37"/>
    </row>
    <row r="82" spans="2:2" x14ac:dyDescent="0.2">
      <c r="B82" s="37"/>
    </row>
    <row r="83" spans="2:2" x14ac:dyDescent="0.2">
      <c r="B83" s="37"/>
    </row>
    <row r="84" spans="2:2" x14ac:dyDescent="0.2">
      <c r="B84" s="37"/>
    </row>
    <row r="85" spans="2:2" x14ac:dyDescent="0.2">
      <c r="B85" s="37"/>
    </row>
    <row r="86" spans="2:2" x14ac:dyDescent="0.2">
      <c r="B86" s="37"/>
    </row>
    <row r="87" spans="2:2" x14ac:dyDescent="0.2">
      <c r="B87" s="37"/>
    </row>
    <row r="88" spans="2:2" x14ac:dyDescent="0.2">
      <c r="B88" s="37"/>
    </row>
    <row r="89" spans="2:2" x14ac:dyDescent="0.2">
      <c r="B89" s="37"/>
    </row>
    <row r="90" spans="2:2" x14ac:dyDescent="0.2">
      <c r="B90" s="37"/>
    </row>
    <row r="91" spans="2:2" x14ac:dyDescent="0.2">
      <c r="B91" s="37"/>
    </row>
    <row r="92" spans="2:2" x14ac:dyDescent="0.2">
      <c r="B92" s="37"/>
    </row>
    <row r="93" spans="2:2" x14ac:dyDescent="0.2">
      <c r="B93" s="37"/>
    </row>
    <row r="94" spans="2:2" x14ac:dyDescent="0.2">
      <c r="B94" s="37"/>
    </row>
    <row r="95" spans="2:2" x14ac:dyDescent="0.2">
      <c r="B95" s="37"/>
    </row>
    <row r="96" spans="2:2" x14ac:dyDescent="0.2">
      <c r="B96" s="37"/>
    </row>
    <row r="97" spans="2:2" x14ac:dyDescent="0.2">
      <c r="B97" s="37"/>
    </row>
    <row r="98" spans="2:2" x14ac:dyDescent="0.2">
      <c r="B98" s="37"/>
    </row>
    <row r="99" spans="2:2" x14ac:dyDescent="0.2">
      <c r="B99" s="37"/>
    </row>
    <row r="100" spans="2:2" x14ac:dyDescent="0.2">
      <c r="B100" s="37"/>
    </row>
    <row r="101" spans="2:2" x14ac:dyDescent="0.2">
      <c r="B101" s="37"/>
    </row>
    <row r="102" spans="2:2" x14ac:dyDescent="0.2">
      <c r="B102" s="37"/>
    </row>
    <row r="103" spans="2:2" x14ac:dyDescent="0.2">
      <c r="B103" s="37"/>
    </row>
    <row r="104" spans="2:2" x14ac:dyDescent="0.2">
      <c r="B104" s="37"/>
    </row>
    <row r="105" spans="2:2" x14ac:dyDescent="0.2">
      <c r="B105" s="37"/>
    </row>
    <row r="106" spans="2:2" x14ac:dyDescent="0.2">
      <c r="B106" s="37"/>
    </row>
    <row r="107" spans="2:2" x14ac:dyDescent="0.2">
      <c r="B107" s="37"/>
    </row>
    <row r="108" spans="2:2" x14ac:dyDescent="0.2">
      <c r="B108" s="37"/>
    </row>
    <row r="109" spans="2:2" x14ac:dyDescent="0.2">
      <c r="B109" s="37"/>
    </row>
    <row r="110" spans="2:2" x14ac:dyDescent="0.2">
      <c r="B110" s="37"/>
    </row>
    <row r="111" spans="2:2" x14ac:dyDescent="0.2">
      <c r="B111" s="37"/>
    </row>
    <row r="112" spans="2:2" x14ac:dyDescent="0.2">
      <c r="B112" s="37"/>
    </row>
    <row r="113" spans="2:2" x14ac:dyDescent="0.2">
      <c r="B113" s="37"/>
    </row>
    <row r="114" spans="2:2" x14ac:dyDescent="0.2">
      <c r="B114" s="37"/>
    </row>
    <row r="115" spans="2:2" x14ac:dyDescent="0.2">
      <c r="B115" s="37"/>
    </row>
    <row r="116" spans="2:2" x14ac:dyDescent="0.2">
      <c r="B116" s="37"/>
    </row>
    <row r="117" spans="2:2" x14ac:dyDescent="0.2">
      <c r="B117" s="37"/>
    </row>
    <row r="118" spans="2:2" x14ac:dyDescent="0.2">
      <c r="B118" s="37"/>
    </row>
    <row r="119" spans="2:2" x14ac:dyDescent="0.2">
      <c r="B119" s="37"/>
    </row>
    <row r="120" spans="2:2" x14ac:dyDescent="0.2">
      <c r="B120" s="37"/>
    </row>
    <row r="121" spans="2:2" x14ac:dyDescent="0.2">
      <c r="B121" s="37"/>
    </row>
    <row r="122" spans="2:2" x14ac:dyDescent="0.2">
      <c r="B122" s="37"/>
    </row>
    <row r="123" spans="2:2" x14ac:dyDescent="0.2">
      <c r="B123" s="37"/>
    </row>
    <row r="124" spans="2:2" x14ac:dyDescent="0.2">
      <c r="B124" s="37"/>
    </row>
    <row r="125" spans="2:2" x14ac:dyDescent="0.2">
      <c r="B125" s="37"/>
    </row>
    <row r="126" spans="2:2" x14ac:dyDescent="0.2">
      <c r="B126" s="37"/>
    </row>
    <row r="127" spans="2:2" x14ac:dyDescent="0.2">
      <c r="B127" s="37"/>
    </row>
    <row r="128" spans="2:2" x14ac:dyDescent="0.2">
      <c r="B128" s="37"/>
    </row>
    <row r="129" spans="2:2" x14ac:dyDescent="0.2">
      <c r="B129" s="37"/>
    </row>
    <row r="130" spans="2:2" x14ac:dyDescent="0.2">
      <c r="B130" s="37"/>
    </row>
    <row r="131" spans="2:2" x14ac:dyDescent="0.2">
      <c r="B131" s="37"/>
    </row>
    <row r="132" spans="2:2" x14ac:dyDescent="0.2">
      <c r="B132" s="37"/>
    </row>
    <row r="133" spans="2:2" x14ac:dyDescent="0.2">
      <c r="B133" s="37"/>
    </row>
    <row r="134" spans="2:2" x14ac:dyDescent="0.2">
      <c r="B134" s="37"/>
    </row>
    <row r="135" spans="2:2" x14ac:dyDescent="0.2">
      <c r="B135" s="37"/>
    </row>
    <row r="136" spans="2:2" x14ac:dyDescent="0.2">
      <c r="B136" s="37"/>
    </row>
    <row r="137" spans="2:2" x14ac:dyDescent="0.2">
      <c r="B137" s="37"/>
    </row>
    <row r="138" spans="2:2" x14ac:dyDescent="0.2">
      <c r="B138" s="37"/>
    </row>
    <row r="139" spans="2:2" x14ac:dyDescent="0.2">
      <c r="B139" s="37"/>
    </row>
    <row r="140" spans="2:2" x14ac:dyDescent="0.2">
      <c r="B140" s="37"/>
    </row>
    <row r="141" spans="2:2" x14ac:dyDescent="0.2">
      <c r="B141" s="37"/>
    </row>
    <row r="142" spans="2:2" x14ac:dyDescent="0.2">
      <c r="B142" s="37"/>
    </row>
    <row r="143" spans="2:2" x14ac:dyDescent="0.2">
      <c r="B143" s="37"/>
    </row>
    <row r="144" spans="2:2" x14ac:dyDescent="0.2">
      <c r="B144" s="37"/>
    </row>
    <row r="145" spans="2:2" x14ac:dyDescent="0.2">
      <c r="B145" s="37"/>
    </row>
    <row r="146" spans="2:2" x14ac:dyDescent="0.2">
      <c r="B146" s="37"/>
    </row>
    <row r="147" spans="2:2" x14ac:dyDescent="0.2">
      <c r="B147" s="37"/>
    </row>
    <row r="148" spans="2:2" x14ac:dyDescent="0.2">
      <c r="B148" s="37"/>
    </row>
    <row r="149" spans="2:2" x14ac:dyDescent="0.2">
      <c r="B149" s="37"/>
    </row>
    <row r="150" spans="2:2" x14ac:dyDescent="0.2">
      <c r="B150" s="37"/>
    </row>
    <row r="151" spans="2:2" x14ac:dyDescent="0.2">
      <c r="B151" s="37"/>
    </row>
    <row r="152" spans="2:2" x14ac:dyDescent="0.2">
      <c r="B152" s="37"/>
    </row>
    <row r="153" spans="2:2" x14ac:dyDescent="0.2">
      <c r="B153" s="37"/>
    </row>
    <row r="154" spans="2:2" x14ac:dyDescent="0.2">
      <c r="B154" s="37"/>
    </row>
    <row r="155" spans="2:2" x14ac:dyDescent="0.2">
      <c r="B155" s="37"/>
    </row>
    <row r="156" spans="2:2" x14ac:dyDescent="0.2">
      <c r="B156" s="37"/>
    </row>
    <row r="157" spans="2:2" x14ac:dyDescent="0.2">
      <c r="B157" s="37"/>
    </row>
    <row r="158" spans="2:2" x14ac:dyDescent="0.2">
      <c r="B158" s="37"/>
    </row>
    <row r="159" spans="2:2" x14ac:dyDescent="0.2">
      <c r="B159" s="37"/>
    </row>
    <row r="160" spans="2:2" x14ac:dyDescent="0.2">
      <c r="B160" s="37"/>
    </row>
    <row r="161" spans="2:2" x14ac:dyDescent="0.2">
      <c r="B161" s="37"/>
    </row>
    <row r="162" spans="2:2" x14ac:dyDescent="0.2">
      <c r="B162" s="37"/>
    </row>
    <row r="163" spans="2:2" x14ac:dyDescent="0.2">
      <c r="B163" s="37"/>
    </row>
    <row r="164" spans="2:2" x14ac:dyDescent="0.2">
      <c r="B164" s="37"/>
    </row>
    <row r="165" spans="2:2" x14ac:dyDescent="0.2">
      <c r="B165" s="37"/>
    </row>
    <row r="166" spans="2:2" x14ac:dyDescent="0.2">
      <c r="B166" s="37"/>
    </row>
    <row r="167" spans="2:2" x14ac:dyDescent="0.2">
      <c r="B167" s="37"/>
    </row>
    <row r="168" spans="2:2" x14ac:dyDescent="0.2">
      <c r="B168" s="37"/>
    </row>
    <row r="169" spans="2:2" x14ac:dyDescent="0.2">
      <c r="B169" s="37"/>
    </row>
    <row r="170" spans="2:2" x14ac:dyDescent="0.2">
      <c r="B170" s="37"/>
    </row>
    <row r="171" spans="2:2" x14ac:dyDescent="0.2">
      <c r="B171" s="37"/>
    </row>
    <row r="172" spans="2:2" x14ac:dyDescent="0.2">
      <c r="B172" s="37"/>
    </row>
    <row r="173" spans="2:2" x14ac:dyDescent="0.2">
      <c r="B173" s="37"/>
    </row>
    <row r="174" spans="2:2" x14ac:dyDescent="0.2">
      <c r="B174" s="37"/>
    </row>
    <row r="175" spans="2:2" x14ac:dyDescent="0.2">
      <c r="B175" s="37"/>
    </row>
    <row r="176" spans="2:2" x14ac:dyDescent="0.2">
      <c r="B176" s="37"/>
    </row>
    <row r="177" spans="2:2" x14ac:dyDescent="0.2">
      <c r="B177" s="37"/>
    </row>
    <row r="178" spans="2:2" x14ac:dyDescent="0.2">
      <c r="B178" s="37"/>
    </row>
    <row r="179" spans="2:2" x14ac:dyDescent="0.2">
      <c r="B179" s="37"/>
    </row>
    <row r="180" spans="2:2" x14ac:dyDescent="0.2">
      <c r="B180" s="37"/>
    </row>
    <row r="181" spans="2:2" x14ac:dyDescent="0.2">
      <c r="B181" s="37"/>
    </row>
    <row r="182" spans="2:2" x14ac:dyDescent="0.2">
      <c r="B182" s="37"/>
    </row>
    <row r="183" spans="2:2" x14ac:dyDescent="0.2">
      <c r="B183" s="37"/>
    </row>
    <row r="184" spans="2:2" x14ac:dyDescent="0.2">
      <c r="B184" s="37"/>
    </row>
    <row r="185" spans="2:2" x14ac:dyDescent="0.2">
      <c r="B185" s="37"/>
    </row>
    <row r="186" spans="2:2" x14ac:dyDescent="0.2">
      <c r="B186" s="37"/>
    </row>
    <row r="187" spans="2:2" x14ac:dyDescent="0.2">
      <c r="B187" s="37"/>
    </row>
    <row r="188" spans="2:2" x14ac:dyDescent="0.2">
      <c r="B188" s="37"/>
    </row>
    <row r="189" spans="2:2" x14ac:dyDescent="0.2">
      <c r="B189" s="37"/>
    </row>
    <row r="190" spans="2:2" x14ac:dyDescent="0.2">
      <c r="B190" s="37"/>
    </row>
    <row r="191" spans="2:2" x14ac:dyDescent="0.2">
      <c r="B191" s="37"/>
    </row>
    <row r="192" spans="2:2" x14ac:dyDescent="0.2">
      <c r="B192" s="37"/>
    </row>
    <row r="193" spans="2:2" x14ac:dyDescent="0.2">
      <c r="B193" s="37"/>
    </row>
    <row r="194" spans="2:2" x14ac:dyDescent="0.2">
      <c r="B194" s="37"/>
    </row>
    <row r="195" spans="2:2" x14ac:dyDescent="0.2">
      <c r="B195" s="37"/>
    </row>
    <row r="196" spans="2:2" x14ac:dyDescent="0.2">
      <c r="B196" s="37"/>
    </row>
    <row r="197" spans="2:2" x14ac:dyDescent="0.2">
      <c r="B197" s="37"/>
    </row>
    <row r="198" spans="2:2" x14ac:dyDescent="0.2">
      <c r="B198" s="37"/>
    </row>
    <row r="199" spans="2:2" x14ac:dyDescent="0.2">
      <c r="B199" s="37"/>
    </row>
    <row r="200" spans="2:2" x14ac:dyDescent="0.2">
      <c r="B200" s="37"/>
    </row>
    <row r="201" spans="2:2" x14ac:dyDescent="0.2">
      <c r="B201" s="37"/>
    </row>
    <row r="202" spans="2:2" x14ac:dyDescent="0.2">
      <c r="B202" s="37"/>
    </row>
    <row r="203" spans="2:2" x14ac:dyDescent="0.2">
      <c r="B203" s="37"/>
    </row>
    <row r="204" spans="2:2" x14ac:dyDescent="0.2">
      <c r="B204" s="37"/>
    </row>
    <row r="205" spans="2:2" x14ac:dyDescent="0.2">
      <c r="B205" s="37"/>
    </row>
    <row r="206" spans="2:2" x14ac:dyDescent="0.2">
      <c r="B206" s="37"/>
    </row>
    <row r="207" spans="2:2" x14ac:dyDescent="0.2">
      <c r="B207" s="37"/>
    </row>
    <row r="208" spans="2:2" x14ac:dyDescent="0.2">
      <c r="B208" s="37"/>
    </row>
    <row r="209" spans="2:2" x14ac:dyDescent="0.2">
      <c r="B209" s="37"/>
    </row>
    <row r="210" spans="2:2" x14ac:dyDescent="0.2">
      <c r="B210" s="37"/>
    </row>
    <row r="211" spans="2:2" x14ac:dyDescent="0.2">
      <c r="B211" s="37"/>
    </row>
    <row r="212" spans="2:2" x14ac:dyDescent="0.2">
      <c r="B212" s="37"/>
    </row>
    <row r="213" spans="2:2" x14ac:dyDescent="0.2">
      <c r="B213" s="37"/>
    </row>
    <row r="214" spans="2:2" x14ac:dyDescent="0.2">
      <c r="B214" s="37"/>
    </row>
    <row r="215" spans="2:2" x14ac:dyDescent="0.2">
      <c r="B215" s="37"/>
    </row>
    <row r="216" spans="2:2" x14ac:dyDescent="0.2">
      <c r="B216" s="37"/>
    </row>
  </sheetData>
  <mergeCells count="1">
    <mergeCell ref="H1:I1"/>
  </mergeCells>
  <hyperlinks>
    <hyperlink ref="H1:I1" location="Index!A1" display="Regresar al Índice" xr:uid="{00000000-0004-0000-1A00-000000000000}"/>
  </hyperlinks>
  <pageMargins left="0.7" right="0.7" top="0.75" bottom="0.75" header="0.3" footer="0.3"/>
  <pageSetup orientation="portrait" horizontalDpi="4294967295" verticalDpi="4294967295"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Hoja138"/>
  <dimension ref="A1:P216"/>
  <sheetViews>
    <sheetView zoomScale="106" zoomScaleNormal="106" workbookViewId="0">
      <selection activeCell="A2" sqref="A2"/>
    </sheetView>
  </sheetViews>
  <sheetFormatPr baseColWidth="10" defaultColWidth="11.42578125" defaultRowHeight="12.75" x14ac:dyDescent="0.2"/>
  <cols>
    <col min="1" max="1" width="34.85546875" style="282" customWidth="1"/>
    <col min="2" max="2" width="15.28515625" style="103" customWidth="1"/>
    <col min="3" max="12" width="11.42578125" style="282"/>
    <col min="13" max="13" width="0" style="282" hidden="1" customWidth="1"/>
    <col min="14" max="14" width="26.28515625" style="282" hidden="1" customWidth="1"/>
    <col min="15" max="16" width="11.42578125" style="282" hidden="1" customWidth="1"/>
    <col min="17" max="17" width="11.42578125" style="282" customWidth="1"/>
    <col min="18" max="16384" width="11.42578125" style="282"/>
  </cols>
  <sheetData>
    <row r="1" spans="1:14" ht="15" customHeight="1" x14ac:dyDescent="0.25">
      <c r="A1" s="333" t="s">
        <v>1689</v>
      </c>
      <c r="H1" s="233" t="s">
        <v>38</v>
      </c>
      <c r="I1" s="233"/>
      <c r="J1" s="210"/>
    </row>
    <row r="4" spans="1:14" x14ac:dyDescent="0.2">
      <c r="A4" s="282" t="s">
        <v>295</v>
      </c>
      <c r="B4" s="108" t="s">
        <v>1388</v>
      </c>
      <c r="C4" s="290" t="s">
        <v>297</v>
      </c>
      <c r="N4" s="282" t="s">
        <v>310</v>
      </c>
    </row>
    <row r="5" spans="1:14" x14ac:dyDescent="0.2">
      <c r="A5" s="282" t="s">
        <v>302</v>
      </c>
      <c r="B5" s="18">
        <v>120917</v>
      </c>
      <c r="C5" s="100">
        <f>B5/$B$13</f>
        <v>6.1676298514162134E-2</v>
      </c>
      <c r="D5" s="298"/>
      <c r="N5" s="282">
        <v>108770</v>
      </c>
    </row>
    <row r="6" spans="1:14" x14ac:dyDescent="0.2">
      <c r="A6" s="282" t="s">
        <v>282</v>
      </c>
      <c r="B6" s="18">
        <v>403989</v>
      </c>
      <c r="C6" s="100">
        <f t="shared" ref="C6:C12" si="0">B6/$B$13</f>
        <v>0.20606321824423238</v>
      </c>
      <c r="D6" s="298"/>
      <c r="N6" s="282">
        <v>364270</v>
      </c>
    </row>
    <row r="7" spans="1:14" x14ac:dyDescent="0.2">
      <c r="A7" s="282" t="s">
        <v>303</v>
      </c>
      <c r="B7" s="18">
        <v>152128</v>
      </c>
      <c r="C7" s="100">
        <f t="shared" si="0"/>
        <v>7.7596135699384339E-2</v>
      </c>
      <c r="D7" s="298"/>
      <c r="N7" s="282">
        <v>150933</v>
      </c>
    </row>
    <row r="8" spans="1:14" x14ac:dyDescent="0.2">
      <c r="A8" s="282" t="s">
        <v>304</v>
      </c>
      <c r="B8" s="18">
        <v>9847</v>
      </c>
      <c r="C8" s="100">
        <f>B8/$B$13</f>
        <v>5.0226726719067999E-3</v>
      </c>
      <c r="D8" s="298"/>
      <c r="N8" s="282">
        <v>9755</v>
      </c>
    </row>
    <row r="9" spans="1:14" x14ac:dyDescent="0.2">
      <c r="A9" s="282" t="s">
        <v>305</v>
      </c>
      <c r="B9" s="18">
        <v>515303</v>
      </c>
      <c r="C9" s="100">
        <f t="shared" si="0"/>
        <v>0.2628413014980796</v>
      </c>
      <c r="D9" s="298"/>
      <c r="N9" s="282">
        <v>464598</v>
      </c>
    </row>
    <row r="10" spans="1:14" x14ac:dyDescent="0.2">
      <c r="A10" s="282" t="s">
        <v>306</v>
      </c>
      <c r="B10" s="18">
        <v>2515</v>
      </c>
      <c r="C10" s="100">
        <f>B10/$B$13</f>
        <v>1.2828294678425512E-3</v>
      </c>
      <c r="D10" s="298"/>
      <c r="N10" s="282">
        <v>2733</v>
      </c>
    </row>
    <row r="11" spans="1:14" x14ac:dyDescent="0.2">
      <c r="A11" s="282" t="s">
        <v>287</v>
      </c>
      <c r="B11" s="18">
        <v>650779</v>
      </c>
      <c r="C11" s="100">
        <f t="shared" si="0"/>
        <v>0.33194372892767698</v>
      </c>
      <c r="D11" s="298"/>
      <c r="N11" s="282">
        <v>641445</v>
      </c>
    </row>
    <row r="12" spans="1:14" x14ac:dyDescent="0.2">
      <c r="A12" s="282" t="s">
        <v>307</v>
      </c>
      <c r="B12" s="18">
        <v>105032</v>
      </c>
      <c r="C12" s="100">
        <f t="shared" si="0"/>
        <v>5.3573814976715241E-2</v>
      </c>
      <c r="D12" s="298"/>
      <c r="N12" s="282">
        <v>86187</v>
      </c>
    </row>
    <row r="13" spans="1:14" x14ac:dyDescent="0.2">
      <c r="A13" s="101" t="s">
        <v>53</v>
      </c>
      <c r="B13" s="26">
        <f>SUM(B5:B12)</f>
        <v>1960510</v>
      </c>
      <c r="C13" s="115">
        <f>SUM(C5:C12)</f>
        <v>1</v>
      </c>
      <c r="D13" s="298"/>
      <c r="N13" s="282">
        <v>1828691</v>
      </c>
    </row>
    <row r="14" spans="1:14" x14ac:dyDescent="0.2">
      <c r="B14" s="15"/>
    </row>
    <row r="15" spans="1:14" x14ac:dyDescent="0.2">
      <c r="B15" s="15"/>
    </row>
    <row r="16" spans="1:14" x14ac:dyDescent="0.2">
      <c r="B16" s="15"/>
      <c r="C16" s="298"/>
    </row>
    <row r="17" spans="1:3" x14ac:dyDescent="0.2">
      <c r="A17" s="295"/>
      <c r="B17" s="15"/>
      <c r="C17" s="298"/>
    </row>
    <row r="18" spans="1:3" x14ac:dyDescent="0.2">
      <c r="A18" s="295"/>
      <c r="B18" s="15"/>
      <c r="C18" s="298"/>
    </row>
    <row r="19" spans="1:3" x14ac:dyDescent="0.2">
      <c r="A19" s="295"/>
      <c r="B19" s="15"/>
      <c r="C19" s="298"/>
    </row>
    <row r="20" spans="1:3" x14ac:dyDescent="0.2">
      <c r="A20" s="295"/>
      <c r="B20" s="15"/>
      <c r="C20" s="298"/>
    </row>
    <row r="21" spans="1:3" x14ac:dyDescent="0.2">
      <c r="A21" s="295"/>
      <c r="B21" s="15"/>
      <c r="C21" s="298"/>
    </row>
    <row r="22" spans="1:3" x14ac:dyDescent="0.2">
      <c r="A22" s="295"/>
      <c r="B22" s="15"/>
      <c r="C22" s="298"/>
    </row>
    <row r="23" spans="1:3" x14ac:dyDescent="0.2">
      <c r="A23" s="295"/>
      <c r="B23" s="15"/>
      <c r="C23" s="298"/>
    </row>
    <row r="24" spans="1:3" x14ac:dyDescent="0.2">
      <c r="A24" s="295"/>
      <c r="B24" s="15"/>
      <c r="C24" s="105"/>
    </row>
    <row r="25" spans="1:3" x14ac:dyDescent="0.2">
      <c r="B25" s="15"/>
      <c r="C25" s="105"/>
    </row>
    <row r="26" spans="1:3" x14ac:dyDescent="0.2">
      <c r="B26" s="15"/>
    </row>
    <row r="27" spans="1:3" x14ac:dyDescent="0.2">
      <c r="B27" s="15"/>
    </row>
    <row r="28" spans="1:3" x14ac:dyDescent="0.2">
      <c r="B28" s="15"/>
    </row>
    <row r="29" spans="1:3" x14ac:dyDescent="0.2">
      <c r="B29" s="15"/>
    </row>
    <row r="30" spans="1:3" x14ac:dyDescent="0.2">
      <c r="B30" s="15"/>
    </row>
    <row r="31" spans="1:3" x14ac:dyDescent="0.2">
      <c r="B31" s="15"/>
    </row>
    <row r="32" spans="1:3" x14ac:dyDescent="0.2">
      <c r="B32" s="15"/>
    </row>
    <row r="33" spans="2:2" x14ac:dyDescent="0.2">
      <c r="B33" s="15"/>
    </row>
    <row r="34" spans="2:2" x14ac:dyDescent="0.2">
      <c r="B34" s="15"/>
    </row>
    <row r="35" spans="2:2" x14ac:dyDescent="0.2">
      <c r="B35" s="15"/>
    </row>
    <row r="36" spans="2:2" x14ac:dyDescent="0.2">
      <c r="B36" s="15"/>
    </row>
    <row r="37" spans="2:2" x14ac:dyDescent="0.2">
      <c r="B37" s="15"/>
    </row>
    <row r="38" spans="2:2" x14ac:dyDescent="0.2">
      <c r="B38" s="15"/>
    </row>
    <row r="39" spans="2:2" x14ac:dyDescent="0.2">
      <c r="B39" s="15"/>
    </row>
    <row r="40" spans="2:2" x14ac:dyDescent="0.2">
      <c r="B40" s="15"/>
    </row>
    <row r="41" spans="2:2" x14ac:dyDescent="0.2">
      <c r="B41" s="15"/>
    </row>
    <row r="42" spans="2:2" x14ac:dyDescent="0.2">
      <c r="B42" s="15"/>
    </row>
    <row r="43" spans="2:2" x14ac:dyDescent="0.2">
      <c r="B43" s="15"/>
    </row>
    <row r="44" spans="2:2" x14ac:dyDescent="0.2">
      <c r="B44" s="15"/>
    </row>
    <row r="45" spans="2:2" x14ac:dyDescent="0.2">
      <c r="B45" s="15"/>
    </row>
    <row r="46" spans="2:2" x14ac:dyDescent="0.2">
      <c r="B46" s="15"/>
    </row>
    <row r="47" spans="2:2" x14ac:dyDescent="0.2">
      <c r="B47" s="15"/>
    </row>
    <row r="48" spans="2:2" x14ac:dyDescent="0.2">
      <c r="B48" s="15"/>
    </row>
    <row r="49" spans="2:2" x14ac:dyDescent="0.2">
      <c r="B49" s="15"/>
    </row>
    <row r="50" spans="2:2" x14ac:dyDescent="0.2">
      <c r="B50" s="15"/>
    </row>
    <row r="51" spans="2:2" x14ac:dyDescent="0.2">
      <c r="B51" s="15"/>
    </row>
    <row r="52" spans="2:2" x14ac:dyDescent="0.2">
      <c r="B52" s="15"/>
    </row>
    <row r="53" spans="2:2" x14ac:dyDescent="0.2">
      <c r="B53" s="15"/>
    </row>
    <row r="54" spans="2:2" x14ac:dyDescent="0.2">
      <c r="B54" s="15"/>
    </row>
    <row r="55" spans="2:2" x14ac:dyDescent="0.2">
      <c r="B55" s="15"/>
    </row>
    <row r="56" spans="2:2" x14ac:dyDescent="0.2">
      <c r="B56" s="15"/>
    </row>
    <row r="57" spans="2:2" x14ac:dyDescent="0.2">
      <c r="B57" s="15"/>
    </row>
    <row r="58" spans="2:2" x14ac:dyDescent="0.2">
      <c r="B58" s="15"/>
    </row>
    <row r="59" spans="2:2" x14ac:dyDescent="0.2">
      <c r="B59" s="15"/>
    </row>
    <row r="60" spans="2:2" x14ac:dyDescent="0.2">
      <c r="B60" s="15"/>
    </row>
    <row r="61" spans="2:2" x14ac:dyDescent="0.2">
      <c r="B61" s="15"/>
    </row>
    <row r="62" spans="2:2" x14ac:dyDescent="0.2">
      <c r="B62" s="15"/>
    </row>
    <row r="63" spans="2:2" x14ac:dyDescent="0.2">
      <c r="B63" s="15"/>
    </row>
    <row r="64" spans="2:2" x14ac:dyDescent="0.2">
      <c r="B64" s="15"/>
    </row>
    <row r="65" spans="2:2" x14ac:dyDescent="0.2">
      <c r="B65" s="15"/>
    </row>
    <row r="66" spans="2:2" x14ac:dyDescent="0.2">
      <c r="B66" s="15"/>
    </row>
    <row r="67" spans="2:2" x14ac:dyDescent="0.2">
      <c r="B67" s="15"/>
    </row>
    <row r="68" spans="2:2" x14ac:dyDescent="0.2">
      <c r="B68" s="15"/>
    </row>
    <row r="69" spans="2:2" x14ac:dyDescent="0.2">
      <c r="B69" s="15"/>
    </row>
    <row r="70" spans="2:2" x14ac:dyDescent="0.2">
      <c r="B70" s="15"/>
    </row>
    <row r="71" spans="2:2" x14ac:dyDescent="0.2">
      <c r="B71" s="15"/>
    </row>
    <row r="72" spans="2:2" x14ac:dyDescent="0.2">
      <c r="B72" s="15"/>
    </row>
    <row r="73" spans="2:2" x14ac:dyDescent="0.2">
      <c r="B73" s="15"/>
    </row>
    <row r="74" spans="2:2" x14ac:dyDescent="0.2">
      <c r="B74" s="15"/>
    </row>
    <row r="75" spans="2:2" x14ac:dyDescent="0.2">
      <c r="B75" s="15"/>
    </row>
    <row r="76" spans="2:2" x14ac:dyDescent="0.2">
      <c r="B76" s="15"/>
    </row>
    <row r="77" spans="2:2" x14ac:dyDescent="0.2">
      <c r="B77" s="15"/>
    </row>
    <row r="78" spans="2:2" x14ac:dyDescent="0.2">
      <c r="B78" s="15"/>
    </row>
    <row r="79" spans="2:2" x14ac:dyDescent="0.2">
      <c r="B79" s="15"/>
    </row>
    <row r="80" spans="2:2" x14ac:dyDescent="0.2">
      <c r="B80" s="15"/>
    </row>
    <row r="81" spans="2:2" x14ac:dyDescent="0.2">
      <c r="B81" s="15"/>
    </row>
    <row r="82" spans="2:2" x14ac:dyDescent="0.2">
      <c r="B82" s="15"/>
    </row>
    <row r="83" spans="2:2" x14ac:dyDescent="0.2">
      <c r="B83" s="15"/>
    </row>
    <row r="84" spans="2:2" x14ac:dyDescent="0.2">
      <c r="B84" s="15"/>
    </row>
    <row r="85" spans="2:2" x14ac:dyDescent="0.2">
      <c r="B85" s="15"/>
    </row>
    <row r="86" spans="2:2" x14ac:dyDescent="0.2">
      <c r="B86" s="15"/>
    </row>
    <row r="87" spans="2:2" x14ac:dyDescent="0.2">
      <c r="B87" s="15"/>
    </row>
    <row r="88" spans="2:2" x14ac:dyDescent="0.2">
      <c r="B88" s="15"/>
    </row>
    <row r="89" spans="2:2" x14ac:dyDescent="0.2">
      <c r="B89" s="15"/>
    </row>
    <row r="90" spans="2:2" x14ac:dyDescent="0.2">
      <c r="B90" s="15"/>
    </row>
    <row r="91" spans="2:2" x14ac:dyDescent="0.2">
      <c r="B91" s="15"/>
    </row>
    <row r="92" spans="2:2" x14ac:dyDescent="0.2">
      <c r="B92" s="15"/>
    </row>
    <row r="93" spans="2:2" x14ac:dyDescent="0.2">
      <c r="B93" s="15"/>
    </row>
    <row r="94" spans="2:2" x14ac:dyDescent="0.2">
      <c r="B94" s="15"/>
    </row>
    <row r="95" spans="2:2" x14ac:dyDescent="0.2">
      <c r="B95" s="15"/>
    </row>
    <row r="96" spans="2:2" x14ac:dyDescent="0.2">
      <c r="B96" s="15"/>
    </row>
    <row r="97" spans="2:2" x14ac:dyDescent="0.2">
      <c r="B97" s="15"/>
    </row>
    <row r="98" spans="2:2" x14ac:dyDescent="0.2">
      <c r="B98" s="15"/>
    </row>
    <row r="99" spans="2:2" x14ac:dyDescent="0.2">
      <c r="B99" s="15"/>
    </row>
    <row r="100" spans="2:2" x14ac:dyDescent="0.2">
      <c r="B100" s="15"/>
    </row>
    <row r="101" spans="2:2" x14ac:dyDescent="0.2">
      <c r="B101" s="15"/>
    </row>
    <row r="102" spans="2:2" x14ac:dyDescent="0.2">
      <c r="B102" s="15"/>
    </row>
    <row r="103" spans="2:2" x14ac:dyDescent="0.2">
      <c r="B103" s="15"/>
    </row>
    <row r="104" spans="2:2" x14ac:dyDescent="0.2">
      <c r="B104" s="15"/>
    </row>
    <row r="105" spans="2:2" x14ac:dyDescent="0.2">
      <c r="B105" s="15"/>
    </row>
    <row r="106" spans="2:2" x14ac:dyDescent="0.2">
      <c r="B106" s="15"/>
    </row>
    <row r="107" spans="2:2" x14ac:dyDescent="0.2">
      <c r="B107" s="15"/>
    </row>
    <row r="108" spans="2:2" x14ac:dyDescent="0.2">
      <c r="B108" s="15"/>
    </row>
    <row r="109" spans="2:2" x14ac:dyDescent="0.2">
      <c r="B109" s="15"/>
    </row>
    <row r="110" spans="2:2" x14ac:dyDescent="0.2">
      <c r="B110" s="15"/>
    </row>
    <row r="111" spans="2:2" x14ac:dyDescent="0.2">
      <c r="B111" s="15"/>
    </row>
    <row r="112" spans="2:2" x14ac:dyDescent="0.2">
      <c r="B112" s="15"/>
    </row>
    <row r="113" spans="2:2" x14ac:dyDescent="0.2">
      <c r="B113" s="15"/>
    </row>
    <row r="114" spans="2:2" x14ac:dyDescent="0.2">
      <c r="B114" s="15"/>
    </row>
    <row r="115" spans="2:2" x14ac:dyDescent="0.2">
      <c r="B115" s="15"/>
    </row>
    <row r="116" spans="2:2" x14ac:dyDescent="0.2">
      <c r="B116" s="15"/>
    </row>
    <row r="117" spans="2:2" x14ac:dyDescent="0.2">
      <c r="B117" s="15"/>
    </row>
    <row r="118" spans="2:2" x14ac:dyDescent="0.2">
      <c r="B118" s="15"/>
    </row>
    <row r="119" spans="2:2" x14ac:dyDescent="0.2">
      <c r="B119" s="15"/>
    </row>
    <row r="120" spans="2:2" x14ac:dyDescent="0.2">
      <c r="B120" s="15"/>
    </row>
    <row r="121" spans="2:2" x14ac:dyDescent="0.2">
      <c r="B121" s="15"/>
    </row>
    <row r="122" spans="2:2" x14ac:dyDescent="0.2">
      <c r="B122" s="15"/>
    </row>
    <row r="123" spans="2:2" x14ac:dyDescent="0.2">
      <c r="B123" s="15"/>
    </row>
    <row r="124" spans="2:2" x14ac:dyDescent="0.2">
      <c r="B124" s="15"/>
    </row>
    <row r="125" spans="2:2" x14ac:dyDescent="0.2">
      <c r="B125" s="15"/>
    </row>
    <row r="126" spans="2:2" x14ac:dyDescent="0.2">
      <c r="B126" s="15"/>
    </row>
    <row r="127" spans="2:2" x14ac:dyDescent="0.2">
      <c r="B127" s="15"/>
    </row>
    <row r="128" spans="2:2" x14ac:dyDescent="0.2">
      <c r="B128" s="15"/>
    </row>
    <row r="129" spans="2:2" x14ac:dyDescent="0.2">
      <c r="B129" s="15"/>
    </row>
    <row r="130" spans="2:2" x14ac:dyDescent="0.2">
      <c r="B130" s="15"/>
    </row>
    <row r="131" spans="2:2" x14ac:dyDescent="0.2">
      <c r="B131" s="15"/>
    </row>
    <row r="132" spans="2:2" x14ac:dyDescent="0.2">
      <c r="B132" s="15"/>
    </row>
    <row r="133" spans="2:2" x14ac:dyDescent="0.2">
      <c r="B133" s="15"/>
    </row>
    <row r="134" spans="2:2" x14ac:dyDescent="0.2">
      <c r="B134" s="15"/>
    </row>
    <row r="135" spans="2:2" x14ac:dyDescent="0.2">
      <c r="B135" s="15"/>
    </row>
    <row r="136" spans="2:2" x14ac:dyDescent="0.2">
      <c r="B136" s="15"/>
    </row>
    <row r="137" spans="2:2" x14ac:dyDescent="0.2">
      <c r="B137" s="15"/>
    </row>
    <row r="138" spans="2:2" x14ac:dyDescent="0.2">
      <c r="B138" s="15"/>
    </row>
    <row r="139" spans="2:2" x14ac:dyDescent="0.2">
      <c r="B139" s="15"/>
    </row>
    <row r="140" spans="2:2" x14ac:dyDescent="0.2">
      <c r="B140" s="15"/>
    </row>
    <row r="141" spans="2:2" x14ac:dyDescent="0.2">
      <c r="B141" s="15"/>
    </row>
    <row r="142" spans="2:2" x14ac:dyDescent="0.2">
      <c r="B142" s="15"/>
    </row>
    <row r="143" spans="2:2" x14ac:dyDescent="0.2">
      <c r="B143" s="15"/>
    </row>
    <row r="144" spans="2:2" x14ac:dyDescent="0.2">
      <c r="B144" s="15"/>
    </row>
    <row r="145" spans="2:2" x14ac:dyDescent="0.2">
      <c r="B145" s="15"/>
    </row>
    <row r="146" spans="2:2" x14ac:dyDescent="0.2">
      <c r="B146" s="15"/>
    </row>
    <row r="147" spans="2:2" x14ac:dyDescent="0.2">
      <c r="B147" s="15"/>
    </row>
    <row r="148" spans="2:2" x14ac:dyDescent="0.2">
      <c r="B148" s="15"/>
    </row>
    <row r="149" spans="2:2" x14ac:dyDescent="0.2">
      <c r="B149" s="15"/>
    </row>
    <row r="150" spans="2:2" x14ac:dyDescent="0.2">
      <c r="B150" s="15"/>
    </row>
    <row r="151" spans="2:2" x14ac:dyDescent="0.2">
      <c r="B151" s="15"/>
    </row>
    <row r="152" spans="2:2" x14ac:dyDescent="0.2">
      <c r="B152" s="15"/>
    </row>
    <row r="153" spans="2:2" x14ac:dyDescent="0.2">
      <c r="B153" s="15"/>
    </row>
    <row r="154" spans="2:2" x14ac:dyDescent="0.2">
      <c r="B154" s="15"/>
    </row>
    <row r="155" spans="2:2" x14ac:dyDescent="0.2">
      <c r="B155" s="15"/>
    </row>
    <row r="156" spans="2:2" x14ac:dyDescent="0.2">
      <c r="B156" s="15"/>
    </row>
    <row r="157" spans="2:2" x14ac:dyDescent="0.2">
      <c r="B157" s="15"/>
    </row>
    <row r="158" spans="2:2" x14ac:dyDescent="0.2">
      <c r="B158" s="15"/>
    </row>
    <row r="159" spans="2:2" x14ac:dyDescent="0.2">
      <c r="B159" s="15"/>
    </row>
    <row r="160" spans="2:2" x14ac:dyDescent="0.2">
      <c r="B160" s="15"/>
    </row>
    <row r="161" spans="2:2" x14ac:dyDescent="0.2">
      <c r="B161" s="15"/>
    </row>
    <row r="162" spans="2:2" x14ac:dyDescent="0.2">
      <c r="B162" s="15"/>
    </row>
    <row r="163" spans="2:2" x14ac:dyDescent="0.2">
      <c r="B163" s="15"/>
    </row>
    <row r="164" spans="2:2" x14ac:dyDescent="0.2">
      <c r="B164" s="15"/>
    </row>
    <row r="165" spans="2:2" x14ac:dyDescent="0.2">
      <c r="B165" s="15"/>
    </row>
    <row r="166" spans="2:2" x14ac:dyDescent="0.2">
      <c r="B166" s="15"/>
    </row>
    <row r="167" spans="2:2" x14ac:dyDescent="0.2">
      <c r="B167" s="15"/>
    </row>
    <row r="168" spans="2:2" x14ac:dyDescent="0.2">
      <c r="B168" s="15"/>
    </row>
    <row r="169" spans="2:2" x14ac:dyDescent="0.2">
      <c r="B169" s="15"/>
    </row>
    <row r="170" spans="2:2" x14ac:dyDescent="0.2">
      <c r="B170" s="15"/>
    </row>
    <row r="171" spans="2:2" x14ac:dyDescent="0.2">
      <c r="B171" s="15"/>
    </row>
    <row r="172" spans="2:2" x14ac:dyDescent="0.2">
      <c r="B172" s="15"/>
    </row>
    <row r="173" spans="2:2" x14ac:dyDescent="0.2">
      <c r="B173" s="15"/>
    </row>
    <row r="174" spans="2:2" x14ac:dyDescent="0.2">
      <c r="B174" s="15"/>
    </row>
    <row r="175" spans="2:2" x14ac:dyDescent="0.2">
      <c r="B175" s="15"/>
    </row>
    <row r="176" spans="2:2" x14ac:dyDescent="0.2">
      <c r="B176" s="15"/>
    </row>
    <row r="177" spans="2:2" x14ac:dyDescent="0.2">
      <c r="B177" s="15"/>
    </row>
    <row r="178" spans="2:2" x14ac:dyDescent="0.2">
      <c r="B178" s="15"/>
    </row>
    <row r="179" spans="2:2" x14ac:dyDescent="0.2">
      <c r="B179" s="15"/>
    </row>
    <row r="180" spans="2:2" x14ac:dyDescent="0.2">
      <c r="B180" s="15"/>
    </row>
    <row r="181" spans="2:2" x14ac:dyDescent="0.2">
      <c r="B181" s="15"/>
    </row>
    <row r="182" spans="2:2" x14ac:dyDescent="0.2">
      <c r="B182" s="15"/>
    </row>
    <row r="183" spans="2:2" x14ac:dyDescent="0.2">
      <c r="B183" s="15"/>
    </row>
    <row r="184" spans="2:2" x14ac:dyDescent="0.2">
      <c r="B184" s="15"/>
    </row>
    <row r="185" spans="2:2" x14ac:dyDescent="0.2">
      <c r="B185" s="15"/>
    </row>
    <row r="186" spans="2:2" x14ac:dyDescent="0.2">
      <c r="B186" s="15"/>
    </row>
    <row r="187" spans="2:2" x14ac:dyDescent="0.2">
      <c r="B187" s="15"/>
    </row>
    <row r="188" spans="2:2" x14ac:dyDescent="0.2">
      <c r="B188" s="15"/>
    </row>
    <row r="189" spans="2:2" x14ac:dyDescent="0.2">
      <c r="B189" s="15"/>
    </row>
    <row r="190" spans="2:2" x14ac:dyDescent="0.2">
      <c r="B190" s="15"/>
    </row>
    <row r="191" spans="2:2" x14ac:dyDescent="0.2">
      <c r="B191" s="15"/>
    </row>
    <row r="192" spans="2:2" x14ac:dyDescent="0.2">
      <c r="B192" s="15"/>
    </row>
    <row r="193" spans="2:2" x14ac:dyDescent="0.2">
      <c r="B193" s="15"/>
    </row>
    <row r="194" spans="2:2" x14ac:dyDescent="0.2">
      <c r="B194" s="15"/>
    </row>
    <row r="195" spans="2:2" x14ac:dyDescent="0.2">
      <c r="B195" s="15"/>
    </row>
    <row r="196" spans="2:2" x14ac:dyDescent="0.2">
      <c r="B196" s="15"/>
    </row>
    <row r="197" spans="2:2" x14ac:dyDescent="0.2">
      <c r="B197" s="15"/>
    </row>
    <row r="198" spans="2:2" x14ac:dyDescent="0.2">
      <c r="B198" s="15"/>
    </row>
    <row r="199" spans="2:2" x14ac:dyDescent="0.2">
      <c r="B199" s="15"/>
    </row>
    <row r="200" spans="2:2" x14ac:dyDescent="0.2">
      <c r="B200" s="15"/>
    </row>
    <row r="201" spans="2:2" x14ac:dyDescent="0.2">
      <c r="B201" s="15"/>
    </row>
    <row r="202" spans="2:2" x14ac:dyDescent="0.2">
      <c r="B202" s="15"/>
    </row>
    <row r="203" spans="2:2" x14ac:dyDescent="0.2">
      <c r="B203" s="15"/>
    </row>
    <row r="204" spans="2:2" x14ac:dyDescent="0.2">
      <c r="B204" s="15"/>
    </row>
    <row r="205" spans="2:2" x14ac:dyDescent="0.2">
      <c r="B205" s="15"/>
    </row>
    <row r="206" spans="2:2" x14ac:dyDescent="0.2">
      <c r="B206" s="15"/>
    </row>
    <row r="207" spans="2:2" x14ac:dyDescent="0.2">
      <c r="B207" s="15"/>
    </row>
    <row r="208" spans="2:2" x14ac:dyDescent="0.2">
      <c r="B208" s="15"/>
    </row>
    <row r="209" spans="2:2" x14ac:dyDescent="0.2">
      <c r="B209" s="15"/>
    </row>
    <row r="210" spans="2:2" x14ac:dyDescent="0.2">
      <c r="B210" s="15"/>
    </row>
    <row r="211" spans="2:2" x14ac:dyDescent="0.2">
      <c r="B211" s="15"/>
    </row>
    <row r="212" spans="2:2" x14ac:dyDescent="0.2">
      <c r="B212" s="15"/>
    </row>
    <row r="213" spans="2:2" x14ac:dyDescent="0.2">
      <c r="B213" s="15"/>
    </row>
    <row r="214" spans="2:2" x14ac:dyDescent="0.2">
      <c r="B214" s="15"/>
    </row>
    <row r="215" spans="2:2" x14ac:dyDescent="0.2">
      <c r="B215" s="15"/>
    </row>
    <row r="216" spans="2:2" x14ac:dyDescent="0.2">
      <c r="B216" s="15"/>
    </row>
  </sheetData>
  <mergeCells count="1">
    <mergeCell ref="H1:J1"/>
  </mergeCells>
  <hyperlinks>
    <hyperlink ref="H1" location="Index!A1" display="Regresar al Índice" xr:uid="{00000000-0004-0000-8000-000000000000}"/>
    <hyperlink ref="H1:I1" location="Index!A1" display="Regresar al Índice" xr:uid="{00000000-0004-0000-8000-000001000000}"/>
  </hyperlinks>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Hoja139"/>
  <dimension ref="A1:P216"/>
  <sheetViews>
    <sheetView zoomScale="106" zoomScaleNormal="106" workbookViewId="0">
      <selection activeCell="A2" sqref="A2"/>
    </sheetView>
  </sheetViews>
  <sheetFormatPr baseColWidth="10" defaultColWidth="11.42578125" defaultRowHeight="12.75" x14ac:dyDescent="0.2"/>
  <cols>
    <col min="1" max="1" width="15.140625" style="282" customWidth="1"/>
    <col min="2" max="2" width="11.42578125" style="103"/>
    <col min="3" max="16384" width="11.42578125" style="282"/>
  </cols>
  <sheetData>
    <row r="1" spans="1:16" ht="15" customHeight="1" x14ac:dyDescent="0.25">
      <c r="A1" s="333" t="s">
        <v>1690</v>
      </c>
      <c r="B1" s="113"/>
      <c r="C1" s="113"/>
      <c r="D1" s="113"/>
      <c r="E1" s="113"/>
      <c r="F1" s="113"/>
      <c r="G1" s="113"/>
      <c r="H1" s="233" t="s">
        <v>38</v>
      </c>
      <c r="I1" s="233"/>
      <c r="J1" s="296"/>
      <c r="K1" s="114"/>
      <c r="L1" s="114"/>
      <c r="O1" s="292"/>
      <c r="P1" s="292"/>
    </row>
    <row r="2" spans="1:16" x14ac:dyDescent="0.2">
      <c r="A2" s="282" t="s">
        <v>152</v>
      </c>
    </row>
    <row r="5" spans="1:16" x14ac:dyDescent="0.2">
      <c r="A5" s="282" t="s">
        <v>301</v>
      </c>
      <c r="B5" s="15" t="s">
        <v>311</v>
      </c>
    </row>
    <row r="6" spans="1:16" x14ac:dyDescent="0.2">
      <c r="A6" s="282">
        <v>2013</v>
      </c>
      <c r="B6" s="18">
        <v>70246</v>
      </c>
    </row>
    <row r="7" spans="1:16" x14ac:dyDescent="0.2">
      <c r="A7" s="282">
        <v>2014</v>
      </c>
      <c r="B7" s="18">
        <v>77509</v>
      </c>
    </row>
    <row r="8" spans="1:16" x14ac:dyDescent="0.2">
      <c r="A8" s="282">
        <v>2015</v>
      </c>
      <c r="B8" s="18">
        <v>82606</v>
      </c>
    </row>
    <row r="9" spans="1:16" x14ac:dyDescent="0.2">
      <c r="A9" s="282">
        <v>2016</v>
      </c>
      <c r="B9" s="18">
        <v>89558</v>
      </c>
    </row>
    <row r="10" spans="1:16" x14ac:dyDescent="0.2">
      <c r="A10" s="282">
        <v>2017</v>
      </c>
      <c r="B10" s="18">
        <v>96726</v>
      </c>
    </row>
    <row r="11" spans="1:16" x14ac:dyDescent="0.2">
      <c r="A11" s="282">
        <v>2018</v>
      </c>
      <c r="B11" s="18">
        <v>104065</v>
      </c>
    </row>
    <row r="12" spans="1:16" x14ac:dyDescent="0.2">
      <c r="A12" s="282">
        <v>2019</v>
      </c>
      <c r="B12" s="18">
        <v>109333</v>
      </c>
    </row>
    <row r="13" spans="1:16" x14ac:dyDescent="0.2">
      <c r="A13" s="282">
        <v>2020</v>
      </c>
      <c r="B13" s="18">
        <v>111767</v>
      </c>
      <c r="C13" s="100"/>
    </row>
    <row r="14" spans="1:16" x14ac:dyDescent="0.2">
      <c r="A14" s="282">
        <v>2021</v>
      </c>
      <c r="B14" s="18">
        <v>116251</v>
      </c>
      <c r="C14" s="297"/>
    </row>
    <row r="15" spans="1:16" x14ac:dyDescent="0.2">
      <c r="A15" s="294" t="s">
        <v>1395</v>
      </c>
      <c r="B15" s="18">
        <v>120917</v>
      </c>
    </row>
    <row r="16" spans="1:16" x14ac:dyDescent="0.2">
      <c r="B16" s="15"/>
    </row>
    <row r="17" spans="1:2" x14ac:dyDescent="0.2">
      <c r="A17" s="282" t="s">
        <v>1392</v>
      </c>
      <c r="B17" s="21">
        <f>B15/B14-1</f>
        <v>4.0137289141598753E-2</v>
      </c>
    </row>
    <row r="18" spans="1:2" x14ac:dyDescent="0.2">
      <c r="A18" s="282" t="s">
        <v>1393</v>
      </c>
      <c r="B18" s="18">
        <f>B15-B14</f>
        <v>4666</v>
      </c>
    </row>
    <row r="19" spans="1:2" x14ac:dyDescent="0.2">
      <c r="B19" s="15"/>
    </row>
    <row r="20" spans="1:2" x14ac:dyDescent="0.2">
      <c r="B20" s="15"/>
    </row>
    <row r="21" spans="1:2" x14ac:dyDescent="0.2">
      <c r="B21" s="15"/>
    </row>
    <row r="22" spans="1:2" x14ac:dyDescent="0.2">
      <c r="B22" s="15"/>
    </row>
    <row r="23" spans="1:2" x14ac:dyDescent="0.2">
      <c r="B23" s="15"/>
    </row>
    <row r="24" spans="1:2" x14ac:dyDescent="0.2">
      <c r="B24" s="15"/>
    </row>
    <row r="25" spans="1:2" x14ac:dyDescent="0.2">
      <c r="B25" s="15"/>
    </row>
    <row r="26" spans="1:2" x14ac:dyDescent="0.2">
      <c r="B26" s="15"/>
    </row>
    <row r="27" spans="1:2" x14ac:dyDescent="0.2">
      <c r="B27" s="15"/>
    </row>
    <row r="28" spans="1:2" x14ac:dyDescent="0.2">
      <c r="B28" s="15"/>
    </row>
    <row r="29" spans="1:2" x14ac:dyDescent="0.2">
      <c r="B29" s="15"/>
    </row>
    <row r="30" spans="1:2" x14ac:dyDescent="0.2">
      <c r="B30" s="15"/>
    </row>
    <row r="31" spans="1:2" x14ac:dyDescent="0.2">
      <c r="B31" s="15"/>
    </row>
    <row r="32" spans="1:2" x14ac:dyDescent="0.2">
      <c r="B32" s="15"/>
    </row>
    <row r="33" spans="2:2" x14ac:dyDescent="0.2">
      <c r="B33" s="15"/>
    </row>
    <row r="34" spans="2:2" x14ac:dyDescent="0.2">
      <c r="B34" s="15"/>
    </row>
    <row r="35" spans="2:2" x14ac:dyDescent="0.2">
      <c r="B35" s="15"/>
    </row>
    <row r="36" spans="2:2" x14ac:dyDescent="0.2">
      <c r="B36" s="15"/>
    </row>
    <row r="37" spans="2:2" x14ac:dyDescent="0.2">
      <c r="B37" s="15"/>
    </row>
    <row r="38" spans="2:2" x14ac:dyDescent="0.2">
      <c r="B38" s="15"/>
    </row>
    <row r="39" spans="2:2" x14ac:dyDescent="0.2">
      <c r="B39" s="15"/>
    </row>
    <row r="40" spans="2:2" x14ac:dyDescent="0.2">
      <c r="B40" s="15"/>
    </row>
    <row r="41" spans="2:2" x14ac:dyDescent="0.2">
      <c r="B41" s="15"/>
    </row>
    <row r="42" spans="2:2" x14ac:dyDescent="0.2">
      <c r="B42" s="15"/>
    </row>
    <row r="43" spans="2:2" x14ac:dyDescent="0.2">
      <c r="B43" s="15"/>
    </row>
    <row r="44" spans="2:2" x14ac:dyDescent="0.2">
      <c r="B44" s="15"/>
    </row>
    <row r="45" spans="2:2" x14ac:dyDescent="0.2">
      <c r="B45" s="15"/>
    </row>
    <row r="46" spans="2:2" x14ac:dyDescent="0.2">
      <c r="B46" s="15"/>
    </row>
    <row r="47" spans="2:2" x14ac:dyDescent="0.2">
      <c r="B47" s="15"/>
    </row>
    <row r="48" spans="2:2" x14ac:dyDescent="0.2">
      <c r="B48" s="15"/>
    </row>
    <row r="49" spans="2:2" x14ac:dyDescent="0.2">
      <c r="B49" s="15"/>
    </row>
    <row r="50" spans="2:2" x14ac:dyDescent="0.2">
      <c r="B50" s="15"/>
    </row>
    <row r="51" spans="2:2" x14ac:dyDescent="0.2">
      <c r="B51" s="15"/>
    </row>
    <row r="52" spans="2:2" x14ac:dyDescent="0.2">
      <c r="B52" s="15"/>
    </row>
    <row r="53" spans="2:2" x14ac:dyDescent="0.2">
      <c r="B53" s="15"/>
    </row>
    <row r="54" spans="2:2" x14ac:dyDescent="0.2">
      <c r="B54" s="15"/>
    </row>
    <row r="55" spans="2:2" x14ac:dyDescent="0.2">
      <c r="B55" s="15"/>
    </row>
    <row r="56" spans="2:2" x14ac:dyDescent="0.2">
      <c r="B56" s="15"/>
    </row>
    <row r="57" spans="2:2" x14ac:dyDescent="0.2">
      <c r="B57" s="15"/>
    </row>
    <row r="58" spans="2:2" x14ac:dyDescent="0.2">
      <c r="B58" s="15"/>
    </row>
    <row r="59" spans="2:2" x14ac:dyDescent="0.2">
      <c r="B59" s="15"/>
    </row>
    <row r="60" spans="2:2" x14ac:dyDescent="0.2">
      <c r="B60" s="15"/>
    </row>
    <row r="61" spans="2:2" x14ac:dyDescent="0.2">
      <c r="B61" s="15"/>
    </row>
    <row r="62" spans="2:2" x14ac:dyDescent="0.2">
      <c r="B62" s="15"/>
    </row>
    <row r="63" spans="2:2" x14ac:dyDescent="0.2">
      <c r="B63" s="15"/>
    </row>
    <row r="64" spans="2:2" x14ac:dyDescent="0.2">
      <c r="B64" s="15"/>
    </row>
    <row r="65" spans="2:2" x14ac:dyDescent="0.2">
      <c r="B65" s="15"/>
    </row>
    <row r="66" spans="2:2" x14ac:dyDescent="0.2">
      <c r="B66" s="15"/>
    </row>
    <row r="67" spans="2:2" x14ac:dyDescent="0.2">
      <c r="B67" s="15"/>
    </row>
    <row r="68" spans="2:2" x14ac:dyDescent="0.2">
      <c r="B68" s="15"/>
    </row>
    <row r="69" spans="2:2" x14ac:dyDescent="0.2">
      <c r="B69" s="15"/>
    </row>
    <row r="70" spans="2:2" x14ac:dyDescent="0.2">
      <c r="B70" s="15"/>
    </row>
    <row r="71" spans="2:2" x14ac:dyDescent="0.2">
      <c r="B71" s="15"/>
    </row>
    <row r="72" spans="2:2" x14ac:dyDescent="0.2">
      <c r="B72" s="15"/>
    </row>
    <row r="73" spans="2:2" x14ac:dyDescent="0.2">
      <c r="B73" s="15"/>
    </row>
    <row r="74" spans="2:2" x14ac:dyDescent="0.2">
      <c r="B74" s="15"/>
    </row>
    <row r="75" spans="2:2" x14ac:dyDescent="0.2">
      <c r="B75" s="15"/>
    </row>
    <row r="76" spans="2:2" x14ac:dyDescent="0.2">
      <c r="B76" s="15"/>
    </row>
    <row r="77" spans="2:2" x14ac:dyDescent="0.2">
      <c r="B77" s="15"/>
    </row>
    <row r="78" spans="2:2" x14ac:dyDescent="0.2">
      <c r="B78" s="15"/>
    </row>
    <row r="79" spans="2:2" x14ac:dyDescent="0.2">
      <c r="B79" s="15"/>
    </row>
    <row r="80" spans="2:2" x14ac:dyDescent="0.2">
      <c r="B80" s="15"/>
    </row>
    <row r="81" spans="2:2" x14ac:dyDescent="0.2">
      <c r="B81" s="15"/>
    </row>
    <row r="82" spans="2:2" x14ac:dyDescent="0.2">
      <c r="B82" s="15"/>
    </row>
    <row r="83" spans="2:2" x14ac:dyDescent="0.2">
      <c r="B83" s="15"/>
    </row>
    <row r="84" spans="2:2" x14ac:dyDescent="0.2">
      <c r="B84" s="15"/>
    </row>
    <row r="85" spans="2:2" x14ac:dyDescent="0.2">
      <c r="B85" s="15"/>
    </row>
    <row r="86" spans="2:2" x14ac:dyDescent="0.2">
      <c r="B86" s="15"/>
    </row>
    <row r="87" spans="2:2" x14ac:dyDescent="0.2">
      <c r="B87" s="15"/>
    </row>
    <row r="88" spans="2:2" x14ac:dyDescent="0.2">
      <c r="B88" s="15"/>
    </row>
    <row r="89" spans="2:2" x14ac:dyDescent="0.2">
      <c r="B89" s="15"/>
    </row>
    <row r="90" spans="2:2" x14ac:dyDescent="0.2">
      <c r="B90" s="15"/>
    </row>
    <row r="91" spans="2:2" x14ac:dyDescent="0.2">
      <c r="B91" s="15"/>
    </row>
    <row r="92" spans="2:2" x14ac:dyDescent="0.2">
      <c r="B92" s="15"/>
    </row>
    <row r="93" spans="2:2" x14ac:dyDescent="0.2">
      <c r="B93" s="15"/>
    </row>
    <row r="94" spans="2:2" x14ac:dyDescent="0.2">
      <c r="B94" s="15"/>
    </row>
    <row r="95" spans="2:2" x14ac:dyDescent="0.2">
      <c r="B95" s="15"/>
    </row>
    <row r="96" spans="2:2" x14ac:dyDescent="0.2">
      <c r="B96" s="15"/>
    </row>
    <row r="97" spans="2:2" x14ac:dyDescent="0.2">
      <c r="B97" s="15"/>
    </row>
    <row r="98" spans="2:2" x14ac:dyDescent="0.2">
      <c r="B98" s="15"/>
    </row>
    <row r="99" spans="2:2" x14ac:dyDescent="0.2">
      <c r="B99" s="15"/>
    </row>
    <row r="100" spans="2:2" x14ac:dyDescent="0.2">
      <c r="B100" s="15"/>
    </row>
    <row r="101" spans="2:2" x14ac:dyDescent="0.2">
      <c r="B101" s="15"/>
    </row>
    <row r="102" spans="2:2" x14ac:dyDescent="0.2">
      <c r="B102" s="15"/>
    </row>
    <row r="103" spans="2:2" x14ac:dyDescent="0.2">
      <c r="B103" s="15"/>
    </row>
    <row r="104" spans="2:2" x14ac:dyDescent="0.2">
      <c r="B104" s="15"/>
    </row>
    <row r="105" spans="2:2" x14ac:dyDescent="0.2">
      <c r="B105" s="15"/>
    </row>
    <row r="106" spans="2:2" x14ac:dyDescent="0.2">
      <c r="B106" s="15"/>
    </row>
    <row r="107" spans="2:2" x14ac:dyDescent="0.2">
      <c r="B107" s="15"/>
    </row>
    <row r="108" spans="2:2" x14ac:dyDescent="0.2">
      <c r="B108" s="15"/>
    </row>
    <row r="109" spans="2:2" x14ac:dyDescent="0.2">
      <c r="B109" s="15"/>
    </row>
    <row r="110" spans="2:2" x14ac:dyDescent="0.2">
      <c r="B110" s="15"/>
    </row>
    <row r="111" spans="2:2" x14ac:dyDescent="0.2">
      <c r="B111" s="15"/>
    </row>
    <row r="112" spans="2:2" x14ac:dyDescent="0.2">
      <c r="B112" s="15"/>
    </row>
    <row r="113" spans="2:2" x14ac:dyDescent="0.2">
      <c r="B113" s="15"/>
    </row>
    <row r="114" spans="2:2" x14ac:dyDescent="0.2">
      <c r="B114" s="15"/>
    </row>
    <row r="115" spans="2:2" x14ac:dyDescent="0.2">
      <c r="B115" s="15"/>
    </row>
    <row r="116" spans="2:2" x14ac:dyDescent="0.2">
      <c r="B116" s="15"/>
    </row>
    <row r="117" spans="2:2" x14ac:dyDescent="0.2">
      <c r="B117" s="15"/>
    </row>
    <row r="118" spans="2:2" x14ac:dyDescent="0.2">
      <c r="B118" s="15"/>
    </row>
    <row r="119" spans="2:2" x14ac:dyDescent="0.2">
      <c r="B119" s="15"/>
    </row>
    <row r="120" spans="2:2" x14ac:dyDescent="0.2">
      <c r="B120" s="15"/>
    </row>
    <row r="121" spans="2:2" x14ac:dyDescent="0.2">
      <c r="B121" s="15"/>
    </row>
    <row r="122" spans="2:2" x14ac:dyDescent="0.2">
      <c r="B122" s="15"/>
    </row>
    <row r="123" spans="2:2" x14ac:dyDescent="0.2">
      <c r="B123" s="15"/>
    </row>
    <row r="124" spans="2:2" x14ac:dyDescent="0.2">
      <c r="B124" s="15"/>
    </row>
    <row r="125" spans="2:2" x14ac:dyDescent="0.2">
      <c r="B125" s="15"/>
    </row>
    <row r="126" spans="2:2" x14ac:dyDescent="0.2">
      <c r="B126" s="15"/>
    </row>
    <row r="127" spans="2:2" x14ac:dyDescent="0.2">
      <c r="B127" s="15"/>
    </row>
    <row r="128" spans="2:2" x14ac:dyDescent="0.2">
      <c r="B128" s="15"/>
    </row>
    <row r="129" spans="2:2" x14ac:dyDescent="0.2">
      <c r="B129" s="15"/>
    </row>
    <row r="130" spans="2:2" x14ac:dyDescent="0.2">
      <c r="B130" s="15"/>
    </row>
    <row r="131" spans="2:2" x14ac:dyDescent="0.2">
      <c r="B131" s="15"/>
    </row>
    <row r="132" spans="2:2" x14ac:dyDescent="0.2">
      <c r="B132" s="15"/>
    </row>
    <row r="133" spans="2:2" x14ac:dyDescent="0.2">
      <c r="B133" s="15"/>
    </row>
    <row r="134" spans="2:2" x14ac:dyDescent="0.2">
      <c r="B134" s="15"/>
    </row>
    <row r="135" spans="2:2" x14ac:dyDescent="0.2">
      <c r="B135" s="15"/>
    </row>
    <row r="136" spans="2:2" x14ac:dyDescent="0.2">
      <c r="B136" s="15"/>
    </row>
    <row r="137" spans="2:2" x14ac:dyDescent="0.2">
      <c r="B137" s="15"/>
    </row>
    <row r="138" spans="2:2" x14ac:dyDescent="0.2">
      <c r="B138" s="15"/>
    </row>
    <row r="139" spans="2:2" x14ac:dyDescent="0.2">
      <c r="B139" s="15"/>
    </row>
    <row r="140" spans="2:2" x14ac:dyDescent="0.2">
      <c r="B140" s="15"/>
    </row>
    <row r="141" spans="2:2" x14ac:dyDescent="0.2">
      <c r="B141" s="15"/>
    </row>
    <row r="142" spans="2:2" x14ac:dyDescent="0.2">
      <c r="B142" s="15"/>
    </row>
    <row r="143" spans="2:2" x14ac:dyDescent="0.2">
      <c r="B143" s="15"/>
    </row>
    <row r="144" spans="2:2" x14ac:dyDescent="0.2">
      <c r="B144" s="15"/>
    </row>
    <row r="145" spans="2:2" x14ac:dyDescent="0.2">
      <c r="B145" s="15"/>
    </row>
    <row r="146" spans="2:2" x14ac:dyDescent="0.2">
      <c r="B146" s="15"/>
    </row>
    <row r="147" spans="2:2" x14ac:dyDescent="0.2">
      <c r="B147" s="15"/>
    </row>
    <row r="148" spans="2:2" x14ac:dyDescent="0.2">
      <c r="B148" s="15"/>
    </row>
    <row r="149" spans="2:2" x14ac:dyDescent="0.2">
      <c r="B149" s="15"/>
    </row>
    <row r="150" spans="2:2" x14ac:dyDescent="0.2">
      <c r="B150" s="15"/>
    </row>
    <row r="151" spans="2:2" x14ac:dyDescent="0.2">
      <c r="B151" s="15"/>
    </row>
    <row r="152" spans="2:2" x14ac:dyDescent="0.2">
      <c r="B152" s="15"/>
    </row>
    <row r="153" spans="2:2" x14ac:dyDescent="0.2">
      <c r="B153" s="15"/>
    </row>
    <row r="154" spans="2:2" x14ac:dyDescent="0.2">
      <c r="B154" s="15"/>
    </row>
    <row r="155" spans="2:2" x14ac:dyDescent="0.2">
      <c r="B155" s="15"/>
    </row>
    <row r="156" spans="2:2" x14ac:dyDescent="0.2">
      <c r="B156" s="15"/>
    </row>
    <row r="157" spans="2:2" x14ac:dyDescent="0.2">
      <c r="B157" s="15"/>
    </row>
    <row r="158" spans="2:2" x14ac:dyDescent="0.2">
      <c r="B158" s="15"/>
    </row>
    <row r="159" spans="2:2" x14ac:dyDescent="0.2">
      <c r="B159" s="15"/>
    </row>
    <row r="160" spans="2:2" x14ac:dyDescent="0.2">
      <c r="B160" s="15"/>
    </row>
    <row r="161" spans="2:2" x14ac:dyDescent="0.2">
      <c r="B161" s="15"/>
    </row>
    <row r="162" spans="2:2" x14ac:dyDescent="0.2">
      <c r="B162" s="15"/>
    </row>
    <row r="163" spans="2:2" x14ac:dyDescent="0.2">
      <c r="B163" s="15"/>
    </row>
    <row r="164" spans="2:2" x14ac:dyDescent="0.2">
      <c r="B164" s="15"/>
    </row>
    <row r="165" spans="2:2" x14ac:dyDescent="0.2">
      <c r="B165" s="15"/>
    </row>
    <row r="166" spans="2:2" x14ac:dyDescent="0.2">
      <c r="B166" s="15"/>
    </row>
    <row r="167" spans="2:2" x14ac:dyDescent="0.2">
      <c r="B167" s="15"/>
    </row>
    <row r="168" spans="2:2" x14ac:dyDescent="0.2">
      <c r="B168" s="15"/>
    </row>
    <row r="169" spans="2:2" x14ac:dyDescent="0.2">
      <c r="B169" s="15"/>
    </row>
    <row r="170" spans="2:2" x14ac:dyDescent="0.2">
      <c r="B170" s="15"/>
    </row>
    <row r="171" spans="2:2" x14ac:dyDescent="0.2">
      <c r="B171" s="15"/>
    </row>
    <row r="172" spans="2:2" x14ac:dyDescent="0.2">
      <c r="B172" s="15"/>
    </row>
    <row r="173" spans="2:2" x14ac:dyDescent="0.2">
      <c r="B173" s="15"/>
    </row>
    <row r="174" spans="2:2" x14ac:dyDescent="0.2">
      <c r="B174" s="15"/>
    </row>
    <row r="175" spans="2:2" x14ac:dyDescent="0.2">
      <c r="B175" s="15"/>
    </row>
    <row r="176" spans="2:2" x14ac:dyDescent="0.2">
      <c r="B176" s="15"/>
    </row>
    <row r="177" spans="2:2" x14ac:dyDescent="0.2">
      <c r="B177" s="15"/>
    </row>
    <row r="178" spans="2:2" x14ac:dyDescent="0.2">
      <c r="B178" s="15"/>
    </row>
    <row r="179" spans="2:2" x14ac:dyDescent="0.2">
      <c r="B179" s="15"/>
    </row>
    <row r="180" spans="2:2" x14ac:dyDescent="0.2">
      <c r="B180" s="15"/>
    </row>
    <row r="181" spans="2:2" x14ac:dyDescent="0.2">
      <c r="B181" s="15"/>
    </row>
    <row r="182" spans="2:2" x14ac:dyDescent="0.2">
      <c r="B182" s="15"/>
    </row>
    <row r="183" spans="2:2" x14ac:dyDescent="0.2">
      <c r="B183" s="15"/>
    </row>
    <row r="184" spans="2:2" x14ac:dyDescent="0.2">
      <c r="B184" s="15"/>
    </row>
    <row r="185" spans="2:2" x14ac:dyDescent="0.2">
      <c r="B185" s="15"/>
    </row>
    <row r="186" spans="2:2" x14ac:dyDescent="0.2">
      <c r="B186" s="15"/>
    </row>
    <row r="187" spans="2:2" x14ac:dyDescent="0.2">
      <c r="B187" s="15"/>
    </row>
    <row r="188" spans="2:2" x14ac:dyDescent="0.2">
      <c r="B188" s="15"/>
    </row>
    <row r="189" spans="2:2" x14ac:dyDescent="0.2">
      <c r="B189" s="15"/>
    </row>
    <row r="190" spans="2:2" x14ac:dyDescent="0.2">
      <c r="B190" s="15"/>
    </row>
    <row r="191" spans="2:2" x14ac:dyDescent="0.2">
      <c r="B191" s="15"/>
    </row>
    <row r="192" spans="2:2" x14ac:dyDescent="0.2">
      <c r="B192" s="15"/>
    </row>
    <row r="193" spans="2:2" x14ac:dyDescent="0.2">
      <c r="B193" s="15"/>
    </row>
    <row r="194" spans="2:2" x14ac:dyDescent="0.2">
      <c r="B194" s="15"/>
    </row>
    <row r="195" spans="2:2" x14ac:dyDescent="0.2">
      <c r="B195" s="15"/>
    </row>
    <row r="196" spans="2:2" x14ac:dyDescent="0.2">
      <c r="B196" s="15"/>
    </row>
    <row r="197" spans="2:2" x14ac:dyDescent="0.2">
      <c r="B197" s="15"/>
    </row>
    <row r="198" spans="2:2" x14ac:dyDescent="0.2">
      <c r="B198" s="15"/>
    </row>
    <row r="199" spans="2:2" x14ac:dyDescent="0.2">
      <c r="B199" s="15"/>
    </row>
    <row r="200" spans="2:2" x14ac:dyDescent="0.2">
      <c r="B200" s="15"/>
    </row>
    <row r="201" spans="2:2" x14ac:dyDescent="0.2">
      <c r="B201" s="15"/>
    </row>
    <row r="202" spans="2:2" x14ac:dyDescent="0.2">
      <c r="B202" s="15"/>
    </row>
    <row r="203" spans="2:2" x14ac:dyDescent="0.2">
      <c r="B203" s="15"/>
    </row>
    <row r="204" spans="2:2" x14ac:dyDescent="0.2">
      <c r="B204" s="15"/>
    </row>
    <row r="205" spans="2:2" x14ac:dyDescent="0.2">
      <c r="B205" s="15"/>
    </row>
    <row r="206" spans="2:2" x14ac:dyDescent="0.2">
      <c r="B206" s="15"/>
    </row>
    <row r="207" spans="2:2" x14ac:dyDescent="0.2">
      <c r="B207" s="15"/>
    </row>
    <row r="208" spans="2:2" x14ac:dyDescent="0.2">
      <c r="B208" s="15"/>
    </row>
    <row r="209" spans="2:2" x14ac:dyDescent="0.2">
      <c r="B209" s="15"/>
    </row>
    <row r="210" spans="2:2" x14ac:dyDescent="0.2">
      <c r="B210" s="15"/>
    </row>
    <row r="211" spans="2:2" x14ac:dyDescent="0.2">
      <c r="B211" s="15"/>
    </row>
    <row r="212" spans="2:2" x14ac:dyDescent="0.2">
      <c r="B212" s="15"/>
    </row>
    <row r="213" spans="2:2" x14ac:dyDescent="0.2">
      <c r="B213" s="15"/>
    </row>
    <row r="214" spans="2:2" x14ac:dyDescent="0.2">
      <c r="B214" s="15"/>
    </row>
    <row r="215" spans="2:2" x14ac:dyDescent="0.2">
      <c r="B215" s="15"/>
    </row>
    <row r="216" spans="2:2" x14ac:dyDescent="0.2">
      <c r="B216" s="15"/>
    </row>
  </sheetData>
  <mergeCells count="2">
    <mergeCell ref="H1:I1"/>
    <mergeCell ref="O1:P1"/>
  </mergeCells>
  <hyperlinks>
    <hyperlink ref="H1:I1" location="Index!A1" display="Regresar al Índice" xr:uid="{00000000-0004-0000-8100-000000000000}"/>
  </hyperlinks>
  <pageMargins left="0.7" right="0.7" top="0.75" bottom="0.75" header="0.3" footer="0.3"/>
  <pageSetup paperSize="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Hoja140"/>
  <dimension ref="A1:P216"/>
  <sheetViews>
    <sheetView zoomScale="106" zoomScaleNormal="106" workbookViewId="0">
      <selection activeCell="A2" sqref="A2"/>
    </sheetView>
  </sheetViews>
  <sheetFormatPr baseColWidth="10" defaultColWidth="11.42578125" defaultRowHeight="12.75" x14ac:dyDescent="0.2"/>
  <cols>
    <col min="1" max="1" width="22.7109375" style="282" customWidth="1"/>
    <col min="2" max="2" width="11.42578125" style="103"/>
    <col min="3" max="10" width="11.42578125" style="282"/>
    <col min="11" max="11" width="11.42578125" style="282" customWidth="1"/>
    <col min="12" max="12" width="25.5703125" style="282" hidden="1" customWidth="1"/>
    <col min="13" max="13" width="15.140625" style="282" hidden="1" customWidth="1"/>
    <col min="14" max="18" width="11.42578125" style="282" customWidth="1"/>
    <col min="19" max="16384" width="11.42578125" style="282"/>
  </cols>
  <sheetData>
    <row r="1" spans="1:16" ht="15" x14ac:dyDescent="0.25">
      <c r="A1" s="333" t="s">
        <v>1691</v>
      </c>
      <c r="H1" s="233" t="s">
        <v>38</v>
      </c>
      <c r="I1" s="233"/>
      <c r="J1" s="11"/>
      <c r="K1" s="11"/>
      <c r="L1" s="11"/>
      <c r="M1" s="11"/>
      <c r="N1" s="11"/>
      <c r="O1" s="11"/>
      <c r="P1" s="11"/>
    </row>
    <row r="2" spans="1:16" x14ac:dyDescent="0.2">
      <c r="A2" s="282" t="s">
        <v>152</v>
      </c>
    </row>
    <row r="3" spans="1:16" x14ac:dyDescent="0.2">
      <c r="L3" s="295" t="s">
        <v>431</v>
      </c>
      <c r="M3" s="110" t="s">
        <v>1394</v>
      </c>
    </row>
    <row r="4" spans="1:16" x14ac:dyDescent="0.2">
      <c r="L4" s="295" t="s">
        <v>313</v>
      </c>
      <c r="M4" s="111">
        <v>96008</v>
      </c>
    </row>
    <row r="5" spans="1:16" x14ac:dyDescent="0.2">
      <c r="A5" s="282" t="s">
        <v>295</v>
      </c>
      <c r="B5" s="15" t="s">
        <v>297</v>
      </c>
      <c r="L5" s="295" t="s">
        <v>312</v>
      </c>
      <c r="M5" s="111">
        <v>47</v>
      </c>
    </row>
    <row r="6" spans="1:16" x14ac:dyDescent="0.2">
      <c r="A6" s="282" t="s">
        <v>313</v>
      </c>
      <c r="B6" s="21">
        <f>M4/$M$9</f>
        <v>0.79399918952670012</v>
      </c>
      <c r="L6" s="295" t="s">
        <v>314</v>
      </c>
      <c r="M6" s="111">
        <v>23917</v>
      </c>
    </row>
    <row r="7" spans="1:16" x14ac:dyDescent="0.2">
      <c r="A7" s="282" t="s">
        <v>315</v>
      </c>
      <c r="B7" s="21">
        <f>M5/$M$9</f>
        <v>3.8869637850757132E-4</v>
      </c>
      <c r="L7" s="295" t="s">
        <v>316</v>
      </c>
      <c r="M7" s="111">
        <v>480</v>
      </c>
    </row>
    <row r="8" spans="1:16" x14ac:dyDescent="0.2">
      <c r="A8" s="282" t="s">
        <v>317</v>
      </c>
      <c r="B8" s="21">
        <f>M6/$M$9</f>
        <v>0.19779683584607624</v>
      </c>
      <c r="L8" s="295" t="s">
        <v>318</v>
      </c>
      <c r="M8" s="111">
        <v>465</v>
      </c>
    </row>
    <row r="9" spans="1:16" x14ac:dyDescent="0.2">
      <c r="A9" s="282" t="s">
        <v>319</v>
      </c>
      <c r="B9" s="21">
        <f>M7/$M$9</f>
        <v>3.9696651422049837E-3</v>
      </c>
      <c r="L9" s="295" t="s">
        <v>302</v>
      </c>
      <c r="M9" s="111">
        <f>SUM(M4:M8)</f>
        <v>120917</v>
      </c>
    </row>
    <row r="10" spans="1:16" x14ac:dyDescent="0.2">
      <c r="A10" s="282" t="s">
        <v>320</v>
      </c>
      <c r="B10" s="21">
        <f>M8/$M$9</f>
        <v>3.8456131065110776E-3</v>
      </c>
    </row>
    <row r="11" spans="1:16" x14ac:dyDescent="0.2">
      <c r="A11" s="282" t="s">
        <v>53</v>
      </c>
      <c r="B11" s="21">
        <f>SUM(B6:B10)</f>
        <v>1</v>
      </c>
    </row>
    <row r="12" spans="1:16" x14ac:dyDescent="0.2">
      <c r="B12" s="15"/>
    </row>
    <row r="13" spans="1:16" x14ac:dyDescent="0.2">
      <c r="B13" s="15"/>
    </row>
    <row r="14" spans="1:16" x14ac:dyDescent="0.2">
      <c r="B14" s="21">
        <f>B7+B9+B10</f>
        <v>8.2039746272236334E-3</v>
      </c>
    </row>
    <row r="15" spans="1:16" x14ac:dyDescent="0.2">
      <c r="B15" s="15"/>
    </row>
    <row r="16" spans="1:16" x14ac:dyDescent="0.2">
      <c r="B16" s="15"/>
    </row>
    <row r="17" spans="1:2" x14ac:dyDescent="0.2">
      <c r="A17" s="79"/>
      <c r="B17" s="15"/>
    </row>
    <row r="18" spans="1:2" x14ac:dyDescent="0.2">
      <c r="A18" s="112"/>
      <c r="B18" s="18"/>
    </row>
    <row r="19" spans="1:2" x14ac:dyDescent="0.2">
      <c r="A19" s="79"/>
      <c r="B19" s="15"/>
    </row>
    <row r="20" spans="1:2" x14ac:dyDescent="0.2">
      <c r="A20" s="112"/>
      <c r="B20" s="18"/>
    </row>
    <row r="21" spans="1:2" x14ac:dyDescent="0.2">
      <c r="A21" s="79"/>
      <c r="B21" s="15"/>
    </row>
    <row r="22" spans="1:2" x14ac:dyDescent="0.2">
      <c r="A22" s="79"/>
      <c r="B22" s="15"/>
    </row>
    <row r="23" spans="1:2" x14ac:dyDescent="0.2">
      <c r="A23" s="112"/>
      <c r="B23" s="18"/>
    </row>
    <row r="24" spans="1:2" x14ac:dyDescent="0.2">
      <c r="B24" s="15"/>
    </row>
    <row r="25" spans="1:2" x14ac:dyDescent="0.2">
      <c r="B25" s="15"/>
    </row>
    <row r="26" spans="1:2" x14ac:dyDescent="0.2">
      <c r="B26" s="15"/>
    </row>
    <row r="27" spans="1:2" x14ac:dyDescent="0.2">
      <c r="B27" s="15"/>
    </row>
    <row r="28" spans="1:2" x14ac:dyDescent="0.2">
      <c r="B28" s="15"/>
    </row>
    <row r="29" spans="1:2" x14ac:dyDescent="0.2">
      <c r="B29" s="15"/>
    </row>
    <row r="30" spans="1:2" x14ac:dyDescent="0.2">
      <c r="B30" s="15"/>
    </row>
    <row r="31" spans="1:2" x14ac:dyDescent="0.2">
      <c r="B31" s="15"/>
    </row>
    <row r="32" spans="1:2" x14ac:dyDescent="0.2">
      <c r="B32" s="15"/>
    </row>
    <row r="33" spans="2:2" x14ac:dyDescent="0.2">
      <c r="B33" s="15"/>
    </row>
    <row r="34" spans="2:2" x14ac:dyDescent="0.2">
      <c r="B34" s="15"/>
    </row>
    <row r="35" spans="2:2" x14ac:dyDescent="0.2">
      <c r="B35" s="15"/>
    </row>
    <row r="36" spans="2:2" x14ac:dyDescent="0.2">
      <c r="B36" s="15"/>
    </row>
    <row r="37" spans="2:2" x14ac:dyDescent="0.2">
      <c r="B37" s="15"/>
    </row>
    <row r="38" spans="2:2" x14ac:dyDescent="0.2">
      <c r="B38" s="15"/>
    </row>
    <row r="39" spans="2:2" x14ac:dyDescent="0.2">
      <c r="B39" s="15"/>
    </row>
    <row r="40" spans="2:2" x14ac:dyDescent="0.2">
      <c r="B40" s="15"/>
    </row>
    <row r="41" spans="2:2" x14ac:dyDescent="0.2">
      <c r="B41" s="15"/>
    </row>
    <row r="42" spans="2:2" x14ac:dyDescent="0.2">
      <c r="B42" s="15"/>
    </row>
    <row r="43" spans="2:2" x14ac:dyDescent="0.2">
      <c r="B43" s="15"/>
    </row>
    <row r="44" spans="2:2" x14ac:dyDescent="0.2">
      <c r="B44" s="15"/>
    </row>
    <row r="45" spans="2:2" x14ac:dyDescent="0.2">
      <c r="B45" s="15"/>
    </row>
    <row r="46" spans="2:2" x14ac:dyDescent="0.2">
      <c r="B46" s="15"/>
    </row>
    <row r="47" spans="2:2" x14ac:dyDescent="0.2">
      <c r="B47" s="15"/>
    </row>
    <row r="48" spans="2:2" x14ac:dyDescent="0.2">
      <c r="B48" s="15"/>
    </row>
    <row r="49" spans="2:2" x14ac:dyDescent="0.2">
      <c r="B49" s="15"/>
    </row>
    <row r="50" spans="2:2" x14ac:dyDescent="0.2">
      <c r="B50" s="15"/>
    </row>
    <row r="51" spans="2:2" x14ac:dyDescent="0.2">
      <c r="B51" s="15"/>
    </row>
    <row r="52" spans="2:2" x14ac:dyDescent="0.2">
      <c r="B52" s="15"/>
    </row>
    <row r="53" spans="2:2" x14ac:dyDescent="0.2">
      <c r="B53" s="15"/>
    </row>
    <row r="54" spans="2:2" x14ac:dyDescent="0.2">
      <c r="B54" s="15"/>
    </row>
    <row r="55" spans="2:2" x14ac:dyDescent="0.2">
      <c r="B55" s="15"/>
    </row>
    <row r="56" spans="2:2" x14ac:dyDescent="0.2">
      <c r="B56" s="15"/>
    </row>
    <row r="57" spans="2:2" x14ac:dyDescent="0.2">
      <c r="B57" s="15"/>
    </row>
    <row r="58" spans="2:2" x14ac:dyDescent="0.2">
      <c r="B58" s="15"/>
    </row>
    <row r="59" spans="2:2" x14ac:dyDescent="0.2">
      <c r="B59" s="15"/>
    </row>
    <row r="60" spans="2:2" x14ac:dyDescent="0.2">
      <c r="B60" s="15"/>
    </row>
    <row r="61" spans="2:2" x14ac:dyDescent="0.2">
      <c r="B61" s="15"/>
    </row>
    <row r="62" spans="2:2" x14ac:dyDescent="0.2">
      <c r="B62" s="15"/>
    </row>
    <row r="63" spans="2:2" x14ac:dyDescent="0.2">
      <c r="B63" s="15"/>
    </row>
    <row r="64" spans="2:2" x14ac:dyDescent="0.2">
      <c r="B64" s="15"/>
    </row>
    <row r="65" spans="2:2" x14ac:dyDescent="0.2">
      <c r="B65" s="15"/>
    </row>
    <row r="66" spans="2:2" x14ac:dyDescent="0.2">
      <c r="B66" s="15"/>
    </row>
    <row r="67" spans="2:2" x14ac:dyDescent="0.2">
      <c r="B67" s="15"/>
    </row>
    <row r="68" spans="2:2" x14ac:dyDescent="0.2">
      <c r="B68" s="15"/>
    </row>
    <row r="69" spans="2:2" x14ac:dyDescent="0.2">
      <c r="B69" s="15"/>
    </row>
    <row r="70" spans="2:2" x14ac:dyDescent="0.2">
      <c r="B70" s="15"/>
    </row>
    <row r="71" spans="2:2" x14ac:dyDescent="0.2">
      <c r="B71" s="15"/>
    </row>
    <row r="72" spans="2:2" x14ac:dyDescent="0.2">
      <c r="B72" s="15"/>
    </row>
    <row r="73" spans="2:2" x14ac:dyDescent="0.2">
      <c r="B73" s="15"/>
    </row>
    <row r="74" spans="2:2" x14ac:dyDescent="0.2">
      <c r="B74" s="15"/>
    </row>
    <row r="75" spans="2:2" x14ac:dyDescent="0.2">
      <c r="B75" s="15"/>
    </row>
    <row r="76" spans="2:2" x14ac:dyDescent="0.2">
      <c r="B76" s="15"/>
    </row>
    <row r="77" spans="2:2" x14ac:dyDescent="0.2">
      <c r="B77" s="15"/>
    </row>
    <row r="78" spans="2:2" x14ac:dyDescent="0.2">
      <c r="B78" s="15"/>
    </row>
    <row r="79" spans="2:2" x14ac:dyDescent="0.2">
      <c r="B79" s="15"/>
    </row>
    <row r="80" spans="2:2" x14ac:dyDescent="0.2">
      <c r="B80" s="15"/>
    </row>
    <row r="81" spans="2:2" x14ac:dyDescent="0.2">
      <c r="B81" s="15"/>
    </row>
    <row r="82" spans="2:2" x14ac:dyDescent="0.2">
      <c r="B82" s="15"/>
    </row>
    <row r="83" spans="2:2" x14ac:dyDescent="0.2">
      <c r="B83" s="15"/>
    </row>
    <row r="84" spans="2:2" x14ac:dyDescent="0.2">
      <c r="B84" s="15"/>
    </row>
    <row r="85" spans="2:2" x14ac:dyDescent="0.2">
      <c r="B85" s="15"/>
    </row>
    <row r="86" spans="2:2" x14ac:dyDescent="0.2">
      <c r="B86" s="15"/>
    </row>
    <row r="87" spans="2:2" x14ac:dyDescent="0.2">
      <c r="B87" s="15"/>
    </row>
    <row r="88" spans="2:2" x14ac:dyDescent="0.2">
      <c r="B88" s="15"/>
    </row>
    <row r="89" spans="2:2" x14ac:dyDescent="0.2">
      <c r="B89" s="15"/>
    </row>
    <row r="90" spans="2:2" x14ac:dyDescent="0.2">
      <c r="B90" s="15"/>
    </row>
    <row r="91" spans="2:2" x14ac:dyDescent="0.2">
      <c r="B91" s="15"/>
    </row>
    <row r="92" spans="2:2" x14ac:dyDescent="0.2">
      <c r="B92" s="15"/>
    </row>
    <row r="93" spans="2:2" x14ac:dyDescent="0.2">
      <c r="B93" s="15"/>
    </row>
    <row r="94" spans="2:2" x14ac:dyDescent="0.2">
      <c r="B94" s="15"/>
    </row>
    <row r="95" spans="2:2" x14ac:dyDescent="0.2">
      <c r="B95" s="15"/>
    </row>
    <row r="96" spans="2:2" x14ac:dyDescent="0.2">
      <c r="B96" s="15"/>
    </row>
    <row r="97" spans="2:2" x14ac:dyDescent="0.2">
      <c r="B97" s="15"/>
    </row>
    <row r="98" spans="2:2" x14ac:dyDescent="0.2">
      <c r="B98" s="15"/>
    </row>
    <row r="99" spans="2:2" x14ac:dyDescent="0.2">
      <c r="B99" s="15"/>
    </row>
    <row r="100" spans="2:2" x14ac:dyDescent="0.2">
      <c r="B100" s="15"/>
    </row>
    <row r="101" spans="2:2" x14ac:dyDescent="0.2">
      <c r="B101" s="15"/>
    </row>
    <row r="102" spans="2:2" x14ac:dyDescent="0.2">
      <c r="B102" s="15"/>
    </row>
    <row r="103" spans="2:2" x14ac:dyDescent="0.2">
      <c r="B103" s="15"/>
    </row>
    <row r="104" spans="2:2" x14ac:dyDescent="0.2">
      <c r="B104" s="15"/>
    </row>
    <row r="105" spans="2:2" x14ac:dyDescent="0.2">
      <c r="B105" s="15"/>
    </row>
    <row r="106" spans="2:2" x14ac:dyDescent="0.2">
      <c r="B106" s="15"/>
    </row>
    <row r="107" spans="2:2" x14ac:dyDescent="0.2">
      <c r="B107" s="15"/>
    </row>
    <row r="108" spans="2:2" x14ac:dyDescent="0.2">
      <c r="B108" s="15"/>
    </row>
    <row r="109" spans="2:2" x14ac:dyDescent="0.2">
      <c r="B109" s="15"/>
    </row>
    <row r="110" spans="2:2" x14ac:dyDescent="0.2">
      <c r="B110" s="15"/>
    </row>
    <row r="111" spans="2:2" x14ac:dyDescent="0.2">
      <c r="B111" s="15"/>
    </row>
    <row r="112" spans="2:2" x14ac:dyDescent="0.2">
      <c r="B112" s="15"/>
    </row>
    <row r="113" spans="2:2" x14ac:dyDescent="0.2">
      <c r="B113" s="15"/>
    </row>
    <row r="114" spans="2:2" x14ac:dyDescent="0.2">
      <c r="B114" s="15"/>
    </row>
    <row r="115" spans="2:2" x14ac:dyDescent="0.2">
      <c r="B115" s="15"/>
    </row>
    <row r="116" spans="2:2" x14ac:dyDescent="0.2">
      <c r="B116" s="15"/>
    </row>
    <row r="117" spans="2:2" x14ac:dyDescent="0.2">
      <c r="B117" s="15"/>
    </row>
    <row r="118" spans="2:2" x14ac:dyDescent="0.2">
      <c r="B118" s="15"/>
    </row>
    <row r="119" spans="2:2" x14ac:dyDescent="0.2">
      <c r="B119" s="15"/>
    </row>
    <row r="120" spans="2:2" x14ac:dyDescent="0.2">
      <c r="B120" s="15"/>
    </row>
    <row r="121" spans="2:2" x14ac:dyDescent="0.2">
      <c r="B121" s="15"/>
    </row>
    <row r="122" spans="2:2" x14ac:dyDescent="0.2">
      <c r="B122" s="15"/>
    </row>
    <row r="123" spans="2:2" x14ac:dyDescent="0.2">
      <c r="B123" s="15"/>
    </row>
    <row r="124" spans="2:2" x14ac:dyDescent="0.2">
      <c r="B124" s="15"/>
    </row>
    <row r="125" spans="2:2" x14ac:dyDescent="0.2">
      <c r="B125" s="15"/>
    </row>
    <row r="126" spans="2:2" x14ac:dyDescent="0.2">
      <c r="B126" s="15"/>
    </row>
    <row r="127" spans="2:2" x14ac:dyDescent="0.2">
      <c r="B127" s="15"/>
    </row>
    <row r="128" spans="2:2" x14ac:dyDescent="0.2">
      <c r="B128" s="15"/>
    </row>
    <row r="129" spans="2:2" x14ac:dyDescent="0.2">
      <c r="B129" s="15"/>
    </row>
    <row r="130" spans="2:2" x14ac:dyDescent="0.2">
      <c r="B130" s="15"/>
    </row>
    <row r="131" spans="2:2" x14ac:dyDescent="0.2">
      <c r="B131" s="15"/>
    </row>
    <row r="132" spans="2:2" x14ac:dyDescent="0.2">
      <c r="B132" s="15"/>
    </row>
    <row r="133" spans="2:2" x14ac:dyDescent="0.2">
      <c r="B133" s="15"/>
    </row>
    <row r="134" spans="2:2" x14ac:dyDescent="0.2">
      <c r="B134" s="15"/>
    </row>
    <row r="135" spans="2:2" x14ac:dyDescent="0.2">
      <c r="B135" s="15"/>
    </row>
    <row r="136" spans="2:2" x14ac:dyDescent="0.2">
      <c r="B136" s="15"/>
    </row>
    <row r="137" spans="2:2" x14ac:dyDescent="0.2">
      <c r="B137" s="15"/>
    </row>
    <row r="138" spans="2:2" x14ac:dyDescent="0.2">
      <c r="B138" s="15"/>
    </row>
    <row r="139" spans="2:2" x14ac:dyDescent="0.2">
      <c r="B139" s="15"/>
    </row>
    <row r="140" spans="2:2" x14ac:dyDescent="0.2">
      <c r="B140" s="15"/>
    </row>
    <row r="141" spans="2:2" x14ac:dyDescent="0.2">
      <c r="B141" s="15"/>
    </row>
    <row r="142" spans="2:2" x14ac:dyDescent="0.2">
      <c r="B142" s="15"/>
    </row>
    <row r="143" spans="2:2" x14ac:dyDescent="0.2">
      <c r="B143" s="15"/>
    </row>
    <row r="144" spans="2:2" x14ac:dyDescent="0.2">
      <c r="B144" s="15"/>
    </row>
    <row r="145" spans="2:2" x14ac:dyDescent="0.2">
      <c r="B145" s="15"/>
    </row>
    <row r="146" spans="2:2" x14ac:dyDescent="0.2">
      <c r="B146" s="15"/>
    </row>
    <row r="147" spans="2:2" x14ac:dyDescent="0.2">
      <c r="B147" s="15"/>
    </row>
    <row r="148" spans="2:2" x14ac:dyDescent="0.2">
      <c r="B148" s="15"/>
    </row>
    <row r="149" spans="2:2" x14ac:dyDescent="0.2">
      <c r="B149" s="15"/>
    </row>
    <row r="150" spans="2:2" x14ac:dyDescent="0.2">
      <c r="B150" s="15"/>
    </row>
    <row r="151" spans="2:2" x14ac:dyDescent="0.2">
      <c r="B151" s="15"/>
    </row>
    <row r="152" spans="2:2" x14ac:dyDescent="0.2">
      <c r="B152" s="15"/>
    </row>
    <row r="153" spans="2:2" x14ac:dyDescent="0.2">
      <c r="B153" s="15"/>
    </row>
    <row r="154" spans="2:2" x14ac:dyDescent="0.2">
      <c r="B154" s="15"/>
    </row>
    <row r="155" spans="2:2" x14ac:dyDescent="0.2">
      <c r="B155" s="15"/>
    </row>
    <row r="156" spans="2:2" x14ac:dyDescent="0.2">
      <c r="B156" s="15"/>
    </row>
    <row r="157" spans="2:2" x14ac:dyDescent="0.2">
      <c r="B157" s="15"/>
    </row>
    <row r="158" spans="2:2" x14ac:dyDescent="0.2">
      <c r="B158" s="15"/>
    </row>
    <row r="159" spans="2:2" x14ac:dyDescent="0.2">
      <c r="B159" s="15"/>
    </row>
    <row r="160" spans="2:2" x14ac:dyDescent="0.2">
      <c r="B160" s="15"/>
    </row>
    <row r="161" spans="2:2" x14ac:dyDescent="0.2">
      <c r="B161" s="15"/>
    </row>
    <row r="162" spans="2:2" x14ac:dyDescent="0.2">
      <c r="B162" s="15"/>
    </row>
    <row r="163" spans="2:2" x14ac:dyDescent="0.2">
      <c r="B163" s="15"/>
    </row>
    <row r="164" spans="2:2" x14ac:dyDescent="0.2">
      <c r="B164" s="15"/>
    </row>
    <row r="165" spans="2:2" x14ac:dyDescent="0.2">
      <c r="B165" s="15"/>
    </row>
    <row r="166" spans="2:2" x14ac:dyDescent="0.2">
      <c r="B166" s="15"/>
    </row>
    <row r="167" spans="2:2" x14ac:dyDescent="0.2">
      <c r="B167" s="15"/>
    </row>
    <row r="168" spans="2:2" x14ac:dyDescent="0.2">
      <c r="B168" s="15"/>
    </row>
    <row r="169" spans="2:2" x14ac:dyDescent="0.2">
      <c r="B169" s="15"/>
    </row>
    <row r="170" spans="2:2" x14ac:dyDescent="0.2">
      <c r="B170" s="15"/>
    </row>
    <row r="171" spans="2:2" x14ac:dyDescent="0.2">
      <c r="B171" s="15"/>
    </row>
    <row r="172" spans="2:2" x14ac:dyDescent="0.2">
      <c r="B172" s="15"/>
    </row>
    <row r="173" spans="2:2" x14ac:dyDescent="0.2">
      <c r="B173" s="15"/>
    </row>
    <row r="174" spans="2:2" x14ac:dyDescent="0.2">
      <c r="B174" s="15"/>
    </row>
    <row r="175" spans="2:2" x14ac:dyDescent="0.2">
      <c r="B175" s="15"/>
    </row>
    <row r="176" spans="2:2" x14ac:dyDescent="0.2">
      <c r="B176" s="15"/>
    </row>
    <row r="177" spans="2:2" x14ac:dyDescent="0.2">
      <c r="B177" s="15"/>
    </row>
    <row r="178" spans="2:2" x14ac:dyDescent="0.2">
      <c r="B178" s="15"/>
    </row>
    <row r="179" spans="2:2" x14ac:dyDescent="0.2">
      <c r="B179" s="15"/>
    </row>
    <row r="180" spans="2:2" x14ac:dyDescent="0.2">
      <c r="B180" s="15"/>
    </row>
    <row r="181" spans="2:2" x14ac:dyDescent="0.2">
      <c r="B181" s="15"/>
    </row>
    <row r="182" spans="2:2" x14ac:dyDescent="0.2">
      <c r="B182" s="15"/>
    </row>
    <row r="183" spans="2:2" x14ac:dyDescent="0.2">
      <c r="B183" s="15"/>
    </row>
    <row r="184" spans="2:2" x14ac:dyDescent="0.2">
      <c r="B184" s="15"/>
    </row>
    <row r="185" spans="2:2" x14ac:dyDescent="0.2">
      <c r="B185" s="15"/>
    </row>
    <row r="186" spans="2:2" x14ac:dyDescent="0.2">
      <c r="B186" s="15"/>
    </row>
    <row r="187" spans="2:2" x14ac:dyDescent="0.2">
      <c r="B187" s="15"/>
    </row>
    <row r="188" spans="2:2" x14ac:dyDescent="0.2">
      <c r="B188" s="15"/>
    </row>
    <row r="189" spans="2:2" x14ac:dyDescent="0.2">
      <c r="B189" s="15"/>
    </row>
    <row r="190" spans="2:2" x14ac:dyDescent="0.2">
      <c r="B190" s="15"/>
    </row>
    <row r="191" spans="2:2" x14ac:dyDescent="0.2">
      <c r="B191" s="15"/>
    </row>
    <row r="192" spans="2:2" x14ac:dyDescent="0.2">
      <c r="B192" s="15"/>
    </row>
    <row r="193" spans="2:2" x14ac:dyDescent="0.2">
      <c r="B193" s="15"/>
    </row>
    <row r="194" spans="2:2" x14ac:dyDescent="0.2">
      <c r="B194" s="15"/>
    </row>
    <row r="195" spans="2:2" x14ac:dyDescent="0.2">
      <c r="B195" s="15"/>
    </row>
    <row r="196" spans="2:2" x14ac:dyDescent="0.2">
      <c r="B196" s="15"/>
    </row>
    <row r="197" spans="2:2" x14ac:dyDescent="0.2">
      <c r="B197" s="15"/>
    </row>
    <row r="198" spans="2:2" x14ac:dyDescent="0.2">
      <c r="B198" s="15"/>
    </row>
    <row r="199" spans="2:2" x14ac:dyDescent="0.2">
      <c r="B199" s="15"/>
    </row>
    <row r="200" spans="2:2" x14ac:dyDescent="0.2">
      <c r="B200" s="15"/>
    </row>
    <row r="201" spans="2:2" x14ac:dyDescent="0.2">
      <c r="B201" s="15"/>
    </row>
    <row r="202" spans="2:2" x14ac:dyDescent="0.2">
      <c r="B202" s="15"/>
    </row>
    <row r="203" spans="2:2" x14ac:dyDescent="0.2">
      <c r="B203" s="15"/>
    </row>
    <row r="204" spans="2:2" x14ac:dyDescent="0.2">
      <c r="B204" s="15"/>
    </row>
    <row r="205" spans="2:2" x14ac:dyDescent="0.2">
      <c r="B205" s="15"/>
    </row>
    <row r="206" spans="2:2" x14ac:dyDescent="0.2">
      <c r="B206" s="15"/>
    </row>
    <row r="207" spans="2:2" x14ac:dyDescent="0.2">
      <c r="B207" s="15"/>
    </row>
    <row r="208" spans="2:2" x14ac:dyDescent="0.2">
      <c r="B208" s="15"/>
    </row>
    <row r="209" spans="2:2" x14ac:dyDescent="0.2">
      <c r="B209" s="15"/>
    </row>
    <row r="210" spans="2:2" x14ac:dyDescent="0.2">
      <c r="B210" s="15"/>
    </row>
    <row r="211" spans="2:2" x14ac:dyDescent="0.2">
      <c r="B211" s="15"/>
    </row>
    <row r="212" spans="2:2" x14ac:dyDescent="0.2">
      <c r="B212" s="15"/>
    </row>
    <row r="213" spans="2:2" x14ac:dyDescent="0.2">
      <c r="B213" s="15"/>
    </row>
    <row r="214" spans="2:2" x14ac:dyDescent="0.2">
      <c r="B214" s="15"/>
    </row>
    <row r="215" spans="2:2" x14ac:dyDescent="0.2">
      <c r="B215" s="15"/>
    </row>
    <row r="216" spans="2:2" x14ac:dyDescent="0.2">
      <c r="B216" s="15"/>
    </row>
  </sheetData>
  <mergeCells count="1">
    <mergeCell ref="H1:I1"/>
  </mergeCells>
  <hyperlinks>
    <hyperlink ref="H1:I1" location="Index!A1" display="Regresar al Índice" xr:uid="{00000000-0004-0000-8200-000000000000}"/>
  </hyperlinks>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Hoja141"/>
  <dimension ref="A1:P216"/>
  <sheetViews>
    <sheetView zoomScale="106" zoomScaleNormal="106" workbookViewId="0">
      <selection activeCell="A2" sqref="A2"/>
    </sheetView>
  </sheetViews>
  <sheetFormatPr baseColWidth="10" defaultColWidth="11.42578125" defaultRowHeight="12.75" x14ac:dyDescent="0.2"/>
  <cols>
    <col min="1" max="1" width="11.5703125" style="282" bestFit="1" customWidth="1"/>
    <col min="2" max="2" width="14.28515625" style="103" customWidth="1"/>
    <col min="3" max="16384" width="11.42578125" style="282"/>
  </cols>
  <sheetData>
    <row r="1" spans="1:16" ht="15" x14ac:dyDescent="0.25">
      <c r="A1" s="333" t="s">
        <v>1692</v>
      </c>
      <c r="B1" s="109"/>
      <c r="C1" s="296"/>
      <c r="D1" s="296"/>
      <c r="E1" s="296"/>
      <c r="F1" s="296"/>
      <c r="G1" s="296"/>
      <c r="H1" s="233" t="s">
        <v>38</v>
      </c>
      <c r="I1" s="233"/>
      <c r="J1" s="224"/>
      <c r="K1" s="224"/>
      <c r="O1" s="292"/>
      <c r="P1" s="292"/>
    </row>
    <row r="2" spans="1:16" x14ac:dyDescent="0.2">
      <c r="A2" s="282" t="s">
        <v>152</v>
      </c>
    </row>
    <row r="5" spans="1:16" x14ac:dyDescent="0.2">
      <c r="A5" s="282" t="s">
        <v>301</v>
      </c>
      <c r="B5" s="15" t="s">
        <v>311</v>
      </c>
    </row>
    <row r="6" spans="1:16" x14ac:dyDescent="0.2">
      <c r="A6" s="282">
        <v>2013</v>
      </c>
      <c r="B6" s="18">
        <v>347298</v>
      </c>
    </row>
    <row r="7" spans="1:16" x14ac:dyDescent="0.2">
      <c r="A7" s="282">
        <v>2014</v>
      </c>
      <c r="B7" s="18">
        <v>363344</v>
      </c>
    </row>
    <row r="8" spans="1:16" x14ac:dyDescent="0.2">
      <c r="A8" s="282">
        <v>2015</v>
      </c>
      <c r="B8" s="18">
        <v>385457</v>
      </c>
    </row>
    <row r="9" spans="1:16" x14ac:dyDescent="0.2">
      <c r="A9" s="282">
        <v>2016</v>
      </c>
      <c r="B9" s="18">
        <v>407270</v>
      </c>
    </row>
    <row r="10" spans="1:16" x14ac:dyDescent="0.2">
      <c r="A10" s="282">
        <v>2017</v>
      </c>
      <c r="B10" s="18">
        <v>435724</v>
      </c>
    </row>
    <row r="11" spans="1:16" x14ac:dyDescent="0.2">
      <c r="A11" s="282">
        <v>2018</v>
      </c>
      <c r="B11" s="18">
        <v>452017</v>
      </c>
    </row>
    <row r="12" spans="1:16" x14ac:dyDescent="0.2">
      <c r="A12" s="282">
        <v>2019</v>
      </c>
      <c r="B12" s="18">
        <v>458198</v>
      </c>
    </row>
    <row r="13" spans="1:16" x14ac:dyDescent="0.2">
      <c r="A13" s="282">
        <v>2020</v>
      </c>
      <c r="B13" s="18">
        <v>452541</v>
      </c>
    </row>
    <row r="14" spans="1:16" x14ac:dyDescent="0.2">
      <c r="A14" s="282">
        <v>2021</v>
      </c>
      <c r="B14" s="18">
        <v>480660</v>
      </c>
    </row>
    <row r="15" spans="1:16" x14ac:dyDescent="0.2">
      <c r="A15" s="294" t="s">
        <v>1395</v>
      </c>
      <c r="B15" s="18">
        <v>515303</v>
      </c>
    </row>
    <row r="16" spans="1:16" x14ac:dyDescent="0.2">
      <c r="B16" s="15"/>
    </row>
    <row r="17" spans="1:2" x14ac:dyDescent="0.2">
      <c r="A17" s="282" t="s">
        <v>1396</v>
      </c>
      <c r="B17" s="21">
        <f>B15/B14-1</f>
        <v>7.207381517080691E-2</v>
      </c>
    </row>
    <row r="18" spans="1:2" x14ac:dyDescent="0.2">
      <c r="A18" s="282" t="s">
        <v>1397</v>
      </c>
      <c r="B18" s="18">
        <f>B15-B14</f>
        <v>34643</v>
      </c>
    </row>
    <row r="19" spans="1:2" x14ac:dyDescent="0.2">
      <c r="B19" s="15"/>
    </row>
    <row r="20" spans="1:2" x14ac:dyDescent="0.2">
      <c r="B20" s="15"/>
    </row>
    <row r="21" spans="1:2" x14ac:dyDescent="0.2">
      <c r="B21" s="15"/>
    </row>
    <row r="22" spans="1:2" x14ac:dyDescent="0.2">
      <c r="B22" s="15"/>
    </row>
    <row r="23" spans="1:2" x14ac:dyDescent="0.2">
      <c r="B23" s="15"/>
    </row>
    <row r="24" spans="1:2" x14ac:dyDescent="0.2">
      <c r="B24" s="15"/>
    </row>
    <row r="25" spans="1:2" x14ac:dyDescent="0.2">
      <c r="B25" s="15"/>
    </row>
    <row r="26" spans="1:2" x14ac:dyDescent="0.2">
      <c r="B26" s="15"/>
    </row>
    <row r="27" spans="1:2" x14ac:dyDescent="0.2">
      <c r="B27" s="15"/>
    </row>
    <row r="28" spans="1:2" x14ac:dyDescent="0.2">
      <c r="B28" s="15"/>
    </row>
    <row r="29" spans="1:2" x14ac:dyDescent="0.2">
      <c r="B29" s="15"/>
    </row>
    <row r="30" spans="1:2" x14ac:dyDescent="0.2">
      <c r="B30" s="15"/>
    </row>
    <row r="31" spans="1:2" x14ac:dyDescent="0.2">
      <c r="B31" s="15"/>
    </row>
    <row r="32" spans="1:2" x14ac:dyDescent="0.2">
      <c r="B32" s="15"/>
    </row>
    <row r="33" spans="2:2" x14ac:dyDescent="0.2">
      <c r="B33" s="15"/>
    </row>
    <row r="34" spans="2:2" x14ac:dyDescent="0.2">
      <c r="B34" s="15"/>
    </row>
    <row r="35" spans="2:2" x14ac:dyDescent="0.2">
      <c r="B35" s="15"/>
    </row>
    <row r="36" spans="2:2" x14ac:dyDescent="0.2">
      <c r="B36" s="15"/>
    </row>
    <row r="37" spans="2:2" x14ac:dyDescent="0.2">
      <c r="B37" s="15"/>
    </row>
    <row r="38" spans="2:2" x14ac:dyDescent="0.2">
      <c r="B38" s="15"/>
    </row>
    <row r="39" spans="2:2" x14ac:dyDescent="0.2">
      <c r="B39" s="15"/>
    </row>
    <row r="40" spans="2:2" x14ac:dyDescent="0.2">
      <c r="B40" s="15"/>
    </row>
    <row r="41" spans="2:2" x14ac:dyDescent="0.2">
      <c r="B41" s="15"/>
    </row>
    <row r="42" spans="2:2" x14ac:dyDescent="0.2">
      <c r="B42" s="15"/>
    </row>
    <row r="43" spans="2:2" x14ac:dyDescent="0.2">
      <c r="B43" s="15"/>
    </row>
    <row r="44" spans="2:2" x14ac:dyDescent="0.2">
      <c r="B44" s="15"/>
    </row>
    <row r="45" spans="2:2" x14ac:dyDescent="0.2">
      <c r="B45" s="15"/>
    </row>
    <row r="46" spans="2:2" x14ac:dyDescent="0.2">
      <c r="B46" s="15"/>
    </row>
    <row r="47" spans="2:2" x14ac:dyDescent="0.2">
      <c r="B47" s="15"/>
    </row>
    <row r="48" spans="2:2" x14ac:dyDescent="0.2">
      <c r="B48" s="15"/>
    </row>
    <row r="49" spans="2:2" x14ac:dyDescent="0.2">
      <c r="B49" s="15"/>
    </row>
    <row r="50" spans="2:2" x14ac:dyDescent="0.2">
      <c r="B50" s="15"/>
    </row>
    <row r="51" spans="2:2" x14ac:dyDescent="0.2">
      <c r="B51" s="15"/>
    </row>
    <row r="52" spans="2:2" x14ac:dyDescent="0.2">
      <c r="B52" s="15"/>
    </row>
    <row r="53" spans="2:2" x14ac:dyDescent="0.2">
      <c r="B53" s="15"/>
    </row>
    <row r="54" spans="2:2" x14ac:dyDescent="0.2">
      <c r="B54" s="15"/>
    </row>
    <row r="55" spans="2:2" x14ac:dyDescent="0.2">
      <c r="B55" s="15"/>
    </row>
    <row r="56" spans="2:2" x14ac:dyDescent="0.2">
      <c r="B56" s="15"/>
    </row>
    <row r="57" spans="2:2" x14ac:dyDescent="0.2">
      <c r="B57" s="15"/>
    </row>
    <row r="58" spans="2:2" x14ac:dyDescent="0.2">
      <c r="B58" s="15"/>
    </row>
    <row r="59" spans="2:2" x14ac:dyDescent="0.2">
      <c r="B59" s="15"/>
    </row>
    <row r="60" spans="2:2" x14ac:dyDescent="0.2">
      <c r="B60" s="15"/>
    </row>
    <row r="61" spans="2:2" x14ac:dyDescent="0.2">
      <c r="B61" s="15"/>
    </row>
    <row r="62" spans="2:2" x14ac:dyDescent="0.2">
      <c r="B62" s="15"/>
    </row>
    <row r="63" spans="2:2" x14ac:dyDescent="0.2">
      <c r="B63" s="15"/>
    </row>
    <row r="64" spans="2:2" x14ac:dyDescent="0.2">
      <c r="B64" s="15"/>
    </row>
    <row r="65" spans="2:2" x14ac:dyDescent="0.2">
      <c r="B65" s="15"/>
    </row>
    <row r="66" spans="2:2" x14ac:dyDescent="0.2">
      <c r="B66" s="15"/>
    </row>
    <row r="67" spans="2:2" x14ac:dyDescent="0.2">
      <c r="B67" s="15"/>
    </row>
    <row r="68" spans="2:2" x14ac:dyDescent="0.2">
      <c r="B68" s="15"/>
    </row>
    <row r="69" spans="2:2" x14ac:dyDescent="0.2">
      <c r="B69" s="15"/>
    </row>
    <row r="70" spans="2:2" x14ac:dyDescent="0.2">
      <c r="B70" s="15"/>
    </row>
    <row r="71" spans="2:2" x14ac:dyDescent="0.2">
      <c r="B71" s="15"/>
    </row>
    <row r="72" spans="2:2" x14ac:dyDescent="0.2">
      <c r="B72" s="15"/>
    </row>
    <row r="73" spans="2:2" x14ac:dyDescent="0.2">
      <c r="B73" s="15"/>
    </row>
    <row r="74" spans="2:2" x14ac:dyDescent="0.2">
      <c r="B74" s="15"/>
    </row>
    <row r="75" spans="2:2" x14ac:dyDescent="0.2">
      <c r="B75" s="15"/>
    </row>
    <row r="76" spans="2:2" x14ac:dyDescent="0.2">
      <c r="B76" s="15"/>
    </row>
    <row r="77" spans="2:2" x14ac:dyDescent="0.2">
      <c r="B77" s="15"/>
    </row>
    <row r="78" spans="2:2" x14ac:dyDescent="0.2">
      <c r="B78" s="15"/>
    </row>
    <row r="79" spans="2:2" x14ac:dyDescent="0.2">
      <c r="B79" s="15"/>
    </row>
    <row r="80" spans="2:2" x14ac:dyDescent="0.2">
      <c r="B80" s="15"/>
    </row>
    <row r="81" spans="2:2" x14ac:dyDescent="0.2">
      <c r="B81" s="15"/>
    </row>
    <row r="82" spans="2:2" x14ac:dyDescent="0.2">
      <c r="B82" s="15"/>
    </row>
    <row r="83" spans="2:2" x14ac:dyDescent="0.2">
      <c r="B83" s="15"/>
    </row>
    <row r="84" spans="2:2" x14ac:dyDescent="0.2">
      <c r="B84" s="15"/>
    </row>
    <row r="85" spans="2:2" x14ac:dyDescent="0.2">
      <c r="B85" s="15"/>
    </row>
    <row r="86" spans="2:2" x14ac:dyDescent="0.2">
      <c r="B86" s="15"/>
    </row>
    <row r="87" spans="2:2" x14ac:dyDescent="0.2">
      <c r="B87" s="15"/>
    </row>
    <row r="88" spans="2:2" x14ac:dyDescent="0.2">
      <c r="B88" s="15"/>
    </row>
    <row r="89" spans="2:2" x14ac:dyDescent="0.2">
      <c r="B89" s="15"/>
    </row>
    <row r="90" spans="2:2" x14ac:dyDescent="0.2">
      <c r="B90" s="15"/>
    </row>
    <row r="91" spans="2:2" x14ac:dyDescent="0.2">
      <c r="B91" s="15"/>
    </row>
    <row r="92" spans="2:2" x14ac:dyDescent="0.2">
      <c r="B92" s="15"/>
    </row>
    <row r="93" spans="2:2" x14ac:dyDescent="0.2">
      <c r="B93" s="15"/>
    </row>
    <row r="94" spans="2:2" x14ac:dyDescent="0.2">
      <c r="B94" s="15"/>
    </row>
    <row r="95" spans="2:2" x14ac:dyDescent="0.2">
      <c r="B95" s="15"/>
    </row>
    <row r="96" spans="2:2" x14ac:dyDescent="0.2">
      <c r="B96" s="15"/>
    </row>
    <row r="97" spans="2:2" x14ac:dyDescent="0.2">
      <c r="B97" s="15"/>
    </row>
    <row r="98" spans="2:2" x14ac:dyDescent="0.2">
      <c r="B98" s="15"/>
    </row>
    <row r="99" spans="2:2" x14ac:dyDescent="0.2">
      <c r="B99" s="15"/>
    </row>
    <row r="100" spans="2:2" x14ac:dyDescent="0.2">
      <c r="B100" s="15"/>
    </row>
    <row r="101" spans="2:2" x14ac:dyDescent="0.2">
      <c r="B101" s="15"/>
    </row>
    <row r="102" spans="2:2" x14ac:dyDescent="0.2">
      <c r="B102" s="15"/>
    </row>
    <row r="103" spans="2:2" x14ac:dyDescent="0.2">
      <c r="B103" s="15"/>
    </row>
    <row r="104" spans="2:2" x14ac:dyDescent="0.2">
      <c r="B104" s="15"/>
    </row>
    <row r="105" spans="2:2" x14ac:dyDescent="0.2">
      <c r="B105" s="15"/>
    </row>
    <row r="106" spans="2:2" x14ac:dyDescent="0.2">
      <c r="B106" s="15"/>
    </row>
    <row r="107" spans="2:2" x14ac:dyDescent="0.2">
      <c r="B107" s="15"/>
    </row>
    <row r="108" spans="2:2" x14ac:dyDescent="0.2">
      <c r="B108" s="15"/>
    </row>
    <row r="109" spans="2:2" x14ac:dyDescent="0.2">
      <c r="B109" s="15"/>
    </row>
    <row r="110" spans="2:2" x14ac:dyDescent="0.2">
      <c r="B110" s="15"/>
    </row>
    <row r="111" spans="2:2" x14ac:dyDescent="0.2">
      <c r="B111" s="15"/>
    </row>
    <row r="112" spans="2:2" x14ac:dyDescent="0.2">
      <c r="B112" s="15"/>
    </row>
    <row r="113" spans="2:2" x14ac:dyDescent="0.2">
      <c r="B113" s="15"/>
    </row>
    <row r="114" spans="2:2" x14ac:dyDescent="0.2">
      <c r="B114" s="15"/>
    </row>
    <row r="115" spans="2:2" x14ac:dyDescent="0.2">
      <c r="B115" s="15"/>
    </row>
    <row r="116" spans="2:2" x14ac:dyDescent="0.2">
      <c r="B116" s="15"/>
    </row>
    <row r="117" spans="2:2" x14ac:dyDescent="0.2">
      <c r="B117" s="15"/>
    </row>
    <row r="118" spans="2:2" x14ac:dyDescent="0.2">
      <c r="B118" s="15"/>
    </row>
    <row r="119" spans="2:2" x14ac:dyDescent="0.2">
      <c r="B119" s="15"/>
    </row>
    <row r="120" spans="2:2" x14ac:dyDescent="0.2">
      <c r="B120" s="15"/>
    </row>
    <row r="121" spans="2:2" x14ac:dyDescent="0.2">
      <c r="B121" s="15"/>
    </row>
    <row r="122" spans="2:2" x14ac:dyDescent="0.2">
      <c r="B122" s="15"/>
    </row>
    <row r="123" spans="2:2" x14ac:dyDescent="0.2">
      <c r="B123" s="15"/>
    </row>
    <row r="124" spans="2:2" x14ac:dyDescent="0.2">
      <c r="B124" s="15"/>
    </row>
    <row r="125" spans="2:2" x14ac:dyDescent="0.2">
      <c r="B125" s="15"/>
    </row>
    <row r="126" spans="2:2" x14ac:dyDescent="0.2">
      <c r="B126" s="15"/>
    </row>
    <row r="127" spans="2:2" x14ac:dyDescent="0.2">
      <c r="B127" s="15"/>
    </row>
    <row r="128" spans="2:2" x14ac:dyDescent="0.2">
      <c r="B128" s="15"/>
    </row>
    <row r="129" spans="2:2" x14ac:dyDescent="0.2">
      <c r="B129" s="15"/>
    </row>
    <row r="130" spans="2:2" x14ac:dyDescent="0.2">
      <c r="B130" s="15"/>
    </row>
    <row r="131" spans="2:2" x14ac:dyDescent="0.2">
      <c r="B131" s="15"/>
    </row>
    <row r="132" spans="2:2" x14ac:dyDescent="0.2">
      <c r="B132" s="15"/>
    </row>
    <row r="133" spans="2:2" x14ac:dyDescent="0.2">
      <c r="B133" s="15"/>
    </row>
    <row r="134" spans="2:2" x14ac:dyDescent="0.2">
      <c r="B134" s="15"/>
    </row>
    <row r="135" spans="2:2" x14ac:dyDescent="0.2">
      <c r="B135" s="15"/>
    </row>
    <row r="136" spans="2:2" x14ac:dyDescent="0.2">
      <c r="B136" s="15"/>
    </row>
    <row r="137" spans="2:2" x14ac:dyDescent="0.2">
      <c r="B137" s="15"/>
    </row>
    <row r="138" spans="2:2" x14ac:dyDescent="0.2">
      <c r="B138" s="15"/>
    </row>
    <row r="139" spans="2:2" x14ac:dyDescent="0.2">
      <c r="B139" s="15"/>
    </row>
    <row r="140" spans="2:2" x14ac:dyDescent="0.2">
      <c r="B140" s="15"/>
    </row>
    <row r="141" spans="2:2" x14ac:dyDescent="0.2">
      <c r="B141" s="15"/>
    </row>
    <row r="142" spans="2:2" x14ac:dyDescent="0.2">
      <c r="B142" s="15"/>
    </row>
    <row r="143" spans="2:2" x14ac:dyDescent="0.2">
      <c r="B143" s="15"/>
    </row>
    <row r="144" spans="2:2" x14ac:dyDescent="0.2">
      <c r="B144" s="15"/>
    </row>
    <row r="145" spans="2:2" x14ac:dyDescent="0.2">
      <c r="B145" s="15"/>
    </row>
    <row r="146" spans="2:2" x14ac:dyDescent="0.2">
      <c r="B146" s="15"/>
    </row>
    <row r="147" spans="2:2" x14ac:dyDescent="0.2">
      <c r="B147" s="15"/>
    </row>
    <row r="148" spans="2:2" x14ac:dyDescent="0.2">
      <c r="B148" s="15"/>
    </row>
    <row r="149" spans="2:2" x14ac:dyDescent="0.2">
      <c r="B149" s="15"/>
    </row>
    <row r="150" spans="2:2" x14ac:dyDescent="0.2">
      <c r="B150" s="15"/>
    </row>
    <row r="151" spans="2:2" x14ac:dyDescent="0.2">
      <c r="B151" s="15"/>
    </row>
    <row r="152" spans="2:2" x14ac:dyDescent="0.2">
      <c r="B152" s="15"/>
    </row>
    <row r="153" spans="2:2" x14ac:dyDescent="0.2">
      <c r="B153" s="15"/>
    </row>
    <row r="154" spans="2:2" x14ac:dyDescent="0.2">
      <c r="B154" s="15"/>
    </row>
    <row r="155" spans="2:2" x14ac:dyDescent="0.2">
      <c r="B155" s="15"/>
    </row>
    <row r="156" spans="2:2" x14ac:dyDescent="0.2">
      <c r="B156" s="15"/>
    </row>
    <row r="157" spans="2:2" x14ac:dyDescent="0.2">
      <c r="B157" s="15"/>
    </row>
    <row r="158" spans="2:2" x14ac:dyDescent="0.2">
      <c r="B158" s="15"/>
    </row>
    <row r="159" spans="2:2" x14ac:dyDescent="0.2">
      <c r="B159" s="15"/>
    </row>
    <row r="160" spans="2:2" x14ac:dyDescent="0.2">
      <c r="B160" s="15"/>
    </row>
    <row r="161" spans="2:2" x14ac:dyDescent="0.2">
      <c r="B161" s="15"/>
    </row>
    <row r="162" spans="2:2" x14ac:dyDescent="0.2">
      <c r="B162" s="15"/>
    </row>
    <row r="163" spans="2:2" x14ac:dyDescent="0.2">
      <c r="B163" s="15"/>
    </row>
    <row r="164" spans="2:2" x14ac:dyDescent="0.2">
      <c r="B164" s="15"/>
    </row>
    <row r="165" spans="2:2" x14ac:dyDescent="0.2">
      <c r="B165" s="15"/>
    </row>
    <row r="166" spans="2:2" x14ac:dyDescent="0.2">
      <c r="B166" s="15"/>
    </row>
    <row r="167" spans="2:2" x14ac:dyDescent="0.2">
      <c r="B167" s="15"/>
    </row>
    <row r="168" spans="2:2" x14ac:dyDescent="0.2">
      <c r="B168" s="15"/>
    </row>
    <row r="169" spans="2:2" x14ac:dyDescent="0.2">
      <c r="B169" s="15"/>
    </row>
    <row r="170" spans="2:2" x14ac:dyDescent="0.2">
      <c r="B170" s="15"/>
    </row>
    <row r="171" spans="2:2" x14ac:dyDescent="0.2">
      <c r="B171" s="15"/>
    </row>
    <row r="172" spans="2:2" x14ac:dyDescent="0.2">
      <c r="B172" s="15"/>
    </row>
    <row r="173" spans="2:2" x14ac:dyDescent="0.2">
      <c r="B173" s="15"/>
    </row>
    <row r="174" spans="2:2" x14ac:dyDescent="0.2">
      <c r="B174" s="15"/>
    </row>
    <row r="175" spans="2:2" x14ac:dyDescent="0.2">
      <c r="B175" s="15"/>
    </row>
    <row r="176" spans="2:2" x14ac:dyDescent="0.2">
      <c r="B176" s="15"/>
    </row>
    <row r="177" spans="2:2" x14ac:dyDescent="0.2">
      <c r="B177" s="15"/>
    </row>
    <row r="178" spans="2:2" x14ac:dyDescent="0.2">
      <c r="B178" s="15"/>
    </row>
    <row r="179" spans="2:2" x14ac:dyDescent="0.2">
      <c r="B179" s="15"/>
    </row>
    <row r="180" spans="2:2" x14ac:dyDescent="0.2">
      <c r="B180" s="15"/>
    </row>
    <row r="181" spans="2:2" x14ac:dyDescent="0.2">
      <c r="B181" s="15"/>
    </row>
    <row r="182" spans="2:2" x14ac:dyDescent="0.2">
      <c r="B182" s="15"/>
    </row>
    <row r="183" spans="2:2" x14ac:dyDescent="0.2">
      <c r="B183" s="15"/>
    </row>
    <row r="184" spans="2:2" x14ac:dyDescent="0.2">
      <c r="B184" s="15"/>
    </row>
    <row r="185" spans="2:2" x14ac:dyDescent="0.2">
      <c r="B185" s="15"/>
    </row>
    <row r="186" spans="2:2" x14ac:dyDescent="0.2">
      <c r="B186" s="15"/>
    </row>
    <row r="187" spans="2:2" x14ac:dyDescent="0.2">
      <c r="B187" s="15"/>
    </row>
    <row r="188" spans="2:2" x14ac:dyDescent="0.2">
      <c r="B188" s="15"/>
    </row>
    <row r="189" spans="2:2" x14ac:dyDescent="0.2">
      <c r="B189" s="15"/>
    </row>
    <row r="190" spans="2:2" x14ac:dyDescent="0.2">
      <c r="B190" s="15"/>
    </row>
    <row r="191" spans="2:2" x14ac:dyDescent="0.2">
      <c r="B191" s="15"/>
    </row>
    <row r="192" spans="2:2" x14ac:dyDescent="0.2">
      <c r="B192" s="15"/>
    </row>
    <row r="193" spans="2:2" x14ac:dyDescent="0.2">
      <c r="B193" s="15"/>
    </row>
    <row r="194" spans="2:2" x14ac:dyDescent="0.2">
      <c r="B194" s="15"/>
    </row>
    <row r="195" spans="2:2" x14ac:dyDescent="0.2">
      <c r="B195" s="15"/>
    </row>
    <row r="196" spans="2:2" x14ac:dyDescent="0.2">
      <c r="B196" s="15"/>
    </row>
    <row r="197" spans="2:2" x14ac:dyDescent="0.2">
      <c r="B197" s="15"/>
    </row>
    <row r="198" spans="2:2" x14ac:dyDescent="0.2">
      <c r="B198" s="15"/>
    </row>
    <row r="199" spans="2:2" x14ac:dyDescent="0.2">
      <c r="B199" s="15"/>
    </row>
    <row r="200" spans="2:2" x14ac:dyDescent="0.2">
      <c r="B200" s="15"/>
    </row>
    <row r="201" spans="2:2" x14ac:dyDescent="0.2">
      <c r="B201" s="15"/>
    </row>
    <row r="202" spans="2:2" x14ac:dyDescent="0.2">
      <c r="B202" s="15"/>
    </row>
    <row r="203" spans="2:2" x14ac:dyDescent="0.2">
      <c r="B203" s="15"/>
    </row>
    <row r="204" spans="2:2" x14ac:dyDescent="0.2">
      <c r="B204" s="15"/>
    </row>
    <row r="205" spans="2:2" x14ac:dyDescent="0.2">
      <c r="B205" s="15"/>
    </row>
    <row r="206" spans="2:2" x14ac:dyDescent="0.2">
      <c r="B206" s="15"/>
    </row>
    <row r="207" spans="2:2" x14ac:dyDescent="0.2">
      <c r="B207" s="15"/>
    </row>
    <row r="208" spans="2:2" x14ac:dyDescent="0.2">
      <c r="B208" s="15"/>
    </row>
    <row r="209" spans="2:2" x14ac:dyDescent="0.2">
      <c r="B209" s="15"/>
    </row>
    <row r="210" spans="2:2" x14ac:dyDescent="0.2">
      <c r="B210" s="15"/>
    </row>
    <row r="211" spans="2:2" x14ac:dyDescent="0.2">
      <c r="B211" s="15"/>
    </row>
    <row r="212" spans="2:2" x14ac:dyDescent="0.2">
      <c r="B212" s="15"/>
    </row>
    <row r="213" spans="2:2" x14ac:dyDescent="0.2">
      <c r="B213" s="15"/>
    </row>
    <row r="214" spans="2:2" x14ac:dyDescent="0.2">
      <c r="B214" s="15"/>
    </row>
    <row r="215" spans="2:2" x14ac:dyDescent="0.2">
      <c r="B215" s="15"/>
    </row>
    <row r="216" spans="2:2" x14ac:dyDescent="0.2">
      <c r="B216" s="15"/>
    </row>
  </sheetData>
  <mergeCells count="3">
    <mergeCell ref="H1:I1"/>
    <mergeCell ref="J1:K1"/>
    <mergeCell ref="O1:P1"/>
  </mergeCells>
  <hyperlinks>
    <hyperlink ref="H1:I1" location="Index!A1" display="Regresar al Índice" xr:uid="{00000000-0004-0000-8300-000000000000}"/>
  </hyperlinks>
  <pageMargins left="0.7" right="0.7" top="0.75" bottom="0.75" header="0.3" footer="0.3"/>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Hoja142"/>
  <dimension ref="A1:P216"/>
  <sheetViews>
    <sheetView zoomScale="106" zoomScaleNormal="106" workbookViewId="0">
      <selection activeCell="A2" sqref="A2"/>
    </sheetView>
  </sheetViews>
  <sheetFormatPr baseColWidth="10" defaultColWidth="11.42578125" defaultRowHeight="12.75" x14ac:dyDescent="0.2"/>
  <cols>
    <col min="1" max="1" width="57.42578125" style="282" customWidth="1"/>
    <col min="2" max="2" width="11.7109375" style="103" bestFit="1" customWidth="1"/>
    <col min="3" max="12" width="11.42578125" style="282"/>
    <col min="13" max="13" width="42.42578125" style="282" customWidth="1"/>
    <col min="14" max="14" width="20" style="282" customWidth="1"/>
    <col min="15" max="16384" width="11.42578125" style="282"/>
  </cols>
  <sheetData>
    <row r="1" spans="1:16" ht="15" x14ac:dyDescent="0.25">
      <c r="A1" s="333" t="s">
        <v>1693</v>
      </c>
      <c r="H1" s="233" t="s">
        <v>38</v>
      </c>
      <c r="I1" s="233"/>
      <c r="O1" s="292" t="s">
        <v>277</v>
      </c>
      <c r="P1" s="292"/>
    </row>
    <row r="2" spans="1:16" x14ac:dyDescent="0.2">
      <c r="A2" s="282" t="s">
        <v>152</v>
      </c>
    </row>
    <row r="4" spans="1:16" x14ac:dyDescent="0.2">
      <c r="A4" s="107" t="s">
        <v>321</v>
      </c>
      <c r="B4" s="108" t="s">
        <v>297</v>
      </c>
    </row>
    <row r="5" spans="1:16" x14ac:dyDescent="0.2">
      <c r="A5" s="79" t="s">
        <v>322</v>
      </c>
      <c r="B5" s="21">
        <f>B27/$B$37</f>
        <v>0.2065212117918972</v>
      </c>
      <c r="C5" s="105"/>
    </row>
    <row r="6" spans="1:16" x14ac:dyDescent="0.2">
      <c r="A6" s="79" t="s">
        <v>323</v>
      </c>
      <c r="B6" s="21">
        <f>B28/$B$37</f>
        <v>0.14330985847161767</v>
      </c>
      <c r="C6" s="105"/>
    </row>
    <row r="7" spans="1:16" x14ac:dyDescent="0.2">
      <c r="A7" s="79" t="s">
        <v>324</v>
      </c>
      <c r="B7" s="21">
        <f>B29/$B$37</f>
        <v>0.10452685119240525</v>
      </c>
      <c r="C7" s="105"/>
    </row>
    <row r="8" spans="1:16" x14ac:dyDescent="0.2">
      <c r="A8" s="79" t="s">
        <v>325</v>
      </c>
      <c r="B8" s="21">
        <f>B30/$B$37</f>
        <v>8.6337552857250977E-2</v>
      </c>
      <c r="C8" s="105"/>
    </row>
    <row r="9" spans="1:16" x14ac:dyDescent="0.2">
      <c r="A9" s="79" t="s">
        <v>326</v>
      </c>
      <c r="B9" s="21">
        <f t="shared" ref="B9:B14" si="0">B31/$B$37</f>
        <v>8.621141347905989E-2</v>
      </c>
      <c r="C9" s="105"/>
    </row>
    <row r="10" spans="1:16" x14ac:dyDescent="0.2">
      <c r="A10" s="79" t="s">
        <v>327</v>
      </c>
      <c r="B10" s="21">
        <f t="shared" si="0"/>
        <v>5.787856853152417E-2</v>
      </c>
      <c r="C10" s="105"/>
    </row>
    <row r="11" spans="1:16" x14ac:dyDescent="0.2">
      <c r="A11" s="79" t="s">
        <v>328</v>
      </c>
      <c r="B11" s="21">
        <f t="shared" si="0"/>
        <v>5.1860749888900319E-2</v>
      </c>
      <c r="C11" s="105"/>
    </row>
    <row r="12" spans="1:16" x14ac:dyDescent="0.2">
      <c r="A12" s="79" t="s">
        <v>454</v>
      </c>
      <c r="B12" s="21">
        <f t="shared" si="0"/>
        <v>4.6968482620904591E-2</v>
      </c>
      <c r="C12" s="105"/>
    </row>
    <row r="13" spans="1:16" x14ac:dyDescent="0.2">
      <c r="A13" s="79" t="s">
        <v>329</v>
      </c>
      <c r="B13" s="21">
        <f t="shared" si="0"/>
        <v>4.257301044239991E-2</v>
      </c>
      <c r="C13" s="105"/>
    </row>
    <row r="14" spans="1:16" x14ac:dyDescent="0.2">
      <c r="A14" s="79" t="s">
        <v>330</v>
      </c>
      <c r="B14" s="21">
        <f t="shared" si="0"/>
        <v>0.17381230072404003</v>
      </c>
    </row>
    <row r="15" spans="1:16" x14ac:dyDescent="0.2">
      <c r="A15" s="101" t="s">
        <v>305</v>
      </c>
      <c r="B15" s="21">
        <f>SUM(B5:B14)</f>
        <v>1</v>
      </c>
    </row>
    <row r="16" spans="1:16" x14ac:dyDescent="0.2">
      <c r="B16" s="15"/>
    </row>
    <row r="17" spans="1:3" x14ac:dyDescent="0.2">
      <c r="B17" s="15"/>
    </row>
    <row r="18" spans="1:3" x14ac:dyDescent="0.2">
      <c r="B18" s="15"/>
    </row>
    <row r="19" spans="1:3" x14ac:dyDescent="0.2">
      <c r="B19" s="15"/>
    </row>
    <row r="20" spans="1:3" x14ac:dyDescent="0.2">
      <c r="B20" s="15"/>
    </row>
    <row r="21" spans="1:3" x14ac:dyDescent="0.2">
      <c r="B21" s="15"/>
    </row>
    <row r="22" spans="1:3" x14ac:dyDescent="0.2">
      <c r="B22" s="15"/>
    </row>
    <row r="23" spans="1:3" x14ac:dyDescent="0.2">
      <c r="B23" s="15"/>
    </row>
    <row r="24" spans="1:3" x14ac:dyDescent="0.2">
      <c r="B24" s="15"/>
    </row>
    <row r="25" spans="1:3" x14ac:dyDescent="0.2">
      <c r="B25" s="15"/>
    </row>
    <row r="26" spans="1:3" hidden="1" x14ac:dyDescent="0.2">
      <c r="A26" s="107" t="s">
        <v>321</v>
      </c>
      <c r="B26" s="25"/>
    </row>
    <row r="27" spans="1:3" hidden="1" x14ac:dyDescent="0.2">
      <c r="A27" s="79" t="s">
        <v>322</v>
      </c>
      <c r="B27" s="18">
        <v>106421</v>
      </c>
      <c r="C27" s="293"/>
    </row>
    <row r="28" spans="1:3" hidden="1" x14ac:dyDescent="0.2">
      <c r="A28" s="79" t="s">
        <v>323</v>
      </c>
      <c r="B28" s="18">
        <v>73848</v>
      </c>
      <c r="C28" s="293"/>
    </row>
    <row r="29" spans="1:3" hidden="1" x14ac:dyDescent="0.2">
      <c r="A29" s="79" t="s">
        <v>324</v>
      </c>
      <c r="B29" s="18">
        <v>53863</v>
      </c>
      <c r="C29" s="293"/>
    </row>
    <row r="30" spans="1:3" hidden="1" x14ac:dyDescent="0.2">
      <c r="A30" s="79" t="s">
        <v>325</v>
      </c>
      <c r="B30" s="18">
        <v>44490</v>
      </c>
      <c r="C30" s="293"/>
    </row>
    <row r="31" spans="1:3" hidden="1" x14ac:dyDescent="0.2">
      <c r="A31" s="79" t="s">
        <v>326</v>
      </c>
      <c r="B31" s="18">
        <v>44425</v>
      </c>
      <c r="C31" s="293"/>
    </row>
    <row r="32" spans="1:3" hidden="1" x14ac:dyDescent="0.2">
      <c r="A32" s="79" t="s">
        <v>327</v>
      </c>
      <c r="B32" s="18">
        <v>29825</v>
      </c>
      <c r="C32" s="293"/>
    </row>
    <row r="33" spans="1:3" hidden="1" x14ac:dyDescent="0.2">
      <c r="A33" s="79" t="s">
        <v>328</v>
      </c>
      <c r="B33" s="18">
        <v>26724</v>
      </c>
      <c r="C33" s="293"/>
    </row>
    <row r="34" spans="1:3" hidden="1" x14ac:dyDescent="0.2">
      <c r="A34" s="79" t="s">
        <v>454</v>
      </c>
      <c r="B34" s="18">
        <v>24203</v>
      </c>
      <c r="C34" s="293"/>
    </row>
    <row r="35" spans="1:3" hidden="1" x14ac:dyDescent="0.2">
      <c r="A35" s="79" t="s">
        <v>329</v>
      </c>
      <c r="B35" s="18">
        <v>21938</v>
      </c>
      <c r="C35" s="293"/>
    </row>
    <row r="36" spans="1:3" hidden="1" x14ac:dyDescent="0.2">
      <c r="A36" s="79" t="s">
        <v>330</v>
      </c>
      <c r="B36" s="18">
        <v>89566</v>
      </c>
      <c r="C36" s="293"/>
    </row>
    <row r="37" spans="1:3" hidden="1" x14ac:dyDescent="0.2">
      <c r="A37" s="101" t="s">
        <v>305</v>
      </c>
      <c r="B37" s="26">
        <f>SUM(B27:B36)</f>
        <v>515303</v>
      </c>
    </row>
    <row r="38" spans="1:3" x14ac:dyDescent="0.2">
      <c r="B38" s="15"/>
    </row>
    <row r="39" spans="1:3" x14ac:dyDescent="0.2">
      <c r="B39" s="15"/>
    </row>
    <row r="40" spans="1:3" x14ac:dyDescent="0.2">
      <c r="B40" s="15"/>
    </row>
    <row r="41" spans="1:3" x14ac:dyDescent="0.2">
      <c r="B41" s="15"/>
    </row>
    <row r="42" spans="1:3" x14ac:dyDescent="0.2">
      <c r="B42" s="15"/>
    </row>
    <row r="43" spans="1:3" x14ac:dyDescent="0.2">
      <c r="B43" s="15"/>
    </row>
    <row r="44" spans="1:3" ht="16.5" customHeight="1" x14ac:dyDescent="0.2">
      <c r="B44" s="15"/>
    </row>
    <row r="45" spans="1:3" x14ac:dyDescent="0.2">
      <c r="B45" s="15"/>
    </row>
    <row r="46" spans="1:3" x14ac:dyDescent="0.2">
      <c r="B46" s="15"/>
    </row>
    <row r="47" spans="1:3" x14ac:dyDescent="0.2">
      <c r="B47" s="15"/>
    </row>
    <row r="48" spans="1:3" x14ac:dyDescent="0.2">
      <c r="B48" s="15"/>
    </row>
    <row r="49" spans="2:2" x14ac:dyDescent="0.2">
      <c r="B49" s="15"/>
    </row>
    <row r="50" spans="2:2" x14ac:dyDescent="0.2">
      <c r="B50" s="15"/>
    </row>
    <row r="51" spans="2:2" x14ac:dyDescent="0.2">
      <c r="B51" s="15"/>
    </row>
    <row r="52" spans="2:2" x14ac:dyDescent="0.2">
      <c r="B52" s="15"/>
    </row>
    <row r="53" spans="2:2" x14ac:dyDescent="0.2">
      <c r="B53" s="15"/>
    </row>
    <row r="54" spans="2:2" x14ac:dyDescent="0.2">
      <c r="B54" s="15"/>
    </row>
    <row r="55" spans="2:2" x14ac:dyDescent="0.2">
      <c r="B55" s="15"/>
    </row>
    <row r="56" spans="2:2" x14ac:dyDescent="0.2">
      <c r="B56" s="15"/>
    </row>
    <row r="57" spans="2:2" x14ac:dyDescent="0.2">
      <c r="B57" s="15"/>
    </row>
    <row r="58" spans="2:2" x14ac:dyDescent="0.2">
      <c r="B58" s="15"/>
    </row>
    <row r="59" spans="2:2" x14ac:dyDescent="0.2">
      <c r="B59" s="15"/>
    </row>
    <row r="60" spans="2:2" x14ac:dyDescent="0.2">
      <c r="B60" s="15"/>
    </row>
    <row r="61" spans="2:2" x14ac:dyDescent="0.2">
      <c r="B61" s="15"/>
    </row>
    <row r="62" spans="2:2" x14ac:dyDescent="0.2">
      <c r="B62" s="15"/>
    </row>
    <row r="63" spans="2:2" x14ac:dyDescent="0.2">
      <c r="B63" s="15"/>
    </row>
    <row r="64" spans="2:2" x14ac:dyDescent="0.2">
      <c r="B64" s="15"/>
    </row>
    <row r="65" spans="2:2" x14ac:dyDescent="0.2">
      <c r="B65" s="15"/>
    </row>
    <row r="66" spans="2:2" x14ac:dyDescent="0.2">
      <c r="B66" s="15"/>
    </row>
    <row r="67" spans="2:2" x14ac:dyDescent="0.2">
      <c r="B67" s="15"/>
    </row>
    <row r="68" spans="2:2" x14ac:dyDescent="0.2">
      <c r="B68" s="15"/>
    </row>
    <row r="69" spans="2:2" x14ac:dyDescent="0.2">
      <c r="B69" s="15"/>
    </row>
    <row r="70" spans="2:2" x14ac:dyDescent="0.2">
      <c r="B70" s="15"/>
    </row>
    <row r="71" spans="2:2" x14ac:dyDescent="0.2">
      <c r="B71" s="15"/>
    </row>
    <row r="72" spans="2:2" x14ac:dyDescent="0.2">
      <c r="B72" s="15"/>
    </row>
    <row r="73" spans="2:2" x14ac:dyDescent="0.2">
      <c r="B73" s="15"/>
    </row>
    <row r="74" spans="2:2" x14ac:dyDescent="0.2">
      <c r="B74" s="15"/>
    </row>
    <row r="75" spans="2:2" x14ac:dyDescent="0.2">
      <c r="B75" s="15"/>
    </row>
    <row r="76" spans="2:2" x14ac:dyDescent="0.2">
      <c r="B76" s="15"/>
    </row>
    <row r="77" spans="2:2" x14ac:dyDescent="0.2">
      <c r="B77" s="15"/>
    </row>
    <row r="78" spans="2:2" x14ac:dyDescent="0.2">
      <c r="B78" s="15"/>
    </row>
    <row r="79" spans="2:2" x14ac:dyDescent="0.2">
      <c r="B79" s="15"/>
    </row>
    <row r="80" spans="2:2" x14ac:dyDescent="0.2">
      <c r="B80" s="15"/>
    </row>
    <row r="81" spans="2:2" x14ac:dyDescent="0.2">
      <c r="B81" s="15"/>
    </row>
    <row r="82" spans="2:2" x14ac:dyDescent="0.2">
      <c r="B82" s="15"/>
    </row>
    <row r="83" spans="2:2" x14ac:dyDescent="0.2">
      <c r="B83" s="15"/>
    </row>
    <row r="84" spans="2:2" x14ac:dyDescent="0.2">
      <c r="B84" s="15"/>
    </row>
    <row r="85" spans="2:2" x14ac:dyDescent="0.2">
      <c r="B85" s="15"/>
    </row>
    <row r="86" spans="2:2" x14ac:dyDescent="0.2">
      <c r="B86" s="15"/>
    </row>
    <row r="87" spans="2:2" x14ac:dyDescent="0.2">
      <c r="B87" s="15"/>
    </row>
    <row r="88" spans="2:2" x14ac:dyDescent="0.2">
      <c r="B88" s="15"/>
    </row>
    <row r="89" spans="2:2" x14ac:dyDescent="0.2">
      <c r="B89" s="15"/>
    </row>
    <row r="90" spans="2:2" x14ac:dyDescent="0.2">
      <c r="B90" s="15"/>
    </row>
    <row r="91" spans="2:2" x14ac:dyDescent="0.2">
      <c r="B91" s="15"/>
    </row>
    <row r="92" spans="2:2" x14ac:dyDescent="0.2">
      <c r="B92" s="15"/>
    </row>
    <row r="93" spans="2:2" x14ac:dyDescent="0.2">
      <c r="B93" s="15"/>
    </row>
    <row r="94" spans="2:2" x14ac:dyDescent="0.2">
      <c r="B94" s="15"/>
    </row>
    <row r="95" spans="2:2" x14ac:dyDescent="0.2">
      <c r="B95" s="15"/>
    </row>
    <row r="96" spans="2:2" x14ac:dyDescent="0.2">
      <c r="B96" s="15"/>
    </row>
    <row r="97" spans="2:2" x14ac:dyDescent="0.2">
      <c r="B97" s="15"/>
    </row>
    <row r="98" spans="2:2" x14ac:dyDescent="0.2">
      <c r="B98" s="15"/>
    </row>
    <row r="99" spans="2:2" x14ac:dyDescent="0.2">
      <c r="B99" s="15"/>
    </row>
    <row r="100" spans="2:2" x14ac:dyDescent="0.2">
      <c r="B100" s="15"/>
    </row>
    <row r="101" spans="2:2" x14ac:dyDescent="0.2">
      <c r="B101" s="15"/>
    </row>
    <row r="102" spans="2:2" x14ac:dyDescent="0.2">
      <c r="B102" s="15"/>
    </row>
    <row r="103" spans="2:2" x14ac:dyDescent="0.2">
      <c r="B103" s="15"/>
    </row>
    <row r="104" spans="2:2" x14ac:dyDescent="0.2">
      <c r="B104" s="15"/>
    </row>
    <row r="105" spans="2:2" x14ac:dyDescent="0.2">
      <c r="B105" s="15"/>
    </row>
    <row r="106" spans="2:2" x14ac:dyDescent="0.2">
      <c r="B106" s="15"/>
    </row>
    <row r="107" spans="2:2" x14ac:dyDescent="0.2">
      <c r="B107" s="15"/>
    </row>
    <row r="108" spans="2:2" x14ac:dyDescent="0.2">
      <c r="B108" s="15"/>
    </row>
    <row r="109" spans="2:2" x14ac:dyDescent="0.2">
      <c r="B109" s="15"/>
    </row>
    <row r="110" spans="2:2" x14ac:dyDescent="0.2">
      <c r="B110" s="15"/>
    </row>
    <row r="111" spans="2:2" x14ac:dyDescent="0.2">
      <c r="B111" s="15"/>
    </row>
    <row r="112" spans="2:2" x14ac:dyDescent="0.2">
      <c r="B112" s="15"/>
    </row>
    <row r="113" spans="2:2" x14ac:dyDescent="0.2">
      <c r="B113" s="15"/>
    </row>
    <row r="114" spans="2:2" x14ac:dyDescent="0.2">
      <c r="B114" s="15"/>
    </row>
    <row r="115" spans="2:2" x14ac:dyDescent="0.2">
      <c r="B115" s="15"/>
    </row>
    <row r="116" spans="2:2" x14ac:dyDescent="0.2">
      <c r="B116" s="15"/>
    </row>
    <row r="117" spans="2:2" x14ac:dyDescent="0.2">
      <c r="B117" s="15"/>
    </row>
    <row r="118" spans="2:2" x14ac:dyDescent="0.2">
      <c r="B118" s="15"/>
    </row>
    <row r="119" spans="2:2" x14ac:dyDescent="0.2">
      <c r="B119" s="15"/>
    </row>
    <row r="120" spans="2:2" x14ac:dyDescent="0.2">
      <c r="B120" s="15"/>
    </row>
    <row r="121" spans="2:2" x14ac:dyDescent="0.2">
      <c r="B121" s="15"/>
    </row>
    <row r="122" spans="2:2" x14ac:dyDescent="0.2">
      <c r="B122" s="15"/>
    </row>
    <row r="123" spans="2:2" x14ac:dyDescent="0.2">
      <c r="B123" s="15"/>
    </row>
    <row r="124" spans="2:2" x14ac:dyDescent="0.2">
      <c r="B124" s="15"/>
    </row>
    <row r="125" spans="2:2" x14ac:dyDescent="0.2">
      <c r="B125" s="15"/>
    </row>
    <row r="126" spans="2:2" x14ac:dyDescent="0.2">
      <c r="B126" s="15"/>
    </row>
    <row r="127" spans="2:2" x14ac:dyDescent="0.2">
      <c r="B127" s="15"/>
    </row>
    <row r="128" spans="2:2" x14ac:dyDescent="0.2">
      <c r="B128" s="15"/>
    </row>
    <row r="129" spans="2:2" x14ac:dyDescent="0.2">
      <c r="B129" s="15"/>
    </row>
    <row r="130" spans="2:2" x14ac:dyDescent="0.2">
      <c r="B130" s="15"/>
    </row>
    <row r="131" spans="2:2" x14ac:dyDescent="0.2">
      <c r="B131" s="15"/>
    </row>
    <row r="132" spans="2:2" x14ac:dyDescent="0.2">
      <c r="B132" s="15"/>
    </row>
    <row r="133" spans="2:2" x14ac:dyDescent="0.2">
      <c r="B133" s="15"/>
    </row>
    <row r="134" spans="2:2" x14ac:dyDescent="0.2">
      <c r="B134" s="15"/>
    </row>
    <row r="135" spans="2:2" x14ac:dyDescent="0.2">
      <c r="B135" s="15"/>
    </row>
    <row r="136" spans="2:2" x14ac:dyDescent="0.2">
      <c r="B136" s="15"/>
    </row>
    <row r="137" spans="2:2" x14ac:dyDescent="0.2">
      <c r="B137" s="15"/>
    </row>
    <row r="138" spans="2:2" x14ac:dyDescent="0.2">
      <c r="B138" s="15"/>
    </row>
    <row r="139" spans="2:2" x14ac:dyDescent="0.2">
      <c r="B139" s="15"/>
    </row>
    <row r="140" spans="2:2" x14ac:dyDescent="0.2">
      <c r="B140" s="15"/>
    </row>
    <row r="141" spans="2:2" x14ac:dyDescent="0.2">
      <c r="B141" s="15"/>
    </row>
    <row r="142" spans="2:2" x14ac:dyDescent="0.2">
      <c r="B142" s="15"/>
    </row>
    <row r="143" spans="2:2" x14ac:dyDescent="0.2">
      <c r="B143" s="15"/>
    </row>
    <row r="144" spans="2:2" x14ac:dyDescent="0.2">
      <c r="B144" s="15"/>
    </row>
    <row r="145" spans="2:2" x14ac:dyDescent="0.2">
      <c r="B145" s="15"/>
    </row>
    <row r="146" spans="2:2" x14ac:dyDescent="0.2">
      <c r="B146" s="15"/>
    </row>
    <row r="147" spans="2:2" x14ac:dyDescent="0.2">
      <c r="B147" s="15"/>
    </row>
    <row r="148" spans="2:2" x14ac:dyDescent="0.2">
      <c r="B148" s="15"/>
    </row>
    <row r="149" spans="2:2" x14ac:dyDescent="0.2">
      <c r="B149" s="15"/>
    </row>
    <row r="150" spans="2:2" x14ac:dyDescent="0.2">
      <c r="B150" s="15"/>
    </row>
    <row r="151" spans="2:2" x14ac:dyDescent="0.2">
      <c r="B151" s="15"/>
    </row>
    <row r="152" spans="2:2" x14ac:dyDescent="0.2">
      <c r="B152" s="15"/>
    </row>
    <row r="153" spans="2:2" x14ac:dyDescent="0.2">
      <c r="B153" s="15"/>
    </row>
    <row r="154" spans="2:2" x14ac:dyDescent="0.2">
      <c r="B154" s="15"/>
    </row>
    <row r="155" spans="2:2" x14ac:dyDescent="0.2">
      <c r="B155" s="15"/>
    </row>
    <row r="156" spans="2:2" x14ac:dyDescent="0.2">
      <c r="B156" s="15"/>
    </row>
    <row r="157" spans="2:2" x14ac:dyDescent="0.2">
      <c r="B157" s="15"/>
    </row>
    <row r="158" spans="2:2" x14ac:dyDescent="0.2">
      <c r="B158" s="15"/>
    </row>
    <row r="159" spans="2:2" x14ac:dyDescent="0.2">
      <c r="B159" s="15"/>
    </row>
    <row r="160" spans="2:2" x14ac:dyDescent="0.2">
      <c r="B160" s="15"/>
    </row>
    <row r="161" spans="2:2" x14ac:dyDescent="0.2">
      <c r="B161" s="15"/>
    </row>
    <row r="162" spans="2:2" x14ac:dyDescent="0.2">
      <c r="B162" s="15"/>
    </row>
    <row r="163" spans="2:2" x14ac:dyDescent="0.2">
      <c r="B163" s="15"/>
    </row>
    <row r="164" spans="2:2" x14ac:dyDescent="0.2">
      <c r="B164" s="15"/>
    </row>
    <row r="165" spans="2:2" x14ac:dyDescent="0.2">
      <c r="B165" s="15"/>
    </row>
    <row r="166" spans="2:2" x14ac:dyDescent="0.2">
      <c r="B166" s="15"/>
    </row>
    <row r="167" spans="2:2" x14ac:dyDescent="0.2">
      <c r="B167" s="15"/>
    </row>
    <row r="168" spans="2:2" x14ac:dyDescent="0.2">
      <c r="B168" s="15"/>
    </row>
    <row r="169" spans="2:2" x14ac:dyDescent="0.2">
      <c r="B169" s="15"/>
    </row>
    <row r="170" spans="2:2" x14ac:dyDescent="0.2">
      <c r="B170" s="15"/>
    </row>
    <row r="171" spans="2:2" x14ac:dyDescent="0.2">
      <c r="B171" s="15"/>
    </row>
    <row r="172" spans="2:2" x14ac:dyDescent="0.2">
      <c r="B172" s="15"/>
    </row>
    <row r="173" spans="2:2" x14ac:dyDescent="0.2">
      <c r="B173" s="15"/>
    </row>
    <row r="174" spans="2:2" x14ac:dyDescent="0.2">
      <c r="B174" s="15"/>
    </row>
    <row r="175" spans="2:2" x14ac:dyDescent="0.2">
      <c r="B175" s="15"/>
    </row>
    <row r="176" spans="2:2" x14ac:dyDescent="0.2">
      <c r="B176" s="15"/>
    </row>
    <row r="177" spans="2:2" x14ac:dyDescent="0.2">
      <c r="B177" s="15"/>
    </row>
    <row r="178" spans="2:2" x14ac:dyDescent="0.2">
      <c r="B178" s="15"/>
    </row>
    <row r="179" spans="2:2" x14ac:dyDescent="0.2">
      <c r="B179" s="15"/>
    </row>
    <row r="180" spans="2:2" x14ac:dyDescent="0.2">
      <c r="B180" s="15"/>
    </row>
    <row r="181" spans="2:2" x14ac:dyDescent="0.2">
      <c r="B181" s="15"/>
    </row>
    <row r="182" spans="2:2" x14ac:dyDescent="0.2">
      <c r="B182" s="15"/>
    </row>
    <row r="183" spans="2:2" x14ac:dyDescent="0.2">
      <c r="B183" s="15"/>
    </row>
    <row r="184" spans="2:2" x14ac:dyDescent="0.2">
      <c r="B184" s="15"/>
    </row>
    <row r="185" spans="2:2" x14ac:dyDescent="0.2">
      <c r="B185" s="15"/>
    </row>
    <row r="186" spans="2:2" x14ac:dyDescent="0.2">
      <c r="B186" s="15"/>
    </row>
    <row r="187" spans="2:2" x14ac:dyDescent="0.2">
      <c r="B187" s="15"/>
    </row>
    <row r="188" spans="2:2" x14ac:dyDescent="0.2">
      <c r="B188" s="15"/>
    </row>
    <row r="189" spans="2:2" x14ac:dyDescent="0.2">
      <c r="B189" s="15"/>
    </row>
    <row r="190" spans="2:2" x14ac:dyDescent="0.2">
      <c r="B190" s="15"/>
    </row>
    <row r="191" spans="2:2" x14ac:dyDescent="0.2">
      <c r="B191" s="15"/>
    </row>
    <row r="192" spans="2:2" x14ac:dyDescent="0.2">
      <c r="B192" s="15"/>
    </row>
    <row r="193" spans="2:2" x14ac:dyDescent="0.2">
      <c r="B193" s="15"/>
    </row>
    <row r="194" spans="2:2" x14ac:dyDescent="0.2">
      <c r="B194" s="15"/>
    </row>
    <row r="195" spans="2:2" x14ac:dyDescent="0.2">
      <c r="B195" s="15"/>
    </row>
    <row r="196" spans="2:2" x14ac:dyDescent="0.2">
      <c r="B196" s="15"/>
    </row>
    <row r="197" spans="2:2" x14ac:dyDescent="0.2">
      <c r="B197" s="15"/>
    </row>
    <row r="198" spans="2:2" x14ac:dyDescent="0.2">
      <c r="B198" s="15"/>
    </row>
    <row r="199" spans="2:2" x14ac:dyDescent="0.2">
      <c r="B199" s="15"/>
    </row>
    <row r="200" spans="2:2" x14ac:dyDescent="0.2">
      <c r="B200" s="15"/>
    </row>
    <row r="201" spans="2:2" x14ac:dyDescent="0.2">
      <c r="B201" s="15"/>
    </row>
    <row r="202" spans="2:2" x14ac:dyDescent="0.2">
      <c r="B202" s="15"/>
    </row>
    <row r="203" spans="2:2" x14ac:dyDescent="0.2">
      <c r="B203" s="15"/>
    </row>
    <row r="204" spans="2:2" x14ac:dyDescent="0.2">
      <c r="B204" s="15"/>
    </row>
    <row r="205" spans="2:2" x14ac:dyDescent="0.2">
      <c r="B205" s="15"/>
    </row>
    <row r="206" spans="2:2" x14ac:dyDescent="0.2">
      <c r="B206" s="15"/>
    </row>
    <row r="207" spans="2:2" x14ac:dyDescent="0.2">
      <c r="B207" s="15"/>
    </row>
    <row r="208" spans="2:2" x14ac:dyDescent="0.2">
      <c r="B208" s="15"/>
    </row>
    <row r="209" spans="2:2" x14ac:dyDescent="0.2">
      <c r="B209" s="15"/>
    </row>
    <row r="210" spans="2:2" x14ac:dyDescent="0.2">
      <c r="B210" s="15"/>
    </row>
    <row r="211" spans="2:2" x14ac:dyDescent="0.2">
      <c r="B211" s="15"/>
    </row>
    <row r="212" spans="2:2" x14ac:dyDescent="0.2">
      <c r="B212" s="15"/>
    </row>
    <row r="213" spans="2:2" x14ac:dyDescent="0.2">
      <c r="B213" s="15"/>
    </row>
    <row r="214" spans="2:2" x14ac:dyDescent="0.2">
      <c r="B214" s="15"/>
    </row>
    <row r="215" spans="2:2" x14ac:dyDescent="0.2">
      <c r="B215" s="15"/>
    </row>
    <row r="216" spans="2:2" x14ac:dyDescent="0.2">
      <c r="B216" s="15"/>
    </row>
  </sheetData>
  <mergeCells count="2">
    <mergeCell ref="H1:I1"/>
    <mergeCell ref="O1:P1"/>
  </mergeCells>
  <hyperlinks>
    <hyperlink ref="H1:I1" location="Index!A1" display="Regresar al Índice" xr:uid="{00000000-0004-0000-8400-000000000000}"/>
    <hyperlink ref="O1:P1" location="Index!B2" display="Regresar al índice" xr:uid="{00000000-0004-0000-8400-000001000000}"/>
  </hyperlinks>
  <pageMargins left="0.7" right="0.7" top="0.75" bottom="0.75" header="0.3" footer="0.3"/>
  <pageSetup paperSize="9"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Hoja143"/>
  <dimension ref="A1:P216"/>
  <sheetViews>
    <sheetView zoomScale="106" zoomScaleNormal="106" workbookViewId="0">
      <selection activeCell="A2" sqref="A2"/>
    </sheetView>
  </sheetViews>
  <sheetFormatPr baseColWidth="10" defaultColWidth="11.42578125" defaultRowHeight="12.75" x14ac:dyDescent="0.2"/>
  <cols>
    <col min="1" max="1" width="11.42578125" style="282"/>
    <col min="2" max="2" width="11.42578125" style="103"/>
    <col min="3" max="16384" width="11.42578125" style="282"/>
  </cols>
  <sheetData>
    <row r="1" spans="1:16" ht="15" x14ac:dyDescent="0.25">
      <c r="A1" s="333" t="s">
        <v>1694</v>
      </c>
      <c r="H1" s="233" t="s">
        <v>38</v>
      </c>
      <c r="I1" s="233"/>
      <c r="J1" s="11"/>
      <c r="K1" s="11"/>
      <c r="O1" s="292"/>
      <c r="P1" s="292"/>
    </row>
    <row r="2" spans="1:16" x14ac:dyDescent="0.2">
      <c r="A2" s="282" t="s">
        <v>152</v>
      </c>
    </row>
    <row r="5" spans="1:16" x14ac:dyDescent="0.2">
      <c r="A5" s="282" t="s">
        <v>301</v>
      </c>
      <c r="B5" s="15" t="s">
        <v>311</v>
      </c>
    </row>
    <row r="6" spans="1:16" x14ac:dyDescent="0.2">
      <c r="A6" s="282">
        <v>2013</v>
      </c>
      <c r="B6" s="18">
        <v>282499</v>
      </c>
    </row>
    <row r="7" spans="1:16" x14ac:dyDescent="0.2">
      <c r="A7" s="282">
        <v>2014</v>
      </c>
      <c r="B7" s="18">
        <v>295797</v>
      </c>
    </row>
    <row r="8" spans="1:16" x14ac:dyDescent="0.2">
      <c r="A8" s="282">
        <v>2015</v>
      </c>
      <c r="B8" s="18">
        <v>312586</v>
      </c>
    </row>
    <row r="9" spans="1:16" x14ac:dyDescent="0.2">
      <c r="A9" s="282">
        <v>2016</v>
      </c>
      <c r="B9" s="18">
        <v>334254</v>
      </c>
    </row>
    <row r="10" spans="1:16" x14ac:dyDescent="0.2">
      <c r="A10" s="282">
        <v>2017</v>
      </c>
      <c r="B10" s="18">
        <v>343480</v>
      </c>
    </row>
    <row r="11" spans="1:16" x14ac:dyDescent="0.2">
      <c r="A11" s="282">
        <v>2018</v>
      </c>
      <c r="B11" s="18">
        <v>354114</v>
      </c>
    </row>
    <row r="12" spans="1:16" x14ac:dyDescent="0.2">
      <c r="A12" s="282">
        <v>2019</v>
      </c>
      <c r="B12" s="18">
        <v>363625</v>
      </c>
    </row>
    <row r="13" spans="1:16" x14ac:dyDescent="0.2">
      <c r="A13" s="282">
        <v>2020</v>
      </c>
      <c r="B13" s="18">
        <v>366999</v>
      </c>
    </row>
    <row r="14" spans="1:16" x14ac:dyDescent="0.2">
      <c r="A14" s="282">
        <v>2021</v>
      </c>
      <c r="B14" s="18">
        <v>388949</v>
      </c>
    </row>
    <row r="15" spans="1:16" x14ac:dyDescent="0.2">
      <c r="A15" s="294" t="s">
        <v>1395</v>
      </c>
      <c r="B15" s="18">
        <v>403989</v>
      </c>
    </row>
    <row r="16" spans="1:16" x14ac:dyDescent="0.2">
      <c r="B16" s="15"/>
    </row>
    <row r="17" spans="1:2" x14ac:dyDescent="0.2">
      <c r="B17" s="15"/>
    </row>
    <row r="18" spans="1:2" x14ac:dyDescent="0.2">
      <c r="A18" s="282" t="s">
        <v>1396</v>
      </c>
      <c r="B18" s="21">
        <f>B15/B14-1</f>
        <v>3.8668308698569742E-2</v>
      </c>
    </row>
    <row r="19" spans="1:2" x14ac:dyDescent="0.2">
      <c r="A19" s="282" t="s">
        <v>1398</v>
      </c>
      <c r="B19" s="18">
        <f>B15-B14</f>
        <v>15040</v>
      </c>
    </row>
    <row r="20" spans="1:2" x14ac:dyDescent="0.2">
      <c r="B20" s="15"/>
    </row>
    <row r="21" spans="1:2" x14ac:dyDescent="0.2">
      <c r="B21" s="15"/>
    </row>
    <row r="22" spans="1:2" ht="12.75" hidden="1" customHeight="1" x14ac:dyDescent="0.2">
      <c r="A22" s="282" t="s">
        <v>331</v>
      </c>
      <c r="B22" s="15">
        <f>B12/B11-1</f>
        <v>2.6858582264468467E-2</v>
      </c>
    </row>
    <row r="23" spans="1:2" ht="12.75" hidden="1" customHeight="1" x14ac:dyDescent="0.2">
      <c r="A23" s="282" t="s">
        <v>332</v>
      </c>
      <c r="B23" s="15">
        <f>B12-B11</f>
        <v>9511</v>
      </c>
    </row>
    <row r="24" spans="1:2" ht="12.75" hidden="1" customHeight="1" x14ac:dyDescent="0.2">
      <c r="B24" s="15"/>
    </row>
    <row r="25" spans="1:2" ht="14.25" hidden="1" customHeight="1" x14ac:dyDescent="0.2">
      <c r="A25" s="282">
        <v>43770</v>
      </c>
      <c r="B25" s="15">
        <v>368314</v>
      </c>
    </row>
    <row r="26" spans="1:2" ht="12.75" hidden="1" customHeight="1" x14ac:dyDescent="0.2">
      <c r="A26" s="282" t="s">
        <v>333</v>
      </c>
      <c r="B26" s="15">
        <f>B12/B25-1</f>
        <v>-1.2730984974776982E-2</v>
      </c>
    </row>
    <row r="27" spans="1:2" ht="12.75" hidden="1" customHeight="1" x14ac:dyDescent="0.2">
      <c r="A27" s="282" t="s">
        <v>332</v>
      </c>
      <c r="B27" s="15">
        <f>B12-B25</f>
        <v>-4689</v>
      </c>
    </row>
    <row r="28" spans="1:2" ht="12.75" hidden="1" customHeight="1" x14ac:dyDescent="0.2">
      <c r="B28" s="15"/>
    </row>
    <row r="29" spans="1:2" x14ac:dyDescent="0.2">
      <c r="B29" s="15"/>
    </row>
    <row r="30" spans="1:2" x14ac:dyDescent="0.2">
      <c r="B30" s="15"/>
    </row>
    <row r="31" spans="1:2" x14ac:dyDescent="0.2">
      <c r="B31" s="15"/>
    </row>
    <row r="32" spans="1:2" x14ac:dyDescent="0.2">
      <c r="B32" s="15"/>
    </row>
    <row r="33" spans="2:2" x14ac:dyDescent="0.2">
      <c r="B33" s="15"/>
    </row>
    <row r="34" spans="2:2" x14ac:dyDescent="0.2">
      <c r="B34" s="15"/>
    </row>
    <row r="35" spans="2:2" x14ac:dyDescent="0.2">
      <c r="B35" s="15"/>
    </row>
    <row r="36" spans="2:2" x14ac:dyDescent="0.2">
      <c r="B36" s="15"/>
    </row>
    <row r="37" spans="2:2" x14ac:dyDescent="0.2">
      <c r="B37" s="15"/>
    </row>
    <row r="38" spans="2:2" x14ac:dyDescent="0.2">
      <c r="B38" s="15"/>
    </row>
    <row r="39" spans="2:2" x14ac:dyDescent="0.2">
      <c r="B39" s="15"/>
    </row>
    <row r="40" spans="2:2" x14ac:dyDescent="0.2">
      <c r="B40" s="15"/>
    </row>
    <row r="41" spans="2:2" x14ac:dyDescent="0.2">
      <c r="B41" s="15"/>
    </row>
    <row r="42" spans="2:2" x14ac:dyDescent="0.2">
      <c r="B42" s="15"/>
    </row>
    <row r="43" spans="2:2" x14ac:dyDescent="0.2">
      <c r="B43" s="15"/>
    </row>
    <row r="44" spans="2:2" x14ac:dyDescent="0.2">
      <c r="B44" s="15"/>
    </row>
    <row r="45" spans="2:2" x14ac:dyDescent="0.2">
      <c r="B45" s="15"/>
    </row>
    <row r="46" spans="2:2" x14ac:dyDescent="0.2">
      <c r="B46" s="15"/>
    </row>
    <row r="47" spans="2:2" x14ac:dyDescent="0.2">
      <c r="B47" s="15"/>
    </row>
    <row r="48" spans="2:2" x14ac:dyDescent="0.2">
      <c r="B48" s="15"/>
    </row>
    <row r="49" spans="2:2" x14ac:dyDescent="0.2">
      <c r="B49" s="15"/>
    </row>
    <row r="50" spans="2:2" x14ac:dyDescent="0.2">
      <c r="B50" s="15"/>
    </row>
    <row r="51" spans="2:2" x14ac:dyDescent="0.2">
      <c r="B51" s="15"/>
    </row>
    <row r="52" spans="2:2" x14ac:dyDescent="0.2">
      <c r="B52" s="15"/>
    </row>
    <row r="53" spans="2:2" x14ac:dyDescent="0.2">
      <c r="B53" s="15"/>
    </row>
    <row r="54" spans="2:2" x14ac:dyDescent="0.2">
      <c r="B54" s="15"/>
    </row>
    <row r="55" spans="2:2" x14ac:dyDescent="0.2">
      <c r="B55" s="15"/>
    </row>
    <row r="56" spans="2:2" x14ac:dyDescent="0.2">
      <c r="B56" s="15"/>
    </row>
    <row r="57" spans="2:2" x14ac:dyDescent="0.2">
      <c r="B57" s="15"/>
    </row>
    <row r="58" spans="2:2" x14ac:dyDescent="0.2">
      <c r="B58" s="15"/>
    </row>
    <row r="59" spans="2:2" x14ac:dyDescent="0.2">
      <c r="B59" s="15"/>
    </row>
    <row r="60" spans="2:2" x14ac:dyDescent="0.2">
      <c r="B60" s="15"/>
    </row>
    <row r="61" spans="2:2" x14ac:dyDescent="0.2">
      <c r="B61" s="15"/>
    </row>
    <row r="62" spans="2:2" x14ac:dyDescent="0.2">
      <c r="B62" s="15"/>
    </row>
    <row r="63" spans="2:2" x14ac:dyDescent="0.2">
      <c r="B63" s="15"/>
    </row>
    <row r="64" spans="2:2" x14ac:dyDescent="0.2">
      <c r="B64" s="15"/>
    </row>
    <row r="65" spans="2:2" x14ac:dyDescent="0.2">
      <c r="B65" s="15"/>
    </row>
    <row r="66" spans="2:2" x14ac:dyDescent="0.2">
      <c r="B66" s="15"/>
    </row>
    <row r="67" spans="2:2" x14ac:dyDescent="0.2">
      <c r="B67" s="15"/>
    </row>
    <row r="68" spans="2:2" x14ac:dyDescent="0.2">
      <c r="B68" s="15"/>
    </row>
    <row r="69" spans="2:2" x14ac:dyDescent="0.2">
      <c r="B69" s="15"/>
    </row>
    <row r="70" spans="2:2" x14ac:dyDescent="0.2">
      <c r="B70" s="15"/>
    </row>
    <row r="71" spans="2:2" x14ac:dyDescent="0.2">
      <c r="B71" s="15"/>
    </row>
    <row r="72" spans="2:2" x14ac:dyDescent="0.2">
      <c r="B72" s="15"/>
    </row>
    <row r="73" spans="2:2" x14ac:dyDescent="0.2">
      <c r="B73" s="15"/>
    </row>
    <row r="74" spans="2:2" x14ac:dyDescent="0.2">
      <c r="B74" s="15"/>
    </row>
    <row r="75" spans="2:2" x14ac:dyDescent="0.2">
      <c r="B75" s="15"/>
    </row>
    <row r="76" spans="2:2" x14ac:dyDescent="0.2">
      <c r="B76" s="15"/>
    </row>
    <row r="77" spans="2:2" x14ac:dyDescent="0.2">
      <c r="B77" s="15"/>
    </row>
    <row r="78" spans="2:2" x14ac:dyDescent="0.2">
      <c r="B78" s="15"/>
    </row>
    <row r="79" spans="2:2" x14ac:dyDescent="0.2">
      <c r="B79" s="15"/>
    </row>
    <row r="80" spans="2:2" x14ac:dyDescent="0.2">
      <c r="B80" s="15"/>
    </row>
    <row r="81" spans="2:2" x14ac:dyDescent="0.2">
      <c r="B81" s="15"/>
    </row>
    <row r="82" spans="2:2" x14ac:dyDescent="0.2">
      <c r="B82" s="15"/>
    </row>
    <row r="83" spans="2:2" x14ac:dyDescent="0.2">
      <c r="B83" s="15"/>
    </row>
    <row r="84" spans="2:2" x14ac:dyDescent="0.2">
      <c r="B84" s="15"/>
    </row>
    <row r="85" spans="2:2" x14ac:dyDescent="0.2">
      <c r="B85" s="15"/>
    </row>
    <row r="86" spans="2:2" x14ac:dyDescent="0.2">
      <c r="B86" s="15"/>
    </row>
    <row r="87" spans="2:2" x14ac:dyDescent="0.2">
      <c r="B87" s="15"/>
    </row>
    <row r="88" spans="2:2" x14ac:dyDescent="0.2">
      <c r="B88" s="15"/>
    </row>
    <row r="89" spans="2:2" x14ac:dyDescent="0.2">
      <c r="B89" s="15"/>
    </row>
    <row r="90" spans="2:2" x14ac:dyDescent="0.2">
      <c r="B90" s="15"/>
    </row>
    <row r="91" spans="2:2" x14ac:dyDescent="0.2">
      <c r="B91" s="15"/>
    </row>
    <row r="92" spans="2:2" x14ac:dyDescent="0.2">
      <c r="B92" s="15"/>
    </row>
    <row r="93" spans="2:2" x14ac:dyDescent="0.2">
      <c r="B93" s="15"/>
    </row>
    <row r="94" spans="2:2" x14ac:dyDescent="0.2">
      <c r="B94" s="15"/>
    </row>
    <row r="95" spans="2:2" x14ac:dyDescent="0.2">
      <c r="B95" s="15"/>
    </row>
    <row r="96" spans="2:2" x14ac:dyDescent="0.2">
      <c r="B96" s="15"/>
    </row>
    <row r="97" spans="2:2" x14ac:dyDescent="0.2">
      <c r="B97" s="15"/>
    </row>
    <row r="98" spans="2:2" x14ac:dyDescent="0.2">
      <c r="B98" s="15"/>
    </row>
    <row r="99" spans="2:2" x14ac:dyDescent="0.2">
      <c r="B99" s="15"/>
    </row>
    <row r="100" spans="2:2" x14ac:dyDescent="0.2">
      <c r="B100" s="15"/>
    </row>
    <row r="101" spans="2:2" x14ac:dyDescent="0.2">
      <c r="B101" s="15"/>
    </row>
    <row r="102" spans="2:2" x14ac:dyDescent="0.2">
      <c r="B102" s="15"/>
    </row>
    <row r="103" spans="2:2" x14ac:dyDescent="0.2">
      <c r="B103" s="15"/>
    </row>
    <row r="104" spans="2:2" x14ac:dyDescent="0.2">
      <c r="B104" s="15"/>
    </row>
    <row r="105" spans="2:2" x14ac:dyDescent="0.2">
      <c r="B105" s="15"/>
    </row>
    <row r="106" spans="2:2" x14ac:dyDescent="0.2">
      <c r="B106" s="15"/>
    </row>
    <row r="107" spans="2:2" x14ac:dyDescent="0.2">
      <c r="B107" s="15"/>
    </row>
    <row r="108" spans="2:2" x14ac:dyDescent="0.2">
      <c r="B108" s="15"/>
    </row>
    <row r="109" spans="2:2" x14ac:dyDescent="0.2">
      <c r="B109" s="15"/>
    </row>
    <row r="110" spans="2:2" x14ac:dyDescent="0.2">
      <c r="B110" s="15"/>
    </row>
    <row r="111" spans="2:2" x14ac:dyDescent="0.2">
      <c r="B111" s="15"/>
    </row>
    <row r="112" spans="2:2" x14ac:dyDescent="0.2">
      <c r="B112" s="15"/>
    </row>
    <row r="113" spans="2:2" x14ac:dyDescent="0.2">
      <c r="B113" s="15"/>
    </row>
    <row r="114" spans="2:2" x14ac:dyDescent="0.2">
      <c r="B114" s="15"/>
    </row>
    <row r="115" spans="2:2" x14ac:dyDescent="0.2">
      <c r="B115" s="15"/>
    </row>
    <row r="116" spans="2:2" x14ac:dyDescent="0.2">
      <c r="B116" s="15"/>
    </row>
    <row r="117" spans="2:2" x14ac:dyDescent="0.2">
      <c r="B117" s="15"/>
    </row>
    <row r="118" spans="2:2" x14ac:dyDescent="0.2">
      <c r="B118" s="15"/>
    </row>
    <row r="119" spans="2:2" x14ac:dyDescent="0.2">
      <c r="B119" s="15"/>
    </row>
    <row r="120" spans="2:2" x14ac:dyDescent="0.2">
      <c r="B120" s="15"/>
    </row>
    <row r="121" spans="2:2" x14ac:dyDescent="0.2">
      <c r="B121" s="15"/>
    </row>
    <row r="122" spans="2:2" x14ac:dyDescent="0.2">
      <c r="B122" s="15"/>
    </row>
    <row r="123" spans="2:2" x14ac:dyDescent="0.2">
      <c r="B123" s="15"/>
    </row>
    <row r="124" spans="2:2" x14ac:dyDescent="0.2">
      <c r="B124" s="15"/>
    </row>
    <row r="125" spans="2:2" x14ac:dyDescent="0.2">
      <c r="B125" s="15"/>
    </row>
    <row r="126" spans="2:2" x14ac:dyDescent="0.2">
      <c r="B126" s="15"/>
    </row>
    <row r="127" spans="2:2" x14ac:dyDescent="0.2">
      <c r="B127" s="15"/>
    </row>
    <row r="128" spans="2:2" x14ac:dyDescent="0.2">
      <c r="B128" s="15"/>
    </row>
    <row r="129" spans="2:2" x14ac:dyDescent="0.2">
      <c r="B129" s="15"/>
    </row>
    <row r="130" spans="2:2" x14ac:dyDescent="0.2">
      <c r="B130" s="15"/>
    </row>
    <row r="131" spans="2:2" x14ac:dyDescent="0.2">
      <c r="B131" s="15"/>
    </row>
    <row r="132" spans="2:2" x14ac:dyDescent="0.2">
      <c r="B132" s="15"/>
    </row>
    <row r="133" spans="2:2" x14ac:dyDescent="0.2">
      <c r="B133" s="15"/>
    </row>
    <row r="134" spans="2:2" x14ac:dyDescent="0.2">
      <c r="B134" s="15"/>
    </row>
    <row r="135" spans="2:2" x14ac:dyDescent="0.2">
      <c r="B135" s="15"/>
    </row>
    <row r="136" spans="2:2" x14ac:dyDescent="0.2">
      <c r="B136" s="15"/>
    </row>
    <row r="137" spans="2:2" x14ac:dyDescent="0.2">
      <c r="B137" s="15"/>
    </row>
    <row r="138" spans="2:2" x14ac:dyDescent="0.2">
      <c r="B138" s="15"/>
    </row>
    <row r="139" spans="2:2" x14ac:dyDescent="0.2">
      <c r="B139" s="15"/>
    </row>
    <row r="140" spans="2:2" x14ac:dyDescent="0.2">
      <c r="B140" s="15"/>
    </row>
    <row r="141" spans="2:2" x14ac:dyDescent="0.2">
      <c r="B141" s="15"/>
    </row>
    <row r="142" spans="2:2" x14ac:dyDescent="0.2">
      <c r="B142" s="15"/>
    </row>
    <row r="143" spans="2:2" x14ac:dyDescent="0.2">
      <c r="B143" s="15"/>
    </row>
    <row r="144" spans="2:2" x14ac:dyDescent="0.2">
      <c r="B144" s="15"/>
    </row>
    <row r="145" spans="2:2" x14ac:dyDescent="0.2">
      <c r="B145" s="15"/>
    </row>
    <row r="146" spans="2:2" x14ac:dyDescent="0.2">
      <c r="B146" s="15"/>
    </row>
    <row r="147" spans="2:2" x14ac:dyDescent="0.2">
      <c r="B147" s="15"/>
    </row>
    <row r="148" spans="2:2" x14ac:dyDescent="0.2">
      <c r="B148" s="15"/>
    </row>
    <row r="149" spans="2:2" x14ac:dyDescent="0.2">
      <c r="B149" s="15"/>
    </row>
    <row r="150" spans="2:2" x14ac:dyDescent="0.2">
      <c r="B150" s="15"/>
    </row>
    <row r="151" spans="2:2" x14ac:dyDescent="0.2">
      <c r="B151" s="15"/>
    </row>
    <row r="152" spans="2:2" x14ac:dyDescent="0.2">
      <c r="B152" s="15"/>
    </row>
    <row r="153" spans="2:2" x14ac:dyDescent="0.2">
      <c r="B153" s="15"/>
    </row>
    <row r="154" spans="2:2" x14ac:dyDescent="0.2">
      <c r="B154" s="15"/>
    </row>
    <row r="155" spans="2:2" x14ac:dyDescent="0.2">
      <c r="B155" s="15"/>
    </row>
    <row r="156" spans="2:2" x14ac:dyDescent="0.2">
      <c r="B156" s="15"/>
    </row>
    <row r="157" spans="2:2" x14ac:dyDescent="0.2">
      <c r="B157" s="15"/>
    </row>
    <row r="158" spans="2:2" x14ac:dyDescent="0.2">
      <c r="B158" s="15"/>
    </row>
    <row r="159" spans="2:2" x14ac:dyDescent="0.2">
      <c r="B159" s="15"/>
    </row>
    <row r="160" spans="2:2" x14ac:dyDescent="0.2">
      <c r="B160" s="15"/>
    </row>
    <row r="161" spans="2:2" x14ac:dyDescent="0.2">
      <c r="B161" s="15"/>
    </row>
    <row r="162" spans="2:2" x14ac:dyDescent="0.2">
      <c r="B162" s="15"/>
    </row>
    <row r="163" spans="2:2" x14ac:dyDescent="0.2">
      <c r="B163" s="15"/>
    </row>
    <row r="164" spans="2:2" x14ac:dyDescent="0.2">
      <c r="B164" s="15"/>
    </row>
    <row r="165" spans="2:2" x14ac:dyDescent="0.2">
      <c r="B165" s="15"/>
    </row>
    <row r="166" spans="2:2" x14ac:dyDescent="0.2">
      <c r="B166" s="15"/>
    </row>
    <row r="167" spans="2:2" x14ac:dyDescent="0.2">
      <c r="B167" s="15"/>
    </row>
    <row r="168" spans="2:2" x14ac:dyDescent="0.2">
      <c r="B168" s="15"/>
    </row>
    <row r="169" spans="2:2" x14ac:dyDescent="0.2">
      <c r="B169" s="15"/>
    </row>
    <row r="170" spans="2:2" x14ac:dyDescent="0.2">
      <c r="B170" s="15"/>
    </row>
    <row r="171" spans="2:2" x14ac:dyDescent="0.2">
      <c r="B171" s="15"/>
    </row>
    <row r="172" spans="2:2" x14ac:dyDescent="0.2">
      <c r="B172" s="15"/>
    </row>
    <row r="173" spans="2:2" x14ac:dyDescent="0.2">
      <c r="B173" s="15"/>
    </row>
    <row r="174" spans="2:2" x14ac:dyDescent="0.2">
      <c r="B174" s="15"/>
    </row>
    <row r="175" spans="2:2" x14ac:dyDescent="0.2">
      <c r="B175" s="15"/>
    </row>
    <row r="176" spans="2:2" x14ac:dyDescent="0.2">
      <c r="B176" s="15"/>
    </row>
    <row r="177" spans="2:2" x14ac:dyDescent="0.2">
      <c r="B177" s="15"/>
    </row>
    <row r="178" spans="2:2" x14ac:dyDescent="0.2">
      <c r="B178" s="15"/>
    </row>
    <row r="179" spans="2:2" x14ac:dyDescent="0.2">
      <c r="B179" s="15"/>
    </row>
    <row r="180" spans="2:2" x14ac:dyDescent="0.2">
      <c r="B180" s="15"/>
    </row>
    <row r="181" spans="2:2" x14ac:dyDescent="0.2">
      <c r="B181" s="15"/>
    </row>
    <row r="182" spans="2:2" x14ac:dyDescent="0.2">
      <c r="B182" s="15"/>
    </row>
    <row r="183" spans="2:2" x14ac:dyDescent="0.2">
      <c r="B183" s="15"/>
    </row>
    <row r="184" spans="2:2" x14ac:dyDescent="0.2">
      <c r="B184" s="15"/>
    </row>
    <row r="185" spans="2:2" x14ac:dyDescent="0.2">
      <c r="B185" s="15"/>
    </row>
    <row r="186" spans="2:2" x14ac:dyDescent="0.2">
      <c r="B186" s="15"/>
    </row>
    <row r="187" spans="2:2" x14ac:dyDescent="0.2">
      <c r="B187" s="15"/>
    </row>
    <row r="188" spans="2:2" x14ac:dyDescent="0.2">
      <c r="B188" s="15"/>
    </row>
    <row r="189" spans="2:2" x14ac:dyDescent="0.2">
      <c r="B189" s="15"/>
    </row>
    <row r="190" spans="2:2" x14ac:dyDescent="0.2">
      <c r="B190" s="15"/>
    </row>
    <row r="191" spans="2:2" x14ac:dyDescent="0.2">
      <c r="B191" s="15"/>
    </row>
    <row r="192" spans="2:2" x14ac:dyDescent="0.2">
      <c r="B192" s="15"/>
    </row>
    <row r="193" spans="2:2" x14ac:dyDescent="0.2">
      <c r="B193" s="15"/>
    </row>
    <row r="194" spans="2:2" x14ac:dyDescent="0.2">
      <c r="B194" s="15"/>
    </row>
    <row r="195" spans="2:2" x14ac:dyDescent="0.2">
      <c r="B195" s="15"/>
    </row>
    <row r="196" spans="2:2" x14ac:dyDescent="0.2">
      <c r="B196" s="15"/>
    </row>
    <row r="197" spans="2:2" x14ac:dyDescent="0.2">
      <c r="B197" s="15"/>
    </row>
    <row r="198" spans="2:2" x14ac:dyDescent="0.2">
      <c r="B198" s="15"/>
    </row>
    <row r="199" spans="2:2" x14ac:dyDescent="0.2">
      <c r="B199" s="15"/>
    </row>
    <row r="200" spans="2:2" x14ac:dyDescent="0.2">
      <c r="B200" s="15"/>
    </row>
    <row r="201" spans="2:2" x14ac:dyDescent="0.2">
      <c r="B201" s="15"/>
    </row>
    <row r="202" spans="2:2" x14ac:dyDescent="0.2">
      <c r="B202" s="15"/>
    </row>
    <row r="203" spans="2:2" x14ac:dyDescent="0.2">
      <c r="B203" s="15"/>
    </row>
    <row r="204" spans="2:2" x14ac:dyDescent="0.2">
      <c r="B204" s="15"/>
    </row>
    <row r="205" spans="2:2" x14ac:dyDescent="0.2">
      <c r="B205" s="15"/>
    </row>
    <row r="206" spans="2:2" x14ac:dyDescent="0.2">
      <c r="B206" s="15"/>
    </row>
    <row r="207" spans="2:2" x14ac:dyDescent="0.2">
      <c r="B207" s="15"/>
    </row>
    <row r="208" spans="2:2" x14ac:dyDescent="0.2">
      <c r="B208" s="15"/>
    </row>
    <row r="209" spans="2:2" x14ac:dyDescent="0.2">
      <c r="B209" s="15"/>
    </row>
    <row r="210" spans="2:2" x14ac:dyDescent="0.2">
      <c r="B210" s="15"/>
    </row>
    <row r="211" spans="2:2" x14ac:dyDescent="0.2">
      <c r="B211" s="15"/>
    </row>
    <row r="212" spans="2:2" x14ac:dyDescent="0.2">
      <c r="B212" s="15"/>
    </row>
    <row r="213" spans="2:2" x14ac:dyDescent="0.2">
      <c r="B213" s="15"/>
    </row>
    <row r="214" spans="2:2" x14ac:dyDescent="0.2">
      <c r="B214" s="15"/>
    </row>
    <row r="215" spans="2:2" x14ac:dyDescent="0.2">
      <c r="B215" s="15"/>
    </row>
    <row r="216" spans="2:2" x14ac:dyDescent="0.2">
      <c r="B216" s="15"/>
    </row>
  </sheetData>
  <mergeCells count="2">
    <mergeCell ref="H1:I1"/>
    <mergeCell ref="O1:P1"/>
  </mergeCells>
  <hyperlinks>
    <hyperlink ref="H1:I1" location="Index!A1" display="Regresar al Índice" xr:uid="{00000000-0004-0000-8500-000000000000}"/>
  </hyperlinks>
  <pageMargins left="0.7" right="0.7" top="0.75" bottom="0.75" header="0.3" footer="0.3"/>
  <pageSetup paperSize="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Hoja144"/>
  <dimension ref="A1:P216"/>
  <sheetViews>
    <sheetView zoomScale="106" zoomScaleNormal="106" workbookViewId="0">
      <selection activeCell="A2" sqref="A2"/>
    </sheetView>
  </sheetViews>
  <sheetFormatPr baseColWidth="10" defaultColWidth="11.42578125" defaultRowHeight="12.75" x14ac:dyDescent="0.2"/>
  <cols>
    <col min="1" max="1" width="68.140625" style="282" customWidth="1"/>
    <col min="2" max="2" width="11.42578125" style="103"/>
    <col min="3" max="16384" width="11.42578125" style="282"/>
  </cols>
  <sheetData>
    <row r="1" spans="1:16" ht="15" x14ac:dyDescent="0.25">
      <c r="A1" s="333" t="s">
        <v>1695</v>
      </c>
      <c r="H1" s="233" t="s">
        <v>38</v>
      </c>
      <c r="I1" s="233"/>
      <c r="O1" s="292"/>
      <c r="P1" s="292"/>
    </row>
    <row r="2" spans="1:16" x14ac:dyDescent="0.2">
      <c r="A2" s="282" t="s">
        <v>152</v>
      </c>
    </row>
    <row r="5" spans="1:16" x14ac:dyDescent="0.2">
      <c r="A5" s="107" t="s">
        <v>321</v>
      </c>
      <c r="B5" s="20" t="s">
        <v>297</v>
      </c>
    </row>
    <row r="6" spans="1:16" x14ac:dyDescent="0.2">
      <c r="A6" s="282" t="s">
        <v>334</v>
      </c>
      <c r="B6" s="21">
        <f t="shared" ref="B6:B13" si="0">B27/$B$36</f>
        <v>0.19745587132322909</v>
      </c>
      <c r="C6" s="105"/>
    </row>
    <row r="7" spans="1:16" x14ac:dyDescent="0.2">
      <c r="A7" s="282" t="s">
        <v>341</v>
      </c>
      <c r="B7" s="21">
        <f t="shared" si="0"/>
        <v>0.17487357329036188</v>
      </c>
      <c r="C7" s="105"/>
    </row>
    <row r="8" spans="1:16" x14ac:dyDescent="0.2">
      <c r="A8" s="282" t="s">
        <v>340</v>
      </c>
      <c r="B8" s="21">
        <f t="shared" si="0"/>
        <v>0.1525313808049229</v>
      </c>
      <c r="C8" s="105"/>
    </row>
    <row r="9" spans="1:16" x14ac:dyDescent="0.2">
      <c r="A9" s="282" t="s">
        <v>339</v>
      </c>
      <c r="B9" s="21">
        <f t="shared" si="0"/>
        <v>0.12413704333533834</v>
      </c>
      <c r="C9" s="105"/>
    </row>
    <row r="10" spans="1:16" x14ac:dyDescent="0.2">
      <c r="A10" s="282" t="s">
        <v>342</v>
      </c>
      <c r="B10" s="21">
        <f t="shared" si="0"/>
        <v>0.123354843820005</v>
      </c>
      <c r="C10" s="105"/>
    </row>
    <row r="11" spans="1:16" x14ac:dyDescent="0.2">
      <c r="A11" s="282" t="s">
        <v>336</v>
      </c>
      <c r="B11" s="21">
        <f t="shared" si="0"/>
        <v>8.5145882684924595E-2</v>
      </c>
      <c r="C11" s="105"/>
    </row>
    <row r="12" spans="1:16" x14ac:dyDescent="0.2">
      <c r="A12" s="282" t="s">
        <v>337</v>
      </c>
      <c r="B12" s="21">
        <f t="shared" si="0"/>
        <v>5.5526264328979252E-2</v>
      </c>
      <c r="C12" s="105"/>
    </row>
    <row r="13" spans="1:16" x14ac:dyDescent="0.2">
      <c r="A13" s="282" t="s">
        <v>335</v>
      </c>
      <c r="B13" s="21">
        <f t="shared" si="0"/>
        <v>5.2177163239593156E-2</v>
      </c>
      <c r="C13" s="105"/>
    </row>
    <row r="14" spans="1:16" x14ac:dyDescent="0.2">
      <c r="A14" s="282" t="s">
        <v>338</v>
      </c>
      <c r="B14" s="21">
        <f>B35/$B$36</f>
        <v>3.4797977172645787E-2</v>
      </c>
      <c r="C14" s="105"/>
    </row>
    <row r="15" spans="1:16" x14ac:dyDescent="0.2">
      <c r="A15" s="282" t="s">
        <v>282</v>
      </c>
      <c r="B15" s="21">
        <f>SUM(B6:B14)</f>
        <v>1</v>
      </c>
      <c r="C15" s="105"/>
    </row>
    <row r="16" spans="1:16" x14ac:dyDescent="0.2">
      <c r="B16" s="15"/>
    </row>
    <row r="17" spans="1:3" x14ac:dyDescent="0.2">
      <c r="B17" s="15"/>
    </row>
    <row r="18" spans="1:3" x14ac:dyDescent="0.2">
      <c r="B18" s="15"/>
    </row>
    <row r="19" spans="1:3" x14ac:dyDescent="0.2">
      <c r="B19" s="15"/>
    </row>
    <row r="20" spans="1:3" x14ac:dyDescent="0.2">
      <c r="B20" s="15"/>
    </row>
    <row r="21" spans="1:3" x14ac:dyDescent="0.2">
      <c r="B21" s="15"/>
    </row>
    <row r="22" spans="1:3" x14ac:dyDescent="0.2">
      <c r="B22" s="15"/>
    </row>
    <row r="23" spans="1:3" x14ac:dyDescent="0.2">
      <c r="B23" s="15"/>
    </row>
    <row r="24" spans="1:3" x14ac:dyDescent="0.2">
      <c r="B24" s="15"/>
    </row>
    <row r="25" spans="1:3" x14ac:dyDescent="0.2">
      <c r="B25" s="15"/>
    </row>
    <row r="26" spans="1:3" ht="12.6" hidden="1" customHeight="1" x14ac:dyDescent="0.2">
      <c r="A26" s="295" t="s">
        <v>308</v>
      </c>
      <c r="B26" s="20" t="s">
        <v>1394</v>
      </c>
    </row>
    <row r="27" spans="1:3" ht="12.6" hidden="1" customHeight="1" x14ac:dyDescent="0.2">
      <c r="A27" s="282" t="s">
        <v>334</v>
      </c>
      <c r="B27" s="15">
        <v>79770</v>
      </c>
      <c r="C27" s="293"/>
    </row>
    <row r="28" spans="1:3" ht="12.6" hidden="1" customHeight="1" x14ac:dyDescent="0.2">
      <c r="A28" s="282" t="s">
        <v>341</v>
      </c>
      <c r="B28" s="15">
        <v>70647</v>
      </c>
      <c r="C28" s="293"/>
    </row>
    <row r="29" spans="1:3" ht="12.6" hidden="1" customHeight="1" x14ac:dyDescent="0.2">
      <c r="A29" s="282" t="s">
        <v>340</v>
      </c>
      <c r="B29" s="15">
        <v>61621</v>
      </c>
      <c r="C29" s="293"/>
    </row>
    <row r="30" spans="1:3" ht="12.6" hidden="1" customHeight="1" x14ac:dyDescent="0.2">
      <c r="A30" s="282" t="s">
        <v>339</v>
      </c>
      <c r="B30" s="15">
        <v>50150</v>
      </c>
      <c r="C30" s="293"/>
    </row>
    <row r="31" spans="1:3" ht="12.6" hidden="1" customHeight="1" x14ac:dyDescent="0.2">
      <c r="A31" s="282" t="s">
        <v>342</v>
      </c>
      <c r="B31" s="15">
        <v>49834</v>
      </c>
      <c r="C31" s="293"/>
    </row>
    <row r="32" spans="1:3" ht="12.6" hidden="1" customHeight="1" x14ac:dyDescent="0.2">
      <c r="A32" s="282" t="s">
        <v>336</v>
      </c>
      <c r="B32" s="15">
        <v>34398</v>
      </c>
      <c r="C32" s="293"/>
    </row>
    <row r="33" spans="1:3" ht="12.6" hidden="1" customHeight="1" x14ac:dyDescent="0.2">
      <c r="A33" s="282" t="s">
        <v>337</v>
      </c>
      <c r="B33" s="15">
        <v>22432</v>
      </c>
      <c r="C33" s="293"/>
    </row>
    <row r="34" spans="1:3" hidden="1" x14ac:dyDescent="0.2">
      <c r="A34" s="282" t="s">
        <v>335</v>
      </c>
      <c r="B34" s="15">
        <v>21079</v>
      </c>
      <c r="C34" s="293"/>
    </row>
    <row r="35" spans="1:3" hidden="1" x14ac:dyDescent="0.2">
      <c r="A35" s="282" t="s">
        <v>338</v>
      </c>
      <c r="B35" s="15">
        <v>14058</v>
      </c>
      <c r="C35" s="293"/>
    </row>
    <row r="36" spans="1:3" hidden="1" x14ac:dyDescent="0.2">
      <c r="A36" s="101" t="s">
        <v>282</v>
      </c>
      <c r="B36" s="15">
        <f>SUM(B27:B35)</f>
        <v>403989</v>
      </c>
      <c r="C36" s="293"/>
    </row>
    <row r="37" spans="1:3" hidden="1" x14ac:dyDescent="0.2">
      <c r="B37" s="15"/>
    </row>
    <row r="38" spans="1:3" x14ac:dyDescent="0.2">
      <c r="B38" s="15"/>
    </row>
    <row r="39" spans="1:3" x14ac:dyDescent="0.2">
      <c r="B39" s="15"/>
    </row>
    <row r="40" spans="1:3" x14ac:dyDescent="0.2">
      <c r="B40" s="15"/>
    </row>
    <row r="41" spans="1:3" x14ac:dyDescent="0.2">
      <c r="B41" s="15"/>
    </row>
    <row r="42" spans="1:3" x14ac:dyDescent="0.2">
      <c r="B42" s="15"/>
    </row>
    <row r="43" spans="1:3" x14ac:dyDescent="0.2">
      <c r="B43" s="15"/>
    </row>
    <row r="44" spans="1:3" x14ac:dyDescent="0.2">
      <c r="B44" s="15"/>
    </row>
    <row r="45" spans="1:3" x14ac:dyDescent="0.2">
      <c r="B45" s="15"/>
    </row>
    <row r="46" spans="1:3" x14ac:dyDescent="0.2">
      <c r="B46" s="15"/>
    </row>
    <row r="47" spans="1:3" x14ac:dyDescent="0.2">
      <c r="B47" s="15"/>
    </row>
    <row r="48" spans="1:3" x14ac:dyDescent="0.2">
      <c r="B48" s="15"/>
    </row>
    <row r="49" spans="2:2" x14ac:dyDescent="0.2">
      <c r="B49" s="15"/>
    </row>
    <row r="50" spans="2:2" x14ac:dyDescent="0.2">
      <c r="B50" s="15"/>
    </row>
    <row r="51" spans="2:2" x14ac:dyDescent="0.2">
      <c r="B51" s="15"/>
    </row>
    <row r="52" spans="2:2" x14ac:dyDescent="0.2">
      <c r="B52" s="15"/>
    </row>
    <row r="53" spans="2:2" x14ac:dyDescent="0.2">
      <c r="B53" s="15"/>
    </row>
    <row r="54" spans="2:2" x14ac:dyDescent="0.2">
      <c r="B54" s="15"/>
    </row>
    <row r="55" spans="2:2" x14ac:dyDescent="0.2">
      <c r="B55" s="15"/>
    </row>
    <row r="56" spans="2:2" x14ac:dyDescent="0.2">
      <c r="B56" s="15"/>
    </row>
    <row r="57" spans="2:2" x14ac:dyDescent="0.2">
      <c r="B57" s="15"/>
    </row>
    <row r="58" spans="2:2" x14ac:dyDescent="0.2">
      <c r="B58" s="15"/>
    </row>
    <row r="59" spans="2:2" x14ac:dyDescent="0.2">
      <c r="B59" s="15"/>
    </row>
    <row r="60" spans="2:2" x14ac:dyDescent="0.2">
      <c r="B60" s="15"/>
    </row>
    <row r="61" spans="2:2" x14ac:dyDescent="0.2">
      <c r="B61" s="15"/>
    </row>
    <row r="62" spans="2:2" x14ac:dyDescent="0.2">
      <c r="B62" s="15"/>
    </row>
    <row r="63" spans="2:2" x14ac:dyDescent="0.2">
      <c r="B63" s="15"/>
    </row>
    <row r="64" spans="2:2" x14ac:dyDescent="0.2">
      <c r="B64" s="15"/>
    </row>
    <row r="65" spans="2:2" x14ac:dyDescent="0.2">
      <c r="B65" s="15"/>
    </row>
    <row r="66" spans="2:2" x14ac:dyDescent="0.2">
      <c r="B66" s="15"/>
    </row>
    <row r="67" spans="2:2" x14ac:dyDescent="0.2">
      <c r="B67" s="15"/>
    </row>
    <row r="68" spans="2:2" x14ac:dyDescent="0.2">
      <c r="B68" s="15"/>
    </row>
    <row r="69" spans="2:2" x14ac:dyDescent="0.2">
      <c r="B69" s="15"/>
    </row>
    <row r="70" spans="2:2" x14ac:dyDescent="0.2">
      <c r="B70" s="15"/>
    </row>
    <row r="71" spans="2:2" x14ac:dyDescent="0.2">
      <c r="B71" s="15"/>
    </row>
    <row r="72" spans="2:2" x14ac:dyDescent="0.2">
      <c r="B72" s="15"/>
    </row>
    <row r="73" spans="2:2" x14ac:dyDescent="0.2">
      <c r="B73" s="15"/>
    </row>
    <row r="74" spans="2:2" x14ac:dyDescent="0.2">
      <c r="B74" s="15"/>
    </row>
    <row r="75" spans="2:2" x14ac:dyDescent="0.2">
      <c r="B75" s="15"/>
    </row>
    <row r="76" spans="2:2" x14ac:dyDescent="0.2">
      <c r="B76" s="15"/>
    </row>
    <row r="77" spans="2:2" x14ac:dyDescent="0.2">
      <c r="B77" s="15"/>
    </row>
    <row r="78" spans="2:2" x14ac:dyDescent="0.2">
      <c r="B78" s="15"/>
    </row>
    <row r="79" spans="2:2" x14ac:dyDescent="0.2">
      <c r="B79" s="15"/>
    </row>
    <row r="80" spans="2:2" x14ac:dyDescent="0.2">
      <c r="B80" s="15"/>
    </row>
    <row r="81" spans="2:2" x14ac:dyDescent="0.2">
      <c r="B81" s="15"/>
    </row>
    <row r="82" spans="2:2" x14ac:dyDescent="0.2">
      <c r="B82" s="15"/>
    </row>
    <row r="83" spans="2:2" x14ac:dyDescent="0.2">
      <c r="B83" s="15"/>
    </row>
    <row r="84" spans="2:2" x14ac:dyDescent="0.2">
      <c r="B84" s="15"/>
    </row>
    <row r="85" spans="2:2" x14ac:dyDescent="0.2">
      <c r="B85" s="15"/>
    </row>
    <row r="86" spans="2:2" x14ac:dyDescent="0.2">
      <c r="B86" s="15"/>
    </row>
    <row r="87" spans="2:2" x14ac:dyDescent="0.2">
      <c r="B87" s="15"/>
    </row>
    <row r="88" spans="2:2" x14ac:dyDescent="0.2">
      <c r="B88" s="15"/>
    </row>
    <row r="89" spans="2:2" x14ac:dyDescent="0.2">
      <c r="B89" s="15"/>
    </row>
    <row r="90" spans="2:2" x14ac:dyDescent="0.2">
      <c r="B90" s="15"/>
    </row>
    <row r="91" spans="2:2" x14ac:dyDescent="0.2">
      <c r="B91" s="15"/>
    </row>
    <row r="92" spans="2:2" x14ac:dyDescent="0.2">
      <c r="B92" s="15"/>
    </row>
    <row r="93" spans="2:2" x14ac:dyDescent="0.2">
      <c r="B93" s="15"/>
    </row>
    <row r="94" spans="2:2" x14ac:dyDescent="0.2">
      <c r="B94" s="15"/>
    </row>
    <row r="95" spans="2:2" x14ac:dyDescent="0.2">
      <c r="B95" s="15"/>
    </row>
    <row r="96" spans="2:2" x14ac:dyDescent="0.2">
      <c r="B96" s="15"/>
    </row>
    <row r="97" spans="2:2" x14ac:dyDescent="0.2">
      <c r="B97" s="15"/>
    </row>
    <row r="98" spans="2:2" x14ac:dyDescent="0.2">
      <c r="B98" s="15"/>
    </row>
    <row r="99" spans="2:2" x14ac:dyDescent="0.2">
      <c r="B99" s="15"/>
    </row>
    <row r="100" spans="2:2" x14ac:dyDescent="0.2">
      <c r="B100" s="15"/>
    </row>
    <row r="101" spans="2:2" x14ac:dyDescent="0.2">
      <c r="B101" s="15"/>
    </row>
    <row r="102" spans="2:2" x14ac:dyDescent="0.2">
      <c r="B102" s="15"/>
    </row>
    <row r="103" spans="2:2" x14ac:dyDescent="0.2">
      <c r="B103" s="15"/>
    </row>
    <row r="104" spans="2:2" x14ac:dyDescent="0.2">
      <c r="B104" s="15"/>
    </row>
    <row r="105" spans="2:2" x14ac:dyDescent="0.2">
      <c r="B105" s="15"/>
    </row>
    <row r="106" spans="2:2" x14ac:dyDescent="0.2">
      <c r="B106" s="15"/>
    </row>
    <row r="107" spans="2:2" x14ac:dyDescent="0.2">
      <c r="B107" s="15"/>
    </row>
    <row r="108" spans="2:2" x14ac:dyDescent="0.2">
      <c r="B108" s="15"/>
    </row>
    <row r="109" spans="2:2" x14ac:dyDescent="0.2">
      <c r="B109" s="15"/>
    </row>
    <row r="110" spans="2:2" x14ac:dyDescent="0.2">
      <c r="B110" s="15"/>
    </row>
    <row r="111" spans="2:2" x14ac:dyDescent="0.2">
      <c r="B111" s="15"/>
    </row>
    <row r="112" spans="2:2" x14ac:dyDescent="0.2">
      <c r="B112" s="15"/>
    </row>
    <row r="113" spans="2:2" x14ac:dyDescent="0.2">
      <c r="B113" s="15"/>
    </row>
    <row r="114" spans="2:2" x14ac:dyDescent="0.2">
      <c r="B114" s="15"/>
    </row>
    <row r="115" spans="2:2" x14ac:dyDescent="0.2">
      <c r="B115" s="15"/>
    </row>
    <row r="116" spans="2:2" x14ac:dyDescent="0.2">
      <c r="B116" s="15"/>
    </row>
    <row r="117" spans="2:2" x14ac:dyDescent="0.2">
      <c r="B117" s="15"/>
    </row>
    <row r="118" spans="2:2" x14ac:dyDescent="0.2">
      <c r="B118" s="15"/>
    </row>
    <row r="119" spans="2:2" x14ac:dyDescent="0.2">
      <c r="B119" s="15"/>
    </row>
    <row r="120" spans="2:2" x14ac:dyDescent="0.2">
      <c r="B120" s="15"/>
    </row>
    <row r="121" spans="2:2" x14ac:dyDescent="0.2">
      <c r="B121" s="15"/>
    </row>
    <row r="122" spans="2:2" x14ac:dyDescent="0.2">
      <c r="B122" s="15"/>
    </row>
    <row r="123" spans="2:2" x14ac:dyDescent="0.2">
      <c r="B123" s="15"/>
    </row>
    <row r="124" spans="2:2" x14ac:dyDescent="0.2">
      <c r="B124" s="15"/>
    </row>
    <row r="125" spans="2:2" x14ac:dyDescent="0.2">
      <c r="B125" s="15"/>
    </row>
    <row r="126" spans="2:2" x14ac:dyDescent="0.2">
      <c r="B126" s="15"/>
    </row>
    <row r="127" spans="2:2" x14ac:dyDescent="0.2">
      <c r="B127" s="15"/>
    </row>
    <row r="128" spans="2:2" x14ac:dyDescent="0.2">
      <c r="B128" s="15"/>
    </row>
    <row r="129" spans="2:2" x14ac:dyDescent="0.2">
      <c r="B129" s="15"/>
    </row>
    <row r="130" spans="2:2" x14ac:dyDescent="0.2">
      <c r="B130" s="15"/>
    </row>
    <row r="131" spans="2:2" x14ac:dyDescent="0.2">
      <c r="B131" s="15"/>
    </row>
    <row r="132" spans="2:2" x14ac:dyDescent="0.2">
      <c r="B132" s="15"/>
    </row>
    <row r="133" spans="2:2" x14ac:dyDescent="0.2">
      <c r="B133" s="15"/>
    </row>
    <row r="134" spans="2:2" x14ac:dyDescent="0.2">
      <c r="B134" s="15"/>
    </row>
    <row r="135" spans="2:2" x14ac:dyDescent="0.2">
      <c r="B135" s="15"/>
    </row>
    <row r="136" spans="2:2" x14ac:dyDescent="0.2">
      <c r="B136" s="15"/>
    </row>
    <row r="137" spans="2:2" x14ac:dyDescent="0.2">
      <c r="B137" s="15"/>
    </row>
    <row r="138" spans="2:2" x14ac:dyDescent="0.2">
      <c r="B138" s="15"/>
    </row>
    <row r="139" spans="2:2" x14ac:dyDescent="0.2">
      <c r="B139" s="15"/>
    </row>
    <row r="140" spans="2:2" x14ac:dyDescent="0.2">
      <c r="B140" s="15"/>
    </row>
    <row r="141" spans="2:2" x14ac:dyDescent="0.2">
      <c r="B141" s="15"/>
    </row>
    <row r="142" spans="2:2" x14ac:dyDescent="0.2">
      <c r="B142" s="15"/>
    </row>
    <row r="143" spans="2:2" x14ac:dyDescent="0.2">
      <c r="B143" s="15"/>
    </row>
    <row r="144" spans="2:2" x14ac:dyDescent="0.2">
      <c r="B144" s="15"/>
    </row>
    <row r="145" spans="2:2" x14ac:dyDescent="0.2">
      <c r="B145" s="15"/>
    </row>
    <row r="146" spans="2:2" x14ac:dyDescent="0.2">
      <c r="B146" s="15"/>
    </row>
    <row r="147" spans="2:2" x14ac:dyDescent="0.2">
      <c r="B147" s="15"/>
    </row>
    <row r="148" spans="2:2" x14ac:dyDescent="0.2">
      <c r="B148" s="15"/>
    </row>
    <row r="149" spans="2:2" x14ac:dyDescent="0.2">
      <c r="B149" s="15"/>
    </row>
    <row r="150" spans="2:2" x14ac:dyDescent="0.2">
      <c r="B150" s="15"/>
    </row>
    <row r="151" spans="2:2" x14ac:dyDescent="0.2">
      <c r="B151" s="15"/>
    </row>
    <row r="152" spans="2:2" x14ac:dyDescent="0.2">
      <c r="B152" s="15"/>
    </row>
    <row r="153" spans="2:2" x14ac:dyDescent="0.2">
      <c r="B153" s="15"/>
    </row>
    <row r="154" spans="2:2" x14ac:dyDescent="0.2">
      <c r="B154" s="15"/>
    </row>
    <row r="155" spans="2:2" x14ac:dyDescent="0.2">
      <c r="B155" s="15"/>
    </row>
    <row r="156" spans="2:2" x14ac:dyDescent="0.2">
      <c r="B156" s="15"/>
    </row>
    <row r="157" spans="2:2" x14ac:dyDescent="0.2">
      <c r="B157" s="15"/>
    </row>
    <row r="158" spans="2:2" x14ac:dyDescent="0.2">
      <c r="B158" s="15"/>
    </row>
    <row r="159" spans="2:2" x14ac:dyDescent="0.2">
      <c r="B159" s="15"/>
    </row>
    <row r="160" spans="2:2" x14ac:dyDescent="0.2">
      <c r="B160" s="15"/>
    </row>
    <row r="161" spans="2:2" x14ac:dyDescent="0.2">
      <c r="B161" s="15"/>
    </row>
    <row r="162" spans="2:2" x14ac:dyDescent="0.2">
      <c r="B162" s="15"/>
    </row>
    <row r="163" spans="2:2" x14ac:dyDescent="0.2">
      <c r="B163" s="15"/>
    </row>
    <row r="164" spans="2:2" x14ac:dyDescent="0.2">
      <c r="B164" s="15"/>
    </row>
    <row r="165" spans="2:2" x14ac:dyDescent="0.2">
      <c r="B165" s="15"/>
    </row>
    <row r="166" spans="2:2" x14ac:dyDescent="0.2">
      <c r="B166" s="15"/>
    </row>
    <row r="167" spans="2:2" x14ac:dyDescent="0.2">
      <c r="B167" s="15"/>
    </row>
    <row r="168" spans="2:2" x14ac:dyDescent="0.2">
      <c r="B168" s="15"/>
    </row>
    <row r="169" spans="2:2" x14ac:dyDescent="0.2">
      <c r="B169" s="15"/>
    </row>
    <row r="170" spans="2:2" x14ac:dyDescent="0.2">
      <c r="B170" s="15"/>
    </row>
    <row r="171" spans="2:2" x14ac:dyDescent="0.2">
      <c r="B171" s="15"/>
    </row>
    <row r="172" spans="2:2" x14ac:dyDescent="0.2">
      <c r="B172" s="15"/>
    </row>
    <row r="173" spans="2:2" x14ac:dyDescent="0.2">
      <c r="B173" s="15"/>
    </row>
    <row r="174" spans="2:2" x14ac:dyDescent="0.2">
      <c r="B174" s="15"/>
    </row>
    <row r="175" spans="2:2" x14ac:dyDescent="0.2">
      <c r="B175" s="15"/>
    </row>
    <row r="176" spans="2:2" x14ac:dyDescent="0.2">
      <c r="B176" s="15"/>
    </row>
    <row r="177" spans="2:2" x14ac:dyDescent="0.2">
      <c r="B177" s="15"/>
    </row>
    <row r="178" spans="2:2" x14ac:dyDescent="0.2">
      <c r="B178" s="15"/>
    </row>
    <row r="179" spans="2:2" x14ac:dyDescent="0.2">
      <c r="B179" s="15"/>
    </row>
    <row r="180" spans="2:2" x14ac:dyDescent="0.2">
      <c r="B180" s="15"/>
    </row>
    <row r="181" spans="2:2" x14ac:dyDescent="0.2">
      <c r="B181" s="15"/>
    </row>
    <row r="182" spans="2:2" x14ac:dyDescent="0.2">
      <c r="B182" s="15"/>
    </row>
    <row r="183" spans="2:2" x14ac:dyDescent="0.2">
      <c r="B183" s="15"/>
    </row>
    <row r="184" spans="2:2" x14ac:dyDescent="0.2">
      <c r="B184" s="15"/>
    </row>
    <row r="185" spans="2:2" x14ac:dyDescent="0.2">
      <c r="B185" s="15"/>
    </row>
    <row r="186" spans="2:2" x14ac:dyDescent="0.2">
      <c r="B186" s="15"/>
    </row>
    <row r="187" spans="2:2" x14ac:dyDescent="0.2">
      <c r="B187" s="15"/>
    </row>
    <row r="188" spans="2:2" x14ac:dyDescent="0.2">
      <c r="B188" s="15"/>
    </row>
    <row r="189" spans="2:2" x14ac:dyDescent="0.2">
      <c r="B189" s="15"/>
    </row>
    <row r="190" spans="2:2" x14ac:dyDescent="0.2">
      <c r="B190" s="15"/>
    </row>
    <row r="191" spans="2:2" x14ac:dyDescent="0.2">
      <c r="B191" s="15"/>
    </row>
    <row r="192" spans="2:2" x14ac:dyDescent="0.2">
      <c r="B192" s="15"/>
    </row>
    <row r="193" spans="2:2" x14ac:dyDescent="0.2">
      <c r="B193" s="15"/>
    </row>
    <row r="194" spans="2:2" x14ac:dyDescent="0.2">
      <c r="B194" s="15"/>
    </row>
    <row r="195" spans="2:2" x14ac:dyDescent="0.2">
      <c r="B195" s="15"/>
    </row>
    <row r="196" spans="2:2" x14ac:dyDescent="0.2">
      <c r="B196" s="15"/>
    </row>
    <row r="197" spans="2:2" x14ac:dyDescent="0.2">
      <c r="B197" s="15"/>
    </row>
    <row r="198" spans="2:2" x14ac:dyDescent="0.2">
      <c r="B198" s="15"/>
    </row>
    <row r="199" spans="2:2" x14ac:dyDescent="0.2">
      <c r="B199" s="15"/>
    </row>
    <row r="200" spans="2:2" x14ac:dyDescent="0.2">
      <c r="B200" s="15"/>
    </row>
    <row r="201" spans="2:2" x14ac:dyDescent="0.2">
      <c r="B201" s="15"/>
    </row>
    <row r="202" spans="2:2" x14ac:dyDescent="0.2">
      <c r="B202" s="15"/>
    </row>
    <row r="203" spans="2:2" x14ac:dyDescent="0.2">
      <c r="B203" s="15"/>
    </row>
    <row r="204" spans="2:2" x14ac:dyDescent="0.2">
      <c r="B204" s="15"/>
    </row>
    <row r="205" spans="2:2" x14ac:dyDescent="0.2">
      <c r="B205" s="15"/>
    </row>
    <row r="206" spans="2:2" x14ac:dyDescent="0.2">
      <c r="B206" s="15"/>
    </row>
    <row r="207" spans="2:2" x14ac:dyDescent="0.2">
      <c r="B207" s="15"/>
    </row>
    <row r="208" spans="2:2" x14ac:dyDescent="0.2">
      <c r="B208" s="15"/>
    </row>
    <row r="209" spans="2:2" x14ac:dyDescent="0.2">
      <c r="B209" s="15"/>
    </row>
    <row r="210" spans="2:2" x14ac:dyDescent="0.2">
      <c r="B210" s="15"/>
    </row>
    <row r="211" spans="2:2" x14ac:dyDescent="0.2">
      <c r="B211" s="15"/>
    </row>
    <row r="212" spans="2:2" x14ac:dyDescent="0.2">
      <c r="B212" s="15"/>
    </row>
    <row r="213" spans="2:2" x14ac:dyDescent="0.2">
      <c r="B213" s="15"/>
    </row>
    <row r="214" spans="2:2" x14ac:dyDescent="0.2">
      <c r="B214" s="15"/>
    </row>
    <row r="215" spans="2:2" x14ac:dyDescent="0.2">
      <c r="B215" s="15"/>
    </row>
    <row r="216" spans="2:2" x14ac:dyDescent="0.2">
      <c r="B216" s="15"/>
    </row>
  </sheetData>
  <mergeCells count="2">
    <mergeCell ref="H1:I1"/>
    <mergeCell ref="O1:P1"/>
  </mergeCells>
  <hyperlinks>
    <hyperlink ref="H1:I1" location="Index!A1" display="Regresar al Índice" xr:uid="{00000000-0004-0000-8600-000000000000}"/>
  </hyperlinks>
  <pageMargins left="0.7" right="0.7" top="0.75" bottom="0.75" header="0.3" footer="0.3"/>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Hoja145"/>
  <dimension ref="A1:P216"/>
  <sheetViews>
    <sheetView zoomScale="106" zoomScaleNormal="106" workbookViewId="0">
      <selection activeCell="A2" sqref="A2"/>
    </sheetView>
  </sheetViews>
  <sheetFormatPr baseColWidth="10" defaultColWidth="11.42578125" defaultRowHeight="12.75" x14ac:dyDescent="0.2"/>
  <cols>
    <col min="1" max="1" width="14.7109375" style="282" customWidth="1"/>
    <col min="2" max="2" width="11.42578125" style="103"/>
    <col min="3" max="3" width="12.85546875" style="282" bestFit="1" customWidth="1"/>
    <col min="4" max="16384" width="11.42578125" style="282"/>
  </cols>
  <sheetData>
    <row r="1" spans="1:16" ht="15" x14ac:dyDescent="0.25">
      <c r="A1" s="333" t="s">
        <v>1696</v>
      </c>
      <c r="H1" s="233" t="s">
        <v>38</v>
      </c>
      <c r="I1" s="233"/>
      <c r="J1" s="225"/>
      <c r="K1" s="225"/>
      <c r="O1" s="292"/>
      <c r="P1" s="292"/>
    </row>
    <row r="2" spans="1:16" x14ac:dyDescent="0.2">
      <c r="A2" s="282" t="s">
        <v>152</v>
      </c>
    </row>
    <row r="5" spans="1:16" x14ac:dyDescent="0.2">
      <c r="A5" s="282" t="s">
        <v>301</v>
      </c>
      <c r="B5" s="15" t="s">
        <v>311</v>
      </c>
    </row>
    <row r="6" spans="1:16" x14ac:dyDescent="0.2">
      <c r="A6" s="282">
        <v>2013</v>
      </c>
      <c r="B6" s="18">
        <v>523456</v>
      </c>
    </row>
    <row r="7" spans="1:16" x14ac:dyDescent="0.2">
      <c r="A7" s="282">
        <v>2014</v>
      </c>
      <c r="B7" s="18">
        <v>540644</v>
      </c>
    </row>
    <row r="8" spans="1:16" x14ac:dyDescent="0.2">
      <c r="A8" s="282">
        <v>2015</v>
      </c>
      <c r="B8" s="18">
        <v>551836</v>
      </c>
    </row>
    <row r="9" spans="1:16" x14ac:dyDescent="0.2">
      <c r="A9" s="282">
        <v>2016</v>
      </c>
      <c r="B9" s="18">
        <v>575641</v>
      </c>
    </row>
    <row r="10" spans="1:16" x14ac:dyDescent="0.2">
      <c r="A10" s="282">
        <v>2017</v>
      </c>
      <c r="B10" s="18">
        <v>605107</v>
      </c>
    </row>
    <row r="11" spans="1:16" x14ac:dyDescent="0.2">
      <c r="A11" s="282">
        <v>2018</v>
      </c>
      <c r="B11" s="18">
        <v>614655</v>
      </c>
    </row>
    <row r="12" spans="1:16" x14ac:dyDescent="0.2">
      <c r="A12" s="282">
        <v>2019</v>
      </c>
      <c r="B12" s="18">
        <v>640252</v>
      </c>
    </row>
    <row r="13" spans="1:16" x14ac:dyDescent="0.2">
      <c r="A13" s="282">
        <v>2020</v>
      </c>
      <c r="B13" s="18">
        <v>614772</v>
      </c>
      <c r="C13" s="100"/>
    </row>
    <row r="14" spans="1:16" x14ac:dyDescent="0.2">
      <c r="A14" s="282">
        <v>2021</v>
      </c>
      <c r="B14" s="18">
        <v>620320</v>
      </c>
    </row>
    <row r="15" spans="1:16" x14ac:dyDescent="0.2">
      <c r="A15" s="294" t="s">
        <v>1395</v>
      </c>
      <c r="B15" s="18">
        <v>650779</v>
      </c>
    </row>
    <row r="16" spans="1:16" x14ac:dyDescent="0.2">
      <c r="B16" s="15"/>
    </row>
    <row r="17" spans="1:2" x14ac:dyDescent="0.2">
      <c r="A17" s="282" t="s">
        <v>1396</v>
      </c>
      <c r="B17" s="21">
        <f>B15/B14-1</f>
        <v>4.9102076347691481E-2</v>
      </c>
    </row>
    <row r="18" spans="1:2" x14ac:dyDescent="0.2">
      <c r="A18" s="282" t="s">
        <v>1397</v>
      </c>
      <c r="B18" s="18">
        <f>B15-B14</f>
        <v>30459</v>
      </c>
    </row>
    <row r="19" spans="1:2" x14ac:dyDescent="0.2">
      <c r="B19" s="15"/>
    </row>
    <row r="20" spans="1:2" x14ac:dyDescent="0.2">
      <c r="B20" s="15"/>
    </row>
    <row r="21" spans="1:2" x14ac:dyDescent="0.2">
      <c r="B21" s="15"/>
    </row>
    <row r="22" spans="1:2" x14ac:dyDescent="0.2">
      <c r="B22" s="15"/>
    </row>
    <row r="23" spans="1:2" x14ac:dyDescent="0.2">
      <c r="B23" s="15"/>
    </row>
    <row r="24" spans="1:2" x14ac:dyDescent="0.2">
      <c r="B24" s="15"/>
    </row>
    <row r="25" spans="1:2" x14ac:dyDescent="0.2">
      <c r="B25" s="15"/>
    </row>
    <row r="26" spans="1:2" x14ac:dyDescent="0.2">
      <c r="B26" s="15"/>
    </row>
    <row r="27" spans="1:2" x14ac:dyDescent="0.2">
      <c r="B27" s="15"/>
    </row>
    <row r="28" spans="1:2" x14ac:dyDescent="0.2">
      <c r="B28" s="15"/>
    </row>
    <row r="29" spans="1:2" x14ac:dyDescent="0.2">
      <c r="B29" s="15"/>
    </row>
    <row r="30" spans="1:2" x14ac:dyDescent="0.2">
      <c r="B30" s="15"/>
    </row>
    <row r="31" spans="1:2" x14ac:dyDescent="0.2">
      <c r="B31" s="15"/>
    </row>
    <row r="32" spans="1:2" x14ac:dyDescent="0.2">
      <c r="B32" s="15"/>
    </row>
    <row r="33" spans="2:2" x14ac:dyDescent="0.2">
      <c r="B33" s="15"/>
    </row>
    <row r="34" spans="2:2" x14ac:dyDescent="0.2">
      <c r="B34" s="15"/>
    </row>
    <row r="35" spans="2:2" x14ac:dyDescent="0.2">
      <c r="B35" s="15"/>
    </row>
    <row r="36" spans="2:2" x14ac:dyDescent="0.2">
      <c r="B36" s="15"/>
    </row>
    <row r="37" spans="2:2" x14ac:dyDescent="0.2">
      <c r="B37" s="15"/>
    </row>
    <row r="38" spans="2:2" x14ac:dyDescent="0.2">
      <c r="B38" s="15"/>
    </row>
    <row r="39" spans="2:2" x14ac:dyDescent="0.2">
      <c r="B39" s="15"/>
    </row>
    <row r="40" spans="2:2" x14ac:dyDescent="0.2">
      <c r="B40" s="15"/>
    </row>
    <row r="41" spans="2:2" x14ac:dyDescent="0.2">
      <c r="B41" s="15"/>
    </row>
    <row r="42" spans="2:2" x14ac:dyDescent="0.2">
      <c r="B42" s="15"/>
    </row>
    <row r="43" spans="2:2" x14ac:dyDescent="0.2">
      <c r="B43" s="15"/>
    </row>
    <row r="44" spans="2:2" x14ac:dyDescent="0.2">
      <c r="B44" s="15"/>
    </row>
    <row r="45" spans="2:2" x14ac:dyDescent="0.2">
      <c r="B45" s="15"/>
    </row>
    <row r="46" spans="2:2" x14ac:dyDescent="0.2">
      <c r="B46" s="15"/>
    </row>
    <row r="47" spans="2:2" x14ac:dyDescent="0.2">
      <c r="B47" s="15"/>
    </row>
    <row r="48" spans="2:2" x14ac:dyDescent="0.2">
      <c r="B48" s="15"/>
    </row>
    <row r="49" spans="2:2" x14ac:dyDescent="0.2">
      <c r="B49" s="15"/>
    </row>
    <row r="50" spans="2:2" x14ac:dyDescent="0.2">
      <c r="B50" s="15"/>
    </row>
    <row r="51" spans="2:2" x14ac:dyDescent="0.2">
      <c r="B51" s="15"/>
    </row>
    <row r="52" spans="2:2" x14ac:dyDescent="0.2">
      <c r="B52" s="15"/>
    </row>
    <row r="53" spans="2:2" x14ac:dyDescent="0.2">
      <c r="B53" s="15"/>
    </row>
    <row r="54" spans="2:2" x14ac:dyDescent="0.2">
      <c r="B54" s="15"/>
    </row>
    <row r="55" spans="2:2" x14ac:dyDescent="0.2">
      <c r="B55" s="15"/>
    </row>
    <row r="56" spans="2:2" x14ac:dyDescent="0.2">
      <c r="B56" s="15"/>
    </row>
    <row r="57" spans="2:2" x14ac:dyDescent="0.2">
      <c r="B57" s="15"/>
    </row>
    <row r="58" spans="2:2" x14ac:dyDescent="0.2">
      <c r="B58" s="15"/>
    </row>
    <row r="59" spans="2:2" x14ac:dyDescent="0.2">
      <c r="B59" s="15"/>
    </row>
    <row r="60" spans="2:2" x14ac:dyDescent="0.2">
      <c r="B60" s="15"/>
    </row>
    <row r="61" spans="2:2" x14ac:dyDescent="0.2">
      <c r="B61" s="15"/>
    </row>
    <row r="62" spans="2:2" x14ac:dyDescent="0.2">
      <c r="B62" s="15"/>
    </row>
    <row r="63" spans="2:2" x14ac:dyDescent="0.2">
      <c r="B63" s="15"/>
    </row>
    <row r="64" spans="2:2" x14ac:dyDescent="0.2">
      <c r="B64" s="15"/>
    </row>
    <row r="65" spans="2:2" x14ac:dyDescent="0.2">
      <c r="B65" s="15"/>
    </row>
    <row r="66" spans="2:2" x14ac:dyDescent="0.2">
      <c r="B66" s="15"/>
    </row>
    <row r="67" spans="2:2" x14ac:dyDescent="0.2">
      <c r="B67" s="15"/>
    </row>
    <row r="68" spans="2:2" x14ac:dyDescent="0.2">
      <c r="B68" s="15"/>
    </row>
    <row r="69" spans="2:2" x14ac:dyDescent="0.2">
      <c r="B69" s="15"/>
    </row>
    <row r="70" spans="2:2" x14ac:dyDescent="0.2">
      <c r="B70" s="15"/>
    </row>
    <row r="71" spans="2:2" x14ac:dyDescent="0.2">
      <c r="B71" s="15"/>
    </row>
    <row r="72" spans="2:2" x14ac:dyDescent="0.2">
      <c r="B72" s="15"/>
    </row>
    <row r="73" spans="2:2" x14ac:dyDescent="0.2">
      <c r="B73" s="15"/>
    </row>
    <row r="74" spans="2:2" x14ac:dyDescent="0.2">
      <c r="B74" s="15"/>
    </row>
    <row r="75" spans="2:2" x14ac:dyDescent="0.2">
      <c r="B75" s="15"/>
    </row>
    <row r="76" spans="2:2" x14ac:dyDescent="0.2">
      <c r="B76" s="15"/>
    </row>
    <row r="77" spans="2:2" x14ac:dyDescent="0.2">
      <c r="B77" s="15"/>
    </row>
    <row r="78" spans="2:2" x14ac:dyDescent="0.2">
      <c r="B78" s="15"/>
    </row>
    <row r="79" spans="2:2" x14ac:dyDescent="0.2">
      <c r="B79" s="15"/>
    </row>
    <row r="80" spans="2:2" x14ac:dyDescent="0.2">
      <c r="B80" s="15"/>
    </row>
    <row r="81" spans="2:2" x14ac:dyDescent="0.2">
      <c r="B81" s="15"/>
    </row>
    <row r="82" spans="2:2" x14ac:dyDescent="0.2">
      <c r="B82" s="15"/>
    </row>
    <row r="83" spans="2:2" x14ac:dyDescent="0.2">
      <c r="B83" s="15"/>
    </row>
    <row r="84" spans="2:2" x14ac:dyDescent="0.2">
      <c r="B84" s="15"/>
    </row>
    <row r="85" spans="2:2" x14ac:dyDescent="0.2">
      <c r="B85" s="15"/>
    </row>
    <row r="86" spans="2:2" x14ac:dyDescent="0.2">
      <c r="B86" s="15"/>
    </row>
    <row r="87" spans="2:2" x14ac:dyDescent="0.2">
      <c r="B87" s="15"/>
    </row>
    <row r="88" spans="2:2" x14ac:dyDescent="0.2">
      <c r="B88" s="15"/>
    </row>
    <row r="89" spans="2:2" x14ac:dyDescent="0.2">
      <c r="B89" s="15"/>
    </row>
    <row r="90" spans="2:2" x14ac:dyDescent="0.2">
      <c r="B90" s="15"/>
    </row>
    <row r="91" spans="2:2" x14ac:dyDescent="0.2">
      <c r="B91" s="15"/>
    </row>
    <row r="92" spans="2:2" x14ac:dyDescent="0.2">
      <c r="B92" s="15"/>
    </row>
    <row r="93" spans="2:2" x14ac:dyDescent="0.2">
      <c r="B93" s="15"/>
    </row>
    <row r="94" spans="2:2" x14ac:dyDescent="0.2">
      <c r="B94" s="15"/>
    </row>
    <row r="95" spans="2:2" x14ac:dyDescent="0.2">
      <c r="B95" s="15"/>
    </row>
    <row r="96" spans="2:2" x14ac:dyDescent="0.2">
      <c r="B96" s="15"/>
    </row>
    <row r="97" spans="2:2" x14ac:dyDescent="0.2">
      <c r="B97" s="15"/>
    </row>
    <row r="98" spans="2:2" x14ac:dyDescent="0.2">
      <c r="B98" s="15"/>
    </row>
    <row r="99" spans="2:2" x14ac:dyDescent="0.2">
      <c r="B99" s="15"/>
    </row>
    <row r="100" spans="2:2" x14ac:dyDescent="0.2">
      <c r="B100" s="15"/>
    </row>
    <row r="101" spans="2:2" x14ac:dyDescent="0.2">
      <c r="B101" s="15"/>
    </row>
    <row r="102" spans="2:2" x14ac:dyDescent="0.2">
      <c r="B102" s="15"/>
    </row>
    <row r="103" spans="2:2" x14ac:dyDescent="0.2">
      <c r="B103" s="15"/>
    </row>
    <row r="104" spans="2:2" x14ac:dyDescent="0.2">
      <c r="B104" s="15"/>
    </row>
    <row r="105" spans="2:2" x14ac:dyDescent="0.2">
      <c r="B105" s="15"/>
    </row>
    <row r="106" spans="2:2" x14ac:dyDescent="0.2">
      <c r="B106" s="15"/>
    </row>
    <row r="107" spans="2:2" x14ac:dyDescent="0.2">
      <c r="B107" s="15"/>
    </row>
    <row r="108" spans="2:2" x14ac:dyDescent="0.2">
      <c r="B108" s="15"/>
    </row>
    <row r="109" spans="2:2" x14ac:dyDescent="0.2">
      <c r="B109" s="15"/>
    </row>
    <row r="110" spans="2:2" x14ac:dyDescent="0.2">
      <c r="B110" s="15"/>
    </row>
    <row r="111" spans="2:2" x14ac:dyDescent="0.2">
      <c r="B111" s="15"/>
    </row>
    <row r="112" spans="2:2" x14ac:dyDescent="0.2">
      <c r="B112" s="15"/>
    </row>
    <row r="113" spans="2:2" x14ac:dyDescent="0.2">
      <c r="B113" s="15"/>
    </row>
    <row r="114" spans="2:2" x14ac:dyDescent="0.2">
      <c r="B114" s="15"/>
    </row>
    <row r="115" spans="2:2" x14ac:dyDescent="0.2">
      <c r="B115" s="15"/>
    </row>
    <row r="116" spans="2:2" x14ac:dyDescent="0.2">
      <c r="B116" s="15"/>
    </row>
    <row r="117" spans="2:2" x14ac:dyDescent="0.2">
      <c r="B117" s="15"/>
    </row>
    <row r="118" spans="2:2" x14ac:dyDescent="0.2">
      <c r="B118" s="15"/>
    </row>
    <row r="119" spans="2:2" x14ac:dyDescent="0.2">
      <c r="B119" s="15"/>
    </row>
    <row r="120" spans="2:2" x14ac:dyDescent="0.2">
      <c r="B120" s="15"/>
    </row>
    <row r="121" spans="2:2" x14ac:dyDescent="0.2">
      <c r="B121" s="15"/>
    </row>
    <row r="122" spans="2:2" x14ac:dyDescent="0.2">
      <c r="B122" s="15"/>
    </row>
    <row r="123" spans="2:2" x14ac:dyDescent="0.2">
      <c r="B123" s="15"/>
    </row>
    <row r="124" spans="2:2" x14ac:dyDescent="0.2">
      <c r="B124" s="15"/>
    </row>
    <row r="125" spans="2:2" x14ac:dyDescent="0.2">
      <c r="B125" s="15"/>
    </row>
    <row r="126" spans="2:2" x14ac:dyDescent="0.2">
      <c r="B126" s="15"/>
    </row>
    <row r="127" spans="2:2" x14ac:dyDescent="0.2">
      <c r="B127" s="15"/>
    </row>
    <row r="128" spans="2:2" x14ac:dyDescent="0.2">
      <c r="B128" s="15"/>
    </row>
    <row r="129" spans="2:2" x14ac:dyDescent="0.2">
      <c r="B129" s="15"/>
    </row>
    <row r="130" spans="2:2" x14ac:dyDescent="0.2">
      <c r="B130" s="15"/>
    </row>
    <row r="131" spans="2:2" x14ac:dyDescent="0.2">
      <c r="B131" s="15"/>
    </row>
    <row r="132" spans="2:2" x14ac:dyDescent="0.2">
      <c r="B132" s="15"/>
    </row>
    <row r="133" spans="2:2" x14ac:dyDescent="0.2">
      <c r="B133" s="15"/>
    </row>
    <row r="134" spans="2:2" x14ac:dyDescent="0.2">
      <c r="B134" s="15"/>
    </row>
    <row r="135" spans="2:2" x14ac:dyDescent="0.2">
      <c r="B135" s="15"/>
    </row>
    <row r="136" spans="2:2" x14ac:dyDescent="0.2">
      <c r="B136" s="15"/>
    </row>
    <row r="137" spans="2:2" x14ac:dyDescent="0.2">
      <c r="B137" s="15"/>
    </row>
    <row r="138" spans="2:2" x14ac:dyDescent="0.2">
      <c r="B138" s="15"/>
    </row>
    <row r="139" spans="2:2" x14ac:dyDescent="0.2">
      <c r="B139" s="15"/>
    </row>
    <row r="140" spans="2:2" x14ac:dyDescent="0.2">
      <c r="B140" s="15"/>
    </row>
    <row r="141" spans="2:2" x14ac:dyDescent="0.2">
      <c r="B141" s="15"/>
    </row>
    <row r="142" spans="2:2" x14ac:dyDescent="0.2">
      <c r="B142" s="15"/>
    </row>
    <row r="143" spans="2:2" x14ac:dyDescent="0.2">
      <c r="B143" s="15"/>
    </row>
    <row r="144" spans="2:2" x14ac:dyDescent="0.2">
      <c r="B144" s="15"/>
    </row>
    <row r="145" spans="2:2" x14ac:dyDescent="0.2">
      <c r="B145" s="15"/>
    </row>
    <row r="146" spans="2:2" x14ac:dyDescent="0.2">
      <c r="B146" s="15"/>
    </row>
    <row r="147" spans="2:2" x14ac:dyDescent="0.2">
      <c r="B147" s="15"/>
    </row>
    <row r="148" spans="2:2" x14ac:dyDescent="0.2">
      <c r="B148" s="15"/>
    </row>
    <row r="149" spans="2:2" x14ac:dyDescent="0.2">
      <c r="B149" s="15"/>
    </row>
    <row r="150" spans="2:2" x14ac:dyDescent="0.2">
      <c r="B150" s="15"/>
    </row>
    <row r="151" spans="2:2" x14ac:dyDescent="0.2">
      <c r="B151" s="15"/>
    </row>
    <row r="152" spans="2:2" x14ac:dyDescent="0.2">
      <c r="B152" s="15"/>
    </row>
    <row r="153" spans="2:2" x14ac:dyDescent="0.2">
      <c r="B153" s="15"/>
    </row>
    <row r="154" spans="2:2" x14ac:dyDescent="0.2">
      <c r="B154" s="15"/>
    </row>
    <row r="155" spans="2:2" x14ac:dyDescent="0.2">
      <c r="B155" s="15"/>
    </row>
    <row r="156" spans="2:2" x14ac:dyDescent="0.2">
      <c r="B156" s="15"/>
    </row>
    <row r="157" spans="2:2" x14ac:dyDescent="0.2">
      <c r="B157" s="15"/>
    </row>
    <row r="158" spans="2:2" x14ac:dyDescent="0.2">
      <c r="B158" s="15"/>
    </row>
    <row r="159" spans="2:2" x14ac:dyDescent="0.2">
      <c r="B159" s="15"/>
    </row>
    <row r="160" spans="2:2" x14ac:dyDescent="0.2">
      <c r="B160" s="15"/>
    </row>
    <row r="161" spans="2:2" x14ac:dyDescent="0.2">
      <c r="B161" s="15"/>
    </row>
    <row r="162" spans="2:2" x14ac:dyDescent="0.2">
      <c r="B162" s="15"/>
    </row>
    <row r="163" spans="2:2" x14ac:dyDescent="0.2">
      <c r="B163" s="15"/>
    </row>
    <row r="164" spans="2:2" x14ac:dyDescent="0.2">
      <c r="B164" s="15"/>
    </row>
    <row r="165" spans="2:2" x14ac:dyDescent="0.2">
      <c r="B165" s="15"/>
    </row>
    <row r="166" spans="2:2" x14ac:dyDescent="0.2">
      <c r="B166" s="15"/>
    </row>
    <row r="167" spans="2:2" x14ac:dyDescent="0.2">
      <c r="B167" s="15"/>
    </row>
    <row r="168" spans="2:2" x14ac:dyDescent="0.2">
      <c r="B168" s="15"/>
    </row>
    <row r="169" spans="2:2" x14ac:dyDescent="0.2">
      <c r="B169" s="15"/>
    </row>
    <row r="170" spans="2:2" x14ac:dyDescent="0.2">
      <c r="B170" s="15"/>
    </row>
    <row r="171" spans="2:2" x14ac:dyDescent="0.2">
      <c r="B171" s="15"/>
    </row>
    <row r="172" spans="2:2" x14ac:dyDescent="0.2">
      <c r="B172" s="15"/>
    </row>
    <row r="173" spans="2:2" x14ac:dyDescent="0.2">
      <c r="B173" s="15"/>
    </row>
    <row r="174" spans="2:2" x14ac:dyDescent="0.2">
      <c r="B174" s="15"/>
    </row>
    <row r="175" spans="2:2" x14ac:dyDescent="0.2">
      <c r="B175" s="15"/>
    </row>
    <row r="176" spans="2:2" x14ac:dyDescent="0.2">
      <c r="B176" s="15"/>
    </row>
    <row r="177" spans="2:2" x14ac:dyDescent="0.2">
      <c r="B177" s="15"/>
    </row>
    <row r="178" spans="2:2" x14ac:dyDescent="0.2">
      <c r="B178" s="15"/>
    </row>
    <row r="179" spans="2:2" x14ac:dyDescent="0.2">
      <c r="B179" s="15"/>
    </row>
    <row r="180" spans="2:2" x14ac:dyDescent="0.2">
      <c r="B180" s="15"/>
    </row>
    <row r="181" spans="2:2" x14ac:dyDescent="0.2">
      <c r="B181" s="15"/>
    </row>
    <row r="182" spans="2:2" x14ac:dyDescent="0.2">
      <c r="B182" s="15"/>
    </row>
    <row r="183" spans="2:2" x14ac:dyDescent="0.2">
      <c r="B183" s="15"/>
    </row>
    <row r="184" spans="2:2" x14ac:dyDescent="0.2">
      <c r="B184" s="15"/>
    </row>
    <row r="185" spans="2:2" x14ac:dyDescent="0.2">
      <c r="B185" s="15"/>
    </row>
    <row r="186" spans="2:2" x14ac:dyDescent="0.2">
      <c r="B186" s="15"/>
    </row>
    <row r="187" spans="2:2" x14ac:dyDescent="0.2">
      <c r="B187" s="15"/>
    </row>
    <row r="188" spans="2:2" x14ac:dyDescent="0.2">
      <c r="B188" s="15"/>
    </row>
    <row r="189" spans="2:2" x14ac:dyDescent="0.2">
      <c r="B189" s="15"/>
    </row>
    <row r="190" spans="2:2" x14ac:dyDescent="0.2">
      <c r="B190" s="15"/>
    </row>
    <row r="191" spans="2:2" x14ac:dyDescent="0.2">
      <c r="B191" s="15"/>
    </row>
    <row r="192" spans="2:2" x14ac:dyDescent="0.2">
      <c r="B192" s="15"/>
    </row>
    <row r="193" spans="2:2" x14ac:dyDescent="0.2">
      <c r="B193" s="15"/>
    </row>
    <row r="194" spans="2:2" x14ac:dyDescent="0.2">
      <c r="B194" s="15"/>
    </row>
    <row r="195" spans="2:2" x14ac:dyDescent="0.2">
      <c r="B195" s="15"/>
    </row>
    <row r="196" spans="2:2" x14ac:dyDescent="0.2">
      <c r="B196" s="15"/>
    </row>
    <row r="197" spans="2:2" x14ac:dyDescent="0.2">
      <c r="B197" s="15"/>
    </row>
    <row r="198" spans="2:2" x14ac:dyDescent="0.2">
      <c r="B198" s="15"/>
    </row>
    <row r="199" spans="2:2" x14ac:dyDescent="0.2">
      <c r="B199" s="15"/>
    </row>
    <row r="200" spans="2:2" x14ac:dyDescent="0.2">
      <c r="B200" s="15"/>
    </row>
    <row r="201" spans="2:2" x14ac:dyDescent="0.2">
      <c r="B201" s="15"/>
    </row>
    <row r="202" spans="2:2" x14ac:dyDescent="0.2">
      <c r="B202" s="15"/>
    </row>
    <row r="203" spans="2:2" x14ac:dyDescent="0.2">
      <c r="B203" s="15"/>
    </row>
    <row r="204" spans="2:2" x14ac:dyDescent="0.2">
      <c r="B204" s="15"/>
    </row>
    <row r="205" spans="2:2" x14ac:dyDescent="0.2">
      <c r="B205" s="15"/>
    </row>
    <row r="206" spans="2:2" x14ac:dyDescent="0.2">
      <c r="B206" s="15"/>
    </row>
    <row r="207" spans="2:2" x14ac:dyDescent="0.2">
      <c r="B207" s="15"/>
    </row>
    <row r="208" spans="2:2" x14ac:dyDescent="0.2">
      <c r="B208" s="15"/>
    </row>
    <row r="209" spans="2:2" x14ac:dyDescent="0.2">
      <c r="B209" s="15"/>
    </row>
    <row r="210" spans="2:2" x14ac:dyDescent="0.2">
      <c r="B210" s="15"/>
    </row>
    <row r="211" spans="2:2" x14ac:dyDescent="0.2">
      <c r="B211" s="15"/>
    </row>
    <row r="212" spans="2:2" x14ac:dyDescent="0.2">
      <c r="B212" s="15"/>
    </row>
    <row r="213" spans="2:2" x14ac:dyDescent="0.2">
      <c r="B213" s="15"/>
    </row>
    <row r="214" spans="2:2" x14ac:dyDescent="0.2">
      <c r="B214" s="15"/>
    </row>
    <row r="215" spans="2:2" x14ac:dyDescent="0.2">
      <c r="B215" s="15"/>
    </row>
    <row r="216" spans="2:2" x14ac:dyDescent="0.2">
      <c r="B216" s="15"/>
    </row>
  </sheetData>
  <mergeCells count="3">
    <mergeCell ref="H1:I1"/>
    <mergeCell ref="J1:K1"/>
    <mergeCell ref="O1:P1"/>
  </mergeCells>
  <hyperlinks>
    <hyperlink ref="H1:I1" location="Index!A1" display="Regresar al Índice" xr:uid="{00000000-0004-0000-8700-000000000000}"/>
  </hyperlinks>
  <pageMargins left="0.7" right="0.7" top="0.75" bottom="0.75" header="0.3" footer="0.3"/>
  <pageSetup paperSize="9"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Hoja146"/>
  <dimension ref="A1:N216"/>
  <sheetViews>
    <sheetView zoomScale="106" zoomScaleNormal="106" workbookViewId="0">
      <selection activeCell="A2" sqref="A2"/>
    </sheetView>
  </sheetViews>
  <sheetFormatPr baseColWidth="10" defaultColWidth="11.42578125" defaultRowHeight="12.75" x14ac:dyDescent="0.2"/>
  <cols>
    <col min="1" max="1" width="61.42578125" style="282" customWidth="1"/>
    <col min="2" max="2" width="9.42578125" style="103" customWidth="1"/>
    <col min="3" max="16384" width="11.42578125" style="282"/>
  </cols>
  <sheetData>
    <row r="1" spans="1:14" ht="14.45" customHeight="1" x14ac:dyDescent="0.25">
      <c r="A1" s="333" t="s">
        <v>1697</v>
      </c>
      <c r="F1" s="291"/>
      <c r="G1" s="291"/>
      <c r="H1" s="233" t="s">
        <v>38</v>
      </c>
      <c r="I1" s="233"/>
      <c r="M1" s="292"/>
      <c r="N1" s="292"/>
    </row>
    <row r="2" spans="1:14" x14ac:dyDescent="0.2">
      <c r="A2" s="282" t="s">
        <v>152</v>
      </c>
    </row>
    <row r="5" spans="1:14" x14ac:dyDescent="0.2">
      <c r="A5" s="282" t="s">
        <v>321</v>
      </c>
      <c r="B5" s="20" t="s">
        <v>297</v>
      </c>
    </row>
    <row r="6" spans="1:14" x14ac:dyDescent="0.2">
      <c r="A6" s="43" t="s">
        <v>343</v>
      </c>
      <c r="B6" s="21">
        <f>B28/$B$38</f>
        <v>0.29365268393725058</v>
      </c>
      <c r="C6" s="105"/>
    </row>
    <row r="7" spans="1:14" x14ac:dyDescent="0.2">
      <c r="A7" s="43" t="s">
        <v>344</v>
      </c>
      <c r="B7" s="21">
        <f t="shared" ref="B7:B15" si="0">B29/$B$38</f>
        <v>0.26143590988645915</v>
      </c>
      <c r="C7" s="105"/>
    </row>
    <row r="8" spans="1:14" x14ac:dyDescent="0.2">
      <c r="A8" s="43" t="s">
        <v>347</v>
      </c>
      <c r="B8" s="21">
        <f t="shared" si="0"/>
        <v>8.3805715918921789E-2</v>
      </c>
      <c r="C8" s="105"/>
    </row>
    <row r="9" spans="1:14" x14ac:dyDescent="0.2">
      <c r="A9" s="43" t="s">
        <v>345</v>
      </c>
      <c r="B9" s="21">
        <f t="shared" si="0"/>
        <v>7.729352053462081E-2</v>
      </c>
      <c r="C9" s="105"/>
    </row>
    <row r="10" spans="1:14" x14ac:dyDescent="0.2">
      <c r="A10" s="43" t="s">
        <v>346</v>
      </c>
      <c r="B10" s="21">
        <f t="shared" si="0"/>
        <v>7.5120739913242432E-2</v>
      </c>
      <c r="C10" s="105"/>
    </row>
    <row r="11" spans="1:14" x14ac:dyDescent="0.2">
      <c r="A11" s="43" t="s">
        <v>349</v>
      </c>
      <c r="B11" s="21">
        <f t="shared" si="0"/>
        <v>5.3600377393861816E-2</v>
      </c>
      <c r="C11" s="105"/>
    </row>
    <row r="12" spans="1:14" x14ac:dyDescent="0.2">
      <c r="A12" s="43" t="s">
        <v>348</v>
      </c>
      <c r="B12" s="21">
        <f>B34/$B$38</f>
        <v>5.2899678692766669E-2</v>
      </c>
      <c r="C12" s="105"/>
    </row>
    <row r="13" spans="1:14" x14ac:dyDescent="0.2">
      <c r="A13" s="43" t="s">
        <v>350</v>
      </c>
      <c r="B13" s="21">
        <f t="shared" si="0"/>
        <v>3.0989014703916382E-2</v>
      </c>
      <c r="C13" s="105"/>
    </row>
    <row r="14" spans="1:14" x14ac:dyDescent="0.2">
      <c r="A14" s="43" t="s">
        <v>351</v>
      </c>
      <c r="B14" s="21">
        <f t="shared" si="0"/>
        <v>3.0916793565864908E-2</v>
      </c>
      <c r="C14" s="105"/>
    </row>
    <row r="15" spans="1:14" x14ac:dyDescent="0.2">
      <c r="A15" s="79" t="s">
        <v>330</v>
      </c>
      <c r="B15" s="21">
        <f t="shared" si="0"/>
        <v>4.0285565453095445E-2</v>
      </c>
      <c r="C15" s="105"/>
    </row>
    <row r="16" spans="1:14" x14ac:dyDescent="0.2">
      <c r="A16" s="282" t="s">
        <v>287</v>
      </c>
      <c r="B16" s="21">
        <f>SUM(B6:B15)</f>
        <v>1</v>
      </c>
    </row>
    <row r="17" spans="1:3" x14ac:dyDescent="0.2">
      <c r="B17" s="15"/>
    </row>
    <row r="18" spans="1:3" x14ac:dyDescent="0.2">
      <c r="B18" s="15"/>
    </row>
    <row r="19" spans="1:3" x14ac:dyDescent="0.2">
      <c r="B19" s="15"/>
    </row>
    <row r="20" spans="1:3" x14ac:dyDescent="0.2">
      <c r="B20" s="15"/>
    </row>
    <row r="21" spans="1:3" x14ac:dyDescent="0.2">
      <c r="B21" s="15"/>
    </row>
    <row r="22" spans="1:3" ht="14.25" customHeight="1" x14ac:dyDescent="0.2">
      <c r="B22" s="15"/>
    </row>
    <row r="23" spans="1:3" x14ac:dyDescent="0.2">
      <c r="B23" s="15"/>
    </row>
    <row r="24" spans="1:3" x14ac:dyDescent="0.2">
      <c r="B24" s="15"/>
    </row>
    <row r="25" spans="1:3" x14ac:dyDescent="0.2">
      <c r="B25" s="15"/>
    </row>
    <row r="26" spans="1:3" x14ac:dyDescent="0.2">
      <c r="B26" s="15"/>
    </row>
    <row r="27" spans="1:3" hidden="1" x14ac:dyDescent="0.2">
      <c r="A27" s="282" t="s">
        <v>321</v>
      </c>
      <c r="B27" s="15" t="s">
        <v>1394</v>
      </c>
    </row>
    <row r="28" spans="1:3" hidden="1" x14ac:dyDescent="0.2">
      <c r="A28" s="43" t="s">
        <v>343</v>
      </c>
      <c r="B28" s="15">
        <v>191103</v>
      </c>
      <c r="C28" s="293"/>
    </row>
    <row r="29" spans="1:3" hidden="1" x14ac:dyDescent="0.2">
      <c r="A29" s="43" t="s">
        <v>344</v>
      </c>
      <c r="B29" s="15">
        <v>170137</v>
      </c>
      <c r="C29" s="293"/>
    </row>
    <row r="30" spans="1:3" hidden="1" x14ac:dyDescent="0.2">
      <c r="A30" s="43" t="s">
        <v>347</v>
      </c>
      <c r="B30" s="15">
        <v>54539</v>
      </c>
      <c r="C30" s="293"/>
    </row>
    <row r="31" spans="1:3" hidden="1" x14ac:dyDescent="0.2">
      <c r="A31" s="43" t="s">
        <v>345</v>
      </c>
      <c r="B31" s="15">
        <v>50301</v>
      </c>
      <c r="C31" s="293"/>
    </row>
    <row r="32" spans="1:3" hidden="1" x14ac:dyDescent="0.2">
      <c r="A32" s="43" t="s">
        <v>346</v>
      </c>
      <c r="B32" s="15">
        <v>48887</v>
      </c>
      <c r="C32" s="293"/>
    </row>
    <row r="33" spans="1:3" hidden="1" x14ac:dyDescent="0.2">
      <c r="A33" s="43" t="s">
        <v>349</v>
      </c>
      <c r="B33" s="15">
        <v>34882</v>
      </c>
      <c r="C33" s="293"/>
    </row>
    <row r="34" spans="1:3" hidden="1" x14ac:dyDescent="0.2">
      <c r="A34" s="43" t="s">
        <v>348</v>
      </c>
      <c r="B34" s="15">
        <v>34426</v>
      </c>
      <c r="C34" s="293"/>
    </row>
    <row r="35" spans="1:3" hidden="1" x14ac:dyDescent="0.2">
      <c r="A35" s="43" t="s">
        <v>350</v>
      </c>
      <c r="B35" s="15">
        <v>20167</v>
      </c>
      <c r="C35" s="293"/>
    </row>
    <row r="36" spans="1:3" hidden="1" x14ac:dyDescent="0.2">
      <c r="A36" s="43" t="s">
        <v>351</v>
      </c>
      <c r="B36" s="15">
        <v>20120</v>
      </c>
      <c r="C36" s="293"/>
    </row>
    <row r="37" spans="1:3" hidden="1" x14ac:dyDescent="0.2">
      <c r="A37" s="43" t="s">
        <v>330</v>
      </c>
      <c r="B37" s="15">
        <v>26217</v>
      </c>
      <c r="C37" s="293"/>
    </row>
    <row r="38" spans="1:3" hidden="1" x14ac:dyDescent="0.2">
      <c r="A38" s="106" t="s">
        <v>287</v>
      </c>
      <c r="B38" s="18">
        <f>SUM(B28:B37)</f>
        <v>650779</v>
      </c>
      <c r="C38" s="293"/>
    </row>
    <row r="39" spans="1:3" hidden="1" x14ac:dyDescent="0.2">
      <c r="B39" s="15"/>
    </row>
    <row r="40" spans="1:3" x14ac:dyDescent="0.2">
      <c r="B40" s="15"/>
    </row>
    <row r="41" spans="1:3" x14ac:dyDescent="0.2">
      <c r="B41" s="15"/>
    </row>
    <row r="42" spans="1:3" x14ac:dyDescent="0.2">
      <c r="B42" s="15"/>
    </row>
    <row r="43" spans="1:3" x14ac:dyDescent="0.2">
      <c r="B43" s="15"/>
    </row>
    <row r="44" spans="1:3" x14ac:dyDescent="0.2">
      <c r="B44" s="15"/>
    </row>
    <row r="45" spans="1:3" x14ac:dyDescent="0.2">
      <c r="B45" s="15"/>
    </row>
    <row r="46" spans="1:3" x14ac:dyDescent="0.2">
      <c r="B46" s="15"/>
    </row>
    <row r="47" spans="1:3" x14ac:dyDescent="0.2">
      <c r="B47" s="15"/>
    </row>
    <row r="48" spans="1:3" x14ac:dyDescent="0.2">
      <c r="B48" s="15"/>
    </row>
    <row r="49" spans="2:2" x14ac:dyDescent="0.2">
      <c r="B49" s="15"/>
    </row>
    <row r="50" spans="2:2" x14ac:dyDescent="0.2">
      <c r="B50" s="15"/>
    </row>
    <row r="51" spans="2:2" x14ac:dyDescent="0.2">
      <c r="B51" s="15"/>
    </row>
    <row r="52" spans="2:2" x14ac:dyDescent="0.2">
      <c r="B52" s="15"/>
    </row>
    <row r="53" spans="2:2" x14ac:dyDescent="0.2">
      <c r="B53" s="15"/>
    </row>
    <row r="54" spans="2:2" x14ac:dyDescent="0.2">
      <c r="B54" s="15"/>
    </row>
    <row r="55" spans="2:2" x14ac:dyDescent="0.2">
      <c r="B55" s="15"/>
    </row>
    <row r="56" spans="2:2" x14ac:dyDescent="0.2">
      <c r="B56" s="15"/>
    </row>
    <row r="57" spans="2:2" x14ac:dyDescent="0.2">
      <c r="B57" s="15"/>
    </row>
    <row r="58" spans="2:2" x14ac:dyDescent="0.2">
      <c r="B58" s="15"/>
    </row>
    <row r="59" spans="2:2" x14ac:dyDescent="0.2">
      <c r="B59" s="15"/>
    </row>
    <row r="60" spans="2:2" x14ac:dyDescent="0.2">
      <c r="B60" s="15"/>
    </row>
    <row r="61" spans="2:2" x14ac:dyDescent="0.2">
      <c r="B61" s="15"/>
    </row>
    <row r="62" spans="2:2" x14ac:dyDescent="0.2">
      <c r="B62" s="15"/>
    </row>
    <row r="63" spans="2:2" x14ac:dyDescent="0.2">
      <c r="B63" s="15"/>
    </row>
    <row r="64" spans="2:2" x14ac:dyDescent="0.2">
      <c r="B64" s="15"/>
    </row>
    <row r="65" spans="2:2" x14ac:dyDescent="0.2">
      <c r="B65" s="15"/>
    </row>
    <row r="66" spans="2:2" x14ac:dyDescent="0.2">
      <c r="B66" s="15"/>
    </row>
    <row r="67" spans="2:2" x14ac:dyDescent="0.2">
      <c r="B67" s="15"/>
    </row>
    <row r="68" spans="2:2" x14ac:dyDescent="0.2">
      <c r="B68" s="15"/>
    </row>
    <row r="69" spans="2:2" x14ac:dyDescent="0.2">
      <c r="B69" s="15"/>
    </row>
    <row r="70" spans="2:2" x14ac:dyDescent="0.2">
      <c r="B70" s="15"/>
    </row>
    <row r="71" spans="2:2" x14ac:dyDescent="0.2">
      <c r="B71" s="15"/>
    </row>
    <row r="72" spans="2:2" x14ac:dyDescent="0.2">
      <c r="B72" s="15"/>
    </row>
    <row r="73" spans="2:2" x14ac:dyDescent="0.2">
      <c r="B73" s="15"/>
    </row>
    <row r="74" spans="2:2" x14ac:dyDescent="0.2">
      <c r="B74" s="15"/>
    </row>
    <row r="75" spans="2:2" x14ac:dyDescent="0.2">
      <c r="B75" s="15"/>
    </row>
    <row r="76" spans="2:2" x14ac:dyDescent="0.2">
      <c r="B76" s="15"/>
    </row>
    <row r="77" spans="2:2" x14ac:dyDescent="0.2">
      <c r="B77" s="15"/>
    </row>
    <row r="78" spans="2:2" x14ac:dyDescent="0.2">
      <c r="B78" s="15"/>
    </row>
    <row r="79" spans="2:2" x14ac:dyDescent="0.2">
      <c r="B79" s="15"/>
    </row>
    <row r="80" spans="2:2" x14ac:dyDescent="0.2">
      <c r="B80" s="15"/>
    </row>
    <row r="81" spans="2:2" x14ac:dyDescent="0.2">
      <c r="B81" s="15"/>
    </row>
    <row r="82" spans="2:2" x14ac:dyDescent="0.2">
      <c r="B82" s="15"/>
    </row>
    <row r="83" spans="2:2" x14ac:dyDescent="0.2">
      <c r="B83" s="15"/>
    </row>
    <row r="84" spans="2:2" x14ac:dyDescent="0.2">
      <c r="B84" s="15"/>
    </row>
    <row r="85" spans="2:2" x14ac:dyDescent="0.2">
      <c r="B85" s="15"/>
    </row>
    <row r="86" spans="2:2" x14ac:dyDescent="0.2">
      <c r="B86" s="15"/>
    </row>
    <row r="87" spans="2:2" x14ac:dyDescent="0.2">
      <c r="B87" s="15"/>
    </row>
    <row r="88" spans="2:2" x14ac:dyDescent="0.2">
      <c r="B88" s="15"/>
    </row>
    <row r="89" spans="2:2" x14ac:dyDescent="0.2">
      <c r="B89" s="15"/>
    </row>
    <row r="90" spans="2:2" x14ac:dyDescent="0.2">
      <c r="B90" s="15"/>
    </row>
    <row r="91" spans="2:2" x14ac:dyDescent="0.2">
      <c r="B91" s="15"/>
    </row>
    <row r="92" spans="2:2" x14ac:dyDescent="0.2">
      <c r="B92" s="15"/>
    </row>
    <row r="93" spans="2:2" x14ac:dyDescent="0.2">
      <c r="B93" s="15"/>
    </row>
    <row r="94" spans="2:2" x14ac:dyDescent="0.2">
      <c r="B94" s="15"/>
    </row>
    <row r="95" spans="2:2" x14ac:dyDescent="0.2">
      <c r="B95" s="15"/>
    </row>
    <row r="96" spans="2:2" x14ac:dyDescent="0.2">
      <c r="B96" s="15"/>
    </row>
    <row r="97" spans="2:2" x14ac:dyDescent="0.2">
      <c r="B97" s="15"/>
    </row>
    <row r="98" spans="2:2" x14ac:dyDescent="0.2">
      <c r="B98" s="15"/>
    </row>
    <row r="99" spans="2:2" x14ac:dyDescent="0.2">
      <c r="B99" s="15"/>
    </row>
    <row r="100" spans="2:2" x14ac:dyDescent="0.2">
      <c r="B100" s="15"/>
    </row>
    <row r="101" spans="2:2" x14ac:dyDescent="0.2">
      <c r="B101" s="15"/>
    </row>
    <row r="102" spans="2:2" x14ac:dyDescent="0.2">
      <c r="B102" s="15"/>
    </row>
    <row r="103" spans="2:2" x14ac:dyDescent="0.2">
      <c r="B103" s="15"/>
    </row>
    <row r="104" spans="2:2" x14ac:dyDescent="0.2">
      <c r="B104" s="15"/>
    </row>
    <row r="105" spans="2:2" x14ac:dyDescent="0.2">
      <c r="B105" s="15"/>
    </row>
    <row r="106" spans="2:2" x14ac:dyDescent="0.2">
      <c r="B106" s="15"/>
    </row>
    <row r="107" spans="2:2" x14ac:dyDescent="0.2">
      <c r="B107" s="15"/>
    </row>
    <row r="108" spans="2:2" x14ac:dyDescent="0.2">
      <c r="B108" s="15"/>
    </row>
    <row r="109" spans="2:2" x14ac:dyDescent="0.2">
      <c r="B109" s="15"/>
    </row>
    <row r="110" spans="2:2" x14ac:dyDescent="0.2">
      <c r="B110" s="15"/>
    </row>
    <row r="111" spans="2:2" x14ac:dyDescent="0.2">
      <c r="B111" s="15"/>
    </row>
    <row r="112" spans="2:2" x14ac:dyDescent="0.2">
      <c r="B112" s="15"/>
    </row>
    <row r="113" spans="2:2" x14ac:dyDescent="0.2">
      <c r="B113" s="15"/>
    </row>
    <row r="114" spans="2:2" x14ac:dyDescent="0.2">
      <c r="B114" s="15"/>
    </row>
    <row r="115" spans="2:2" x14ac:dyDescent="0.2">
      <c r="B115" s="15"/>
    </row>
    <row r="116" spans="2:2" x14ac:dyDescent="0.2">
      <c r="B116" s="15"/>
    </row>
    <row r="117" spans="2:2" x14ac:dyDescent="0.2">
      <c r="B117" s="15"/>
    </row>
    <row r="118" spans="2:2" x14ac:dyDescent="0.2">
      <c r="B118" s="15"/>
    </row>
    <row r="119" spans="2:2" x14ac:dyDescent="0.2">
      <c r="B119" s="15"/>
    </row>
    <row r="120" spans="2:2" x14ac:dyDescent="0.2">
      <c r="B120" s="15"/>
    </row>
    <row r="121" spans="2:2" x14ac:dyDescent="0.2">
      <c r="B121" s="15"/>
    </row>
    <row r="122" spans="2:2" x14ac:dyDescent="0.2">
      <c r="B122" s="15"/>
    </row>
    <row r="123" spans="2:2" x14ac:dyDescent="0.2">
      <c r="B123" s="15"/>
    </row>
    <row r="124" spans="2:2" x14ac:dyDescent="0.2">
      <c r="B124" s="15"/>
    </row>
    <row r="125" spans="2:2" x14ac:dyDescent="0.2">
      <c r="B125" s="15"/>
    </row>
    <row r="126" spans="2:2" x14ac:dyDescent="0.2">
      <c r="B126" s="15"/>
    </row>
    <row r="127" spans="2:2" x14ac:dyDescent="0.2">
      <c r="B127" s="15"/>
    </row>
    <row r="128" spans="2:2" x14ac:dyDescent="0.2">
      <c r="B128" s="15"/>
    </row>
    <row r="129" spans="2:2" x14ac:dyDescent="0.2">
      <c r="B129" s="15"/>
    </row>
    <row r="130" spans="2:2" x14ac:dyDescent="0.2">
      <c r="B130" s="15"/>
    </row>
    <row r="131" spans="2:2" x14ac:dyDescent="0.2">
      <c r="B131" s="15"/>
    </row>
    <row r="132" spans="2:2" x14ac:dyDescent="0.2">
      <c r="B132" s="15"/>
    </row>
    <row r="133" spans="2:2" x14ac:dyDescent="0.2">
      <c r="B133" s="15"/>
    </row>
    <row r="134" spans="2:2" x14ac:dyDescent="0.2">
      <c r="B134" s="15"/>
    </row>
    <row r="135" spans="2:2" x14ac:dyDescent="0.2">
      <c r="B135" s="15"/>
    </row>
    <row r="136" spans="2:2" x14ac:dyDescent="0.2">
      <c r="B136" s="15"/>
    </row>
    <row r="137" spans="2:2" x14ac:dyDescent="0.2">
      <c r="B137" s="15"/>
    </row>
    <row r="138" spans="2:2" x14ac:dyDescent="0.2">
      <c r="B138" s="15"/>
    </row>
    <row r="139" spans="2:2" x14ac:dyDescent="0.2">
      <c r="B139" s="15"/>
    </row>
    <row r="140" spans="2:2" x14ac:dyDescent="0.2">
      <c r="B140" s="15"/>
    </row>
    <row r="141" spans="2:2" x14ac:dyDescent="0.2">
      <c r="B141" s="15"/>
    </row>
    <row r="142" spans="2:2" x14ac:dyDescent="0.2">
      <c r="B142" s="15"/>
    </row>
    <row r="143" spans="2:2" x14ac:dyDescent="0.2">
      <c r="B143" s="15"/>
    </row>
    <row r="144" spans="2:2" x14ac:dyDescent="0.2">
      <c r="B144" s="15"/>
    </row>
    <row r="145" spans="2:2" x14ac:dyDescent="0.2">
      <c r="B145" s="15"/>
    </row>
    <row r="146" spans="2:2" x14ac:dyDescent="0.2">
      <c r="B146" s="15"/>
    </row>
    <row r="147" spans="2:2" x14ac:dyDescent="0.2">
      <c r="B147" s="15"/>
    </row>
    <row r="148" spans="2:2" x14ac:dyDescent="0.2">
      <c r="B148" s="15"/>
    </row>
    <row r="149" spans="2:2" x14ac:dyDescent="0.2">
      <c r="B149" s="15"/>
    </row>
    <row r="150" spans="2:2" x14ac:dyDescent="0.2">
      <c r="B150" s="15"/>
    </row>
    <row r="151" spans="2:2" x14ac:dyDescent="0.2">
      <c r="B151" s="15"/>
    </row>
    <row r="152" spans="2:2" x14ac:dyDescent="0.2">
      <c r="B152" s="15"/>
    </row>
    <row r="153" spans="2:2" x14ac:dyDescent="0.2">
      <c r="B153" s="15"/>
    </row>
    <row r="154" spans="2:2" x14ac:dyDescent="0.2">
      <c r="B154" s="15"/>
    </row>
    <row r="155" spans="2:2" x14ac:dyDescent="0.2">
      <c r="B155" s="15"/>
    </row>
    <row r="156" spans="2:2" x14ac:dyDescent="0.2">
      <c r="B156" s="15"/>
    </row>
    <row r="157" spans="2:2" x14ac:dyDescent="0.2">
      <c r="B157" s="15"/>
    </row>
    <row r="158" spans="2:2" x14ac:dyDescent="0.2">
      <c r="B158" s="15"/>
    </row>
    <row r="159" spans="2:2" x14ac:dyDescent="0.2">
      <c r="B159" s="15"/>
    </row>
    <row r="160" spans="2:2" x14ac:dyDescent="0.2">
      <c r="B160" s="15"/>
    </row>
    <row r="161" spans="2:2" x14ac:dyDescent="0.2">
      <c r="B161" s="15"/>
    </row>
    <row r="162" spans="2:2" x14ac:dyDescent="0.2">
      <c r="B162" s="15"/>
    </row>
    <row r="163" spans="2:2" x14ac:dyDescent="0.2">
      <c r="B163" s="15"/>
    </row>
    <row r="164" spans="2:2" x14ac:dyDescent="0.2">
      <c r="B164" s="15"/>
    </row>
    <row r="165" spans="2:2" x14ac:dyDescent="0.2">
      <c r="B165" s="15"/>
    </row>
    <row r="166" spans="2:2" x14ac:dyDescent="0.2">
      <c r="B166" s="15"/>
    </row>
    <row r="167" spans="2:2" x14ac:dyDescent="0.2">
      <c r="B167" s="15"/>
    </row>
    <row r="168" spans="2:2" x14ac:dyDescent="0.2">
      <c r="B168" s="15"/>
    </row>
    <row r="169" spans="2:2" x14ac:dyDescent="0.2">
      <c r="B169" s="15"/>
    </row>
    <row r="170" spans="2:2" x14ac:dyDescent="0.2">
      <c r="B170" s="15"/>
    </row>
    <row r="171" spans="2:2" x14ac:dyDescent="0.2">
      <c r="B171" s="15"/>
    </row>
    <row r="172" spans="2:2" x14ac:dyDescent="0.2">
      <c r="B172" s="15"/>
    </row>
    <row r="173" spans="2:2" x14ac:dyDescent="0.2">
      <c r="B173" s="15"/>
    </row>
    <row r="174" spans="2:2" x14ac:dyDescent="0.2">
      <c r="B174" s="15"/>
    </row>
    <row r="175" spans="2:2" x14ac:dyDescent="0.2">
      <c r="B175" s="15"/>
    </row>
    <row r="176" spans="2:2" x14ac:dyDescent="0.2">
      <c r="B176" s="15"/>
    </row>
    <row r="177" spans="2:2" x14ac:dyDescent="0.2">
      <c r="B177" s="15"/>
    </row>
    <row r="178" spans="2:2" x14ac:dyDescent="0.2">
      <c r="B178" s="15"/>
    </row>
    <row r="179" spans="2:2" x14ac:dyDescent="0.2">
      <c r="B179" s="15"/>
    </row>
    <row r="180" spans="2:2" x14ac:dyDescent="0.2">
      <c r="B180" s="15"/>
    </row>
    <row r="181" spans="2:2" x14ac:dyDescent="0.2">
      <c r="B181" s="15"/>
    </row>
    <row r="182" spans="2:2" x14ac:dyDescent="0.2">
      <c r="B182" s="15"/>
    </row>
    <row r="183" spans="2:2" x14ac:dyDescent="0.2">
      <c r="B183" s="15"/>
    </row>
    <row r="184" spans="2:2" x14ac:dyDescent="0.2">
      <c r="B184" s="15"/>
    </row>
    <row r="185" spans="2:2" x14ac:dyDescent="0.2">
      <c r="B185" s="15"/>
    </row>
    <row r="186" spans="2:2" x14ac:dyDescent="0.2">
      <c r="B186" s="15"/>
    </row>
    <row r="187" spans="2:2" x14ac:dyDescent="0.2">
      <c r="B187" s="15"/>
    </row>
    <row r="188" spans="2:2" x14ac:dyDescent="0.2">
      <c r="B188" s="15"/>
    </row>
    <row r="189" spans="2:2" x14ac:dyDescent="0.2">
      <c r="B189" s="15"/>
    </row>
    <row r="190" spans="2:2" x14ac:dyDescent="0.2">
      <c r="B190" s="15"/>
    </row>
    <row r="191" spans="2:2" x14ac:dyDescent="0.2">
      <c r="B191" s="15"/>
    </row>
    <row r="192" spans="2:2" x14ac:dyDescent="0.2">
      <c r="B192" s="15"/>
    </row>
    <row r="193" spans="2:2" x14ac:dyDescent="0.2">
      <c r="B193" s="15"/>
    </row>
    <row r="194" spans="2:2" x14ac:dyDescent="0.2">
      <c r="B194" s="15"/>
    </row>
    <row r="195" spans="2:2" x14ac:dyDescent="0.2">
      <c r="B195" s="15"/>
    </row>
    <row r="196" spans="2:2" x14ac:dyDescent="0.2">
      <c r="B196" s="15"/>
    </row>
    <row r="197" spans="2:2" x14ac:dyDescent="0.2">
      <c r="B197" s="15"/>
    </row>
    <row r="198" spans="2:2" x14ac:dyDescent="0.2">
      <c r="B198" s="15"/>
    </row>
    <row r="199" spans="2:2" x14ac:dyDescent="0.2">
      <c r="B199" s="15"/>
    </row>
    <row r="200" spans="2:2" x14ac:dyDescent="0.2">
      <c r="B200" s="15"/>
    </row>
    <row r="201" spans="2:2" x14ac:dyDescent="0.2">
      <c r="B201" s="15"/>
    </row>
    <row r="202" spans="2:2" x14ac:dyDescent="0.2">
      <c r="B202" s="15"/>
    </row>
    <row r="203" spans="2:2" x14ac:dyDescent="0.2">
      <c r="B203" s="15"/>
    </row>
    <row r="204" spans="2:2" x14ac:dyDescent="0.2">
      <c r="B204" s="15"/>
    </row>
    <row r="205" spans="2:2" x14ac:dyDescent="0.2">
      <c r="B205" s="15"/>
    </row>
    <row r="206" spans="2:2" x14ac:dyDescent="0.2">
      <c r="B206" s="15"/>
    </row>
    <row r="207" spans="2:2" x14ac:dyDescent="0.2">
      <c r="B207" s="15"/>
    </row>
    <row r="208" spans="2:2" x14ac:dyDescent="0.2">
      <c r="B208" s="15"/>
    </row>
    <row r="209" spans="2:2" x14ac:dyDescent="0.2">
      <c r="B209" s="15"/>
    </row>
    <row r="210" spans="2:2" x14ac:dyDescent="0.2">
      <c r="B210" s="15"/>
    </row>
    <row r="211" spans="2:2" x14ac:dyDescent="0.2">
      <c r="B211" s="15"/>
    </row>
    <row r="212" spans="2:2" x14ac:dyDescent="0.2">
      <c r="B212" s="15"/>
    </row>
    <row r="213" spans="2:2" x14ac:dyDescent="0.2">
      <c r="B213" s="15"/>
    </row>
    <row r="214" spans="2:2" x14ac:dyDescent="0.2">
      <c r="B214" s="15"/>
    </row>
    <row r="215" spans="2:2" x14ac:dyDescent="0.2">
      <c r="B215" s="15"/>
    </row>
    <row r="216" spans="2:2" x14ac:dyDescent="0.2">
      <c r="B216" s="15"/>
    </row>
  </sheetData>
  <mergeCells count="3">
    <mergeCell ref="F1:G1"/>
    <mergeCell ref="H1:I1"/>
    <mergeCell ref="M1:N1"/>
  </mergeCells>
  <hyperlinks>
    <hyperlink ref="H1:I1" location="Index!A1" display="Regresar al Índice" xr:uid="{00000000-0004-0000-8800-000000000000}"/>
  </hyperlinks>
  <pageMargins left="0.7" right="0.7" top="0.75" bottom="0.75" header="0.3" footer="0.3"/>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Hoja147"/>
  <dimension ref="A1:I216"/>
  <sheetViews>
    <sheetView zoomScale="106" zoomScaleNormal="106" workbookViewId="0">
      <selection activeCell="A2" sqref="A2"/>
    </sheetView>
  </sheetViews>
  <sheetFormatPr baseColWidth="10" defaultColWidth="10.85546875" defaultRowHeight="12.75" x14ac:dyDescent="0.2"/>
  <cols>
    <col min="1" max="1" width="8.140625" style="282" customWidth="1"/>
    <col min="2" max="2" width="45.7109375" style="103" customWidth="1"/>
    <col min="3" max="3" width="14.7109375" style="282" customWidth="1"/>
    <col min="4" max="16384" width="10.85546875" style="282"/>
  </cols>
  <sheetData>
    <row r="1" spans="1:9" ht="15" x14ac:dyDescent="0.25">
      <c r="A1" s="333" t="s">
        <v>1698</v>
      </c>
      <c r="H1" s="233" t="s">
        <v>38</v>
      </c>
      <c r="I1" s="233"/>
    </row>
    <row r="2" spans="1:9" x14ac:dyDescent="0.2">
      <c r="A2" s="282" t="s">
        <v>152</v>
      </c>
    </row>
    <row r="3" spans="1:9" x14ac:dyDescent="0.2">
      <c r="H3" s="101"/>
    </row>
    <row r="4" spans="1:9" x14ac:dyDescent="0.2">
      <c r="B4" s="103" t="s">
        <v>295</v>
      </c>
      <c r="C4" s="290" t="s">
        <v>291</v>
      </c>
      <c r="D4" s="290" t="s">
        <v>292</v>
      </c>
      <c r="E4" s="290" t="s">
        <v>53</v>
      </c>
    </row>
    <row r="5" spans="1:9" x14ac:dyDescent="0.2">
      <c r="B5" s="15" t="s">
        <v>281</v>
      </c>
      <c r="C5" s="282">
        <v>83368</v>
      </c>
      <c r="D5" s="282">
        <v>37549</v>
      </c>
      <c r="E5" s="282">
        <v>120917</v>
      </c>
    </row>
    <row r="6" spans="1:9" x14ac:dyDescent="0.2">
      <c r="B6" s="15" t="s">
        <v>282</v>
      </c>
      <c r="C6" s="282">
        <v>230616</v>
      </c>
      <c r="D6" s="282">
        <v>173373</v>
      </c>
      <c r="E6" s="282">
        <v>403989</v>
      </c>
    </row>
    <row r="7" spans="1:9" x14ac:dyDescent="0.2">
      <c r="B7" s="15" t="s">
        <v>283</v>
      </c>
      <c r="C7" s="282">
        <v>128869</v>
      </c>
      <c r="D7" s="282">
        <v>23259</v>
      </c>
      <c r="E7" s="282">
        <v>152128</v>
      </c>
    </row>
    <row r="8" spans="1:9" x14ac:dyDescent="0.2">
      <c r="B8" s="15" t="s">
        <v>284</v>
      </c>
      <c r="C8" s="282">
        <v>7437</v>
      </c>
      <c r="D8" s="282">
        <v>2410</v>
      </c>
      <c r="E8" s="282">
        <v>9847</v>
      </c>
    </row>
    <row r="9" spans="1:9" x14ac:dyDescent="0.2">
      <c r="B9" s="15" t="s">
        <v>285</v>
      </c>
      <c r="C9" s="282">
        <v>302369</v>
      </c>
      <c r="D9" s="282">
        <v>212934</v>
      </c>
      <c r="E9" s="282">
        <v>515303</v>
      </c>
    </row>
    <row r="10" spans="1:9" x14ac:dyDescent="0.2">
      <c r="B10" s="15" t="s">
        <v>286</v>
      </c>
      <c r="C10" s="282">
        <v>2147</v>
      </c>
      <c r="D10" s="282">
        <v>368</v>
      </c>
      <c r="E10" s="282">
        <v>2515</v>
      </c>
    </row>
    <row r="11" spans="1:9" x14ac:dyDescent="0.2">
      <c r="B11" s="15" t="s">
        <v>287</v>
      </c>
      <c r="C11" s="282">
        <v>331771</v>
      </c>
      <c r="D11" s="282">
        <v>319008</v>
      </c>
      <c r="E11" s="282">
        <v>650779</v>
      </c>
    </row>
    <row r="12" spans="1:9" x14ac:dyDescent="0.2">
      <c r="B12" s="15" t="s">
        <v>288</v>
      </c>
      <c r="C12" s="282">
        <v>78283</v>
      </c>
      <c r="D12" s="282">
        <v>26749</v>
      </c>
      <c r="E12" s="282">
        <v>105032</v>
      </c>
    </row>
    <row r="13" spans="1:9" x14ac:dyDescent="0.2">
      <c r="B13" s="15" t="s">
        <v>53</v>
      </c>
      <c r="C13" s="282">
        <f>SUM(C5:C12)</f>
        <v>1164860</v>
      </c>
      <c r="D13" s="282">
        <f>SUM(D5:D12)</f>
        <v>795650</v>
      </c>
      <c r="E13" s="282">
        <f>SUM(E5:E12)</f>
        <v>1960510</v>
      </c>
    </row>
    <row r="14" spans="1:9" x14ac:dyDescent="0.2">
      <c r="B14" s="15"/>
    </row>
    <row r="15" spans="1:9" x14ac:dyDescent="0.2">
      <c r="B15" s="15"/>
      <c r="C15" s="290"/>
    </row>
    <row r="16" spans="1:9" x14ac:dyDescent="0.2">
      <c r="B16" s="15" t="s">
        <v>295</v>
      </c>
      <c r="C16" s="104" t="s">
        <v>291</v>
      </c>
      <c r="D16" s="282" t="s">
        <v>292</v>
      </c>
    </row>
    <row r="17" spans="2:5" x14ac:dyDescent="0.2">
      <c r="B17" s="15" t="s">
        <v>281</v>
      </c>
      <c r="C17" s="100">
        <f t="shared" ref="C17:C24" si="0">C5/$C$13</f>
        <v>7.15691156018749E-2</v>
      </c>
      <c r="D17" s="100">
        <f t="shared" ref="D17:D24" si="1">D5/$D$13</f>
        <v>4.7192861182680824E-2</v>
      </c>
      <c r="E17" s="105"/>
    </row>
    <row r="18" spans="2:5" x14ac:dyDescent="0.2">
      <c r="B18" s="15" t="s">
        <v>282</v>
      </c>
      <c r="C18" s="100">
        <f t="shared" si="0"/>
        <v>0.19797743934893464</v>
      </c>
      <c r="D18" s="100">
        <f t="shared" si="1"/>
        <v>0.21790108716144033</v>
      </c>
      <c r="E18" s="100">
        <f>C17+C19+C20+C22+C24</f>
        <v>0.25763095994368423</v>
      </c>
    </row>
    <row r="19" spans="2:5" x14ac:dyDescent="0.2">
      <c r="B19" s="15" t="s">
        <v>283</v>
      </c>
      <c r="C19" s="100">
        <f t="shared" si="0"/>
        <v>0.11063046202977182</v>
      </c>
      <c r="D19" s="100">
        <f t="shared" si="1"/>
        <v>2.9232702821592408E-2</v>
      </c>
      <c r="E19" s="105"/>
    </row>
    <row r="20" spans="2:5" x14ac:dyDescent="0.2">
      <c r="B20" s="15" t="s">
        <v>284</v>
      </c>
      <c r="C20" s="100">
        <f t="shared" si="0"/>
        <v>6.3844582181549715E-3</v>
      </c>
      <c r="D20" s="100">
        <f t="shared" si="1"/>
        <v>3.0289700245082637E-3</v>
      </c>
      <c r="E20" s="105"/>
    </row>
    <row r="21" spans="2:5" x14ac:dyDescent="0.2">
      <c r="B21" s="15" t="s">
        <v>285</v>
      </c>
      <c r="C21" s="100">
        <f t="shared" si="0"/>
        <v>0.2595753996188383</v>
      </c>
      <c r="D21" s="100">
        <f t="shared" si="1"/>
        <v>0.26762269842267328</v>
      </c>
      <c r="E21" s="105"/>
    </row>
    <row r="22" spans="2:5" x14ac:dyDescent="0.2">
      <c r="B22" s="15" t="s">
        <v>286</v>
      </c>
      <c r="C22" s="100">
        <f t="shared" si="0"/>
        <v>1.8431399481482753E-3</v>
      </c>
      <c r="D22" s="100">
        <f t="shared" si="1"/>
        <v>4.6251492490416641E-4</v>
      </c>
      <c r="E22" s="105"/>
    </row>
    <row r="23" spans="2:5" x14ac:dyDescent="0.2">
      <c r="B23" s="15" t="s">
        <v>287</v>
      </c>
      <c r="C23" s="100">
        <f t="shared" si="0"/>
        <v>0.28481620108854283</v>
      </c>
      <c r="D23" s="100">
        <f t="shared" si="1"/>
        <v>0.40094011185822914</v>
      </c>
      <c r="E23" s="105"/>
    </row>
    <row r="24" spans="2:5" x14ac:dyDescent="0.2">
      <c r="B24" s="15" t="s">
        <v>288</v>
      </c>
      <c r="C24" s="100">
        <f t="shared" si="0"/>
        <v>6.7203784145734247E-2</v>
      </c>
      <c r="D24" s="100">
        <f t="shared" si="1"/>
        <v>3.3619053603971598E-2</v>
      </c>
      <c r="E24" s="105"/>
    </row>
    <row r="25" spans="2:5" x14ac:dyDescent="0.2">
      <c r="B25" s="15" t="s">
        <v>53</v>
      </c>
      <c r="C25" s="100">
        <f>SUM(C17:C24)</f>
        <v>1</v>
      </c>
      <c r="D25" s="100">
        <f>SUM(D17:D24)</f>
        <v>0.99999999999999978</v>
      </c>
      <c r="E25" s="105"/>
    </row>
    <row r="26" spans="2:5" x14ac:dyDescent="0.2">
      <c r="B26" s="15"/>
      <c r="C26" s="100"/>
      <c r="D26" s="100"/>
      <c r="E26" s="105"/>
    </row>
    <row r="27" spans="2:5" x14ac:dyDescent="0.2">
      <c r="B27" s="15"/>
      <c r="C27" s="100"/>
      <c r="D27" s="100"/>
      <c r="E27" s="105"/>
    </row>
    <row r="28" spans="2:5" x14ac:dyDescent="0.2">
      <c r="B28" s="15"/>
    </row>
    <row r="29" spans="2:5" x14ac:dyDescent="0.2">
      <c r="B29" s="15"/>
    </row>
    <row r="30" spans="2:5" x14ac:dyDescent="0.2">
      <c r="B30" s="15"/>
    </row>
    <row r="31" spans="2:5" x14ac:dyDescent="0.2">
      <c r="B31" s="15"/>
    </row>
    <row r="32" spans="2:5" x14ac:dyDescent="0.2">
      <c r="B32" s="15"/>
    </row>
    <row r="33" spans="2:2" x14ac:dyDescent="0.2">
      <c r="B33" s="15"/>
    </row>
    <row r="34" spans="2:2" x14ac:dyDescent="0.2">
      <c r="B34" s="15"/>
    </row>
    <row r="35" spans="2:2" x14ac:dyDescent="0.2">
      <c r="B35" s="15"/>
    </row>
    <row r="36" spans="2:2" x14ac:dyDescent="0.2">
      <c r="B36" s="15"/>
    </row>
    <row r="37" spans="2:2" x14ac:dyDescent="0.2">
      <c r="B37" s="15"/>
    </row>
    <row r="38" spans="2:2" x14ac:dyDescent="0.2">
      <c r="B38" s="15"/>
    </row>
    <row r="39" spans="2:2" x14ac:dyDescent="0.2">
      <c r="B39" s="15"/>
    </row>
    <row r="40" spans="2:2" x14ac:dyDescent="0.2">
      <c r="B40" s="15"/>
    </row>
    <row r="41" spans="2:2" x14ac:dyDescent="0.2">
      <c r="B41" s="15"/>
    </row>
    <row r="42" spans="2:2" x14ac:dyDescent="0.2">
      <c r="B42" s="15"/>
    </row>
    <row r="43" spans="2:2" x14ac:dyDescent="0.2">
      <c r="B43" s="15"/>
    </row>
    <row r="44" spans="2:2" x14ac:dyDescent="0.2">
      <c r="B44" s="15"/>
    </row>
    <row r="45" spans="2:2" x14ac:dyDescent="0.2">
      <c r="B45" s="15"/>
    </row>
    <row r="46" spans="2:2" x14ac:dyDescent="0.2">
      <c r="B46" s="15"/>
    </row>
    <row r="47" spans="2:2" x14ac:dyDescent="0.2">
      <c r="B47" s="15"/>
    </row>
    <row r="48" spans="2:2" x14ac:dyDescent="0.2">
      <c r="B48" s="15"/>
    </row>
    <row r="49" spans="2:2" x14ac:dyDescent="0.2">
      <c r="B49" s="15"/>
    </row>
    <row r="50" spans="2:2" x14ac:dyDescent="0.2">
      <c r="B50" s="15"/>
    </row>
    <row r="51" spans="2:2" x14ac:dyDescent="0.2">
      <c r="B51" s="15"/>
    </row>
    <row r="52" spans="2:2" x14ac:dyDescent="0.2">
      <c r="B52" s="15"/>
    </row>
    <row r="53" spans="2:2" x14ac:dyDescent="0.2">
      <c r="B53" s="15"/>
    </row>
    <row r="54" spans="2:2" x14ac:dyDescent="0.2">
      <c r="B54" s="15"/>
    </row>
    <row r="55" spans="2:2" x14ac:dyDescent="0.2">
      <c r="B55" s="15"/>
    </row>
    <row r="56" spans="2:2" x14ac:dyDescent="0.2">
      <c r="B56" s="15"/>
    </row>
    <row r="57" spans="2:2" x14ac:dyDescent="0.2">
      <c r="B57" s="15"/>
    </row>
    <row r="58" spans="2:2" x14ac:dyDescent="0.2">
      <c r="B58" s="15"/>
    </row>
    <row r="59" spans="2:2" x14ac:dyDescent="0.2">
      <c r="B59" s="15"/>
    </row>
    <row r="60" spans="2:2" x14ac:dyDescent="0.2">
      <c r="B60" s="15"/>
    </row>
    <row r="61" spans="2:2" x14ac:dyDescent="0.2">
      <c r="B61" s="15"/>
    </row>
    <row r="62" spans="2:2" x14ac:dyDescent="0.2">
      <c r="B62" s="15"/>
    </row>
    <row r="63" spans="2:2" x14ac:dyDescent="0.2">
      <c r="B63" s="15"/>
    </row>
    <row r="64" spans="2:2" x14ac:dyDescent="0.2">
      <c r="B64" s="15"/>
    </row>
    <row r="65" spans="2:2" x14ac:dyDescent="0.2">
      <c r="B65" s="15"/>
    </row>
    <row r="66" spans="2:2" x14ac:dyDescent="0.2">
      <c r="B66" s="15"/>
    </row>
    <row r="67" spans="2:2" x14ac:dyDescent="0.2">
      <c r="B67" s="15"/>
    </row>
    <row r="68" spans="2:2" x14ac:dyDescent="0.2">
      <c r="B68" s="15"/>
    </row>
    <row r="69" spans="2:2" x14ac:dyDescent="0.2">
      <c r="B69" s="15"/>
    </row>
    <row r="70" spans="2:2" x14ac:dyDescent="0.2">
      <c r="B70" s="15"/>
    </row>
    <row r="71" spans="2:2" x14ac:dyDescent="0.2">
      <c r="B71" s="15"/>
    </row>
    <row r="72" spans="2:2" x14ac:dyDescent="0.2">
      <c r="B72" s="15"/>
    </row>
    <row r="73" spans="2:2" x14ac:dyDescent="0.2">
      <c r="B73" s="15"/>
    </row>
    <row r="74" spans="2:2" x14ac:dyDescent="0.2">
      <c r="B74" s="15"/>
    </row>
    <row r="75" spans="2:2" x14ac:dyDescent="0.2">
      <c r="B75" s="15"/>
    </row>
    <row r="76" spans="2:2" x14ac:dyDescent="0.2">
      <c r="B76" s="15"/>
    </row>
    <row r="77" spans="2:2" x14ac:dyDescent="0.2">
      <c r="B77" s="15"/>
    </row>
    <row r="78" spans="2:2" x14ac:dyDescent="0.2">
      <c r="B78" s="15"/>
    </row>
    <row r="79" spans="2:2" x14ac:dyDescent="0.2">
      <c r="B79" s="15"/>
    </row>
    <row r="80" spans="2:2" x14ac:dyDescent="0.2">
      <c r="B80" s="15"/>
    </row>
    <row r="81" spans="2:2" x14ac:dyDescent="0.2">
      <c r="B81" s="15"/>
    </row>
    <row r="82" spans="2:2" x14ac:dyDescent="0.2">
      <c r="B82" s="15"/>
    </row>
    <row r="83" spans="2:2" x14ac:dyDescent="0.2">
      <c r="B83" s="15"/>
    </row>
    <row r="84" spans="2:2" x14ac:dyDescent="0.2">
      <c r="B84" s="15"/>
    </row>
    <row r="85" spans="2:2" x14ac:dyDescent="0.2">
      <c r="B85" s="15"/>
    </row>
    <row r="86" spans="2:2" x14ac:dyDescent="0.2">
      <c r="B86" s="15"/>
    </row>
    <row r="87" spans="2:2" x14ac:dyDescent="0.2">
      <c r="B87" s="15"/>
    </row>
    <row r="88" spans="2:2" x14ac:dyDescent="0.2">
      <c r="B88" s="15"/>
    </row>
    <row r="89" spans="2:2" x14ac:dyDescent="0.2">
      <c r="B89" s="15"/>
    </row>
    <row r="90" spans="2:2" x14ac:dyDescent="0.2">
      <c r="B90" s="15"/>
    </row>
    <row r="91" spans="2:2" x14ac:dyDescent="0.2">
      <c r="B91" s="15"/>
    </row>
    <row r="92" spans="2:2" x14ac:dyDescent="0.2">
      <c r="B92" s="15"/>
    </row>
    <row r="93" spans="2:2" x14ac:dyDescent="0.2">
      <c r="B93" s="15"/>
    </row>
    <row r="94" spans="2:2" x14ac:dyDescent="0.2">
      <c r="B94" s="15"/>
    </row>
    <row r="95" spans="2:2" x14ac:dyDescent="0.2">
      <c r="B95" s="15"/>
    </row>
    <row r="96" spans="2:2" x14ac:dyDescent="0.2">
      <c r="B96" s="15"/>
    </row>
    <row r="97" spans="2:2" x14ac:dyDescent="0.2">
      <c r="B97" s="15"/>
    </row>
    <row r="98" spans="2:2" x14ac:dyDescent="0.2">
      <c r="B98" s="15"/>
    </row>
    <row r="99" spans="2:2" x14ac:dyDescent="0.2">
      <c r="B99" s="15"/>
    </row>
    <row r="100" spans="2:2" x14ac:dyDescent="0.2">
      <c r="B100" s="15"/>
    </row>
    <row r="101" spans="2:2" x14ac:dyDescent="0.2">
      <c r="B101" s="15"/>
    </row>
    <row r="102" spans="2:2" x14ac:dyDescent="0.2">
      <c r="B102" s="15"/>
    </row>
    <row r="103" spans="2:2" x14ac:dyDescent="0.2">
      <c r="B103" s="15"/>
    </row>
    <row r="104" spans="2:2" x14ac:dyDescent="0.2">
      <c r="B104" s="15"/>
    </row>
    <row r="105" spans="2:2" x14ac:dyDescent="0.2">
      <c r="B105" s="15"/>
    </row>
    <row r="106" spans="2:2" x14ac:dyDescent="0.2">
      <c r="B106" s="15"/>
    </row>
    <row r="107" spans="2:2" x14ac:dyDescent="0.2">
      <c r="B107" s="15"/>
    </row>
    <row r="108" spans="2:2" x14ac:dyDescent="0.2">
      <c r="B108" s="15"/>
    </row>
    <row r="109" spans="2:2" x14ac:dyDescent="0.2">
      <c r="B109" s="15"/>
    </row>
    <row r="110" spans="2:2" x14ac:dyDescent="0.2">
      <c r="B110" s="15"/>
    </row>
    <row r="111" spans="2:2" x14ac:dyDescent="0.2">
      <c r="B111" s="15"/>
    </row>
    <row r="112" spans="2:2" x14ac:dyDescent="0.2">
      <c r="B112" s="15"/>
    </row>
    <row r="113" spans="2:2" x14ac:dyDescent="0.2">
      <c r="B113" s="15"/>
    </row>
    <row r="114" spans="2:2" x14ac:dyDescent="0.2">
      <c r="B114" s="15"/>
    </row>
    <row r="115" spans="2:2" x14ac:dyDescent="0.2">
      <c r="B115" s="15"/>
    </row>
    <row r="116" spans="2:2" x14ac:dyDescent="0.2">
      <c r="B116" s="15"/>
    </row>
    <row r="117" spans="2:2" x14ac:dyDescent="0.2">
      <c r="B117" s="15"/>
    </row>
    <row r="118" spans="2:2" x14ac:dyDescent="0.2">
      <c r="B118" s="15"/>
    </row>
    <row r="119" spans="2:2" x14ac:dyDescent="0.2">
      <c r="B119" s="15"/>
    </row>
    <row r="120" spans="2:2" x14ac:dyDescent="0.2">
      <c r="B120" s="15"/>
    </row>
    <row r="121" spans="2:2" x14ac:dyDescent="0.2">
      <c r="B121" s="15"/>
    </row>
    <row r="122" spans="2:2" x14ac:dyDescent="0.2">
      <c r="B122" s="15"/>
    </row>
    <row r="123" spans="2:2" x14ac:dyDescent="0.2">
      <c r="B123" s="15"/>
    </row>
    <row r="124" spans="2:2" x14ac:dyDescent="0.2">
      <c r="B124" s="15"/>
    </row>
    <row r="125" spans="2:2" x14ac:dyDescent="0.2">
      <c r="B125" s="15"/>
    </row>
    <row r="126" spans="2:2" x14ac:dyDescent="0.2">
      <c r="B126" s="15"/>
    </row>
    <row r="127" spans="2:2" x14ac:dyDescent="0.2">
      <c r="B127" s="15"/>
    </row>
    <row r="128" spans="2:2" x14ac:dyDescent="0.2">
      <c r="B128" s="15"/>
    </row>
    <row r="129" spans="2:2" x14ac:dyDescent="0.2">
      <c r="B129" s="15"/>
    </row>
    <row r="130" spans="2:2" x14ac:dyDescent="0.2">
      <c r="B130" s="15"/>
    </row>
    <row r="131" spans="2:2" x14ac:dyDescent="0.2">
      <c r="B131" s="15"/>
    </row>
    <row r="132" spans="2:2" x14ac:dyDescent="0.2">
      <c r="B132" s="15"/>
    </row>
    <row r="133" spans="2:2" x14ac:dyDescent="0.2">
      <c r="B133" s="15"/>
    </row>
    <row r="134" spans="2:2" x14ac:dyDescent="0.2">
      <c r="B134" s="15"/>
    </row>
    <row r="135" spans="2:2" x14ac:dyDescent="0.2">
      <c r="B135" s="15"/>
    </row>
    <row r="136" spans="2:2" x14ac:dyDescent="0.2">
      <c r="B136" s="15"/>
    </row>
    <row r="137" spans="2:2" x14ac:dyDescent="0.2">
      <c r="B137" s="15"/>
    </row>
    <row r="138" spans="2:2" x14ac:dyDescent="0.2">
      <c r="B138" s="15"/>
    </row>
    <row r="139" spans="2:2" x14ac:dyDescent="0.2">
      <c r="B139" s="15"/>
    </row>
    <row r="140" spans="2:2" x14ac:dyDescent="0.2">
      <c r="B140" s="15"/>
    </row>
    <row r="141" spans="2:2" x14ac:dyDescent="0.2">
      <c r="B141" s="15"/>
    </row>
    <row r="142" spans="2:2" x14ac:dyDescent="0.2">
      <c r="B142" s="15"/>
    </row>
    <row r="143" spans="2:2" x14ac:dyDescent="0.2">
      <c r="B143" s="15"/>
    </row>
    <row r="144" spans="2:2" x14ac:dyDescent="0.2">
      <c r="B144" s="15"/>
    </row>
    <row r="145" spans="2:2" x14ac:dyDescent="0.2">
      <c r="B145" s="15"/>
    </row>
    <row r="146" spans="2:2" x14ac:dyDescent="0.2">
      <c r="B146" s="15"/>
    </row>
    <row r="147" spans="2:2" x14ac:dyDescent="0.2">
      <c r="B147" s="15"/>
    </row>
    <row r="148" spans="2:2" x14ac:dyDescent="0.2">
      <c r="B148" s="15"/>
    </row>
    <row r="149" spans="2:2" x14ac:dyDescent="0.2">
      <c r="B149" s="15"/>
    </row>
    <row r="150" spans="2:2" x14ac:dyDescent="0.2">
      <c r="B150" s="15"/>
    </row>
    <row r="151" spans="2:2" x14ac:dyDescent="0.2">
      <c r="B151" s="15"/>
    </row>
    <row r="152" spans="2:2" x14ac:dyDescent="0.2">
      <c r="B152" s="15"/>
    </row>
    <row r="153" spans="2:2" x14ac:dyDescent="0.2">
      <c r="B153" s="15"/>
    </row>
    <row r="154" spans="2:2" x14ac:dyDescent="0.2">
      <c r="B154" s="15"/>
    </row>
    <row r="155" spans="2:2" x14ac:dyDescent="0.2">
      <c r="B155" s="15"/>
    </row>
    <row r="156" spans="2:2" x14ac:dyDescent="0.2">
      <c r="B156" s="15"/>
    </row>
    <row r="157" spans="2:2" x14ac:dyDescent="0.2">
      <c r="B157" s="15"/>
    </row>
    <row r="158" spans="2:2" x14ac:dyDescent="0.2">
      <c r="B158" s="15"/>
    </row>
    <row r="159" spans="2:2" x14ac:dyDescent="0.2">
      <c r="B159" s="15"/>
    </row>
    <row r="160" spans="2:2" x14ac:dyDescent="0.2">
      <c r="B160" s="15"/>
    </row>
    <row r="161" spans="2:2" x14ac:dyDescent="0.2">
      <c r="B161" s="15"/>
    </row>
    <row r="162" spans="2:2" x14ac:dyDescent="0.2">
      <c r="B162" s="15"/>
    </row>
    <row r="163" spans="2:2" x14ac:dyDescent="0.2">
      <c r="B163" s="15"/>
    </row>
    <row r="164" spans="2:2" x14ac:dyDescent="0.2">
      <c r="B164" s="15"/>
    </row>
    <row r="165" spans="2:2" x14ac:dyDescent="0.2">
      <c r="B165" s="15"/>
    </row>
    <row r="166" spans="2:2" x14ac:dyDescent="0.2">
      <c r="B166" s="15"/>
    </row>
    <row r="167" spans="2:2" x14ac:dyDescent="0.2">
      <c r="B167" s="15"/>
    </row>
    <row r="168" spans="2:2" x14ac:dyDescent="0.2">
      <c r="B168" s="15"/>
    </row>
    <row r="169" spans="2:2" x14ac:dyDescent="0.2">
      <c r="B169" s="15"/>
    </row>
    <row r="170" spans="2:2" x14ac:dyDescent="0.2">
      <c r="B170" s="15"/>
    </row>
    <row r="171" spans="2:2" x14ac:dyDescent="0.2">
      <c r="B171" s="15"/>
    </row>
    <row r="172" spans="2:2" x14ac:dyDescent="0.2">
      <c r="B172" s="15"/>
    </row>
    <row r="173" spans="2:2" x14ac:dyDescent="0.2">
      <c r="B173" s="15"/>
    </row>
    <row r="174" spans="2:2" x14ac:dyDescent="0.2">
      <c r="B174" s="15"/>
    </row>
    <row r="175" spans="2:2" x14ac:dyDescent="0.2">
      <c r="B175" s="15"/>
    </row>
    <row r="176" spans="2:2" x14ac:dyDescent="0.2">
      <c r="B176" s="15"/>
    </row>
    <row r="177" spans="2:2" x14ac:dyDescent="0.2">
      <c r="B177" s="15"/>
    </row>
    <row r="178" spans="2:2" x14ac:dyDescent="0.2">
      <c r="B178" s="15"/>
    </row>
    <row r="179" spans="2:2" x14ac:dyDescent="0.2">
      <c r="B179" s="15"/>
    </row>
    <row r="180" spans="2:2" x14ac:dyDescent="0.2">
      <c r="B180" s="15"/>
    </row>
    <row r="181" spans="2:2" x14ac:dyDescent="0.2">
      <c r="B181" s="15"/>
    </row>
    <row r="182" spans="2:2" x14ac:dyDescent="0.2">
      <c r="B182" s="15"/>
    </row>
    <row r="183" spans="2:2" x14ac:dyDescent="0.2">
      <c r="B183" s="15"/>
    </row>
    <row r="184" spans="2:2" x14ac:dyDescent="0.2">
      <c r="B184" s="15"/>
    </row>
    <row r="185" spans="2:2" x14ac:dyDescent="0.2">
      <c r="B185" s="15"/>
    </row>
    <row r="186" spans="2:2" x14ac:dyDescent="0.2">
      <c r="B186" s="15"/>
    </row>
    <row r="187" spans="2:2" x14ac:dyDescent="0.2">
      <c r="B187" s="15"/>
    </row>
    <row r="188" spans="2:2" x14ac:dyDescent="0.2">
      <c r="B188" s="15"/>
    </row>
    <row r="189" spans="2:2" x14ac:dyDescent="0.2">
      <c r="B189" s="15"/>
    </row>
    <row r="190" spans="2:2" x14ac:dyDescent="0.2">
      <c r="B190" s="15"/>
    </row>
    <row r="191" spans="2:2" x14ac:dyDescent="0.2">
      <c r="B191" s="15"/>
    </row>
    <row r="192" spans="2:2" x14ac:dyDescent="0.2">
      <c r="B192" s="15"/>
    </row>
    <row r="193" spans="2:2" x14ac:dyDescent="0.2">
      <c r="B193" s="15"/>
    </row>
    <row r="194" spans="2:2" x14ac:dyDescent="0.2">
      <c r="B194" s="15"/>
    </row>
    <row r="195" spans="2:2" x14ac:dyDescent="0.2">
      <c r="B195" s="15"/>
    </row>
    <row r="196" spans="2:2" x14ac:dyDescent="0.2">
      <c r="B196" s="15"/>
    </row>
    <row r="197" spans="2:2" x14ac:dyDescent="0.2">
      <c r="B197" s="15"/>
    </row>
    <row r="198" spans="2:2" x14ac:dyDescent="0.2">
      <c r="B198" s="15"/>
    </row>
    <row r="199" spans="2:2" x14ac:dyDescent="0.2">
      <c r="B199" s="15"/>
    </row>
    <row r="200" spans="2:2" x14ac:dyDescent="0.2">
      <c r="B200" s="15"/>
    </row>
    <row r="201" spans="2:2" x14ac:dyDescent="0.2">
      <c r="B201" s="15"/>
    </row>
    <row r="202" spans="2:2" x14ac:dyDescent="0.2">
      <c r="B202" s="15"/>
    </row>
    <row r="203" spans="2:2" x14ac:dyDescent="0.2">
      <c r="B203" s="15"/>
    </row>
    <row r="204" spans="2:2" x14ac:dyDescent="0.2">
      <c r="B204" s="15"/>
    </row>
    <row r="205" spans="2:2" x14ac:dyDescent="0.2">
      <c r="B205" s="15"/>
    </row>
    <row r="206" spans="2:2" x14ac:dyDescent="0.2">
      <c r="B206" s="15"/>
    </row>
    <row r="207" spans="2:2" x14ac:dyDescent="0.2">
      <c r="B207" s="15"/>
    </row>
    <row r="208" spans="2:2" x14ac:dyDescent="0.2">
      <c r="B208" s="15"/>
    </row>
    <row r="209" spans="2:2" x14ac:dyDescent="0.2">
      <c r="B209" s="15"/>
    </row>
    <row r="210" spans="2:2" x14ac:dyDescent="0.2">
      <c r="B210" s="15"/>
    </row>
    <row r="211" spans="2:2" x14ac:dyDescent="0.2">
      <c r="B211" s="15"/>
    </row>
    <row r="212" spans="2:2" x14ac:dyDescent="0.2">
      <c r="B212" s="15"/>
    </row>
    <row r="213" spans="2:2" x14ac:dyDescent="0.2">
      <c r="B213" s="15"/>
    </row>
    <row r="214" spans="2:2" x14ac:dyDescent="0.2">
      <c r="B214" s="15"/>
    </row>
    <row r="215" spans="2:2" x14ac:dyDescent="0.2">
      <c r="B215" s="15"/>
    </row>
    <row r="216" spans="2:2" x14ac:dyDescent="0.2">
      <c r="B216" s="15"/>
    </row>
  </sheetData>
  <mergeCells count="1">
    <mergeCell ref="H1:I1"/>
  </mergeCells>
  <hyperlinks>
    <hyperlink ref="H1:I1" location="Index!A1" display="Regresar al Índice" xr:uid="{00000000-0004-0000-8900-000000000000}"/>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1 I Q / V K p 1 f F K m A A A A + Q A A A B I A H A B D b 2 5 m a W c v U G F j a 2 F n Z S 5 4 b W w g o h g A K K A U A A A A A A A A A A A A A A A A A A A A A A A A A A A A h c 8 x D o I w G A X g q 5 D u 9 K / V G C E / Z X C V x M T E s J J S o R G K o c V y N w e P 5 B U k U d T N 8 b 1 8 w 3 u P 2 x 3 T s W 2 C q + q t 7 k x C F p S R Q B n Z l d p U C R n c K d y Q V O C + k O e i U s G E j Y 1 H W y a k d u 4 S A 3 j v q V / S r q + A M 7 a A P N s d Z K 3 a g n y w / o 9 D b a w r j F R E 4 P E 1 R n A a r e i a 8 4 i y y S L M P W b a f A 2 f J l O G 8 F P i d m j c 0 C u h b J j l C H N E e N 8 Q T 1 B L A w Q U A A I A C A D U h D 9 U 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1 I Q / V C i K R 7 g O A A A A E Q A A A B M A H A B G b 3 J t d W x h c y 9 T Z W N 0 a W 9 u M S 5 t I K I Y A C i g F A A A A A A A A A A A A A A A A A A A A A A A A A A A A C t O T S 7 J z M 9 T C I b Q h t Y A U E s B A i 0 A F A A C A A g A 1 I Q / V K p 1 f F K m A A A A + Q A A A B I A A A A A A A A A A A A A A A A A A A A A A E N v b m Z p Z y 9 Q Y W N r Y W d l L n h t b F B L A Q I t A B Q A A g A I A N S E P 1 Q P y u m r p A A A A O k A A A A T A A A A A A A A A A A A A A A A A P I A A A B b Q 2 9 u d G V u d F 9 U e X B l c 1 0 u e G 1 s U E s B A i 0 A F A A C A A g A 1 I Q / V 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G d L 0 y c 5 l M p A h I 1 / R 3 T D g y I A A A A A A g A A A A A A A 2 Y A A M A A A A A Q A A A A Y T 9 G t y O 2 r e y Q 4 + 8 e a 2 b y t Q A A A A A E g A A A o A A A A B A A A A A q E X k k L a 5 a T s D g l D U q G g J 5 U A A A A H X S o Y J J V T p Q a y h O g F j s K E J k C K 8 u m P z j 1 V L m 7 F 0 A I i d L K P q G 9 b C s 5 v y b 2 B 0 j W t D P l O r C H T J v q X 4 R G A k w f U k 7 E M x H c G 3 T I W G o t H x V a J 6 B C d Q W F A A A A E Z f 2 1 o 5 0 G z y p p u o 5 1 h 1 2 M c r / s x a < / D a t a M a s h u p > 
</file>

<file path=customXml/itemProps1.xml><?xml version="1.0" encoding="utf-8"?>
<ds:datastoreItem xmlns:ds="http://schemas.openxmlformats.org/officeDocument/2006/customXml" ds:itemID="{E29F1B63-0934-4F19-B5A9-2C8B8B0081E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173</vt:i4>
      </vt:variant>
      <vt:variant>
        <vt:lpstr>Rangos con nombre</vt:lpstr>
      </vt:variant>
      <vt:variant>
        <vt:i4>213</vt:i4>
      </vt:variant>
    </vt:vector>
  </HeadingPairs>
  <TitlesOfParts>
    <vt:vector size="386" baseType="lpstr">
      <vt:lpstr>Index</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F1</vt:lpstr>
      <vt:lpstr>F2</vt:lpstr>
      <vt:lpstr>F3</vt:lpstr>
      <vt:lpstr>F4</vt:lpstr>
      <vt:lpstr>F5</vt:lpstr>
      <vt:lpstr>F6</vt:lpstr>
      <vt:lpstr>F7</vt:lpstr>
      <vt:lpstr>F8</vt:lpstr>
      <vt:lpstr>F9-10</vt:lpstr>
      <vt:lpstr>F11-12</vt:lpstr>
      <vt:lpstr>F13</vt:lpstr>
      <vt:lpstr>F14</vt:lpstr>
      <vt:lpstr>F15</vt:lpstr>
      <vt:lpstr>F16</vt:lpstr>
      <vt:lpstr>F17</vt:lpstr>
      <vt:lpstr>F18</vt:lpstr>
      <vt:lpstr>F19</vt:lpstr>
      <vt:lpstr>F20</vt:lpstr>
      <vt:lpstr>F21</vt:lpstr>
      <vt:lpstr>F22</vt:lpstr>
      <vt:lpstr>F23</vt:lpstr>
      <vt:lpstr>F24</vt:lpstr>
      <vt:lpstr>F25</vt:lpstr>
      <vt:lpstr>F26</vt:lpstr>
      <vt:lpstr>F27</vt:lpstr>
      <vt:lpstr>F28</vt:lpstr>
      <vt:lpstr>F29</vt:lpstr>
      <vt:lpstr>F30</vt:lpstr>
      <vt:lpstr>F31</vt:lpstr>
      <vt:lpstr>F32</vt:lpstr>
      <vt:lpstr>F33</vt:lpstr>
      <vt:lpstr>F34</vt:lpstr>
      <vt:lpstr>F35</vt:lpstr>
      <vt:lpstr>F36</vt:lpstr>
      <vt:lpstr>F37</vt:lpstr>
      <vt:lpstr>F38</vt:lpstr>
      <vt:lpstr>F39</vt:lpstr>
      <vt:lpstr>F40</vt:lpstr>
      <vt:lpstr>F41</vt:lpstr>
      <vt:lpstr>F42</vt:lpstr>
      <vt:lpstr>F43-44</vt:lpstr>
      <vt:lpstr>F45-46</vt:lpstr>
      <vt:lpstr>F47-48</vt:lpstr>
      <vt:lpstr>F49</vt:lpstr>
      <vt:lpstr>F50</vt:lpstr>
      <vt:lpstr>F51</vt:lpstr>
      <vt:lpstr>F52</vt:lpstr>
      <vt:lpstr>F53</vt:lpstr>
      <vt:lpstr>F54</vt:lpstr>
      <vt:lpstr>F55</vt:lpstr>
      <vt:lpstr>F56</vt:lpstr>
      <vt:lpstr>F57</vt:lpstr>
      <vt:lpstr>F58</vt:lpstr>
      <vt:lpstr>F59</vt:lpstr>
      <vt:lpstr>F60</vt:lpstr>
      <vt:lpstr>F61</vt:lpstr>
      <vt:lpstr>F62</vt:lpstr>
      <vt:lpstr>F63</vt:lpstr>
      <vt:lpstr>F64</vt:lpstr>
      <vt:lpstr>F65-68</vt:lpstr>
      <vt:lpstr>F69</vt:lpstr>
      <vt:lpstr>F70-71</vt:lpstr>
      <vt:lpstr>F72</vt:lpstr>
      <vt:lpstr>F73</vt:lpstr>
      <vt:lpstr>F74</vt:lpstr>
      <vt:lpstr>F75</vt:lpstr>
      <vt:lpstr>F76</vt:lpstr>
      <vt:lpstr>F77</vt:lpstr>
      <vt:lpstr>F78</vt:lpstr>
      <vt:lpstr>F79</vt:lpstr>
      <vt:lpstr>F80</vt:lpstr>
      <vt:lpstr>F81</vt:lpstr>
      <vt:lpstr>F82</vt:lpstr>
      <vt:lpstr>F83</vt:lpstr>
      <vt:lpstr>F84</vt:lpstr>
      <vt:lpstr>F85-86</vt:lpstr>
      <vt:lpstr>F87-88</vt:lpstr>
      <vt:lpstr>F89-90</vt:lpstr>
      <vt:lpstr>F91</vt:lpstr>
      <vt:lpstr>F92</vt:lpstr>
      <vt:lpstr>F93</vt:lpstr>
      <vt:lpstr>F94</vt:lpstr>
      <vt:lpstr>F95</vt:lpstr>
      <vt:lpstr>F96</vt:lpstr>
      <vt:lpstr>F97</vt:lpstr>
      <vt:lpstr>F98</vt:lpstr>
      <vt:lpstr>F99</vt:lpstr>
      <vt:lpstr>F100</vt:lpstr>
      <vt:lpstr>F101</vt:lpstr>
      <vt:lpstr>F102</vt:lpstr>
      <vt:lpstr>F103</vt:lpstr>
      <vt:lpstr>F104</vt:lpstr>
      <vt:lpstr>F105</vt:lpstr>
      <vt:lpstr>F106</vt:lpstr>
      <vt:lpstr>F107</vt:lpstr>
      <vt:lpstr>F108</vt:lpstr>
      <vt:lpstr>F109</vt:lpstr>
      <vt:lpstr>F110</vt:lpstr>
      <vt:lpstr>F111</vt:lpstr>
      <vt:lpstr>F112</vt:lpstr>
      <vt:lpstr>F113</vt:lpstr>
      <vt:lpstr>F114</vt:lpstr>
      <vt:lpstr>F115</vt:lpstr>
      <vt:lpstr>F116</vt:lpstr>
      <vt:lpstr>F117</vt:lpstr>
      <vt:lpstr>F118</vt:lpstr>
      <vt:lpstr>F119</vt:lpstr>
      <vt:lpstr>F120</vt:lpstr>
      <vt:lpstr>F121</vt:lpstr>
      <vt:lpstr>F122</vt:lpstr>
      <vt:lpstr>F123</vt:lpstr>
      <vt:lpstr>F124</vt:lpstr>
      <vt:lpstr>F125</vt:lpstr>
      <vt:lpstr>F126</vt:lpstr>
      <vt:lpstr>F127</vt:lpstr>
      <vt:lpstr>F128</vt:lpstr>
      <vt:lpstr>F129</vt:lpstr>
      <vt:lpstr>F130</vt:lpstr>
      <vt:lpstr>F131</vt:lpstr>
      <vt:lpstr>F132</vt:lpstr>
      <vt:lpstr>F133</vt:lpstr>
      <vt:lpstr>F134</vt:lpstr>
      <vt:lpstr>F135</vt:lpstr>
      <vt:lpstr>F136</vt:lpstr>
      <vt:lpstr>F137</vt:lpstr>
      <vt:lpstr>F138</vt:lpstr>
      <vt:lpstr>F139</vt:lpstr>
      <vt:lpstr>F140</vt:lpstr>
      <vt:lpstr>F141</vt:lpstr>
      <vt:lpstr>F142</vt:lpstr>
      <vt:lpstr>F143</vt:lpstr>
      <vt:lpstr>F144</vt:lpstr>
      <vt:lpstr>F145</vt:lpstr>
      <vt:lpstr>F146</vt:lpstr>
      <vt:lpstr>F147</vt:lpstr>
      <vt:lpstr>F148</vt:lpstr>
      <vt:lpstr>F149</vt:lpstr>
      <vt:lpstr>F150</vt:lpstr>
      <vt:lpstr>F151</vt:lpstr>
      <vt:lpstr>F152</vt:lpstr>
      <vt:lpstr>F153</vt:lpstr>
      <vt:lpstr>F154</vt:lpstr>
      <vt:lpstr>F155 Bovino</vt:lpstr>
      <vt:lpstr>F155 Caprino</vt:lpstr>
      <vt:lpstr>F155 Ovino</vt:lpstr>
      <vt:lpstr>F155 Porcino</vt:lpstr>
      <vt:lpstr>F156-167 empleo por municipio</vt:lpstr>
      <vt:lpstr>Start10</vt:lpstr>
      <vt:lpstr>Start100</vt:lpstr>
      <vt:lpstr>Start101</vt:lpstr>
      <vt:lpstr>Start102</vt:lpstr>
      <vt:lpstr>Start103</vt:lpstr>
      <vt:lpstr>Start104</vt:lpstr>
      <vt:lpstr>Start105</vt:lpstr>
      <vt:lpstr>Start106</vt:lpstr>
      <vt:lpstr>Start107</vt:lpstr>
      <vt:lpstr>Start108</vt:lpstr>
      <vt:lpstr>Start109</vt:lpstr>
      <vt:lpstr>Start11</vt:lpstr>
      <vt:lpstr>Start110</vt:lpstr>
      <vt:lpstr>Start111</vt:lpstr>
      <vt:lpstr>Start112</vt:lpstr>
      <vt:lpstr>Start113</vt:lpstr>
      <vt:lpstr>Start114</vt:lpstr>
      <vt:lpstr>Start115</vt:lpstr>
      <vt:lpstr>Start116</vt:lpstr>
      <vt:lpstr>Start117</vt:lpstr>
      <vt:lpstr>Start118</vt:lpstr>
      <vt:lpstr>Start119</vt:lpstr>
      <vt:lpstr>Start12</vt:lpstr>
      <vt:lpstr>Start120</vt:lpstr>
      <vt:lpstr>Start121</vt:lpstr>
      <vt:lpstr>Start122</vt:lpstr>
      <vt:lpstr>Start123</vt:lpstr>
      <vt:lpstr>Start124</vt:lpstr>
      <vt:lpstr>Start125</vt:lpstr>
      <vt:lpstr>Start126</vt:lpstr>
      <vt:lpstr>Start127</vt:lpstr>
      <vt:lpstr>Start128</vt:lpstr>
      <vt:lpstr>Start129</vt:lpstr>
      <vt:lpstr>Start13</vt:lpstr>
      <vt:lpstr>Start130</vt:lpstr>
      <vt:lpstr>Start131</vt:lpstr>
      <vt:lpstr>Start132</vt:lpstr>
      <vt:lpstr>Start133</vt:lpstr>
      <vt:lpstr>Start134</vt:lpstr>
      <vt:lpstr>Start135</vt:lpstr>
      <vt:lpstr>Start136</vt:lpstr>
      <vt:lpstr>Start137</vt:lpstr>
      <vt:lpstr>Start138</vt:lpstr>
      <vt:lpstr>Start139</vt:lpstr>
      <vt:lpstr>Start14</vt:lpstr>
      <vt:lpstr>Start140</vt:lpstr>
      <vt:lpstr>Start141</vt:lpstr>
      <vt:lpstr>Start142</vt:lpstr>
      <vt:lpstr>Start143</vt:lpstr>
      <vt:lpstr>Start144</vt:lpstr>
      <vt:lpstr>Start145</vt:lpstr>
      <vt:lpstr>Start146</vt:lpstr>
      <vt:lpstr>Start147</vt:lpstr>
      <vt:lpstr>Start148</vt:lpstr>
      <vt:lpstr>Start149</vt:lpstr>
      <vt:lpstr>Start15</vt:lpstr>
      <vt:lpstr>Start150</vt:lpstr>
      <vt:lpstr>Start151</vt:lpstr>
      <vt:lpstr>Start152</vt:lpstr>
      <vt:lpstr>Start153</vt:lpstr>
      <vt:lpstr>Start154</vt:lpstr>
      <vt:lpstr>Start155</vt:lpstr>
      <vt:lpstr>Start156</vt:lpstr>
      <vt:lpstr>Start157</vt:lpstr>
      <vt:lpstr>Start158</vt:lpstr>
      <vt:lpstr>Start159</vt:lpstr>
      <vt:lpstr>Start16</vt:lpstr>
      <vt:lpstr>Start160</vt:lpstr>
      <vt:lpstr>Start161</vt:lpstr>
      <vt:lpstr>Start162</vt:lpstr>
      <vt:lpstr>Start163</vt:lpstr>
      <vt:lpstr>Start164</vt:lpstr>
      <vt:lpstr>Start165</vt:lpstr>
      <vt:lpstr>Start166</vt:lpstr>
      <vt:lpstr>Start167</vt:lpstr>
      <vt:lpstr>Start168</vt:lpstr>
      <vt:lpstr>Start169</vt:lpstr>
      <vt:lpstr>Start17</vt:lpstr>
      <vt:lpstr>Start170</vt:lpstr>
      <vt:lpstr>Start171</vt:lpstr>
      <vt:lpstr>Start172</vt:lpstr>
      <vt:lpstr>Start173</vt:lpstr>
      <vt:lpstr>Start174</vt:lpstr>
      <vt:lpstr>Start175</vt:lpstr>
      <vt:lpstr>Start176</vt:lpstr>
      <vt:lpstr>Start177</vt:lpstr>
      <vt:lpstr>Start178</vt:lpstr>
      <vt:lpstr>Start179</vt:lpstr>
      <vt:lpstr>Start18</vt:lpstr>
      <vt:lpstr>Start180</vt:lpstr>
      <vt:lpstr>Start181</vt:lpstr>
      <vt:lpstr>Start182</vt:lpstr>
      <vt:lpstr>Start183</vt:lpstr>
      <vt:lpstr>Start184</vt:lpstr>
      <vt:lpstr>Start185</vt:lpstr>
      <vt:lpstr>Start186</vt:lpstr>
      <vt:lpstr>Start187</vt:lpstr>
      <vt:lpstr>Start188</vt:lpstr>
      <vt:lpstr>Start189</vt:lpstr>
      <vt:lpstr>Start19</vt:lpstr>
      <vt:lpstr>Start190</vt:lpstr>
      <vt:lpstr>Start191</vt:lpstr>
      <vt:lpstr>Start192</vt:lpstr>
      <vt:lpstr>Start193</vt:lpstr>
      <vt:lpstr>Start194</vt:lpstr>
      <vt:lpstr>Start195</vt:lpstr>
      <vt:lpstr>Start197</vt:lpstr>
      <vt:lpstr>Start198</vt:lpstr>
      <vt:lpstr>Start199</vt:lpstr>
      <vt:lpstr>Start2</vt:lpstr>
      <vt:lpstr>Start20</vt:lpstr>
      <vt:lpstr>Start200</vt:lpstr>
      <vt:lpstr>Start201</vt:lpstr>
      <vt:lpstr>Start202</vt:lpstr>
      <vt:lpstr>Start203</vt:lpstr>
      <vt:lpstr>Start204</vt:lpstr>
      <vt:lpstr>Start205</vt:lpstr>
      <vt:lpstr>Start206</vt:lpstr>
      <vt:lpstr>Start207</vt:lpstr>
      <vt:lpstr>Start208</vt:lpstr>
      <vt:lpstr>Start209</vt:lpstr>
      <vt:lpstr>Start21</vt:lpstr>
      <vt:lpstr>Start210</vt:lpstr>
      <vt:lpstr>Start211</vt:lpstr>
      <vt:lpstr>Start212</vt:lpstr>
      <vt:lpstr>Start213</vt:lpstr>
      <vt:lpstr>Start22</vt:lpstr>
      <vt:lpstr>Start23</vt:lpstr>
      <vt:lpstr>Start24</vt:lpstr>
      <vt:lpstr>Start25</vt:lpstr>
      <vt:lpstr>Start26</vt:lpstr>
      <vt:lpstr>Start27</vt:lpstr>
      <vt:lpstr>Start28</vt:lpstr>
      <vt:lpstr>Start29</vt:lpstr>
      <vt:lpstr>Start3</vt:lpstr>
      <vt:lpstr>Start30</vt:lpstr>
      <vt:lpstr>Start31</vt:lpstr>
      <vt:lpstr>Start32</vt:lpstr>
      <vt:lpstr>Start33</vt:lpstr>
      <vt:lpstr>Start34</vt:lpstr>
      <vt:lpstr>Start35</vt:lpstr>
      <vt:lpstr>Start36</vt:lpstr>
      <vt:lpstr>Start37</vt:lpstr>
      <vt:lpstr>Start38</vt:lpstr>
      <vt:lpstr>Start39</vt:lpstr>
      <vt:lpstr>'T9'!Start4</vt:lpstr>
      <vt:lpstr>Start4</vt:lpstr>
      <vt:lpstr>Start40</vt:lpstr>
      <vt:lpstr>Start41</vt:lpstr>
      <vt:lpstr>Start42</vt:lpstr>
      <vt:lpstr>Start43</vt:lpstr>
      <vt:lpstr>Start44</vt:lpstr>
      <vt:lpstr>Start45</vt:lpstr>
      <vt:lpstr>Start46</vt:lpstr>
      <vt:lpstr>Start47</vt:lpstr>
      <vt:lpstr>Start48</vt:lpstr>
      <vt:lpstr>Start49</vt:lpstr>
      <vt:lpstr>Start5</vt:lpstr>
      <vt:lpstr>Start50</vt:lpstr>
      <vt:lpstr>Start51</vt:lpstr>
      <vt:lpstr>Start52</vt:lpstr>
      <vt:lpstr>Start53</vt:lpstr>
      <vt:lpstr>Start54</vt:lpstr>
      <vt:lpstr>Start55</vt:lpstr>
      <vt:lpstr>Start56</vt:lpstr>
      <vt:lpstr>Start57</vt:lpstr>
      <vt:lpstr>Start58</vt:lpstr>
      <vt:lpstr>Start59</vt:lpstr>
      <vt:lpstr>Start6</vt:lpstr>
      <vt:lpstr>Start60</vt:lpstr>
      <vt:lpstr>Start61</vt:lpstr>
      <vt:lpstr>Start62</vt:lpstr>
      <vt:lpstr>Start63</vt:lpstr>
      <vt:lpstr>Start64</vt:lpstr>
      <vt:lpstr>Start65</vt:lpstr>
      <vt:lpstr>Start66</vt:lpstr>
      <vt:lpstr>Start67</vt:lpstr>
      <vt:lpstr>Start68</vt:lpstr>
      <vt:lpstr>Start69</vt:lpstr>
      <vt:lpstr>Start7</vt:lpstr>
      <vt:lpstr>Start70</vt:lpstr>
      <vt:lpstr>Start71</vt:lpstr>
      <vt:lpstr>Start72</vt:lpstr>
      <vt:lpstr>Start73</vt:lpstr>
      <vt:lpstr>Start74</vt:lpstr>
      <vt:lpstr>Start75</vt:lpstr>
      <vt:lpstr>Start76</vt:lpstr>
      <vt:lpstr>Start77</vt:lpstr>
      <vt:lpstr>Start78</vt:lpstr>
      <vt:lpstr>Start79</vt:lpstr>
      <vt:lpstr>'T15'!Start8</vt:lpstr>
      <vt:lpstr>Start8</vt:lpstr>
      <vt:lpstr>Start80</vt:lpstr>
      <vt:lpstr>Start81</vt:lpstr>
      <vt:lpstr>Start82</vt:lpstr>
      <vt:lpstr>Start83</vt:lpstr>
      <vt:lpstr>Start84</vt:lpstr>
      <vt:lpstr>Start85</vt:lpstr>
      <vt:lpstr>Start86</vt:lpstr>
      <vt:lpstr>Start87</vt:lpstr>
      <vt:lpstr>Start88</vt:lpstr>
      <vt:lpstr>Start89</vt:lpstr>
      <vt:lpstr>Start9</vt:lpstr>
      <vt:lpstr>Start90</vt:lpstr>
      <vt:lpstr>Start91</vt:lpstr>
      <vt:lpstr>Start92</vt:lpstr>
      <vt:lpstr>Start93</vt:lpstr>
      <vt:lpstr>Start94</vt:lpstr>
      <vt:lpstr>Start95</vt:lpstr>
      <vt:lpstr>Start96</vt:lpstr>
      <vt:lpstr>Start97</vt:lpstr>
      <vt:lpstr>Start98</vt:lpstr>
      <vt:lpstr>Start99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GalindoAcosta</dc:creator>
  <cp:lastModifiedBy>Roberto Galindo Acosta</cp:lastModifiedBy>
  <dcterms:created xsi:type="dcterms:W3CDTF">2020-06-29T19:34:24Z</dcterms:created>
  <dcterms:modified xsi:type="dcterms:W3CDTF">2023-01-09T18:50:46Z</dcterms:modified>
</cp:coreProperties>
</file>